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352" windowHeight="8055" tabRatio="840" activeTab="1"/>
  </bookViews>
  <sheets>
    <sheet name="目录" sheetId="17" r:id="rId1"/>
    <sheet name="公办" sheetId="1" r:id="rId2"/>
    <sheet name="民办" sheetId="2" r:id="rId3"/>
    <sheet name="深打印" sheetId="11" r:id="rId4"/>
    <sheet name="非深打印" sheetId="23" r:id="rId5"/>
    <sheet name="升学率" sheetId="12" r:id="rId6"/>
    <sheet name="日程" sheetId="13" r:id="rId7"/>
    <sheet name="日历" sheetId="26" r:id="rId8"/>
    <sheet name="QQ" sheetId="25" r:id="rId9"/>
    <sheet name="园" sheetId="10" r:id="rId10"/>
    <sheet name="一类自招" sheetId="4" r:id="rId11"/>
    <sheet name="二类自招" sheetId="3" r:id="rId12"/>
    <sheet name="指标" sheetId="19" r:id="rId13"/>
    <sheet name="非深指标" sheetId="22" r:id="rId14"/>
    <sheet name="指标生实际使用" sheetId="9" r:id="rId15"/>
    <sheet name="地铁图" sheetId="24" r:id="rId16"/>
    <sheet name="职高第二批次" sheetId="20" r:id="rId17"/>
    <sheet name="Sheet1" sheetId="30" r:id="rId18"/>
    <sheet name="职高" sheetId="28" r:id="rId19"/>
    <sheet name="职高第一批次" sheetId="27" r:id="rId20"/>
    <sheet name="24百强" sheetId="29" r:id="rId21"/>
  </sheets>
  <definedNames>
    <definedName name="_xlnm._FilterDatabase" localSheetId="2" hidden="1">民办!$C$1:$W$51</definedName>
    <definedName name="_xlnm._FilterDatabase" localSheetId="3" hidden="1">深打印!$A$1:$S$94</definedName>
    <definedName name="_xlnm._FilterDatabase" localSheetId="4" hidden="1">非深打印!$A$1:$K$91</definedName>
    <definedName name="_xlnm._FilterDatabase" localSheetId="5" hidden="1">升学率!$B$1:$O$62</definedName>
    <definedName name="_xlnm._FilterDatabase" localSheetId="8" hidden="1">QQ!$A$1:$D$92</definedName>
    <definedName name="_xlnm._FilterDatabase" localSheetId="10" hidden="1">一类自招!$A$1:$L$66</definedName>
    <definedName name="_xlnm._FilterDatabase" localSheetId="11" hidden="1">二类自招!$A$1:$I$376</definedName>
    <definedName name="_xlnm._FilterDatabase" localSheetId="12" hidden="1">指标!$A$2:$CJ$411</definedName>
    <definedName name="_xlnm._FilterDatabase" localSheetId="13" hidden="1">非深指标!$A$2:$CK$55</definedName>
    <definedName name="_xlnm._FilterDatabase" localSheetId="14" hidden="1">指标生实际使用!$D$1:$D$312</definedName>
    <definedName name="_xlnm._FilterDatabase" localSheetId="16" hidden="1">职高第二批次!$A$1:$F$359</definedName>
    <definedName name="_xlnm._FilterDatabase" localSheetId="20" hidden="1">'24百强'!$A$2:$C$102</definedName>
    <definedName name="_xlnm._FilterDatabase" localSheetId="1" hidden="1">公办!$A$1:$AU$99</definedName>
    <definedName name="_xlnm._FilterDatabase" localSheetId="9" hidden="1">园!$E$1:$I$7</definedName>
    <definedName name="_xlnm.Print_Titles" localSheetId="4">非深打印!$1:$1</definedName>
    <definedName name="_xlnm.Print_Titles" localSheetId="3">深打印!$1:$1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游民大舒</author>
  </authors>
  <commentList>
    <comment ref="C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由于中考成绩会受到很多因素干扰，适应性考试只能初步对照，请谨慎使用</t>
        </r>
      </text>
    </comment>
    <comment ref="R1" authorId="0">
      <text>
        <r>
          <rPr>
            <b/>
            <sz val="9"/>
            <rFont val="宋体"/>
            <charset val="134"/>
          </rPr>
          <t>游民大舒:物理类考生占比做衡量标准</t>
        </r>
        <r>
          <rPr>
            <sz val="9"/>
            <rFont val="宋体"/>
            <charset val="134"/>
          </rPr>
          <t xml:space="preserve">
偏理：大于80%
均衡：70-80%
偏文：小于70%
由于数据动态变化，仅供参考
本结论基于2023年高考数</t>
        </r>
      </text>
    </comment>
    <comment ref="T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按2023年政策推算，仅供参考
24年指标生控制分数线深户</t>
        </r>
      </text>
    </comment>
    <comment ref="U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按2023年政策推算
</t>
        </r>
      </text>
    </comment>
    <comment ref="V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2023年录取分数-2024年控制分数线</t>
        </r>
      </text>
    </comment>
    <comment ref="W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2023年录取分数-2024年控制分数线</t>
        </r>
      </text>
    </comment>
    <comment ref="X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将排名与某学校排名高9位的深户录取分数线平均值，减掉非深户平均值</t>
        </r>
      </text>
    </comment>
    <comment ref="AL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体育绝大部分人都可以拿满分。该项=（录取分-50分）/(610-50)</t>
        </r>
      </text>
    </comment>
    <comment ref="AP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一体；在一起办学
分办；有初中，但分开办学
无：没有初中
集团化：本身没有，但本集团有</t>
        </r>
      </text>
    </comment>
    <comment ref="AC25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拜仁足球学校</t>
        </r>
      </text>
    </comment>
    <comment ref="AD25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拜仁足球学校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游民大舒</author>
  </authors>
  <commentList>
    <comment ref="R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105床位
</t>
        </r>
      </text>
    </comment>
    <comment ref="I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学费22800元/学期; 餐费:6000元/学期; 住宿费:3000元/学期; 洗衣服务费200元/学期;住宿用品600元(新生一次性收取)。</t>
        </r>
      </text>
    </comment>
    <comment ref="W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不含住宿
</t>
        </r>
      </text>
    </comment>
    <comment ref="W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英语班3.2
</t>
        </r>
      </text>
    </comment>
    <comment ref="I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住宿费9000元/学期(2人间); 6000元/学期(4人间)</t>
        </r>
      </text>
    </comment>
    <comment ref="H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文化课学费:4万/学期;艺术专业学费:2.5万/学期(免集训费);</t>
        </r>
      </text>
    </comment>
    <comment ref="F44" authorId="1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没错，就是20</t>
        </r>
      </text>
    </comment>
    <comment ref="F49" authorId="1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50个床位</t>
        </r>
      </text>
    </comment>
  </commentList>
</comments>
</file>

<file path=xl/comments3.xml><?xml version="1.0" encoding="utf-8"?>
<comments xmlns="http://schemas.openxmlformats.org/spreadsheetml/2006/main">
  <authors>
    <author>游民大舒</author>
  </authors>
  <commentList>
    <comment ref="I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按2023年政策推算，仅供参考
24年指标生控制分数线深户</t>
        </r>
      </text>
    </comment>
    <comment ref="J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2023年录取分数-2024年控制分数线</t>
        </r>
      </text>
    </comment>
    <comment ref="R1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体育绝大部分人都可以拿满分。该项=（录取分-50分）/(610-50)</t>
        </r>
      </text>
    </comment>
  </commentList>
</comments>
</file>

<file path=xl/comments4.xml><?xml version="1.0" encoding="utf-8"?>
<comments xmlns="http://schemas.openxmlformats.org/spreadsheetml/2006/main">
  <authors>
    <author>游民大舒</author>
  </authors>
  <commentList>
    <comment ref="H80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很少深户会报这个学校</t>
        </r>
      </text>
    </comment>
    <comment ref="H84" authorId="0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很少深户会报这个学校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游民大舒</author>
  </authors>
  <commentList>
    <comment ref="L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广东省总体48.47%</t>
        </r>
      </text>
    </comment>
    <comment ref="F55" authorId="1">
      <text>
        <r>
          <rPr>
            <b/>
            <sz val="9"/>
            <rFont val="宋体"/>
            <charset val="134"/>
          </rPr>
          <t>游民大舒:</t>
        </r>
        <r>
          <rPr>
            <sz val="9"/>
            <rFont val="宋体"/>
            <charset val="134"/>
          </rPr>
          <t xml:space="preserve">
100人</t>
        </r>
      </text>
    </comment>
  </commentList>
</comments>
</file>

<file path=xl/sharedStrings.xml><?xml version="1.0" encoding="utf-8"?>
<sst xmlns="http://schemas.openxmlformats.org/spreadsheetml/2006/main" count="7802" uniqueCount="2995">
  <si>
    <r>
      <rPr>
        <sz val="36"/>
        <color rgb="FFFF0000"/>
        <rFont val="微软雅黑"/>
        <charset val="134"/>
        <scheme val="minor"/>
      </rPr>
      <t>大舒百宝箱</t>
    </r>
    <r>
      <rPr>
        <sz val="36"/>
        <color theme="1"/>
        <rFont val="微软雅黑"/>
        <charset val="134"/>
        <scheme val="minor"/>
      </rPr>
      <t>，欢迎分享
进群薇信：</t>
    </r>
    <r>
      <rPr>
        <sz val="36"/>
        <color rgb="FFFF0000"/>
        <rFont val="微软雅黑"/>
        <charset val="134"/>
        <scheme val="minor"/>
      </rPr>
      <t>13302981545</t>
    </r>
  </si>
  <si>
    <t>公办高中-完整版</t>
  </si>
  <si>
    <t>熟悉Excel的深户、非深户建议使用这个页签（sheet)</t>
  </si>
  <si>
    <t>民办高中</t>
  </si>
  <si>
    <t>民办高中集中在一个页签</t>
  </si>
  <si>
    <t>深户打印版</t>
  </si>
  <si>
    <t>不熟悉Excel的深户用该页签，信息较少，但简洁明了</t>
  </si>
  <si>
    <t>非深户打印版</t>
  </si>
  <si>
    <t>不熟悉Excel非深户用该页签，按非深户录取分数排序</t>
  </si>
  <si>
    <t>高中地铁图</t>
  </si>
  <si>
    <t>深圳高中地铁图，按地图找学校</t>
  </si>
  <si>
    <t>升学率</t>
  </si>
  <si>
    <t>基于公开信息整理的各高中升学率数据，如果数据有误，请联系我</t>
  </si>
  <si>
    <t>指标生数量查询</t>
  </si>
  <si>
    <t>深户，按学校名字的关键字，快速查询深户指标生。</t>
  </si>
  <si>
    <t>非深指标生查询</t>
  </si>
  <si>
    <t>非深户指标生，仅限有指标的学校</t>
  </si>
  <si>
    <t>指标生实际使用</t>
  </si>
  <si>
    <t>13个学校的指标生实际使用情况，用与推断2024年</t>
  </si>
  <si>
    <t>一类自招</t>
  </si>
  <si>
    <t>一类自主招生暑假，按高中正常录取分数排序</t>
  </si>
  <si>
    <t>二类自招</t>
  </si>
  <si>
    <t>二类自主招生信息，经过简单整理</t>
  </si>
  <si>
    <t>招生咨询QQ群</t>
  </si>
  <si>
    <t>更新日期2月22日，部分学校还没公布官方QQ群</t>
  </si>
  <si>
    <t>第一批职高分数线</t>
  </si>
  <si>
    <t>第一批职高录取分数</t>
  </si>
  <si>
    <t>第二批职高分数线</t>
  </si>
  <si>
    <t>第二批职高录取分数</t>
  </si>
  <si>
    <t>版本更新</t>
  </si>
  <si>
    <t>2024中考</t>
  </si>
  <si>
    <t>1月09日，V3.0</t>
  </si>
  <si>
    <t>加入深户的指标生快速查询</t>
  </si>
  <si>
    <t>1月10日，V3.1</t>
  </si>
  <si>
    <t>加入职高录取分数线</t>
  </si>
  <si>
    <t>1月20日，V3.2</t>
  </si>
  <si>
    <t>加入深户适应性估分（初稿）</t>
  </si>
  <si>
    <t>1月21日，V3.3</t>
  </si>
  <si>
    <t>加入非深户适应性估分（初稿）</t>
  </si>
  <si>
    <t>1月29日，V3.4</t>
  </si>
  <si>
    <t>加入非深户指标生，仅限有指标的学校，为0的已删除</t>
  </si>
  <si>
    <t>2月02日，V4.0</t>
  </si>
  <si>
    <t>加入：二类自主招生简章、地铁图、非深户指标生查询</t>
  </si>
  <si>
    <t>2月18日，V4.1</t>
  </si>
  <si>
    <t>加入各高中官方招生咨询QQ群</t>
  </si>
  <si>
    <t>3月07日，V4.3</t>
  </si>
  <si>
    <t>更新各校官方QQ群,3月7日</t>
  </si>
  <si>
    <t>说明</t>
  </si>
  <si>
    <t>数据有问题，请微信联系我13302981545（别打电话）</t>
  </si>
  <si>
    <t>可随意分享，但请勿篡改成自己的版本</t>
  </si>
  <si>
    <t>没有单独标注生地分数，意义不大，最多就相当于0.5分</t>
  </si>
  <si>
    <t>如果有标注，请注意查看</t>
  </si>
  <si>
    <t>等级</t>
  </si>
  <si>
    <t>分类</t>
  </si>
  <si>
    <t>适应性考试-含听力不含体育</t>
  </si>
  <si>
    <t>志愿（请填1-12，然后过滤）</t>
  </si>
  <si>
    <t>19年深户排名</t>
  </si>
  <si>
    <t>20年深户排名</t>
  </si>
  <si>
    <t>21年深户排名</t>
  </si>
  <si>
    <t>22年深户排名</t>
  </si>
  <si>
    <t>23年深户排名</t>
  </si>
  <si>
    <t>深户，罗湖454</t>
  </si>
  <si>
    <t>23年深户录取分数</t>
  </si>
  <si>
    <t>23年非深分数</t>
  </si>
  <si>
    <t>2023招生简章</t>
  </si>
  <si>
    <t>地理位置</t>
  </si>
  <si>
    <t>地理位置所在区</t>
  </si>
  <si>
    <t>预估2024招生人数</t>
  </si>
  <si>
    <t>2023招生人数</t>
  </si>
  <si>
    <t>文理</t>
  </si>
  <si>
    <t>成立时间/招生时间</t>
  </si>
  <si>
    <t>24年深户指标生控制分线</t>
  </si>
  <si>
    <t>24年非深户指标生控制分数线</t>
  </si>
  <si>
    <t>AC降分空间</t>
  </si>
  <si>
    <t>D类降分空间</t>
  </si>
  <si>
    <t>深户非深户移动分差</t>
  </si>
  <si>
    <t>22年AC分数</t>
  </si>
  <si>
    <t>22年D类分数</t>
  </si>
  <si>
    <t>2021深户分</t>
  </si>
  <si>
    <t>2021非深分</t>
  </si>
  <si>
    <t>2020深户录取分,满分460</t>
  </si>
  <si>
    <t>2020非深分满分460</t>
  </si>
  <si>
    <t>2023非深人数</t>
  </si>
  <si>
    <t>2023非深占比</t>
  </si>
  <si>
    <t>行政归属</t>
  </si>
  <si>
    <t>地铁站</t>
  </si>
  <si>
    <t>2022年
深户招生数</t>
  </si>
  <si>
    <t>22年
非深招生数</t>
  </si>
  <si>
    <t>22年非深户占比</t>
  </si>
  <si>
    <t>深户得分率560</t>
  </si>
  <si>
    <t>非深户得分率560</t>
  </si>
  <si>
    <t>美术班</t>
  </si>
  <si>
    <t>游泳池</t>
  </si>
  <si>
    <t>初高一体</t>
  </si>
  <si>
    <t>宿舍
整理中</t>
  </si>
  <si>
    <t>交通</t>
  </si>
  <si>
    <t>学校特色，完善中</t>
  </si>
  <si>
    <t>特色办学（除文化之外），完善中</t>
  </si>
  <si>
    <t>备注</t>
  </si>
  <si>
    <t>A+</t>
  </si>
  <si>
    <t>A段老校</t>
  </si>
  <si>
    <t>深中，深圳中学</t>
  </si>
  <si>
    <t>https://mp.weixin.qq.com/s/vjJhf_9LGCqWOawl924QNA</t>
  </si>
  <si>
    <t>中</t>
  </si>
  <si>
    <t>罗湖</t>
  </si>
  <si>
    <t>偏理</t>
  </si>
  <si>
    <t>市属</t>
  </si>
  <si>
    <t>9号</t>
  </si>
  <si>
    <t>有</t>
  </si>
  <si>
    <t>高一新生可申请入住 4 人套间</t>
  </si>
  <si>
    <t>竞赛之王，标准课程体系、实验课程体系、荣誉课程体系。</t>
  </si>
  <si>
    <r>
      <rPr>
        <sz val="11"/>
        <rFont val="微软雅黑"/>
        <charset val="134"/>
        <scheme val="minor"/>
      </rPr>
      <t>实验，深圳实验，</t>
    </r>
    <r>
      <rPr>
        <b/>
        <sz val="11"/>
        <color rgb="FFFF0000"/>
        <rFont val="微软雅黑"/>
        <charset val="134"/>
        <scheme val="minor"/>
      </rPr>
      <t>A+线573</t>
    </r>
  </si>
  <si>
    <t>https://mp.weixin.qq.com/s/17NwNtoJ86AGCK-jNuHTRw</t>
  </si>
  <si>
    <t>南山</t>
  </si>
  <si>
    <t>5号</t>
  </si>
  <si>
    <t>4人间上床下桌+独卫</t>
  </si>
  <si>
    <t>高考成绩突出，健全人格教育</t>
  </si>
  <si>
    <t>A头</t>
  </si>
  <si>
    <t>深高级，深高级中心校区</t>
  </si>
  <si>
    <t>https://mp.weixin.qq.com/s/OnrLtBpCpobNJq9jAEjG-Q</t>
  </si>
  <si>
    <t>福田</t>
  </si>
  <si>
    <t>7号</t>
  </si>
  <si>
    <t>中心校区学生宿舍 6-7 人一间</t>
  </si>
  <si>
    <t>地球不爆炸，高级不放假，</t>
  </si>
  <si>
    <t>深外，深圳外国语</t>
  </si>
  <si>
    <t>https://mp.weixin.qq.com/s/emcIKRGOOzLte55t0QmErw</t>
  </si>
  <si>
    <t>东</t>
  </si>
  <si>
    <t>盐田</t>
  </si>
  <si>
    <t>偏文</t>
  </si>
  <si>
    <t>2号8号</t>
  </si>
  <si>
    <t>标准为 6 人一间</t>
  </si>
  <si>
    <t>英德日俄法西全部外语语种，文科较强
创新、外语、国际、文理四大学院，国际班
按学期收伙食费，干饭无忧</t>
  </si>
  <si>
    <t>2023年600分以上550人，600分率62.5%，15人录取清北</t>
  </si>
  <si>
    <t>红岭，红岭中学</t>
  </si>
  <si>
    <t>https://mp.weixin.qq.com/s/DRUdUqC9Xucr_ups_aNEHA</t>
  </si>
  <si>
    <t>美</t>
  </si>
  <si>
    <t>宿舍 6 人间，上床下桌和衣柜、书柜、杂物柜，上层为睡床</t>
  </si>
  <si>
    <t>人气高中，23年480人600+，食堂好吃</t>
  </si>
  <si>
    <t>宝中，宝安中学</t>
  </si>
  <si>
    <t>https://mp.weixin.qq.com/s/4ShGbAcEieNOWt8RI35sIA</t>
  </si>
  <si>
    <t>西</t>
  </si>
  <si>
    <t>宝安</t>
  </si>
  <si>
    <t>宿舍有四人间和六人间，均为上下铺</t>
  </si>
  <si>
    <t>宝安区最强，23年特控率93.72%</t>
  </si>
  <si>
    <t>深大附，深圳大学附属中学</t>
  </si>
  <si>
    <t>https://mp.weixin.qq.com/s/XbNKha8lhQYVJU_E40ExGQ</t>
  </si>
  <si>
    <t>均衡</t>
  </si>
  <si>
    <t>宿舍4-6人间，阳台有四个洗漱台，公共卫浴专人一天三次打扫</t>
  </si>
  <si>
    <t>地铁5号线，荔湾站A出口，步行几分钟。</t>
  </si>
  <si>
    <t>清北、强基、培优、补弱全面推进</t>
  </si>
  <si>
    <t>音乐、美术、传媒</t>
  </si>
  <si>
    <t>育才，育才中学</t>
  </si>
  <si>
    <t>https://mp.weixin.qq.com/s/DOcAT-Y53_f_jLCqcWOxnw</t>
  </si>
  <si>
    <t>2号8号、12号</t>
  </si>
  <si>
    <t>集团</t>
  </si>
  <si>
    <t>有两栋宿舍楼，分别为斯美居和成美居。宿舍设置 4~8 人间，全实木家具</t>
  </si>
  <si>
    <t>12#，花果山，步行250米
2/8号线水湾C口，500米</t>
  </si>
  <si>
    <t>特控率90%+，重回八大</t>
  </si>
  <si>
    <t>科高，深圳科学高中</t>
  </si>
  <si>
    <t>https://mp.weixin.qq.com/s/TGgWGuuHk3CTl3sBkw7gaA</t>
  </si>
  <si>
    <t>龙岗</t>
  </si>
  <si>
    <t>住宿为 6 人一间</t>
  </si>
  <si>
    <t>严格管理，衡水模式，数据大王</t>
  </si>
  <si>
    <t>北师大南山附属</t>
  </si>
  <si>
    <t>https://mp.weixin.qq.com/s/IPQ-ui5dJSn4OgjR_EQFyQ</t>
  </si>
  <si>
    <t>2号</t>
  </si>
  <si>
    <t>一体</t>
  </si>
  <si>
    <t>6人+独卫</t>
  </si>
  <si>
    <t>2号线登良站E出口前行100米</t>
  </si>
  <si>
    <t>依托北师大教研能力强，招生规模小，扩张中</t>
  </si>
  <si>
    <t>新校区2025年启用，背靠赤湾山面对伶仃洋，地铁2号线赤湾站，未来有2号线、5号线、12号线</t>
  </si>
  <si>
    <t>南山外国语学校高级中学</t>
  </si>
  <si>
    <t>https://mp.weixin.qq.com/s/3Gd9t5nwrKsJ81JRO1ge2A</t>
  </si>
  <si>
    <t>1号</t>
  </si>
  <si>
    <t>2号线海月站A口，步行500米</t>
  </si>
  <si>
    <t>南山JYJ亲儿子，有国际班，需选拔</t>
  </si>
  <si>
    <t>社团：法语、日语</t>
  </si>
  <si>
    <t>南方科技大学附属中学</t>
  </si>
  <si>
    <t>https://mp.weixin.qq.com/s/CJgcLnEnmg-Zed-gWCgrgg</t>
  </si>
  <si>
    <t>11号</t>
  </si>
  <si>
    <t>无</t>
  </si>
  <si>
    <t>学校的学生宿舍是 4-6 人间，采用上床下桌的布局，</t>
  </si>
  <si>
    <t>11#，塘尾站，步行710米</t>
  </si>
  <si>
    <t>理念和模式先进，院士大讲堂，教授课堂</t>
  </si>
  <si>
    <t>二高，深圳市第二高级中学</t>
  </si>
  <si>
    <t>https://mp.weixin.qq.com/s/F0zTiS-2e5Rs1I86lOu-pQ</t>
  </si>
  <si>
    <t>5号、7号</t>
  </si>
  <si>
    <t>4-6上床下桌+每层楼2个公共</t>
  </si>
  <si>
    <t>数据稳定，文化、艺体、航空全面开花</t>
  </si>
  <si>
    <t>龙城，龙城高级中学</t>
  </si>
  <si>
    <t>https://mp.weixin.qq.com/s/7QaTZG-21Wqu5meNi1cjbw</t>
  </si>
  <si>
    <t>16号</t>
  </si>
  <si>
    <t>6-8人+独卫</t>
  </si>
  <si>
    <t>16号线愉园站D出口，招商依山郡、麓园方向</t>
  </si>
  <si>
    <t>龙岗区属学霸，生源好，火箭班对标四大</t>
  </si>
  <si>
    <t>俄语，俄罗斯国际班</t>
  </si>
  <si>
    <t>A中</t>
  </si>
  <si>
    <t>翠园，翠园中学</t>
  </si>
  <si>
    <t>https://mp.weixin.qq.com/s/zIqOrrubStZFYJUR5N4G_g</t>
  </si>
  <si>
    <t>3号</t>
  </si>
  <si>
    <t>8人+独卫</t>
  </si>
  <si>
    <t>受宿舍拖累，升学率很好，师资好</t>
  </si>
  <si>
    <t>足球</t>
  </si>
  <si>
    <t>预计25年新生可以入驻新校区</t>
  </si>
  <si>
    <t>二实，第二实验学校</t>
  </si>
  <si>
    <t>https://mp.weixin.qq.com/s/mNbuT37VcxZb9G2hO-YZUQ</t>
  </si>
  <si>
    <t>5号，3号</t>
  </si>
  <si>
    <t>在初中部最少要住1年，无地铁
高中在5#，怡景，660米
3#,翠竹，1公里</t>
  </si>
  <si>
    <t>数据稳定，艺术、体育成绩好，文化也不错</t>
  </si>
  <si>
    <t>篮球</t>
  </si>
  <si>
    <t>暂时在初中部上课</t>
  </si>
  <si>
    <r>
      <rPr>
        <sz val="11"/>
        <rFont val="微软雅黑"/>
        <charset val="134"/>
        <scheme val="minor"/>
      </rPr>
      <t>深实光明，</t>
    </r>
    <r>
      <rPr>
        <sz val="9"/>
        <rFont val="微软雅黑"/>
        <charset val="134"/>
        <scheme val="minor"/>
      </rPr>
      <t>实验学校光明高中部</t>
    </r>
  </si>
  <si>
    <t>https://mp.weixin.qq.com/s/oIRTp4KR6rJVE-pMBtSJXQ</t>
  </si>
  <si>
    <t>光明</t>
  </si>
  <si>
    <t>6号</t>
  </si>
  <si>
    <t>6上下铺+独卫</t>
  </si>
  <si>
    <t>6#，凤凰城，B出口，步行740米</t>
  </si>
  <si>
    <t>共享本部教研、管理模式、联合培养、统一考试排名</t>
  </si>
  <si>
    <t>龙华高级，龙华高级中学</t>
  </si>
  <si>
    <t>https://mp.weixin.qq.com/s/0Ca7potd8nLyoFLZK3u6-A</t>
  </si>
  <si>
    <t>龙华</t>
  </si>
  <si>
    <t>4号</t>
  </si>
  <si>
    <t>4#，白石龙，步行1.8公里</t>
  </si>
  <si>
    <t>龙华区属学霸，生源好，师资力量强，学校有点小</t>
  </si>
  <si>
    <t>加工能力强</t>
  </si>
  <si>
    <r>
      <rPr>
        <sz val="11"/>
        <rFont val="微软雅黑"/>
        <charset val="134"/>
        <scheme val="minor"/>
      </rPr>
      <t>人附深</t>
    </r>
    <r>
      <rPr>
        <sz val="11"/>
        <color rgb="FFFF0000"/>
        <rFont val="微软雅黑"/>
        <charset val="134"/>
        <scheme val="minor"/>
      </rPr>
      <t>24年将扩招300人</t>
    </r>
  </si>
  <si>
    <t>https://mp.weixin.qq.com/s/F8HxNmllYmmku3RmBt8rIg</t>
  </si>
  <si>
    <t>大鹏</t>
  </si>
  <si>
    <t>6张上床下桌+双卫</t>
  </si>
  <si>
    <t>共享人大附中本部教研，成绩好、签约条件厚道</t>
  </si>
  <si>
    <t>“尊重个性，挖掘潜力”</t>
  </si>
  <si>
    <t>深外龙华，深圳外国语龙华部</t>
  </si>
  <si>
    <t>https://mp.weixin.qq.com/s/V7AfM2HgBiQd7rljOivXfQ</t>
  </si>
  <si>
    <t>4-6人+双卫，按姓分</t>
  </si>
  <si>
    <t>深外分校，共享本部国际部选拔资格</t>
  </si>
  <si>
    <t>A段新校</t>
  </si>
  <si>
    <r>
      <rPr>
        <sz val="11"/>
        <rFont val="微软雅黑"/>
        <charset val="134"/>
        <scheme val="minor"/>
      </rPr>
      <t>省实深圳-</t>
    </r>
    <r>
      <rPr>
        <sz val="9"/>
        <rFont val="微软雅黑"/>
        <charset val="134"/>
        <scheme val="minor"/>
      </rPr>
      <t>广东实验中学深圳学校</t>
    </r>
  </si>
  <si>
    <t>https://mp.weixin.qq.com/s/C6S1fmJso4hmG3T2JM0jEA</t>
  </si>
  <si>
    <t>-</t>
  </si>
  <si>
    <t>10号</t>
  </si>
  <si>
    <t>4张上床下桌+独卫</t>
  </si>
  <si>
    <t>10#，岗头，步行2公里</t>
  </si>
  <si>
    <t>广东实验猛龙过江，关注24年高三深一模成绩</t>
  </si>
  <si>
    <t>新安，新安中学（集团）高中</t>
  </si>
  <si>
    <t>https://mp.weixin.qq.com/s/eA7D6OFWyz6pwtJ4IL3R1A</t>
  </si>
  <si>
    <t>生源好，升学率开始抬头</t>
  </si>
  <si>
    <t>深高东，深高级东校区</t>
  </si>
  <si>
    <t>坪山</t>
  </si>
  <si>
    <t>5-6人+无桌子</t>
  </si>
  <si>
    <t>教师团队较为年轻30-35岁</t>
  </si>
  <si>
    <t>科高龙岗，科学高中龙岗分校</t>
  </si>
  <si>
    <t>3#延长线，预计2025开通</t>
  </si>
  <si>
    <t>忽略首年足球学校成绩，看24年高三深一模成绩</t>
  </si>
  <si>
    <t>华中师范大学龙岗附属中学</t>
  </si>
  <si>
    <t>https://mp.weixin.qq.com/s/xP0fiSOoDn2R6yJs6oLuJw</t>
  </si>
  <si>
    <t>16号线龙城公园2公里</t>
  </si>
  <si>
    <t>华南师范本部资源，10年持续上升，培养出状元</t>
  </si>
  <si>
    <t>A底</t>
  </si>
  <si>
    <t>盐田高级中学</t>
  </si>
  <si>
    <t>https://mp.weixin.qq.com/s/3MxePNWbWRwyO183hgd-aw</t>
  </si>
  <si>
    <t>管理严格，风景好，成绩稳定，海风潮湿</t>
  </si>
  <si>
    <t>美术很强，音乐也挺好</t>
  </si>
  <si>
    <t>南头中学</t>
  </si>
  <si>
    <t>https://mp.weixin.qq.com/s/yZ-izkBaxISFESeihjUcQw</t>
  </si>
  <si>
    <t>12号</t>
  </si>
  <si>
    <t>4-8人+独卫</t>
  </si>
  <si>
    <t>历史最悠久的学校，师资力量强，素质培养</t>
  </si>
  <si>
    <t>深大实验深圳大学附属实验</t>
  </si>
  <si>
    <t>https://mp.weixin.qq.com/s/o722p0skzm4_sea6_lymBg</t>
  </si>
  <si>
    <t>6人，食便宜</t>
  </si>
  <si>
    <t>光明区6号线长圳站D口出步行10分钟</t>
  </si>
  <si>
    <t>深大附中小弟，同一套班子，本部代培前50名，深大教育学院资源很好</t>
  </si>
  <si>
    <r>
      <rPr>
        <sz val="11"/>
        <rFont val="微软雅黑"/>
        <charset val="134"/>
        <scheme val="minor"/>
      </rPr>
      <t>华侨城，</t>
    </r>
    <r>
      <rPr>
        <sz val="9"/>
        <rFont val="微软雅黑"/>
        <charset val="134"/>
        <scheme val="minor"/>
      </rPr>
      <t>南山实验集团华侨城中学</t>
    </r>
  </si>
  <si>
    <t>https://mp.weixin.qq.com/s/mFfBPk64Pmj1LsJALo0xkw</t>
  </si>
  <si>
    <t>6-8人，食堂偏贵</t>
  </si>
  <si>
    <t>老牌学校，比较洋气，地理位置好</t>
  </si>
  <si>
    <t>东师附深</t>
  </si>
  <si>
    <t>https://mp.weixin.qq.com/s/JnBVsO8XAiX7vv77GrFmhw</t>
  </si>
  <si>
    <t>16号线沙壆站，200米</t>
  </si>
  <si>
    <t>本校很强，有东北来的老师，暂无高考成绩</t>
  </si>
  <si>
    <t>深北莫附属实验</t>
  </si>
  <si>
    <t>https://mp.weixin.qq.com/s/nl6xNnJludfN0AL27JmFlQ</t>
  </si>
  <si>
    <t>格致中学</t>
  </si>
  <si>
    <t>https://mp.weixin.qq.com/s/-OTSRgkHymaGwPz6xgbs2w</t>
  </si>
  <si>
    <t>4号、6号</t>
  </si>
  <si>
    <t>4人间，独立卫浴</t>
  </si>
  <si>
    <t>地铁4/6号线红山站B出口100米</t>
  </si>
  <si>
    <t>宝安第一外国语学校</t>
  </si>
  <si>
    <t>https://mp.weixin.qq.com/s/fU-OfqOB95270v8Mk23kcQ</t>
  </si>
  <si>
    <t>6-8人+双卫</t>
  </si>
  <si>
    <r>
      <rPr>
        <sz val="11"/>
        <rFont val="微软雅黑"/>
        <charset val="134"/>
        <scheme val="minor"/>
      </rPr>
      <t>松岗中学</t>
    </r>
    <r>
      <rPr>
        <sz val="9"/>
        <rFont val="微软雅黑"/>
        <charset val="134"/>
        <scheme val="minor"/>
      </rPr>
      <t>,</t>
    </r>
    <r>
      <rPr>
        <sz val="8"/>
        <rFont val="微软雅黑"/>
        <charset val="134"/>
        <scheme val="minor"/>
      </rPr>
      <t>6723一周6天7点到23点</t>
    </r>
  </si>
  <si>
    <t>https://mp.weixin.qq.com/s/Iya1-57yhjETMjcku9u-tQ</t>
  </si>
  <si>
    <t>深高级高中园-创新-龙岗</t>
  </si>
  <si>
    <t>https://mp.weixin.qq.com/s/fUPkQ29ODofo6OBCZEv58w</t>
  </si>
  <si>
    <t>4人一间，把写字台、书柜、衣柜和睡床组合，上床下桌，配双套独立卫浴、畅享风景小阳台</t>
  </si>
  <si>
    <t>红山中学</t>
  </si>
  <si>
    <t>https://mp.weixin.qq.com/s/_K5JwzRbhh60prWJEMwwtQhttps://mp.weixin.qq.com/s/mqc4xKivAN0OCvkl8w2pJg</t>
  </si>
  <si>
    <t>4人+独卫</t>
  </si>
  <si>
    <t>明德实验学校-香蜜湖</t>
  </si>
  <si>
    <t>https://mp.weixin.qq.com/s/jmhLSRg9V8wUFqzeCT_liA</t>
  </si>
  <si>
    <t>2号、9号</t>
  </si>
  <si>
    <t>2#，香蜜站，步行670</t>
  </si>
  <si>
    <t>罗湖外语学校</t>
  </si>
  <si>
    <t>https://mp.weixin.qq.com/s/EEd5UHYbV6RPG1bTumwxWQ</t>
  </si>
  <si>
    <t>8人间+独卫</t>
  </si>
  <si>
    <r>
      <rPr>
        <sz val="10"/>
        <rFont val="微软雅黑"/>
        <charset val="134"/>
        <scheme val="minor"/>
      </rPr>
      <t>中科附高-深理工附高-</t>
    </r>
    <r>
      <rPr>
        <b/>
        <sz val="10"/>
        <color rgb="FFFF0000"/>
        <rFont val="微软雅黑"/>
        <charset val="134"/>
        <scheme val="minor"/>
      </rPr>
      <t>2023年A线542</t>
    </r>
  </si>
  <si>
    <t>https://mp.weixin.qq.com/s/7bGlQfOYES4dbhbZx5deDw</t>
  </si>
  <si>
    <t>6人，单层床，食便宜</t>
  </si>
  <si>
    <t>6#，楼村D口，700米</t>
  </si>
  <si>
    <t>B+头</t>
  </si>
  <si>
    <t>B+老校</t>
  </si>
  <si>
    <t>深圳第二外国语学校</t>
  </si>
  <si>
    <t>https://mp.weixin.qq.com/s/bhZjoSzya1yI9wszmSVTSA</t>
  </si>
  <si>
    <t>福田中学-23年扩招到1000</t>
  </si>
  <si>
    <t>https://mp.weixin.qq.com/s/i13ElCkwNdNAHgULKZmI_A</t>
  </si>
  <si>
    <t>8人+非独卫</t>
  </si>
  <si>
    <t>B+新校</t>
  </si>
  <si>
    <t>龙津中学-宝中指导</t>
  </si>
  <si>
    <t>深实验高中园-明理</t>
  </si>
  <si>
    <t>https://mp.weixin.qq.com/s/SCe72BsSUrHIN4OjQGZ3Zg</t>
  </si>
  <si>
    <t>14号</t>
  </si>
  <si>
    <t>深高级高中园-理慧-龙岗</t>
  </si>
  <si>
    <t>龙岗区实验高级（龙实高）</t>
  </si>
  <si>
    <t>https://mp.weixin.qq.com/s/q8vqXqEMJRys6QxqHCV2ew</t>
  </si>
  <si>
    <t>对标一流大学，4人间，独立卫浴，上床下桌，阳台</t>
  </si>
  <si>
    <t>第三高级中学（国内班）</t>
  </si>
  <si>
    <t>https://mp.weixin.qq.com/s/9f9gANiB5r9bOdTOKE8eyw</t>
  </si>
  <si>
    <t>16#，龙城公园，150米</t>
  </si>
  <si>
    <t>福田区外国语高级中学</t>
  </si>
  <si>
    <t>https://mp.weixin.qq.com/s/luJDgGeporWcC2hIqnI9Vw</t>
  </si>
  <si>
    <t>4-6张上床下桌+双卫</t>
  </si>
  <si>
    <t>深技大附中</t>
  </si>
  <si>
    <t>https://mp.weixin.qq.com/s/etAU4ljx5vg08d4xFZuaZQ</t>
  </si>
  <si>
    <t>田祚鹏校长，深实验本部出身，深实验光明创校团队</t>
  </si>
  <si>
    <t>深圳中学数理高中，500人</t>
  </si>
  <si>
    <t>https://mp.weixin.qq.com/s/2-aGrI50dsiKp9AapIjbGA</t>
  </si>
  <si>
    <t>深汕</t>
  </si>
  <si>
    <t>罗湖高级中学</t>
  </si>
  <si>
    <t>https://mp.weixin.qq.com/s/Tgmv0vmZ8Mw7icVRmurbOA</t>
  </si>
  <si>
    <t>深高级高中园-文博-龙岗</t>
  </si>
  <si>
    <t>B+中</t>
  </si>
  <si>
    <r>
      <rPr>
        <sz val="11"/>
        <rFont val="微软雅黑"/>
        <charset val="134"/>
        <scheme val="minor"/>
      </rPr>
      <t>红岭大鹏</t>
    </r>
    <r>
      <rPr>
        <sz val="8"/>
        <rFont val="微软雅黑"/>
        <charset val="134"/>
        <scheme val="minor"/>
      </rPr>
      <t>红岭教育集团大鹏华侨中学</t>
    </r>
  </si>
  <si>
    <t>https://mp.weixin.qq.com/s/xd3nQKRvPFhaIcOWwKUQNw</t>
  </si>
  <si>
    <t>平冈中学</t>
  </si>
  <si>
    <t>https://mp.weixin.qq.com/s/ZHXyRDYaM8Tlv3jXS3Xghg</t>
  </si>
  <si>
    <t>4-6人+独卫</t>
  </si>
  <si>
    <t>深外高中园-弘知，光明</t>
  </si>
  <si>
    <t>https://mp.weixin.qq.com/s/YS2Vp9thkpPK8sprgXro1g</t>
  </si>
  <si>
    <t>燕川中学-新安中学集团</t>
  </si>
  <si>
    <t>https://mp.weixin.qq.com/s/jhSDVbIkDMQ4rhZQ6NPiUA</t>
  </si>
  <si>
    <t>西乡中学</t>
  </si>
  <si>
    <t>https://mp.weixin.qq.com/s/D_hh3NdcHSb0qIwbffnLOw</t>
  </si>
  <si>
    <t>石岩中学（石岩公学）</t>
  </si>
  <si>
    <t>https://mp.weixin.qq.com/s/jLeVb6FPPmpfipFba_ekIg</t>
  </si>
  <si>
    <t>预估B+</t>
  </si>
  <si>
    <t>深中实验高中，预计1100</t>
  </si>
  <si>
    <t>2024新增</t>
  </si>
  <si>
    <t>深高级高中园-有为-龙岗</t>
  </si>
  <si>
    <t>不参加排名</t>
  </si>
  <si>
    <t>盐港中学（普高班，100人）</t>
  </si>
  <si>
    <t>https://mp.weixin.qq.com/s/NaLBytSOaacCvH4vsaS_Iw</t>
  </si>
  <si>
    <t>光明区高级中学（区重点）</t>
  </si>
  <si>
    <t>https://mp.weixin.qq.com/s/WgXMB5q1IXZfVGXDX89MNg</t>
  </si>
  <si>
    <t>4-6人间</t>
  </si>
  <si>
    <t>特优班出口好，</t>
  </si>
  <si>
    <t>第七高级中学（市属，1000）</t>
  </si>
  <si>
    <t>https://mp.weixin.qq.com/s/vm0Xpk_oyxo8BY4p_GhCNw</t>
  </si>
  <si>
    <t>6人间+独卫</t>
  </si>
  <si>
    <t>深外高中园-博雅-光明</t>
  </si>
  <si>
    <t>深实验高中园-崇文-坪山</t>
  </si>
  <si>
    <t>B+底</t>
  </si>
  <si>
    <t>福海中学，宝一外指导</t>
  </si>
  <si>
    <t>https://mp.weixin.qq.com/s/05D1MB1H7zi7XVB7NjWIZA</t>
  </si>
  <si>
    <t>观澜中学</t>
  </si>
  <si>
    <t>https://mp.weixin.qq.com/s/9f99OR8BGkVDJzOahj6ZLA</t>
  </si>
  <si>
    <t>第一职业技术学校（普高班）</t>
  </si>
  <si>
    <t>https://mp.weixin.qq.com/s/AcmkzZcGrImR7WEWHIs3-A</t>
  </si>
  <si>
    <t>龙华外国语高级（龙外高）</t>
  </si>
  <si>
    <t>https://mp.weixin.qq.com/s/BraVAUoEVWctpsHpyTDBtQ</t>
  </si>
  <si>
    <t>深实验高中园-卓越（坪山）</t>
  </si>
  <si>
    <t>坪山高级中学</t>
  </si>
  <si>
    <t>https://mp.weixin.qq.com/s/2YtdHIZ7kEGsdpf_rwdwnA</t>
  </si>
  <si>
    <t>14号、16号</t>
  </si>
  <si>
    <t>上床下桌，4-6人/间，独立卫生间和淋浴设施</t>
  </si>
  <si>
    <t>深中科技高中，预计1100</t>
  </si>
  <si>
    <t>深圳市致理中学</t>
  </si>
  <si>
    <t>https://mp.weixin.qq.com/s/EvIT-rL6aTjF_xLm78Oniw</t>
  </si>
  <si>
    <t>四人间，双卫，上床下桌</t>
  </si>
  <si>
    <t>行知职业技术学校（普高班）</t>
  </si>
  <si>
    <t>https://mp.weixin.qq.com/s/L0X1rV5FB2folxItYDRmBA</t>
  </si>
  <si>
    <t>5号、9号</t>
  </si>
  <si>
    <t>深外高中园-致远-光明</t>
  </si>
  <si>
    <t>聚龙科学中学</t>
  </si>
  <si>
    <t>https://mp.weixin.qq.com/s/X9THgiQrWm-xmPqILtnOxA</t>
  </si>
  <si>
    <t>5-6人间</t>
  </si>
  <si>
    <t>14#终点沙田站B出口，接驳公交</t>
  </si>
  <si>
    <t>深实验高中园-至臻-坪山</t>
  </si>
  <si>
    <t>深外高中园-理工-光明</t>
  </si>
  <si>
    <t>B上部</t>
  </si>
  <si>
    <t>B段新校</t>
  </si>
  <si>
    <r>
      <rPr>
        <sz val="11"/>
        <rFont val="微软雅黑"/>
        <charset val="134"/>
        <scheme val="minor"/>
      </rPr>
      <t>二实明远</t>
    </r>
    <r>
      <rPr>
        <sz val="11"/>
        <color rgb="FFFF0000"/>
        <rFont val="微软雅黑"/>
        <charset val="134"/>
        <scheme val="minor"/>
      </rPr>
      <t>（2023年B+线489）</t>
    </r>
  </si>
  <si>
    <t>https://mp.weixin.qq.com/s/KGOpmQRkSVtPA34HFFnKRA</t>
  </si>
  <si>
    <t>四人间</t>
  </si>
  <si>
    <t>B段老校</t>
  </si>
  <si>
    <t>光明中学</t>
  </si>
  <si>
    <t>https://mp.weixin.qq.com/s/X4SoqbWPMrZI5U3CYkIPDw</t>
  </si>
  <si>
    <t>北京大学附属中学深圳学校（梅林）</t>
  </si>
  <si>
    <t>https://mp.weixin.qq.com/s/1axXf0MFia2fbCmbk0ogKg</t>
  </si>
  <si>
    <t>8人+非独卫，临时校区，全住宿</t>
  </si>
  <si>
    <t>美术</t>
  </si>
  <si>
    <t>横岗高级中学</t>
  </si>
  <si>
    <t>https://mp.weixin.qq.com/s/BGACFcO8jZIkiKFNmmBVQg</t>
  </si>
  <si>
    <t>毛展煜博士校长</t>
  </si>
  <si>
    <t>日语班和艺体类</t>
  </si>
  <si>
    <t>布吉高级中学（有住宿）</t>
  </si>
  <si>
    <t>https://mp.weixin.qq.com/s/6uFUr6M2zV0lIM-s9TudCg</t>
  </si>
  <si>
    <t>8-10人+2卫，无洗衣机</t>
  </si>
  <si>
    <t>平湖外国语学校</t>
  </si>
  <si>
    <t>https://mp.weixin.qq.com/s/JaB5w08P60oOSQt14LqwmA</t>
  </si>
  <si>
    <t>沙井中学</t>
  </si>
  <si>
    <t>https://mp.weixin.qq.com/s/-QQ-s9qUzmZ1G2FFLbxo7g</t>
  </si>
  <si>
    <t>明德大鹏，借址大鹏华侨中学</t>
  </si>
  <si>
    <r>
      <rPr>
        <sz val="11"/>
        <rFont val="微软雅黑"/>
        <charset val="134"/>
        <scheme val="minor"/>
      </rPr>
      <t>深北莫附属美术中学（零基础，但</t>
    </r>
    <r>
      <rPr>
        <sz val="11"/>
        <color rgb="FFFF0000"/>
        <rFont val="微软雅黑"/>
        <charset val="134"/>
        <scheme val="minor"/>
      </rPr>
      <t>必须走美术</t>
    </r>
    <r>
      <rPr>
        <sz val="11"/>
        <rFont val="微软雅黑"/>
        <charset val="134"/>
        <scheme val="minor"/>
      </rPr>
      <t>，艺术路线）</t>
    </r>
  </si>
  <si>
    <t>https://mp.weixin.qq.com/s/zbqJWMLxGuu33_zZR6qLHQ</t>
  </si>
  <si>
    <r>
      <rPr>
        <sz val="11"/>
        <rFont val="微软雅黑"/>
        <charset val="134"/>
        <scheme val="minor"/>
      </rPr>
      <t>深圳市艺术高中（可以文化高考，</t>
    </r>
    <r>
      <rPr>
        <sz val="11"/>
        <color rgb="FFFF0000"/>
        <rFont val="微软雅黑"/>
        <charset val="134"/>
        <scheme val="minor"/>
      </rPr>
      <t>5个文化班</t>
    </r>
    <r>
      <rPr>
        <sz val="11"/>
        <rFont val="微软雅黑"/>
        <charset val="134"/>
        <scheme val="minor"/>
      </rPr>
      <t>，3个艺术班）</t>
    </r>
  </si>
  <si>
    <t>https://mp.weixin.qq.com/s/pX_4k9Y88tMU--1R6SV3XA</t>
  </si>
  <si>
    <t>龙华中学-部分住宿</t>
  </si>
  <si>
    <t>https://mp.weixin.qq.com/s/nVA0V2guPw9PR8bpBFL7mQ</t>
  </si>
  <si>
    <t>第二高级深汕</t>
  </si>
  <si>
    <t>https://mp.weixin.qq.com/s/Ou-5TxNxLjiPKicrJ1XTzA</t>
  </si>
  <si>
    <t>布吉中学-无住宿</t>
  </si>
  <si>
    <t>https://mp.weixin.qq.com/s/4HgQUMrZyVpEeG11P12YKw</t>
  </si>
  <si>
    <t>无住宿</t>
  </si>
  <si>
    <t>第三高级中学（自费留学）</t>
  </si>
  <si>
    <t>第三十七高级中学（借址致理）</t>
  </si>
  <si>
    <t>育才桃花源学校（24不会招生）</t>
  </si>
  <si>
    <t>所在区</t>
  </si>
  <si>
    <r>
      <rPr>
        <b/>
        <sz val="11"/>
        <rFont val="微软雅黑"/>
        <charset val="134"/>
        <scheme val="minor"/>
      </rPr>
      <t>学校，进群
微信</t>
    </r>
    <r>
      <rPr>
        <b/>
        <sz val="11"/>
        <color rgb="FFFF0000"/>
        <rFont val="微软雅黑"/>
        <charset val="134"/>
        <scheme val="minor"/>
      </rPr>
      <t>13302981545</t>
    </r>
  </si>
  <si>
    <t>23招生简章</t>
  </si>
  <si>
    <t>2023录取分数</t>
  </si>
  <si>
    <t>2023年学费/学期+住宿，万</t>
  </si>
  <si>
    <t>2023学费，万</t>
  </si>
  <si>
    <t>2023住宿（不含吃），万</t>
  </si>
  <si>
    <t>2022年学费/学期</t>
  </si>
  <si>
    <t>2022录取分数</t>
  </si>
  <si>
    <t>2022招生人数</t>
  </si>
  <si>
    <t>2022学费</t>
  </si>
  <si>
    <t>2022住宿</t>
  </si>
  <si>
    <t>2021录取分</t>
  </si>
  <si>
    <t>2020分数（满分460）</t>
  </si>
  <si>
    <t>2019分数</t>
  </si>
  <si>
    <t>2021招生人数</t>
  </si>
  <si>
    <t>2020招生人数</t>
  </si>
  <si>
    <t>2019招生人数</t>
  </si>
  <si>
    <t>额定在校人数</t>
  </si>
  <si>
    <t>2021补录线</t>
  </si>
  <si>
    <t>2021学费含住宿每学期</t>
  </si>
  <si>
    <t>万科梅沙书院（国际为主）</t>
  </si>
  <si>
    <t>https://mp.weixin.qq.com/s/ivRQy9GTEIqwXjK2lsyzLg</t>
  </si>
  <si>
    <t>盐田区梅沙双语学校</t>
  </si>
  <si>
    <r>
      <rPr>
        <sz val="11"/>
        <rFont val="微软雅黑"/>
        <charset val="134"/>
        <scheme val="minor"/>
      </rPr>
      <t>深圳南山为明</t>
    </r>
    <r>
      <rPr>
        <sz val="8"/>
        <rFont val="微软雅黑"/>
        <charset val="134"/>
        <scheme val="minor"/>
      </rPr>
      <t>（北大附中南山分校）</t>
    </r>
  </si>
  <si>
    <t>https://mp.weixin.qq.com/s/n_y0YE9ko1Fr5qh7bG3FZQ</t>
  </si>
  <si>
    <t>富源学校(招生608人)</t>
  </si>
  <si>
    <t>https://mp.weixin.qq.com/s/Q3T1LqoC6ThEkZ9zpELIDQ</t>
  </si>
  <si>
    <t>桃源居中澳实验学校</t>
  </si>
  <si>
    <t>https://mp.weixin.qq.com/s/EBca4pNwuOq5bRbXHtv7mw</t>
  </si>
  <si>
    <t>深圳耀华实验学校</t>
  </si>
  <si>
    <t>https://mp.weixin.qq.com/s/VQ6lCO1-EOLCgqi1mv0Zrw</t>
  </si>
  <si>
    <t>深圳华侨（康桥）书院</t>
  </si>
  <si>
    <t>深圳实验承翰学校</t>
  </si>
  <si>
    <t>https://mp.weixin.qq.com/s/EVoDapholFHXAn2RTR36hQ</t>
  </si>
  <si>
    <t>德琳学校</t>
  </si>
  <si>
    <t>https://mp.weixin.qq.com/s/a9MHI6hJy5gXPE9pE7LWvA</t>
  </si>
  <si>
    <t>福桥高级中学</t>
  </si>
  <si>
    <t>https://mp.weixin.qq.com/s/HNonBqFoTMtuGkZsO_v-yQ</t>
  </si>
  <si>
    <t>深圳南山中加学校（国际为主）</t>
  </si>
  <si>
    <t>https://mp.weixin.qq.com/s/zCycpIPM8qLQbxyf03so1g</t>
  </si>
  <si>
    <t>深圳云顶学校</t>
  </si>
  <si>
    <t>https://mp.weixin.qq.com/s/GNAhrJVTxdkbbq2HnCLENQ</t>
  </si>
  <si>
    <t>深圳市明德外语实验学校（宝安）</t>
  </si>
  <si>
    <t>https://mp.weixin.qq.com/s/TA_9gxC-pqm3hvncdTQlZQ</t>
  </si>
  <si>
    <t>福景外国语学校</t>
  </si>
  <si>
    <t>https://mp.weixin.qq.com/s/XVwmxgyRxKbNpgb3lkkczw</t>
  </si>
  <si>
    <t>松岗中英文实验学校</t>
  </si>
  <si>
    <t>深圳东方英文书院</t>
  </si>
  <si>
    <t>https://mp.weixin.qq.com/s/Kph4k7tuo63DZwKlnCMCtg</t>
  </si>
  <si>
    <t>深圳美中学校</t>
  </si>
  <si>
    <t>https://mp.weixin.qq.com/s/lQ_9VxL1vjr7qE_Lz8pgZA</t>
  </si>
  <si>
    <t>龙岗区东升学校</t>
  </si>
  <si>
    <t>https://mp.weixin.qq.com/s/DYLStXgWQWfmB5a6-3P_0w</t>
  </si>
  <si>
    <t>深圳市展华实验学校</t>
  </si>
  <si>
    <t>https://mp.weixin.qq.com/s/qEt-IfNpBXWoZ254P8HEdQ</t>
  </si>
  <si>
    <t>华一实验学校</t>
  </si>
  <si>
    <t>https://mp.weixin.qq.com/s/TrGCV2Kd6xXrHQIYm5Oxxw</t>
  </si>
  <si>
    <t>杰仁高级中学</t>
  </si>
  <si>
    <t>https://mp.weixin.qq.com/s/JreHGXQcjq6H4MeY7gQjWg</t>
  </si>
  <si>
    <t>光明书院</t>
  </si>
  <si>
    <t>https://mp.weixin.qq.com/s/_EQh2qe1VIKbF_FdQG5o4A</t>
  </si>
  <si>
    <t>菁华中英文实验学校</t>
  </si>
  <si>
    <t>https://mp.weixin.qq.com/s/CblBpnUtge7d1DAajBxNHg</t>
  </si>
  <si>
    <t>建文外国语学校</t>
  </si>
  <si>
    <t>https://mp.weixin.qq.com/s/jwwQ4A-pEUQl4ltRzZyHHw</t>
  </si>
  <si>
    <t>龙岗区科城实验(走读）</t>
  </si>
  <si>
    <t>https://mp.weixin.qq.com/s/ofKQkoDjBoz5qSJpZJ68Jg</t>
  </si>
  <si>
    <t>奥斯翰外语学校</t>
  </si>
  <si>
    <t>https://mp.weixin.qq.com/s/Otd2v3WV5miuS6ytaPZirw</t>
  </si>
  <si>
    <t>立人高级中学</t>
  </si>
  <si>
    <t>https://mp.weixin.qq.com/s/AaE2PLigMzLc_rt9RQya8w</t>
  </si>
  <si>
    <t>正德高级中学</t>
  </si>
  <si>
    <t>https://mp.weixin.qq.com/s/UXfYl9voVtA2MxQBpaTgGg</t>
  </si>
  <si>
    <t>厚德书院（国内、国际都有）</t>
  </si>
  <si>
    <t>https://mp.weixin.qq.com/s/orTP2t2oHPq9vyFyzBjQhw</t>
  </si>
  <si>
    <t>华朗学校（4个班，国际为主）</t>
  </si>
  <si>
    <t>https://mp.weixin.qq.com/s/IPD-wJwy1x6avsB2H-UDeA</t>
  </si>
  <si>
    <t>明德实验双语学校</t>
  </si>
  <si>
    <t>鹏达高级中学</t>
  </si>
  <si>
    <t>https://mp.weixin.qq.com/s/kGfU0S_8QAQ-fxbgsYjmQQ</t>
  </si>
  <si>
    <t>晟才高级中学</t>
  </si>
  <si>
    <t>https://mp.weixin.qq.com/s/NHh6zq_R3vmdzxqSlMFNLw</t>
  </si>
  <si>
    <t>明瑞高级中学（国际为主）</t>
  </si>
  <si>
    <t>https://mp.weixin.qq.com/s/YpniC6hVUpuaktEyvxnsAw</t>
  </si>
  <si>
    <t>龙华中英文学校</t>
  </si>
  <si>
    <t>https://mp.weixin.qq.com/s/yuZ_IqushOK5krREWCtOeg</t>
  </si>
  <si>
    <t>中新中学</t>
  </si>
  <si>
    <t>https://mp.weixin.qq.com/s/AwPWjja9UFGTpXeZmhd1Vg</t>
  </si>
  <si>
    <t>滨海高级中学</t>
  </si>
  <si>
    <t>https://mp.weixin.qq.com/s/2iX_2ogWErEXFmuC1nNzog</t>
  </si>
  <si>
    <t>格睿特高级中学</t>
  </si>
  <si>
    <t>https://mp.weixin.qq.com/s/oVjtiagp6a-9dyww3K9RKg</t>
  </si>
  <si>
    <t>珊蒂泉外国语学校</t>
  </si>
  <si>
    <t>https://mp.weixin.qq.com/s/uksQ30WekQIJPH5PqcRlaQ</t>
  </si>
  <si>
    <t>汉开数理高中</t>
  </si>
  <si>
    <t>https://mp.weixin.qq.com/s/-XrWHqzHIr0wRhbnBf4YHw</t>
  </si>
  <si>
    <t>华胜实验学校</t>
  </si>
  <si>
    <t>https://mp.weixin.qq.com/s/NNjd3KBdKRNlpCUgQvuANQ</t>
  </si>
  <si>
    <t>崛起实验中学</t>
  </si>
  <si>
    <t>https://mp.weixin.qq.com/s/8XoD44mFxQGsL1ECvDEn0w</t>
  </si>
  <si>
    <t>宝安区中英公学</t>
  </si>
  <si>
    <t>德邦高级中学</t>
  </si>
  <si>
    <t>https://mp.weixin.qq.com/s/I0kZKH2NUFS8TUMQ5T9Heg</t>
  </si>
  <si>
    <t>深圳市龙翔学校</t>
  </si>
  <si>
    <t>https://mp.weixin.qq.com/s/xjuVniG7cm8x1xegXhmQ5A</t>
  </si>
  <si>
    <t>翻身实验学校（西校区）</t>
  </si>
  <si>
    <t>https://mp.weixin.qq.com/s/ETGgboTDIvPp2s9yq4Zyqw</t>
  </si>
  <si>
    <t>博恒实验学校</t>
  </si>
  <si>
    <t>https://mp.weixin.qq.com/s/yqA4raFyZsJ_V_hwHNkhlA</t>
  </si>
  <si>
    <t>枫叶学校（国际为主）</t>
  </si>
  <si>
    <t>https://mp.weixin.qq.com/s/0yxZCzKxQ1Uw3bfXYsMVLg</t>
  </si>
  <si>
    <t>知源高级中学</t>
  </si>
  <si>
    <t>https://mp.weixin.qq.com/s/Ca7BQ3fX68wMtOcY4R3cMw</t>
  </si>
  <si>
    <t>皇御苑学校</t>
  </si>
  <si>
    <t>https://mp.weixin.qq.com/s/IgWC-vryrR0QGMvCfuChDg</t>
  </si>
  <si>
    <t>志愿</t>
  </si>
  <si>
    <t>学校名字</t>
  </si>
  <si>
    <t>23年AC录取分数</t>
  </si>
  <si>
    <t>东西中</t>
  </si>
  <si>
    <t>宝中，宝安中学（集团）高中</t>
  </si>
  <si>
    <t>深实光明，实验学校光明高中部</t>
  </si>
  <si>
    <r>
      <rPr>
        <sz val="11"/>
        <rFont val="微软雅黑"/>
        <charset val="134"/>
        <scheme val="minor"/>
      </rPr>
      <t>人附深</t>
    </r>
    <r>
      <rPr>
        <sz val="11"/>
        <color rgb="FFFF0000"/>
        <rFont val="微软雅黑"/>
        <charset val="134"/>
        <scheme val="minor"/>
      </rPr>
      <t>（2024将扩招300人）</t>
    </r>
  </si>
  <si>
    <t>省实深圳，广东实验深圳学校-2021</t>
  </si>
  <si>
    <t>深高级东校区</t>
  </si>
  <si>
    <r>
      <rPr>
        <sz val="11"/>
        <rFont val="微软雅黑"/>
        <charset val="134"/>
        <scheme val="minor"/>
      </rPr>
      <t>深大实验，</t>
    </r>
    <r>
      <rPr>
        <sz val="9"/>
        <rFont val="微软雅黑"/>
        <charset val="134"/>
        <scheme val="minor"/>
      </rPr>
      <t>深圳大学附属实验-2021</t>
    </r>
  </si>
  <si>
    <t>华侨城中学</t>
  </si>
  <si>
    <t>东师附深-2021</t>
  </si>
  <si>
    <r>
      <rPr>
        <sz val="11"/>
        <rFont val="微软雅黑"/>
        <charset val="134"/>
        <scheme val="minor"/>
      </rPr>
      <t>深北莫附属实验学校</t>
    </r>
    <r>
      <rPr>
        <sz val="8"/>
        <rFont val="微软雅黑"/>
        <charset val="134"/>
        <scheme val="minor"/>
      </rPr>
      <t>-2023(200-&gt;600）</t>
    </r>
  </si>
  <si>
    <t>格致中学-2021</t>
  </si>
  <si>
    <t>松岗中学</t>
  </si>
  <si>
    <t>深高级高中园-创新-2022</t>
  </si>
  <si>
    <t>红山中学-2021，600人</t>
  </si>
  <si>
    <t>明德实验学校（香蜜湖）</t>
  </si>
  <si>
    <r>
      <rPr>
        <sz val="11"/>
        <rFont val="微软雅黑"/>
        <charset val="134"/>
        <scheme val="minor"/>
      </rPr>
      <t>中科附高-2021-</t>
    </r>
    <r>
      <rPr>
        <b/>
        <sz val="11"/>
        <color rgb="FFFF0000"/>
        <rFont val="微软雅黑"/>
        <charset val="134"/>
        <scheme val="minor"/>
      </rPr>
      <t>2023年A线542</t>
    </r>
  </si>
  <si>
    <t>福田中学(2023年扩招到1000人）</t>
  </si>
  <si>
    <t>龙津中学-2022（宝中指导）</t>
  </si>
  <si>
    <t>深实验高中园-明理-2022，坪山</t>
  </si>
  <si>
    <t>深高级高中园-理慧-2022，龙岗</t>
  </si>
  <si>
    <t>龙岗区实验高级（龙实高）-2022</t>
  </si>
  <si>
    <t>深技大附中-2021</t>
  </si>
  <si>
    <t>深圳中学数理高中-2023，500人</t>
  </si>
  <si>
    <t>深高级高中园-文博（龙岗）</t>
  </si>
  <si>
    <t>红岭大鹏-2023，600人</t>
  </si>
  <si>
    <t>深外高中园-弘知-2022，光明</t>
  </si>
  <si>
    <t>燕川中学-2022-新安中学指导</t>
  </si>
  <si>
    <t>深高级高中园-有为-2023，龙岗</t>
  </si>
  <si>
    <t>盐港中学（综合高中，100人）</t>
  </si>
  <si>
    <t>光明区高级中学</t>
  </si>
  <si>
    <t>第七高级中学</t>
  </si>
  <si>
    <t>深外高中园-博雅-2022，光明</t>
  </si>
  <si>
    <t>深实验高中园-崇文-2022，坪山</t>
  </si>
  <si>
    <t>福海中学-2022，宝一外指导</t>
  </si>
  <si>
    <t>第一职业技术学校（普高班，100人）</t>
  </si>
  <si>
    <t>深圳致理中学（二十六），1500</t>
  </si>
  <si>
    <t>深圳市行知职业技术学校</t>
  </si>
  <si>
    <t>深外高中园-致远（光明）</t>
  </si>
  <si>
    <t>聚龙科学中学-2022</t>
  </si>
  <si>
    <t>深实验高中园-至臻(坪山)</t>
  </si>
  <si>
    <t>深外高中园-理工（光明）</t>
  </si>
  <si>
    <t>B</t>
  </si>
  <si>
    <t>梅林中学，临时校区，全住宿</t>
  </si>
  <si>
    <t>布吉高级中学</t>
  </si>
  <si>
    <r>
      <rPr>
        <sz val="11"/>
        <rFont val="微软雅黑"/>
        <charset val="134"/>
        <scheme val="minor"/>
      </rPr>
      <t>深圳市美术学校（零基础，但</t>
    </r>
    <r>
      <rPr>
        <sz val="11"/>
        <color rgb="FFFF0000"/>
        <rFont val="微软雅黑"/>
        <charset val="134"/>
        <scheme val="minor"/>
      </rPr>
      <t>必须走美术</t>
    </r>
    <r>
      <rPr>
        <sz val="11"/>
        <rFont val="微软雅黑"/>
        <charset val="134"/>
        <scheme val="minor"/>
      </rPr>
      <t>，艺术路线）</t>
    </r>
  </si>
  <si>
    <t>B+</t>
  </si>
  <si>
    <t>深圳中学高中园-实验，预计1100</t>
  </si>
  <si>
    <t>深圳中学高中园-科技，预计1100</t>
  </si>
  <si>
    <t>三十七高级中学（借址致理）</t>
  </si>
  <si>
    <t>适应性考试，含听力不含体育</t>
  </si>
  <si>
    <t>23非深排名</t>
  </si>
  <si>
    <t>宝安，非深，430</t>
  </si>
  <si>
    <t>23年D类分</t>
  </si>
  <si>
    <t>23年AC分</t>
  </si>
  <si>
    <t>分差</t>
  </si>
  <si>
    <t>所在区域</t>
  </si>
  <si>
    <t>深圳中学</t>
  </si>
  <si>
    <t>深圳实验学校（高中），A+线</t>
  </si>
  <si>
    <t>A头部</t>
  </si>
  <si>
    <t>深圳外国语学校</t>
  </si>
  <si>
    <t>深圳高级中学中心校区</t>
  </si>
  <si>
    <t>红岭中学</t>
  </si>
  <si>
    <t>宝安中学（集团）高中</t>
  </si>
  <si>
    <t>深圳大学附属中学（深大附中）</t>
  </si>
  <si>
    <t>育才中学</t>
  </si>
  <si>
    <t>深圳市科学高中</t>
  </si>
  <si>
    <t>·</t>
  </si>
  <si>
    <t>深圳市第二高级中学</t>
  </si>
  <si>
    <t>龙城高级中学</t>
  </si>
  <si>
    <t>深实光明</t>
  </si>
  <si>
    <t>A中部</t>
  </si>
  <si>
    <t>翠园中学（高一男生校外住宿）</t>
  </si>
  <si>
    <t>第二实验学校-宿舍好</t>
  </si>
  <si>
    <t>龙华高级中学</t>
  </si>
  <si>
    <t>人大附中深圳学校</t>
  </si>
  <si>
    <t>广东实验深圳学校（省实深圳）</t>
  </si>
  <si>
    <t>新安中学（集团）高中</t>
  </si>
  <si>
    <t>科学高中龙岗分校</t>
  </si>
  <si>
    <t>盐田高级中学（严格）</t>
  </si>
  <si>
    <t>深圳外国语龙华部</t>
  </si>
  <si>
    <t>深圳大学附属实验-2021</t>
  </si>
  <si>
    <t>A底部</t>
  </si>
  <si>
    <t>格致中学，严，2021，600人</t>
  </si>
  <si>
    <t>红山中学，2021，600人</t>
  </si>
  <si>
    <t>深北莫附属实验学校</t>
  </si>
  <si>
    <t>中科附高-2021</t>
  </si>
  <si>
    <t>第二外国语学校</t>
  </si>
  <si>
    <t>龙津中学（宝中指导）</t>
  </si>
  <si>
    <t>B+头部</t>
  </si>
  <si>
    <r>
      <rPr>
        <sz val="11"/>
        <color theme="1"/>
        <rFont val="微软雅黑"/>
        <charset val="134"/>
        <scheme val="minor"/>
      </rPr>
      <t>深高级高中园-创新-</t>
    </r>
    <r>
      <rPr>
        <sz val="11"/>
        <color rgb="FFFF0000"/>
        <rFont val="微软雅黑"/>
        <charset val="134"/>
        <scheme val="minor"/>
      </rPr>
      <t>2023年A线，542</t>
    </r>
  </si>
  <si>
    <t>福田中学（原址，新校区）</t>
  </si>
  <si>
    <t>燕川中学（新安中学指导）</t>
  </si>
  <si>
    <t>深圳中学数理高中</t>
  </si>
  <si>
    <t>红岭教育集团大鹏校区</t>
  </si>
  <si>
    <t>深实验高中园-明理，坪山</t>
  </si>
  <si>
    <t>深高级高中园-理慧（龙岗）</t>
  </si>
  <si>
    <t>福海中学（宝一外指导）</t>
  </si>
  <si>
    <t>B+中部</t>
  </si>
  <si>
    <t>深圳致理中学</t>
  </si>
  <si>
    <t>深外高中园-博雅（光明）</t>
  </si>
  <si>
    <t>深外高中园-弘知（光明）</t>
  </si>
  <si>
    <t>深高级高中园-有为（龙岗）</t>
  </si>
  <si>
    <t>深实验高中园-崇文（坪山）</t>
  </si>
  <si>
    <t>B+底部</t>
  </si>
  <si>
    <t>龙华中学（180床位，部分住宿）</t>
  </si>
  <si>
    <t>二实明远（明远）</t>
  </si>
  <si>
    <t>第二高级深汕（性价比高）</t>
  </si>
  <si>
    <t>深圳市艺术高中</t>
  </si>
  <si>
    <t>第一职业技术学校,普高班，100人</t>
  </si>
  <si>
    <t>布吉中学（无住宿）</t>
  </si>
  <si>
    <t>深圳市美术学校</t>
  </si>
  <si>
    <t>五年平均值</t>
  </si>
  <si>
    <t>特控率</t>
  </si>
  <si>
    <t>本科率</t>
  </si>
  <si>
    <t>600分率</t>
  </si>
  <si>
    <t>#</t>
  </si>
  <si>
    <r>
      <rPr>
        <b/>
        <sz val="11"/>
        <rFont val="微软雅黑"/>
        <charset val="134"/>
        <scheme val="minor"/>
      </rPr>
      <t xml:space="preserve">拿表,进群微信:
</t>
    </r>
    <r>
      <rPr>
        <b/>
        <sz val="20"/>
        <color rgb="FFFF0000"/>
        <rFont val="微软雅黑"/>
        <charset val="134"/>
        <scheme val="minor"/>
      </rPr>
      <t>13302981545</t>
    </r>
  </si>
  <si>
    <t>五年平均特控率</t>
  </si>
  <si>
    <t>五年平均本科率</t>
  </si>
  <si>
    <t>23年特控率</t>
  </si>
  <si>
    <t>22年特控率</t>
  </si>
  <si>
    <t>21年特控率</t>
  </si>
  <si>
    <t>20年特控率</t>
  </si>
  <si>
    <t>19年特控率</t>
  </si>
  <si>
    <t>2018特控率</t>
  </si>
  <si>
    <t>2023本科率</t>
  </si>
  <si>
    <t>2022本科率</t>
  </si>
  <si>
    <t>2021本科率</t>
  </si>
  <si>
    <t>2020本科率</t>
  </si>
  <si>
    <t>2019本科率</t>
  </si>
  <si>
    <t>2018本科率</t>
  </si>
  <si>
    <t>2023年600分率</t>
  </si>
  <si>
    <t>2022年600分率</t>
  </si>
  <si>
    <t>深圳实验学校</t>
  </si>
  <si>
    <t>390人</t>
  </si>
  <si>
    <t>453人</t>
  </si>
  <si>
    <t>446人</t>
  </si>
  <si>
    <t>深圳大学附属中学</t>
  </si>
  <si>
    <t>官方资料已核对，2023年</t>
  </si>
  <si>
    <t>北师大南山附属学校中学部</t>
  </si>
  <si>
    <t>官方资料已核对，2024年1月</t>
  </si>
  <si>
    <t>科学高中</t>
  </si>
  <si>
    <t>213人</t>
  </si>
  <si>
    <t>南山外国语</t>
  </si>
  <si>
    <t>第二高级中学</t>
  </si>
  <si>
    <t>未采集到</t>
  </si>
  <si>
    <t>首届高二</t>
  </si>
  <si>
    <t>首年招生</t>
  </si>
  <si>
    <t>翠园中学</t>
  </si>
  <si>
    <t>第二实验学校</t>
  </si>
  <si>
    <t>官方资料已核对，2023年12月</t>
  </si>
  <si>
    <t>无高考</t>
  </si>
  <si>
    <t>深圳高级中学东校区</t>
  </si>
  <si>
    <t>外国语学校龙华高中</t>
  </si>
  <si>
    <t>20人</t>
  </si>
  <si>
    <t>未公布</t>
  </si>
  <si>
    <t>理科16.76%</t>
  </si>
  <si>
    <t>深圳大学附属实验中学</t>
  </si>
  <si>
    <t>明德实验学校</t>
  </si>
  <si>
    <t>美术学校（普高，第一批）</t>
  </si>
  <si>
    <t>第三高级中学（国内高考班）</t>
  </si>
  <si>
    <t>中科理附属实验高级中学</t>
  </si>
  <si>
    <t>福田中学</t>
  </si>
  <si>
    <t>东北师范大学附属中学深圳学校</t>
  </si>
  <si>
    <t>技术大学附属中学</t>
  </si>
  <si>
    <t>新：第二高级中学实验学校（深汕）</t>
  </si>
  <si>
    <t>梅林中学</t>
  </si>
  <si>
    <t>55人</t>
  </si>
  <si>
    <t>龙华中学</t>
  </si>
  <si>
    <t>深圳市艺术高中（ 8311014，普高）</t>
  </si>
  <si>
    <t>布吉中学</t>
  </si>
  <si>
    <t>13人</t>
  </si>
  <si>
    <t>深  圳 中 考 大 事 件</t>
  </si>
  <si>
    <t>时间</t>
  </si>
  <si>
    <t>事件</t>
  </si>
  <si>
    <t>3月24日</t>
  </si>
  <si>
    <t>中招政策和日程安排公布</t>
  </si>
  <si>
    <t>3月29日—4月6日</t>
  </si>
  <si>
    <t>中考报名，初二同学生地会考报名</t>
  </si>
  <si>
    <t>4月18日—5月12日</t>
  </si>
  <si>
    <t>中考体育考试(游泳考试5月12日)</t>
  </si>
  <si>
    <t>5月20日—21日</t>
  </si>
  <si>
    <t>中考英语听说考试</t>
  </si>
  <si>
    <t>5月25日—5月31日</t>
  </si>
  <si>
    <t>中考志愿填报</t>
  </si>
  <si>
    <t>6月9日</t>
  </si>
  <si>
    <t>公办普高自主招生计划和各校自主招生工作方案</t>
  </si>
  <si>
    <t>6月10日—14日</t>
  </si>
  <si>
    <t>一类自主招生网上报名</t>
  </si>
  <si>
    <t>二类自主招生现场报名，初审学生资格</t>
  </si>
  <si>
    <t>6月15日—20日</t>
  </si>
  <si>
    <t>审核一类自主招生报名考生资料</t>
  </si>
  <si>
    <t>6月26日—28日</t>
  </si>
  <si>
    <t>全市统一中考</t>
  </si>
  <si>
    <t>6月28日</t>
  </si>
  <si>
    <t>生地会考</t>
  </si>
  <si>
    <t>6月21日—25日</t>
  </si>
  <si>
    <t>公示入围一类自主招生综合能力考核的考生名单</t>
  </si>
  <si>
    <t>7月1日</t>
  </si>
  <si>
    <t>综合能力考核/体育艺术专项考核</t>
  </si>
  <si>
    <t>7月3日—7日</t>
  </si>
  <si>
    <t>一类自主招生综合能力考核结果公示/二类自主招生
专项合格考生名单及合格分数线公示</t>
  </si>
  <si>
    <t>6月29日—7月16日</t>
  </si>
  <si>
    <t>统一评卷，复核及公布成绩</t>
  </si>
  <si>
    <t>7月16日</t>
  </si>
  <si>
    <t>中考成绩公布</t>
  </si>
  <si>
    <t>7月20日—24日</t>
  </si>
  <si>
    <t>一类/二类自主招生拟录取名单公示</t>
  </si>
  <si>
    <t>7月25日</t>
  </si>
  <si>
    <t>普通高中自主招生录取</t>
  </si>
  <si>
    <t>7月26日</t>
  </si>
  <si>
    <t>普通高中指标生录取</t>
  </si>
  <si>
    <t>7月27日</t>
  </si>
  <si>
    <t>第一批次录取分数线公布，指标生录取结果可查</t>
  </si>
  <si>
    <t>7月28日</t>
  </si>
  <si>
    <t>第二批次录取分数线公布，第一批次录取结果可查</t>
  </si>
  <si>
    <t>7月29日</t>
  </si>
  <si>
    <t>第二批次录取结果可查</t>
  </si>
  <si>
    <t>7月29日—8月1日</t>
  </si>
  <si>
    <t>第三批(部省属及跨市中职类院校)录取</t>
  </si>
  <si>
    <t>8月2日—3日</t>
  </si>
  <si>
    <t>第二次划线录取志愿填报</t>
  </si>
  <si>
    <r>
      <rPr>
        <b/>
        <sz val="11"/>
        <color indexed="10"/>
        <rFont val="微软雅黑"/>
        <charset val="134"/>
        <scheme val="minor"/>
      </rPr>
      <t>注：以上中考大事件参考2023年中考安排，仅供参考</t>
    </r>
    <r>
      <rPr>
        <b/>
        <sz val="11"/>
        <rFont val="微软雅黑"/>
        <charset val="134"/>
        <scheme val="minor"/>
      </rPr>
      <t>。</t>
    </r>
  </si>
  <si>
    <t>报志愿之前一直可以签约，越好的学校签的越早</t>
  </si>
  <si>
    <t>月</t>
  </si>
  <si>
    <t>第几周</t>
  </si>
  <si>
    <t>关键事项</t>
  </si>
  <si>
    <t>周日</t>
  </si>
  <si>
    <t>周一</t>
  </si>
  <si>
    <t>周二</t>
  </si>
  <si>
    <t>周三</t>
  </si>
  <si>
    <t>周四</t>
  </si>
  <si>
    <t>周五</t>
  </si>
  <si>
    <t>周六</t>
  </si>
  <si>
    <t>2月</t>
  </si>
  <si>
    <t>寒假</t>
  </si>
  <si>
    <t>开学考</t>
  </si>
  <si>
    <t>3月</t>
  </si>
  <si>
    <t>龙城高级中学开放日</t>
  </si>
  <si>
    <t>广电中招展</t>
  </si>
  <si>
    <t>公布招生政策</t>
  </si>
  <si>
    <t>4月</t>
  </si>
  <si>
    <t>一模</t>
  </si>
  <si>
    <t>体育中考</t>
  </si>
  <si>
    <t>福田区统考</t>
  </si>
  <si>
    <t>5月</t>
  </si>
  <si>
    <t>二模</t>
  </si>
  <si>
    <t>中考志愿</t>
  </si>
  <si>
    <t>6月</t>
  </si>
  <si>
    <t>自主招生报名</t>
  </si>
  <si>
    <t>中考</t>
  </si>
  <si>
    <t>7月</t>
  </si>
  <si>
    <t>公布考试成绩</t>
  </si>
  <si>
    <t>录取</t>
  </si>
  <si>
    <t>8月</t>
  </si>
  <si>
    <t>学校QQ群（完善中）</t>
  </si>
  <si>
    <t>深户分</t>
  </si>
  <si>
    <t>非深分</t>
  </si>
  <si>
    <t>QQ群1</t>
  </si>
  <si>
    <t>QQ群2</t>
  </si>
  <si>
    <t>QQ群3</t>
  </si>
  <si>
    <t>QQ群4</t>
  </si>
  <si>
    <t>QQ群5</t>
  </si>
  <si>
    <t>QQ群6</t>
  </si>
  <si>
    <t>QQ群7</t>
  </si>
  <si>
    <t>QQ群8</t>
  </si>
  <si>
    <t>一类712343114</t>
  </si>
  <si>
    <t>关内1群1021411120</t>
  </si>
  <si>
    <t>关内2群：150753719</t>
  </si>
  <si>
    <t>二类自主招生：532282243</t>
  </si>
  <si>
    <t>省实深圳，广东实验深圳学校</t>
  </si>
  <si>
    <t>9群：480805704</t>
  </si>
  <si>
    <t>777280484（2023）</t>
  </si>
  <si>
    <t>数物化生信息竞赛、俄语、音体美特长、想参加一二类自主招生的学生及家长可以加QQ5群（433015921）</t>
  </si>
  <si>
    <t>936651052-福田</t>
  </si>
  <si>
    <t>179349547-南山</t>
  </si>
  <si>
    <t>936635051-龙岗</t>
  </si>
  <si>
    <t>334788229-龙华</t>
  </si>
  <si>
    <t>452584619-宝安龙华光明</t>
  </si>
  <si>
    <t>227525587-南山</t>
  </si>
  <si>
    <t>459868891-盐田大鹏</t>
  </si>
  <si>
    <t>649029038-福田</t>
  </si>
  <si>
    <t>275224271-罗湖</t>
  </si>
  <si>
    <t>649223695-龙岗</t>
  </si>
  <si>
    <t>934333105-坪山</t>
  </si>
  <si>
    <t>国际：942654008</t>
  </si>
  <si>
    <t>红岭大鹏，600人</t>
  </si>
  <si>
    <t>南山644823452</t>
  </si>
  <si>
    <t>福田895354727</t>
  </si>
  <si>
    <t>罗湖791486758</t>
  </si>
  <si>
    <t>龙岗791755684</t>
  </si>
  <si>
    <t>龙华838845529</t>
  </si>
  <si>
    <t>宝安560939429</t>
  </si>
  <si>
    <t>光明807318847</t>
  </si>
  <si>
    <t>盐田791477082</t>
  </si>
  <si>
    <t>燕川中学-新安中学指导</t>
  </si>
  <si>
    <t>深圳致理中学，1500</t>
  </si>
  <si>
    <t>行知职业技术学校</t>
  </si>
  <si>
    <t>龙华中学（部分住宿）</t>
  </si>
  <si>
    <t>昵称</t>
  </si>
  <si>
    <t>均分</t>
  </si>
  <si>
    <t>进群微信:13302981545</t>
  </si>
  <si>
    <t>23年深户</t>
  </si>
  <si>
    <t>23年非深户</t>
  </si>
  <si>
    <t>22年深户</t>
  </si>
  <si>
    <t>22年非深户</t>
  </si>
  <si>
    <t>招生人数</t>
  </si>
  <si>
    <t>办学特色</t>
  </si>
  <si>
    <t>班长</t>
  </si>
  <si>
    <t>深中数理高中（深汕）
中国科技大学，数理试验班</t>
  </si>
  <si>
    <t>2023新校</t>
  </si>
  <si>
    <t>预估B+中部</t>
  </si>
  <si>
    <t>深中科技高中（深汕）
北京理工大学 理工实验班</t>
  </si>
  <si>
    <t>2024新校</t>
  </si>
  <si>
    <t>深中实验高中（深汕）
哈尔滨工业大学 创新实验班</t>
  </si>
  <si>
    <t>纪律委员</t>
  </si>
  <si>
    <t>深高级高中园-创新（龙岗区）</t>
  </si>
  <si>
    <t>拔尖创新人才</t>
  </si>
  <si>
    <t>深高级高中园-理慧（龙岗区）</t>
  </si>
  <si>
    <t>理工见长</t>
  </si>
  <si>
    <t>深高级高中园-文博（龙岗区）</t>
  </si>
  <si>
    <t>以科学教育为傲，理工见长</t>
  </si>
  <si>
    <t>深高级高中园-有为（龙岗区）</t>
  </si>
  <si>
    <t>奋发有为、笃行致远</t>
  </si>
  <si>
    <t>英语课代表</t>
  </si>
  <si>
    <t>深外高中园-弘知（光明区）</t>
  </si>
  <si>
    <t>深外高中园-博雅（光明区）</t>
  </si>
  <si>
    <t>深外高中园-致远（光明区）</t>
  </si>
  <si>
    <t>深外高中园-理工（光明区）</t>
  </si>
  <si>
    <t>学习委员</t>
  </si>
  <si>
    <t>深实验高中园-明理（坪山区）</t>
  </si>
  <si>
    <t>数理特色</t>
  </si>
  <si>
    <t>深实验高中园-崇文（坪山区）</t>
  </si>
  <si>
    <t>文史哲特色</t>
  </si>
  <si>
    <t>深实验高中园-卓越（坪山区）</t>
  </si>
  <si>
    <t>科技特色</t>
  </si>
  <si>
    <t>深实验高中园-至臻（坪山区）</t>
  </si>
  <si>
    <t>艺体美特色</t>
  </si>
  <si>
    <t>同一个高中园里面有四个（深中3个）独立招生的学校</t>
  </si>
  <si>
    <t>如果想增大被录取概率，需要使用四个志愿，分别填四个学校</t>
  </si>
  <si>
    <t>签约可以获得进入重点班的机会，此时可以用1-4志愿依次填，当然也可以按学校的建议来</t>
  </si>
  <si>
    <t>返回</t>
  </si>
  <si>
    <t>学校排位</t>
  </si>
  <si>
    <t>学校等级</t>
  </si>
  <si>
    <t>招生简章</t>
  </si>
  <si>
    <r>
      <rPr>
        <b/>
        <sz val="11"/>
        <color rgb="FF000000"/>
        <rFont val="微软雅黑"/>
        <charset val="134"/>
      </rPr>
      <t xml:space="preserve">学校名称,进群微信:
</t>
    </r>
    <r>
      <rPr>
        <b/>
        <sz val="11"/>
        <color rgb="FFFF0000"/>
        <rFont val="微软雅黑"/>
        <charset val="134"/>
      </rPr>
      <t>13302981545</t>
    </r>
  </si>
  <si>
    <t>计划人数</t>
  </si>
  <si>
    <r>
      <rPr>
        <b/>
        <sz val="11"/>
        <color rgb="FF000000"/>
        <rFont val="微软雅黑"/>
        <charset val="134"/>
      </rPr>
      <t>中考成绩</t>
    </r>
    <r>
      <rPr>
        <b/>
        <sz val="11"/>
        <color rgb="FFFF0000"/>
        <rFont val="微软雅黑"/>
        <charset val="134"/>
      </rPr>
      <t>控制线</t>
    </r>
  </si>
  <si>
    <t>深户录取综合分</t>
  </si>
  <si>
    <t>非深户录取综合分</t>
  </si>
  <si>
    <t>港澳</t>
  </si>
  <si>
    <t>考核内容</t>
  </si>
  <si>
    <t>https://mp.weixin.qq.com/s/jzq79tu_KoEEJOEEe2nGuw</t>
  </si>
  <si>
    <t>深圳中学
（含40人港澳班）</t>
  </si>
  <si>
    <t>82.87
生地100</t>
  </si>
  <si>
    <t>港澳班：80.96
拔尖创新班：82.94
生地100</t>
  </si>
  <si>
    <t>https://mp.weixin.qq.com/s/90KqllzINzDXSNsgLRbfnw</t>
  </si>
  <si>
    <t>https://mp.weixin.qq.com/s/ziusYOi_oDWf9axB75m_kw</t>
  </si>
  <si>
    <t>深圳实验学校高中部</t>
  </si>
  <si>
    <t>https://mp.weixin.qq.com/s/EExli5TmmesdAbkRv8EpEA</t>
  </si>
  <si>
    <t>深圳市高级中学（中心校区）</t>
  </si>
  <si>
    <t>82.24（生地95）</t>
  </si>
  <si>
    <t>82.49（生地95）</t>
  </si>
  <si>
    <t>https://mp.weixin.qq.com/s/vrHVIAr9ZSD5mlHJxyYdOg</t>
  </si>
  <si>
    <t>https://mp.weixin.qq.com/s/zUVolPUB8ql9oLC_rF7N6Q</t>
  </si>
  <si>
    <t>https://mp.weixin.qq.com/s/tMDp3i8aP1w0ksP6ToZf5Q</t>
  </si>
  <si>
    <t>宝安中学高中部</t>
  </si>
  <si>
    <t>https://mp.weixin.qq.com/s/WPYqB7x15ZZjFIN46Dmhww</t>
  </si>
  <si>
    <t>https://mp.weixin.qq.com/s/mYEGx2oO-jepPXFOw6o1vA</t>
  </si>
  <si>
    <t>育才中学，（含20人港澳班）</t>
  </si>
  <si>
    <t>港澳班：80.22
拔尖创新：84.3</t>
  </si>
  <si>
    <t>https://mp.weixin.qq.com/s/Dym5m2kfhow57YYdW-pGsw</t>
  </si>
  <si>
    <t>https://mp.weixin.qq.com/s/3-7yga2NbPXLD82ZCHKWuw</t>
  </si>
  <si>
    <t>深圳科学高中</t>
  </si>
  <si>
    <t>https://mp.weixin.qq.com/s/DvQqLQY5ue5KaISjAJqZKg</t>
  </si>
  <si>
    <t>北京师范大学南山附属学校</t>
  </si>
  <si>
    <t>https://mp.weixin.qq.com/s/2VYvVpfRghbcnOhUxI-j4g</t>
  </si>
  <si>
    <t>94.8
生地95</t>
  </si>
  <si>
    <t>93.83
生地95</t>
  </si>
  <si>
    <t>南山外国语学校（集团）高级中学</t>
  </si>
  <si>
    <t>https://mp.weixin.qq.com/s/OmejXelr-_7-a4hn3_XCRQ</t>
  </si>
  <si>
    <t>https://mp.weixin.qq.com/s/W1QyqvAav_SxMn_6IxLXOw</t>
  </si>
  <si>
    <t>https://mp.weixin.qq.com/s/HDiiajpz-CZFgJOpLvjDhw</t>
  </si>
  <si>
    <t>https://mp.weixin.qq.com/s/OW97WG1CUJujA8zd1uUcxw</t>
  </si>
  <si>
    <t>深圳市第二实验学校</t>
  </si>
  <si>
    <t>https://mp.weixin.qq.com/s/7kbEG09mPiZEHC8hCYDjKQ</t>
  </si>
  <si>
    <t>深圳实验学校光明部</t>
  </si>
  <si>
    <t>https://mp.weixin.qq.com/s/Cl82S6pGZlGiKNqY4_6xzg</t>
  </si>
  <si>
    <t>https://mp.weixin.qq.com/s/XsPjxkuSZvteMAthK-KWHA</t>
  </si>
  <si>
    <t>https://mp.weixin.qq.com/s/ztiSCyhKK-0mpdnmCL8n_Q</t>
  </si>
  <si>
    <t>深圳外国语学校龙华高中部</t>
  </si>
  <si>
    <t>https://mp.weixin.qq.com/s/HVc-YRL8TLvNF05bKHeqHg</t>
  </si>
  <si>
    <t>广东实验中学深圳学校</t>
  </si>
  <si>
    <t>https://mp.weixin.qq.com/s/s30B9qT7MESofllqAgLlaA</t>
  </si>
  <si>
    <t>新安中学高中部</t>
  </si>
  <si>
    <t>深圳市高级中学（东校区）</t>
  </si>
  <si>
    <t>https://mp.weixin.qq.com/s/06eYoyIfYUN5nv2FTlqOmA</t>
  </si>
  <si>
    <t>深圳科学高中龙岗分校</t>
  </si>
  <si>
    <t xml:space="preserve">https://mp.weixin.qq.com/s/7tMhIoJa1rrHi0AozhJBtA </t>
  </si>
  <si>
    <t>https://mp.weixin.qq.com/s/EHRPnPQND619oAnAxEr1pg</t>
  </si>
  <si>
    <t>深圳市盐田高级中学</t>
  </si>
  <si>
    <t>https://mp.weixin.qq.com/s/6IlmxkjxNmcSAJGfBDMsXg</t>
  </si>
  <si>
    <t>https://mp.weixin.qq.com/s/U-7ZxM0LcAtC_gjC2cClnw</t>
  </si>
  <si>
    <t>南山区华侨城中学</t>
  </si>
  <si>
    <t>https://mp.weixin.qq.com/s/7sLgn1kM3hNpCGxI7C6neA</t>
  </si>
  <si>
    <t>https://mp.weixin.qq.com/s/do5guCMFIdggj95dKMUgYA</t>
  </si>
  <si>
    <t>深圳北理莫斯科大学附属中学</t>
  </si>
  <si>
    <t xml:space="preserve">https://mp.weixin.qq.com/s/zI8eBK4nCwYQOd7It_obYw </t>
  </si>
  <si>
    <t>深圳市格致中学</t>
  </si>
  <si>
    <t>https://mp.weixin.qq.com/s/h5Ac-bjk1TGS9d48YKEfUA</t>
  </si>
  <si>
    <t>https://mp.weixin.qq.com/s/AyVawT-ZopiuLqdj7icZ2g</t>
  </si>
  <si>
    <t>深圳市高级中学创新高中</t>
  </si>
  <si>
    <t>https://mp.weixin.qq.com/s/tHB7AV98IExoGOKYF-plWw</t>
  </si>
  <si>
    <t>深圳市红山中学</t>
  </si>
  <si>
    <t>https://mp.weixin.qq.com/s/BkFfPcEsj6TnU6PNPodQXw</t>
  </si>
  <si>
    <t>深圳市罗湖外国语学校</t>
  </si>
  <si>
    <t>https://mp.weixin.qq.com/s/DppdF7TtNIZL88MkAlNcKA</t>
  </si>
  <si>
    <t>第二十二高级中学（中科院深理工附中）</t>
  </si>
  <si>
    <t>https://mp.weixin.qq.com/s/elJlWt0IGQ8yuoG89ZuQVg</t>
  </si>
  <si>
    <t>小语种77.38
航空班79.45</t>
  </si>
  <si>
    <t>小语种78.46
航空班79.51</t>
  </si>
  <si>
    <t>小语种班30人，航空班32）</t>
  </si>
  <si>
    <t>https://mp.weixin.qq.com/s/IULnovm-ku6dHQ5La4rpQQ</t>
  </si>
  <si>
    <t>https://mp.weixin.qq.com/s/w8LibW44X0TMTrVeyQ6-gQ</t>
  </si>
  <si>
    <t>深圳实验学校明理高中</t>
  </si>
  <si>
    <t>深圳市高级中学理慧高中</t>
  </si>
  <si>
    <t>https://mp.weixin.qq.com/s/e-mIQNNIR0dFjm7T6fmlkQ</t>
  </si>
  <si>
    <t>https://mp.weixin.qq.com/s/lts53YCx1BrIOWULAHLeDQ</t>
  </si>
  <si>
    <t>深圳技术大学附属中学</t>
  </si>
  <si>
    <t>深圳市高级中学文博高中</t>
  </si>
  <si>
    <t>https://mp.weixin.qq.com/s/tNc0Y5qcZKgMCvy0cA7XKg</t>
  </si>
  <si>
    <t>深圳市红岭教育集团大鹏华侨中学</t>
  </si>
  <si>
    <t>深圳外国语学校弘知高中</t>
  </si>
  <si>
    <t>深圳市高级中学有为高中</t>
  </si>
  <si>
    <t>https://mp.weixin.qq.com/s/N1jnApSS6El9iBjq3eJCYw</t>
  </si>
  <si>
    <t>https://mp.weixin.qq.com/s/DNAH0NeX1_4u3MWyFpLPlA</t>
  </si>
  <si>
    <t>深圳市第七高级中学</t>
  </si>
  <si>
    <t>深圳外国语学校博雅高中</t>
  </si>
  <si>
    <t>深圳实验学校崇文高中</t>
  </si>
  <si>
    <t>深圳实验学校卓越高中</t>
  </si>
  <si>
    <t>深圳外国语学校致远高中</t>
  </si>
  <si>
    <t>深圳实验学校至臻高中</t>
  </si>
  <si>
    <t>https://mp.weixin.qq.com/s/BhQZo6_czxiMZBEJCoH-zA</t>
  </si>
  <si>
    <t>深圳市聚龙科学中学</t>
  </si>
  <si>
    <t>深圳外国语学校理工高中</t>
  </si>
  <si>
    <t>https://mp.weixin.qq.com/s/1fLugaczvlhB0JxMSsOZpQ</t>
  </si>
  <si>
    <t>深圳市第二高级中学深汕实验学校</t>
  </si>
  <si>
    <r>
      <rPr>
        <sz val="11"/>
        <color rgb="FF000000"/>
        <rFont val="微软雅黑"/>
        <charset val="134"/>
      </rPr>
      <t>深圳市第三高级中学（</t>
    </r>
    <r>
      <rPr>
        <sz val="11"/>
        <color rgb="FFFF0000"/>
        <rFont val="微软雅黑"/>
        <charset val="134"/>
      </rPr>
      <t>出国留学班</t>
    </r>
    <r>
      <rPr>
        <sz val="11"/>
        <color rgb="FF000000"/>
        <rFont val="微软雅黑"/>
        <charset val="134"/>
      </rPr>
      <t>）</t>
    </r>
  </si>
  <si>
    <t>耀华实验学校（民办）</t>
  </si>
  <si>
    <t>深圳市为明学校（民办）</t>
  </si>
  <si>
    <t>深圳市盐田区梅沙双语学校（民办）</t>
  </si>
  <si>
    <t>（港澳班）</t>
  </si>
  <si>
    <t>深圳市桃源居中澳实验学校（民办）</t>
  </si>
  <si>
    <t>深圳东方英文书院（民办）</t>
  </si>
  <si>
    <t>建文外国语学校（民办）</t>
  </si>
  <si>
    <t>深圳市汉开数理高中（民办）</t>
  </si>
  <si>
    <t>返回
等级</t>
  </si>
  <si>
    <r>
      <rPr>
        <b/>
        <sz val="14"/>
        <rFont val="微软雅黑"/>
        <charset val="134"/>
        <scheme val="minor"/>
      </rPr>
      <t xml:space="preserve">游民大舒,进群微信:
</t>
    </r>
    <r>
      <rPr>
        <b/>
        <sz val="14"/>
        <color rgb="FFFF0000"/>
        <rFont val="微软雅黑"/>
        <charset val="134"/>
        <scheme val="minor"/>
      </rPr>
      <t>13302981545</t>
    </r>
  </si>
  <si>
    <t>招生项目</t>
  </si>
  <si>
    <t>专项</t>
  </si>
  <si>
    <t>通过关键字过滤</t>
  </si>
  <si>
    <t>招生范围</t>
  </si>
  <si>
    <t>中考成绩控制线</t>
  </si>
  <si>
    <t>体育</t>
  </si>
  <si>
    <t>守门员（男子）</t>
  </si>
  <si>
    <t>ACD类</t>
  </si>
  <si>
    <t>体育429</t>
  </si>
  <si>
    <t>后卫（男子）</t>
  </si>
  <si>
    <t>前卫（男子）</t>
  </si>
  <si>
    <t>前锋（男子）</t>
  </si>
  <si>
    <t>乒乓球</t>
  </si>
  <si>
    <t>男子乒乓球</t>
  </si>
  <si>
    <t>女子乒乓球</t>
  </si>
  <si>
    <t>游泳</t>
  </si>
  <si>
    <t>100米或200米蝶泳、仰泳、蛙泳、自由泳、200米个人混合泳</t>
  </si>
  <si>
    <t>围棋</t>
  </si>
  <si>
    <t>女子围棋</t>
  </si>
  <si>
    <t>男子围棋</t>
  </si>
  <si>
    <t>羽毛球</t>
  </si>
  <si>
    <t>女子羽毛球</t>
  </si>
  <si>
    <t>男子羽毛球</t>
  </si>
  <si>
    <t>网球</t>
  </si>
  <si>
    <t>男子网球</t>
  </si>
  <si>
    <t>女子网球</t>
  </si>
  <si>
    <t>田径</t>
  </si>
  <si>
    <t>男子400米</t>
  </si>
  <si>
    <t>女子400米</t>
  </si>
  <si>
    <t>女子三级跳远</t>
  </si>
  <si>
    <t>女子跳远</t>
  </si>
  <si>
    <t>无线电测向</t>
  </si>
  <si>
    <t>男子无线电测向</t>
  </si>
  <si>
    <t>女子无线电测向</t>
  </si>
  <si>
    <t>音乐舞蹈</t>
  </si>
  <si>
    <t>声乐</t>
  </si>
  <si>
    <t>合唱、独唱</t>
  </si>
  <si>
    <t>艺术458</t>
  </si>
  <si>
    <t>器乐</t>
  </si>
  <si>
    <t>长笛兼短笛</t>
  </si>
  <si>
    <t>双簧管</t>
  </si>
  <si>
    <t>中音单簧管</t>
  </si>
  <si>
    <t>低音单簧管</t>
  </si>
  <si>
    <t>巴松</t>
  </si>
  <si>
    <t>中音萨克斯</t>
  </si>
  <si>
    <t>上低音萨克斯</t>
  </si>
  <si>
    <t>次中音萨克斯</t>
  </si>
  <si>
    <t>短号</t>
  </si>
  <si>
    <t>圆号</t>
  </si>
  <si>
    <t>上低音号</t>
  </si>
  <si>
    <t>竖琴</t>
  </si>
  <si>
    <t>小提琴</t>
  </si>
  <si>
    <t>低音提琴（管乐团）</t>
  </si>
  <si>
    <t>低音提琴（民乐团）</t>
  </si>
  <si>
    <t>阮</t>
  </si>
  <si>
    <t>笙</t>
  </si>
  <si>
    <t>琵琶</t>
  </si>
  <si>
    <t>二胡</t>
  </si>
  <si>
    <t>大提琴（民乐团）</t>
  </si>
  <si>
    <t>竹笛</t>
  </si>
  <si>
    <t>唢呐</t>
  </si>
  <si>
    <t>扬琴</t>
  </si>
  <si>
    <t>民乐打击乐（五音排鼓、定音鼓）</t>
  </si>
  <si>
    <t>舞蹈</t>
  </si>
  <si>
    <t>民族民间舞、古典舞、芭蕾舞、现代舞</t>
  </si>
  <si>
    <t>深圳实验学校光明高中部</t>
  </si>
  <si>
    <t>男子足球(守门员、后卫、前卫、前锋）</t>
  </si>
  <si>
    <t>体育412</t>
  </si>
  <si>
    <t>艺术440</t>
  </si>
  <si>
    <t>中提琴</t>
  </si>
  <si>
    <t>低音提琴</t>
  </si>
  <si>
    <t>大提琴</t>
  </si>
  <si>
    <t>长笛</t>
  </si>
  <si>
    <t>单簧管</t>
  </si>
  <si>
    <t>大管</t>
  </si>
  <si>
    <t>小号</t>
  </si>
  <si>
    <t>长号</t>
  </si>
  <si>
    <t>大号</t>
  </si>
  <si>
    <t>管乐打击乐（定音鼓、小军鼓、马林巴）</t>
  </si>
  <si>
    <t>民族民间舞、古典舞</t>
  </si>
  <si>
    <t>男子游泳</t>
  </si>
  <si>
    <t>体育346</t>
  </si>
  <si>
    <t>女子游泳</t>
  </si>
  <si>
    <t>音乐</t>
  </si>
  <si>
    <t>多声部合唱</t>
  </si>
  <si>
    <t>艺术410</t>
  </si>
  <si>
    <t>女子足球</t>
  </si>
  <si>
    <t>体育345</t>
  </si>
  <si>
    <t>国际象棋</t>
  </si>
  <si>
    <t>男子国际象棋</t>
  </si>
  <si>
    <t>体育426</t>
  </si>
  <si>
    <t>女子国际象棋</t>
  </si>
  <si>
    <t>中国象棋</t>
  </si>
  <si>
    <t>男子中国象棋</t>
  </si>
  <si>
    <t>女子中国象棋</t>
  </si>
  <si>
    <t>击剑</t>
  </si>
  <si>
    <t>男子重剑</t>
  </si>
  <si>
    <t>女子重剑</t>
  </si>
  <si>
    <t>男子花剑</t>
  </si>
  <si>
    <t>女子花剑</t>
  </si>
  <si>
    <t>男子佩剑</t>
  </si>
  <si>
    <t>女子佩剑</t>
  </si>
  <si>
    <t>球类</t>
  </si>
  <si>
    <t>音乐舞蹈表演</t>
  </si>
  <si>
    <t>美声唱法</t>
  </si>
  <si>
    <t>艺术454</t>
  </si>
  <si>
    <t>民族民间舞、古典舞（女子）</t>
  </si>
  <si>
    <t>表演</t>
  </si>
  <si>
    <t>戏剧表演</t>
  </si>
  <si>
    <t>其他</t>
  </si>
  <si>
    <t>艺术体操</t>
  </si>
  <si>
    <t>体育410</t>
  </si>
  <si>
    <t>男子篮球</t>
  </si>
  <si>
    <t>中国民族民间舞、中国古典舞</t>
  </si>
  <si>
    <t>艺术435</t>
  </si>
  <si>
    <t>体育320</t>
  </si>
  <si>
    <t>女子篮球</t>
  </si>
  <si>
    <t>民族民间舞、古典舞（女）</t>
  </si>
  <si>
    <t>艺术369</t>
  </si>
  <si>
    <t>男子足球</t>
  </si>
  <si>
    <t>体育360</t>
  </si>
  <si>
    <t>径赛</t>
  </si>
  <si>
    <t>100米</t>
  </si>
  <si>
    <t>民族民间舞、古典舞（男）</t>
  </si>
  <si>
    <t>艺术384</t>
  </si>
  <si>
    <t>深圳市高级中学中心校区</t>
  </si>
  <si>
    <t>女子100米蝶泳</t>
  </si>
  <si>
    <t>体育425</t>
  </si>
  <si>
    <t>女子100米自由泳</t>
  </si>
  <si>
    <t>男子200米自由泳</t>
  </si>
  <si>
    <t>合唱（女生）</t>
  </si>
  <si>
    <t>艺术453</t>
  </si>
  <si>
    <t>踢踏舞或中国舞（女生）</t>
  </si>
  <si>
    <t>贝司</t>
  </si>
  <si>
    <t>深圳市高级中学东校区</t>
  </si>
  <si>
    <t>男子100米仰泳</t>
  </si>
  <si>
    <t>体育405</t>
  </si>
  <si>
    <t>男子100米自由泳</t>
  </si>
  <si>
    <t>男子中后卫</t>
  </si>
  <si>
    <t>男子后腰</t>
  </si>
  <si>
    <t>右边后卫、左边后卫、前腰、前锋（均为男生）</t>
  </si>
  <si>
    <t>健美操</t>
  </si>
  <si>
    <t>男子篮球后卫</t>
  </si>
  <si>
    <t>男子篮球前锋</t>
  </si>
  <si>
    <t>男子篮球中锋</t>
  </si>
  <si>
    <t>100米、400米、铅球</t>
  </si>
  <si>
    <t>合唱、独唱（女生）</t>
  </si>
  <si>
    <t>艺术432</t>
  </si>
  <si>
    <t>打击乐</t>
  </si>
  <si>
    <t>垒球</t>
  </si>
  <si>
    <t>垒球投手</t>
  </si>
  <si>
    <t>体育371</t>
  </si>
  <si>
    <t>垒球捕手</t>
  </si>
  <si>
    <t>垒球游击手</t>
  </si>
  <si>
    <t>绘画</t>
  </si>
  <si>
    <t>艺术395</t>
  </si>
  <si>
    <t>体育380</t>
  </si>
  <si>
    <t>艺术414</t>
  </si>
  <si>
    <t>深圳市第三高级中学</t>
  </si>
  <si>
    <t>民族打击乐</t>
  </si>
  <si>
    <t>艺术405</t>
  </si>
  <si>
    <t>男子舞蹈</t>
  </si>
  <si>
    <t>独唱</t>
  </si>
  <si>
    <t>艺术476</t>
  </si>
  <si>
    <t>钢琴</t>
  </si>
  <si>
    <t>体育414</t>
  </si>
  <si>
    <t>毽球</t>
  </si>
  <si>
    <t>美声唱法、民族唱法</t>
  </si>
  <si>
    <t>艺术441</t>
  </si>
  <si>
    <t>短跑100米、200米、400米；跨栏100米、110米；跳高、跳远、三级跳远</t>
  </si>
  <si>
    <t>体育415</t>
  </si>
  <si>
    <t>100米自由泳、100米蛙泳、100米仰泳、100米蝶泳</t>
  </si>
  <si>
    <t>武术</t>
  </si>
  <si>
    <t>艺术450</t>
  </si>
  <si>
    <t>体育386</t>
  </si>
  <si>
    <t>艺术411</t>
  </si>
  <si>
    <t>跳远、三级跳远、跳高、100米、200米</t>
  </si>
  <si>
    <t>非守门员（男子）</t>
  </si>
  <si>
    <t>艺术404</t>
  </si>
  <si>
    <t>手风琴</t>
  </si>
  <si>
    <t>艺术430</t>
  </si>
  <si>
    <t>男子守门员</t>
  </si>
  <si>
    <t>体育400</t>
  </si>
  <si>
    <t>男子后卫</t>
  </si>
  <si>
    <t>男子前卫</t>
  </si>
  <si>
    <t>男子100米</t>
  </si>
  <si>
    <t>男子200米</t>
  </si>
  <si>
    <t>男子跳远</t>
  </si>
  <si>
    <t>200米、400米、800米、铅球</t>
  </si>
  <si>
    <t>啦啦操</t>
  </si>
  <si>
    <t>体育480</t>
  </si>
  <si>
    <t>合唱</t>
  </si>
  <si>
    <t>艺术530</t>
  </si>
  <si>
    <t>100米、200米、400米、800米、跳高、跳远、三级跳远、100米栏、110米栏</t>
  </si>
  <si>
    <t>体育396</t>
  </si>
  <si>
    <t>花剑、重剑</t>
  </si>
  <si>
    <t>艺术416</t>
  </si>
  <si>
    <t>体育340</t>
  </si>
  <si>
    <t>艺术362</t>
  </si>
  <si>
    <t>书法</t>
  </si>
  <si>
    <t>深圳市明德实验学校（集团）高级中学（香蜜校区）</t>
  </si>
  <si>
    <t>艺术425</t>
  </si>
  <si>
    <t>西洋管弦乐（提琴）</t>
  </si>
  <si>
    <t>艺术394</t>
  </si>
  <si>
    <t>罗湖外国语学校</t>
  </si>
  <si>
    <t>绘画（AC类90人，D类30人）</t>
  </si>
  <si>
    <t>艺术338</t>
  </si>
  <si>
    <t>深圳市行知职业技术学校（综合高中）</t>
  </si>
  <si>
    <t>西洋乐器</t>
  </si>
  <si>
    <t>艺术358</t>
  </si>
  <si>
    <t>美声唱法、民族唱法（独唱）</t>
  </si>
  <si>
    <t>舞蹈（不含体育舞蹈）</t>
  </si>
  <si>
    <t>深圳市南头中学</t>
  </si>
  <si>
    <t>排球</t>
  </si>
  <si>
    <t>体育417</t>
  </si>
  <si>
    <t>棒垒球</t>
  </si>
  <si>
    <t>体育395</t>
  </si>
  <si>
    <t>西洋管弦乐器、键盘乐器和打击乐器</t>
  </si>
  <si>
    <t>艺术421</t>
  </si>
  <si>
    <t>古典舞、民族民间舞、芭蕾舞、现代舞（流行舞、国标舞除外）</t>
  </si>
  <si>
    <t>体育422</t>
  </si>
  <si>
    <t>女子100米仰泳、蛙泳、蝶泳；</t>
  </si>
  <si>
    <t>男子100米蝶泳、蛙泳，200米蝶泳、仰泳、自由泳</t>
  </si>
  <si>
    <t>深圳市南山外国语学校（集团）高级中学</t>
  </si>
  <si>
    <t>体育420</t>
  </si>
  <si>
    <t>芭蕾</t>
  </si>
  <si>
    <t>声乐、器乐</t>
  </si>
  <si>
    <t>深圳市盐港中学</t>
  </si>
  <si>
    <t>宝安中学（集团）高中部</t>
  </si>
  <si>
    <t>体育450</t>
  </si>
  <si>
    <t>体育399</t>
  </si>
  <si>
    <t>艺术426</t>
  </si>
  <si>
    <t>跆拳道</t>
  </si>
  <si>
    <t>体育366</t>
  </si>
  <si>
    <t>100米、200米、400米、800米、1500米、跳远、三级跳远、跳高</t>
  </si>
  <si>
    <t>艺术391</t>
  </si>
  <si>
    <t>体育337</t>
  </si>
  <si>
    <t>200米</t>
  </si>
  <si>
    <t>男子足球守门员</t>
  </si>
  <si>
    <t>男子足球非守门员</t>
  </si>
  <si>
    <t>新安中学</t>
  </si>
  <si>
    <t>体育409</t>
  </si>
  <si>
    <t>400米</t>
  </si>
  <si>
    <t>声乐、钢琴及32种乐器</t>
  </si>
  <si>
    <t>艺术436</t>
  </si>
  <si>
    <t>华中师范大学龙岗附属学校</t>
  </si>
  <si>
    <t>体育403</t>
  </si>
  <si>
    <t>体育312</t>
  </si>
  <si>
    <t>体育355</t>
  </si>
  <si>
    <t>跳远</t>
  </si>
  <si>
    <t>三级跳远</t>
  </si>
  <si>
    <t>足球守门员（男子）</t>
  </si>
  <si>
    <t>足球非守门员（男子）</t>
  </si>
  <si>
    <t>体育339</t>
  </si>
  <si>
    <t>艺术361</t>
  </si>
  <si>
    <t>传媒</t>
  </si>
  <si>
    <t>播音主持</t>
  </si>
  <si>
    <t>书法（软笔）</t>
  </si>
  <si>
    <t>体育365</t>
  </si>
  <si>
    <t>田径（仅招100米、100米栏、110米栏、跳远、男子铅球）</t>
  </si>
  <si>
    <t>艺术388</t>
  </si>
  <si>
    <t>西洋管乐（长笛、单簧管、双簧管、大管、萨克斯、小号、圆号、长号、中音号、大号、弦贝斯、马林巴、爵士鼓、小军鼓）、西洋打击乐、弦贝斯</t>
  </si>
  <si>
    <t>体育336</t>
  </si>
  <si>
    <t>西洋管弦乐、西洋打击乐、键盘</t>
  </si>
  <si>
    <t>艺术357</t>
  </si>
  <si>
    <t>西洋管乐（长笛、双簧管、巴松、单簧管、萨克斯管、小号、圆号、长号、中音号或以上低音号、大号）、西洋打击乐、低音提琴</t>
  </si>
  <si>
    <t>中国舞</t>
  </si>
  <si>
    <t>深圳市观澜中学</t>
  </si>
  <si>
    <t>体育354</t>
  </si>
  <si>
    <t>田赛类、径赛类</t>
  </si>
  <si>
    <t>器乐（钢琴、民乐、西洋管弦乐）</t>
  </si>
  <si>
    <t>艺术378</t>
  </si>
  <si>
    <t>武术套路</t>
  </si>
  <si>
    <t>100米、200米、400米</t>
  </si>
  <si>
    <t>艺术385</t>
  </si>
  <si>
    <t>西洋管乐（长笛、单簧管、萨克斯、小号、圆号、长号、上低音号、大号、大管）、西洋打击乐、提琴（小提琴、中提琴、大提琴、低音提琴）、竖琴、民族乐器（古筝、二胡、竹笛、阮、琵琶、扬琴、笙）</t>
  </si>
  <si>
    <t>芭蕾舞、民族民间舞、古典舞、现代舞、踢踏舞</t>
  </si>
  <si>
    <t>100米、三级跳远</t>
  </si>
  <si>
    <t>体育370</t>
  </si>
  <si>
    <t>200米、400米</t>
  </si>
  <si>
    <t>100米蝶泳、仰泳、蛙泳、自由泳</t>
  </si>
  <si>
    <t>体育390</t>
  </si>
  <si>
    <t>钢琴、长笛、单簧管、双簧管、大管、萨克斯、小号、圆号、长号、中音号、大号、小提琴、中提琴、大提琴、低音提琴、竖琴、竹笛、唢呐、笙、二胡、高胡、古筝、阮、琵琶、柳琴、三弦、扬琴</t>
  </si>
  <si>
    <t>艺术390</t>
  </si>
  <si>
    <t>深圳市第二十二高级中学</t>
  </si>
  <si>
    <t>皮划艇</t>
  </si>
  <si>
    <t>体育393</t>
  </si>
  <si>
    <t>多声部合唱（男高音、男中低音、女高音、女中低音）</t>
  </si>
  <si>
    <t>艺术419</t>
  </si>
  <si>
    <t>合计</t>
  </si>
  <si>
    <t>备注：自主招生二类（公办学校）监督咨询电话： 88120325（艺术）、88125592（体育）</t>
  </si>
  <si>
    <t>邮箱：tcs@sz.edu.cn。</t>
  </si>
  <si>
    <t>　　（二）民办高中</t>
  </si>
  <si>
    <t>序号</t>
  </si>
  <si>
    <t>招生学校</t>
  </si>
  <si>
    <t>招生细项</t>
  </si>
  <si>
    <t>计划</t>
  </si>
  <si>
    <t>人数</t>
  </si>
  <si>
    <t>深圳奥斯翰外语学校（民办）</t>
  </si>
  <si>
    <t>艺术300</t>
  </si>
  <si>
    <t>深圳市滨海高级中学（民办）</t>
  </si>
  <si>
    <t>声乐、钢琴、古筝</t>
  </si>
  <si>
    <t>艺术305</t>
  </si>
  <si>
    <t>播音主持、戏剧表演</t>
  </si>
  <si>
    <t>深圳市崛起实验中学（民办）</t>
  </si>
  <si>
    <t>体育300</t>
  </si>
  <si>
    <t>艺术348</t>
  </si>
  <si>
    <t>美声唱法、民族唱法、流行唱法</t>
  </si>
  <si>
    <t>不含体育舞蹈</t>
  </si>
  <si>
    <t>深圳市华一实验学校（民办）</t>
  </si>
  <si>
    <t>艺术304</t>
  </si>
  <si>
    <t>深圳市鹏达高级中学（民办）</t>
  </si>
  <si>
    <t>舞蹈、声乐、器乐、传媒</t>
  </si>
  <si>
    <t>深圳承翰学校（民办）</t>
  </si>
  <si>
    <t>艺术320</t>
  </si>
  <si>
    <t>深圳市龙岗区德琳学校（民办）</t>
  </si>
  <si>
    <t>艺术380</t>
  </si>
  <si>
    <t>深圳市龙岗区珊蒂泉外国语学校（民办）</t>
  </si>
  <si>
    <t>体育280</t>
  </si>
  <si>
    <t>深圳市美中学校（民办）</t>
  </si>
  <si>
    <t>100米、三级跳远、铅球</t>
  </si>
  <si>
    <t>体育298</t>
  </si>
  <si>
    <t>艺术318</t>
  </si>
  <si>
    <t>深圳市格睿特高级中学（民办）</t>
  </si>
  <si>
    <t>体育260</t>
  </si>
  <si>
    <t>空手道</t>
  </si>
  <si>
    <t>兵道</t>
  </si>
  <si>
    <t>拳击</t>
  </si>
  <si>
    <t>深圳市立人高级中学（民办）</t>
  </si>
  <si>
    <t>民族唱法、美声唱法</t>
  </si>
  <si>
    <t>键盘、双排键</t>
  </si>
  <si>
    <t>深圳市华朗学校（民办）</t>
  </si>
  <si>
    <t>深圳市正德高级中学（民办）</t>
  </si>
  <si>
    <t>类型</t>
  </si>
  <si>
    <t>占比</t>
  </si>
  <si>
    <t>建议</t>
  </si>
  <si>
    <t>推荐</t>
  </si>
  <si>
    <t>过于细分</t>
  </si>
  <si>
    <t>其他球类</t>
  </si>
  <si>
    <t>体育-其他</t>
  </si>
  <si>
    <t>表演、传媒</t>
  </si>
  <si>
    <t>声乐器乐</t>
  </si>
  <si>
    <t>深户指标生2023</t>
  </si>
  <si>
    <t>十大</t>
  </si>
  <si>
    <t>宝安区</t>
  </si>
  <si>
    <t>光明区</t>
  </si>
  <si>
    <t>龙华区</t>
  </si>
  <si>
    <t>罗湖盐田</t>
  </si>
  <si>
    <t>龙岗区</t>
  </si>
  <si>
    <t>区</t>
  </si>
  <si>
    <r>
      <rPr>
        <sz val="11"/>
        <color rgb="FF000000"/>
        <rFont val="微软雅黑"/>
        <charset val="134"/>
        <scheme val="major"/>
      </rPr>
      <t xml:space="preserve">高中
进群微信:
</t>
    </r>
    <r>
      <rPr>
        <sz val="12"/>
        <color rgb="FFFF0000"/>
        <rFont val="微软雅黑"/>
        <charset val="134"/>
        <scheme val="major"/>
      </rPr>
      <t>13302981545</t>
    </r>
    <r>
      <rPr>
        <sz val="11"/>
        <color rgb="FF000000"/>
        <rFont val="微软雅黑"/>
        <charset val="134"/>
        <scheme val="major"/>
      </rPr>
      <t xml:space="preserve">
初中</t>
    </r>
  </si>
  <si>
    <t>5
7
4
深
中</t>
  </si>
  <si>
    <t>573深实验</t>
  </si>
  <si>
    <t>572深高级</t>
  </si>
  <si>
    <t>572深外</t>
  </si>
  <si>
    <t>569红岭</t>
  </si>
  <si>
    <t>568宝中</t>
  </si>
  <si>
    <t>567深大附中</t>
  </si>
  <si>
    <t>567育才</t>
  </si>
  <si>
    <t>565科高</t>
  </si>
  <si>
    <t>563北师大南山</t>
  </si>
  <si>
    <t>561南科大附中</t>
  </si>
  <si>
    <t>554新安中学</t>
  </si>
  <si>
    <t>545宝一外</t>
  </si>
  <si>
    <t>545松岗中学</t>
  </si>
  <si>
    <t>537龙津中学</t>
  </si>
  <si>
    <t>515燕川中学</t>
  </si>
  <si>
    <t>513西乡中学</t>
  </si>
  <si>
    <t>504第七高级</t>
  </si>
  <si>
    <t>501福海中学</t>
  </si>
  <si>
    <t>474沙井中学</t>
  </si>
  <si>
    <t>557深实光明</t>
  </si>
  <si>
    <t>549深大实验</t>
  </si>
  <si>
    <t>542中科附高</t>
  </si>
  <si>
    <t>517深外园弘知</t>
  </si>
  <si>
    <t>504深外园博雅</t>
  </si>
  <si>
    <t>505光明高级</t>
  </si>
  <si>
    <t>492深外园致远</t>
  </si>
  <si>
    <t>490深外园理工</t>
  </si>
  <si>
    <t>482光明中学</t>
  </si>
  <si>
    <t>561南外高</t>
  </si>
  <si>
    <t>561第二高级</t>
  </si>
  <si>
    <t>549南头中学</t>
  </si>
  <si>
    <t>547华侨城</t>
  </si>
  <si>
    <t>557龙华高级</t>
  </si>
  <si>
    <t>552深外龙华</t>
  </si>
  <si>
    <t>545格致中学</t>
  </si>
  <si>
    <t>544红山中学</t>
  </si>
  <si>
    <t>541第二外国语</t>
  </si>
  <si>
    <t>501观澜中学</t>
  </si>
  <si>
    <t>497龙外高</t>
  </si>
  <si>
    <t>492致理中学</t>
  </si>
  <si>
    <t>471艺术高中</t>
  </si>
  <si>
    <t>468龙华中学</t>
  </si>
  <si>
    <t>544明德香蜜湖</t>
  </si>
  <si>
    <t>538福田中学</t>
  </si>
  <si>
    <t>530福外高</t>
  </si>
  <si>
    <t>481梅林中学</t>
  </si>
  <si>
    <t>559翠园中学</t>
  </si>
  <si>
    <t>558第二实验</t>
  </si>
  <si>
    <t>549盐田高级</t>
  </si>
  <si>
    <t>542罗湖外语</t>
  </si>
  <si>
    <t>526罗湖高级</t>
  </si>
  <si>
    <t>472深圳美术</t>
  </si>
  <si>
    <t>560龙城高级</t>
  </si>
  <si>
    <t>552科高龙岗</t>
  </si>
  <si>
    <t>554省实深圳</t>
  </si>
  <si>
    <t>550华附龙岗</t>
  </si>
  <si>
    <t>546深北莫附中</t>
  </si>
  <si>
    <t>544深高园创新</t>
  </si>
  <si>
    <t>532深高园理慧</t>
  </si>
  <si>
    <t>532龙实高</t>
  </si>
  <si>
    <t>531三高内</t>
  </si>
  <si>
    <t>525深高园文博</t>
  </si>
  <si>
    <t>519平冈中学</t>
  </si>
  <si>
    <t>510深高园有为</t>
  </si>
  <si>
    <t>480横岗高级</t>
  </si>
  <si>
    <t>476布吉高级</t>
  </si>
  <si>
    <t>474平湖外国语</t>
  </si>
  <si>
    <t>456布吉中学</t>
  </si>
  <si>
    <t>554深高东</t>
  </si>
  <si>
    <t>546东师附深</t>
  </si>
  <si>
    <t>533深实园明理</t>
  </si>
  <si>
    <t>528深技大附中</t>
  </si>
  <si>
    <t>503深实园崇文</t>
  </si>
  <si>
    <t>496深实验卓越</t>
  </si>
  <si>
    <t>494坪山高级</t>
  </si>
  <si>
    <t>490聚龙科学</t>
  </si>
  <si>
    <t>490深实园至臻</t>
  </si>
  <si>
    <t>557人附深</t>
  </si>
  <si>
    <t>522红岭大鹏</t>
  </si>
  <si>
    <t>486二实明远</t>
  </si>
  <si>
    <t>474明德大鹏</t>
  </si>
  <si>
    <t>528深中数理</t>
  </si>
  <si>
    <t>463二高深汕</t>
  </si>
  <si>
    <t>深中实验</t>
  </si>
  <si>
    <t>深圳科技</t>
  </si>
  <si>
    <r>
      <rPr>
        <sz val="10"/>
        <rFont val="微软雅黑"/>
        <charset val="134"/>
        <scheme val="major"/>
      </rPr>
      <t>深圳外国语学校</t>
    </r>
  </si>
  <si>
    <r>
      <rPr>
        <sz val="10"/>
        <rFont val="微软雅黑"/>
        <charset val="134"/>
        <scheme val="major"/>
      </rPr>
      <t>深圳实验学校中学部</t>
    </r>
  </si>
  <si>
    <r>
      <rPr>
        <sz val="10"/>
        <rFont val="微软雅黑"/>
        <charset val="134"/>
        <scheme val="major"/>
      </rPr>
      <t>深圳实验学校初中部</t>
    </r>
  </si>
  <si>
    <t>第三高级中学初中部</t>
  </si>
  <si>
    <t>深圳高级中学南校区</t>
  </si>
  <si>
    <t>红岭-园岭部</t>
  </si>
  <si>
    <r>
      <rPr>
        <sz val="10"/>
        <rFont val="微软雅黑"/>
        <charset val="134"/>
        <scheme val="major"/>
      </rPr>
      <t>上步中学</t>
    </r>
  </si>
  <si>
    <t>红岭-石厦部</t>
  </si>
  <si>
    <r>
      <rPr>
        <sz val="10"/>
        <rFont val="微软雅黑"/>
        <charset val="134"/>
        <scheme val="major"/>
      </rPr>
      <t>莲花中学北校区</t>
    </r>
  </si>
  <si>
    <r>
      <rPr>
        <sz val="10"/>
        <rFont val="微软雅黑"/>
        <charset val="134"/>
        <scheme val="major"/>
      </rPr>
      <t>华富中学</t>
    </r>
  </si>
  <si>
    <r>
      <rPr>
        <sz val="10"/>
        <rFont val="微软雅黑"/>
        <charset val="134"/>
        <scheme val="major"/>
      </rPr>
      <t>皇岗创新实验学校</t>
    </r>
  </si>
  <si>
    <r>
      <rPr>
        <sz val="10"/>
        <rFont val="微软雅黑"/>
        <charset val="134"/>
        <scheme val="major"/>
      </rPr>
      <t>福田区第二实验学校</t>
    </r>
  </si>
  <si>
    <r>
      <rPr>
        <sz val="10"/>
        <rFont val="微软雅黑"/>
        <charset val="134"/>
        <scheme val="major"/>
      </rPr>
      <t>红岭科技中学</t>
    </r>
  </si>
  <si>
    <t>深大附中创新中学</t>
  </si>
  <si>
    <t>红岭实验-新洲</t>
  </si>
  <si>
    <r>
      <rPr>
        <sz val="10"/>
        <rFont val="微软雅黑"/>
        <charset val="134"/>
        <scheme val="major"/>
      </rPr>
      <t>莲花中学南校区</t>
    </r>
  </si>
  <si>
    <r>
      <rPr>
        <sz val="10"/>
        <rFont val="微软雅黑"/>
        <charset val="134"/>
        <scheme val="major"/>
      </rPr>
      <t>石厦学校</t>
    </r>
  </si>
  <si>
    <r>
      <rPr>
        <sz val="10"/>
        <rFont val="微软雅黑"/>
        <charset val="134"/>
        <scheme val="major"/>
      </rPr>
      <t>教科院附属中学</t>
    </r>
  </si>
  <si>
    <r>
      <rPr>
        <sz val="10"/>
        <rFont val="微软雅黑"/>
        <charset val="134"/>
        <scheme val="major"/>
      </rPr>
      <t>梅山中学</t>
    </r>
  </si>
  <si>
    <r>
      <rPr>
        <sz val="10"/>
        <rFont val="微软雅黑"/>
        <charset val="134"/>
        <scheme val="major"/>
      </rPr>
      <t>彩田学校</t>
    </r>
  </si>
  <si>
    <t>福田实验-黄埔学校</t>
  </si>
  <si>
    <t>福田实验-翰林学校</t>
  </si>
  <si>
    <r>
      <rPr>
        <sz val="10"/>
        <rFont val="微软雅黑"/>
        <charset val="134"/>
        <scheme val="major"/>
      </rPr>
      <t>福田区外国语学校</t>
    </r>
  </si>
  <si>
    <t>福田实验-侨香</t>
  </si>
  <si>
    <t>红岭实验-上沙</t>
  </si>
  <si>
    <t>红岭-深康部</t>
  </si>
  <si>
    <r>
      <rPr>
        <sz val="10"/>
        <rFont val="微软雅黑"/>
        <charset val="134"/>
        <scheme val="major"/>
      </rPr>
      <t>福景外国语学校</t>
    </r>
  </si>
  <si>
    <r>
      <rPr>
        <sz val="10"/>
        <rFont val="微软雅黑"/>
        <charset val="134"/>
        <scheme val="major"/>
      </rPr>
      <t>云顶学校</t>
    </r>
  </si>
  <si>
    <r>
      <rPr>
        <sz val="10"/>
        <rFont val="微软雅黑"/>
        <charset val="134"/>
        <scheme val="major"/>
      </rPr>
      <t>美林学校</t>
    </r>
  </si>
  <si>
    <r>
      <rPr>
        <sz val="10"/>
        <rFont val="微软雅黑"/>
        <charset val="134"/>
        <scheme val="major"/>
      </rPr>
      <t>耀华实验学校</t>
    </r>
  </si>
  <si>
    <r>
      <rPr>
        <sz val="10"/>
        <rFont val="微软雅黑"/>
        <charset val="134"/>
        <scheme val="major"/>
      </rPr>
      <t>益田花园学校</t>
    </r>
  </si>
  <si>
    <r>
      <rPr>
        <sz val="10"/>
        <rFont val="微软雅黑"/>
        <charset val="134"/>
        <scheme val="major"/>
      </rPr>
      <t>致远学校</t>
    </r>
  </si>
  <si>
    <t>明德-香蜜校区</t>
  </si>
  <si>
    <t>明德-碧海校区</t>
  </si>
  <si>
    <t>福田区外国语-福保</t>
  </si>
  <si>
    <r>
      <rPr>
        <sz val="10"/>
        <rFont val="微软雅黑"/>
        <charset val="134"/>
        <scheme val="major"/>
      </rPr>
      <t>深圳中学梅香学校</t>
    </r>
  </si>
  <si>
    <r>
      <rPr>
        <sz val="10"/>
        <rFont val="微软雅黑"/>
        <charset val="134"/>
        <scheme val="major"/>
      </rPr>
      <t>福港艺林学校</t>
    </r>
  </si>
  <si>
    <t>福田区共享</t>
  </si>
  <si>
    <t>深圳第二实验初中部</t>
  </si>
  <si>
    <r>
      <rPr>
        <sz val="10"/>
        <rFont val="微软雅黑"/>
        <charset val="134"/>
        <scheme val="major"/>
      </rPr>
      <t>深圳中学初中部</t>
    </r>
  </si>
  <si>
    <t>罗湖外语初中学校</t>
  </si>
  <si>
    <r>
      <rPr>
        <sz val="10"/>
        <rFont val="微软雅黑"/>
        <charset val="134"/>
        <scheme val="major"/>
      </rPr>
      <t>滨河实验中学</t>
    </r>
  </si>
  <si>
    <r>
      <rPr>
        <sz val="10"/>
        <rFont val="微软雅黑"/>
        <charset val="134"/>
        <scheme val="major"/>
      </rPr>
      <t>东湖中学</t>
    </r>
  </si>
  <si>
    <r>
      <rPr>
        <sz val="10"/>
        <rFont val="微软雅黑"/>
        <charset val="134"/>
        <scheme val="major"/>
      </rPr>
      <t>松泉中学</t>
    </r>
  </si>
  <si>
    <r>
      <rPr>
        <sz val="10"/>
        <rFont val="微软雅黑"/>
        <charset val="134"/>
        <scheme val="major"/>
      </rPr>
      <t>罗湖中学</t>
    </r>
  </si>
  <si>
    <r>
      <rPr>
        <sz val="10"/>
        <rFont val="微软雅黑"/>
        <charset val="134"/>
        <scheme val="major"/>
      </rPr>
      <t>布心中学</t>
    </r>
  </si>
  <si>
    <r>
      <rPr>
        <sz val="10"/>
        <rFont val="微软雅黑"/>
        <charset val="134"/>
        <scheme val="major"/>
      </rPr>
      <t>翠园初级中学</t>
    </r>
  </si>
  <si>
    <t>翠园东晓中学</t>
  </si>
  <si>
    <r>
      <rPr>
        <sz val="10"/>
        <rFont val="微软雅黑"/>
        <charset val="134"/>
        <scheme val="major"/>
      </rPr>
      <t>桂园中学</t>
    </r>
  </si>
  <si>
    <r>
      <rPr>
        <sz val="10"/>
        <rFont val="微软雅黑"/>
        <charset val="134"/>
        <scheme val="major"/>
      </rPr>
      <t>笋岗中学</t>
    </r>
  </si>
  <si>
    <r>
      <rPr>
        <sz val="10"/>
        <rFont val="微软雅黑"/>
        <charset val="134"/>
        <scheme val="major"/>
      </rPr>
      <t>罗湖外语实验学校</t>
    </r>
  </si>
  <si>
    <r>
      <rPr>
        <sz val="10"/>
        <rFont val="微软雅黑"/>
        <charset val="134"/>
        <scheme val="major"/>
      </rPr>
      <t>红桂中学</t>
    </r>
  </si>
  <si>
    <r>
      <rPr>
        <sz val="10"/>
        <rFont val="微软雅黑"/>
        <charset val="134"/>
        <scheme val="major"/>
      </rPr>
      <t>文锦中学</t>
    </r>
  </si>
  <si>
    <r>
      <rPr>
        <sz val="10"/>
        <rFont val="微软雅黑"/>
        <charset val="134"/>
        <scheme val="major"/>
      </rPr>
      <t>大望学校</t>
    </r>
  </si>
  <si>
    <r>
      <rPr>
        <sz val="10"/>
        <rFont val="微软雅黑"/>
        <charset val="134"/>
        <scheme val="major"/>
      </rPr>
      <t>龙园外语实验学校</t>
    </r>
  </si>
  <si>
    <r>
      <rPr>
        <sz val="10"/>
        <rFont val="微软雅黑"/>
        <charset val="134"/>
        <scheme val="major"/>
      </rPr>
      <t>文德学校</t>
    </r>
  </si>
  <si>
    <r>
      <rPr>
        <sz val="10"/>
        <rFont val="微软雅黑"/>
        <charset val="134"/>
        <scheme val="major"/>
      </rPr>
      <t>莲城学校</t>
    </r>
  </si>
  <si>
    <r>
      <rPr>
        <sz val="10"/>
        <rFont val="微软雅黑"/>
        <charset val="134"/>
        <scheme val="major"/>
      </rPr>
      <t>新华外国语学校</t>
    </r>
  </si>
  <si>
    <r>
      <rPr>
        <sz val="10"/>
        <rFont val="微软雅黑"/>
        <charset val="134"/>
        <scheme val="major"/>
      </rPr>
      <t>东方学校</t>
    </r>
  </si>
  <si>
    <r>
      <rPr>
        <sz val="10"/>
        <rFont val="微软雅黑"/>
        <charset val="134"/>
        <scheme val="major"/>
      </rPr>
      <t>华英学校</t>
    </r>
  </si>
  <si>
    <r>
      <rPr>
        <sz val="10"/>
        <rFont val="微软雅黑"/>
        <charset val="134"/>
        <scheme val="major"/>
      </rPr>
      <t>鹏兴实验学校</t>
    </r>
  </si>
  <si>
    <r>
      <rPr>
        <sz val="10"/>
        <rFont val="微软雅黑"/>
        <charset val="134"/>
        <scheme val="major"/>
      </rPr>
      <t>华美外国语学校</t>
    </r>
  </si>
  <si>
    <r>
      <rPr>
        <sz val="10"/>
        <rFont val="微软雅黑"/>
        <charset val="134"/>
        <scheme val="major"/>
      </rPr>
      <t>罗湖教科院附属学校</t>
    </r>
  </si>
  <si>
    <r>
      <rPr>
        <sz val="10"/>
        <rFont val="微软雅黑"/>
        <charset val="134"/>
        <scheme val="major"/>
      </rPr>
      <t>诺思外语实验学校</t>
    </r>
  </si>
  <si>
    <t>罗湖区共享</t>
  </si>
  <si>
    <r>
      <rPr>
        <sz val="10"/>
        <rFont val="微软雅黑"/>
        <charset val="134"/>
        <scheme val="major"/>
      </rPr>
      <t>深大附中</t>
    </r>
  </si>
  <si>
    <t>南二外-学府中学</t>
  </si>
  <si>
    <t>北师大学南山附属</t>
  </si>
  <si>
    <r>
      <rPr>
        <sz val="10"/>
        <rFont val="微软雅黑"/>
        <charset val="134"/>
        <scheme val="major"/>
      </rPr>
      <t>赤湾学校</t>
    </r>
  </si>
  <si>
    <t>华侨城-侨城部</t>
  </si>
  <si>
    <r>
      <rPr>
        <sz val="10"/>
        <rFont val="微软雅黑"/>
        <charset val="134"/>
        <scheme val="major"/>
      </rPr>
      <t>丽湖学校</t>
    </r>
  </si>
  <si>
    <r>
      <rPr>
        <sz val="10"/>
        <rFont val="微软雅黑"/>
        <charset val="134"/>
        <scheme val="major"/>
      </rPr>
      <t>荔香学校</t>
    </r>
  </si>
  <si>
    <r>
      <rPr>
        <sz val="10"/>
        <rFont val="微软雅黑"/>
        <charset val="134"/>
        <scheme val="major"/>
      </rPr>
      <t>龙珠学校</t>
    </r>
  </si>
  <si>
    <r>
      <rPr>
        <sz val="10"/>
        <rFont val="微软雅黑"/>
        <charset val="134"/>
        <scheme val="major"/>
      </rPr>
      <t>南山第二实验学校</t>
    </r>
  </si>
  <si>
    <t>南二外-海德学校</t>
  </si>
  <si>
    <t>南实-南海中学</t>
  </si>
  <si>
    <t>南外-滨海学校</t>
  </si>
  <si>
    <t>南实-麒麟中学</t>
  </si>
  <si>
    <r>
      <rPr>
        <sz val="10"/>
        <rFont val="微软雅黑"/>
        <charset val="134"/>
        <scheme val="major"/>
      </rPr>
      <t>前海学校</t>
    </r>
  </si>
  <si>
    <r>
      <rPr>
        <sz val="10"/>
        <rFont val="微软雅黑"/>
        <charset val="134"/>
        <scheme val="major"/>
      </rPr>
      <t>蛇口学校</t>
    </r>
  </si>
  <si>
    <r>
      <rPr>
        <sz val="10"/>
        <rFont val="微软雅黑"/>
        <charset val="134"/>
        <scheme val="major"/>
      </rPr>
      <t>松坪学校</t>
    </r>
  </si>
  <si>
    <r>
      <rPr>
        <sz val="10"/>
        <rFont val="微软雅黑"/>
        <charset val="134"/>
        <scheme val="major"/>
      </rPr>
      <t>桃源中学</t>
    </r>
  </si>
  <si>
    <t>南外-高新中学</t>
  </si>
  <si>
    <t>南外-文华学校</t>
  </si>
  <si>
    <t>哈工大实验学校</t>
  </si>
  <si>
    <t>同乐实验</t>
  </si>
  <si>
    <t>文理-科创学校</t>
  </si>
  <si>
    <t>育才二中</t>
  </si>
  <si>
    <t>育才三中</t>
  </si>
  <si>
    <t>深圳为明</t>
  </si>
  <si>
    <r>
      <rPr>
        <sz val="10"/>
        <rFont val="微软雅黑"/>
        <charset val="134"/>
        <scheme val="major"/>
      </rPr>
      <t>百旺学校</t>
    </r>
  </si>
  <si>
    <r>
      <rPr>
        <sz val="10"/>
        <rFont val="微软雅黑"/>
        <charset val="134"/>
        <scheme val="major"/>
      </rPr>
      <t>南山中英文学校</t>
    </r>
  </si>
  <si>
    <r>
      <rPr>
        <sz val="10"/>
        <rFont val="微软雅黑"/>
        <charset val="134"/>
        <scheme val="major"/>
      </rPr>
      <t>福华学校</t>
    </r>
  </si>
  <si>
    <r>
      <rPr>
        <sz val="10"/>
        <rFont val="微软雅黑"/>
        <charset val="134"/>
        <scheme val="major"/>
      </rPr>
      <t>丽山学校</t>
    </r>
  </si>
  <si>
    <t>南外-大冲学校</t>
  </si>
  <si>
    <t>文理-文理学校</t>
  </si>
  <si>
    <t>中科先进院实验学校</t>
  </si>
  <si>
    <r>
      <rPr>
        <sz val="10"/>
        <rFont val="微软雅黑"/>
        <charset val="134"/>
        <scheme val="major"/>
      </rPr>
      <t>道尔顿新华公学</t>
    </r>
  </si>
  <si>
    <r>
      <rPr>
        <sz val="10"/>
        <rFont val="微软雅黑"/>
        <charset val="134"/>
        <scheme val="major"/>
      </rPr>
      <t>太子湾学校</t>
    </r>
  </si>
  <si>
    <r>
      <rPr>
        <sz val="10"/>
        <rFont val="微软雅黑"/>
        <charset val="134"/>
        <scheme val="major"/>
      </rPr>
      <t>深圳湾学校</t>
    </r>
  </si>
  <si>
    <t>南实-园丁学校</t>
  </si>
  <si>
    <r>
      <rPr>
        <sz val="10"/>
        <rFont val="微软雅黑"/>
        <charset val="134"/>
        <scheme val="major"/>
      </rPr>
      <t>深中南山创新学校</t>
    </r>
  </si>
  <si>
    <t>南科大-第二实验</t>
  </si>
  <si>
    <t>南实-前海港湾</t>
  </si>
  <si>
    <t>南外-科华学校</t>
  </si>
  <si>
    <t>华侨城-深湾部</t>
  </si>
  <si>
    <t>深大附-外国语中学</t>
  </si>
  <si>
    <r>
      <rPr>
        <sz val="10"/>
        <rFont val="微软雅黑"/>
        <charset val="134"/>
        <scheme val="major"/>
      </rPr>
      <t>龙苑学校</t>
    </r>
  </si>
  <si>
    <t>南山区共享</t>
  </si>
  <si>
    <r>
      <rPr>
        <sz val="10"/>
        <rFont val="微软雅黑"/>
        <charset val="134"/>
        <scheme val="major"/>
      </rPr>
      <t>田东中学</t>
    </r>
  </si>
  <si>
    <r>
      <rPr>
        <sz val="10"/>
        <rFont val="微软雅黑"/>
        <charset val="134"/>
        <scheme val="major"/>
      </rPr>
      <t>盐田区外国语学校</t>
    </r>
  </si>
  <si>
    <r>
      <rPr>
        <sz val="10"/>
        <rFont val="微软雅黑"/>
        <charset val="134"/>
        <scheme val="major"/>
      </rPr>
      <t>盐田区实验学校</t>
    </r>
  </si>
  <si>
    <r>
      <rPr>
        <sz val="10"/>
        <rFont val="微软雅黑"/>
        <charset val="134"/>
        <scheme val="major"/>
      </rPr>
      <t>梅沙双语学校</t>
    </r>
  </si>
  <si>
    <r>
      <rPr>
        <sz val="10"/>
        <rFont val="微软雅黑"/>
        <charset val="134"/>
        <scheme val="major"/>
      </rPr>
      <t>云海学校</t>
    </r>
  </si>
  <si>
    <t>盐田区共享</t>
  </si>
  <si>
    <t>宝中-初中部</t>
  </si>
  <si>
    <t>宝一外初中部</t>
  </si>
  <si>
    <t>新安-初中部</t>
  </si>
  <si>
    <r>
      <rPr>
        <sz val="10"/>
        <rFont val="微软雅黑"/>
        <charset val="134"/>
        <scheme val="major"/>
      </rPr>
      <t>文汇学校</t>
    </r>
  </si>
  <si>
    <r>
      <rPr>
        <sz val="10"/>
        <rFont val="微软雅黑"/>
        <charset val="134"/>
        <scheme val="major"/>
      </rPr>
      <t>海滨中学</t>
    </r>
  </si>
  <si>
    <r>
      <rPr>
        <sz val="10"/>
        <rFont val="微软雅黑"/>
        <charset val="134"/>
        <scheme val="major"/>
      </rPr>
      <t>宝安实验学校</t>
    </r>
  </si>
  <si>
    <t>新安-第一实验学校</t>
  </si>
  <si>
    <r>
      <rPr>
        <sz val="10"/>
        <rFont val="微软雅黑"/>
        <charset val="134"/>
        <scheme val="major"/>
      </rPr>
      <t>海旺学校</t>
    </r>
  </si>
  <si>
    <r>
      <rPr>
        <sz val="10"/>
        <rFont val="微软雅黑"/>
        <charset val="134"/>
        <scheme val="major"/>
      </rPr>
      <t>西乡中学</t>
    </r>
  </si>
  <si>
    <r>
      <rPr>
        <sz val="10"/>
        <rFont val="微软雅黑"/>
        <charset val="134"/>
        <scheme val="major"/>
      </rPr>
      <t>海湾中学</t>
    </r>
  </si>
  <si>
    <r>
      <rPr>
        <sz val="10"/>
        <rFont val="微软雅黑"/>
        <charset val="134"/>
        <scheme val="major"/>
      </rPr>
      <t>福永中学</t>
    </r>
  </si>
  <si>
    <r>
      <rPr>
        <sz val="10"/>
        <rFont val="微软雅黑"/>
        <charset val="134"/>
        <scheme val="major"/>
      </rPr>
      <t>塘尾万里学校</t>
    </r>
  </si>
  <si>
    <r>
      <rPr>
        <sz val="10"/>
        <rFont val="微软雅黑"/>
        <charset val="134"/>
        <scheme val="major"/>
      </rPr>
      <t>沙井中学</t>
    </r>
  </si>
  <si>
    <t>宝中-第二外国语</t>
  </si>
  <si>
    <r>
      <rPr>
        <sz val="10"/>
        <rFont val="微软雅黑"/>
        <charset val="134"/>
        <scheme val="major"/>
      </rPr>
      <t>松岗中学</t>
    </r>
  </si>
  <si>
    <r>
      <rPr>
        <sz val="10"/>
        <rFont val="微软雅黑"/>
        <charset val="134"/>
        <scheme val="major"/>
      </rPr>
      <t>燕山学校</t>
    </r>
  </si>
  <si>
    <r>
      <rPr>
        <sz val="10"/>
        <rFont val="微软雅黑"/>
        <charset val="134"/>
        <scheme val="major"/>
      </rPr>
      <t>官田学校</t>
    </r>
  </si>
  <si>
    <t>桃源居中澳(公办)</t>
  </si>
  <si>
    <t>桃源居中澳(民办)</t>
  </si>
  <si>
    <r>
      <rPr>
        <sz val="10"/>
        <rFont val="微软雅黑"/>
        <charset val="134"/>
        <scheme val="major"/>
      </rPr>
      <t>东方英文书院</t>
    </r>
  </si>
  <si>
    <t>翻身实验-东校区</t>
  </si>
  <si>
    <r>
      <rPr>
        <sz val="10"/>
        <rFont val="微软雅黑"/>
        <charset val="134"/>
        <scheme val="major"/>
      </rPr>
      <t>崛起实验中学</t>
    </r>
  </si>
  <si>
    <r>
      <rPr>
        <sz val="10"/>
        <rFont val="微软雅黑"/>
        <charset val="134"/>
        <scheme val="major"/>
      </rPr>
      <t>新安东山书院</t>
    </r>
  </si>
  <si>
    <r>
      <rPr>
        <sz val="10"/>
        <rFont val="微软雅黑"/>
        <charset val="134"/>
        <scheme val="major"/>
      </rPr>
      <t>振华学校</t>
    </r>
  </si>
  <si>
    <r>
      <rPr>
        <sz val="10"/>
        <rFont val="微软雅黑"/>
        <charset val="134"/>
        <scheme val="major"/>
      </rPr>
      <t>永联学校</t>
    </r>
  </si>
  <si>
    <r>
      <rPr>
        <sz val="10"/>
        <rFont val="微软雅黑"/>
        <charset val="134"/>
        <scheme val="major"/>
      </rPr>
      <t>宝龙学校</t>
    </r>
  </si>
  <si>
    <r>
      <rPr>
        <sz val="10"/>
        <rFont val="微软雅黑"/>
        <charset val="134"/>
        <scheme val="major"/>
      </rPr>
      <t>宝华学校</t>
    </r>
  </si>
  <si>
    <r>
      <rPr>
        <sz val="10"/>
        <rFont val="微软雅黑"/>
        <charset val="134"/>
        <scheme val="major"/>
      </rPr>
      <t>冠华育才学校</t>
    </r>
  </si>
  <si>
    <r>
      <rPr>
        <sz val="10"/>
        <rFont val="微软雅黑"/>
        <charset val="134"/>
        <scheme val="major"/>
      </rPr>
      <t>富源学校</t>
    </r>
  </si>
  <si>
    <r>
      <rPr>
        <sz val="10"/>
        <rFont val="微软雅黑"/>
        <charset val="134"/>
        <scheme val="major"/>
      </rPr>
      <t>振兴学校</t>
    </r>
  </si>
  <si>
    <r>
      <rPr>
        <sz val="10"/>
        <rFont val="微软雅黑"/>
        <charset val="134"/>
        <scheme val="major"/>
      </rPr>
      <t>中英公学</t>
    </r>
  </si>
  <si>
    <r>
      <rPr>
        <sz val="10"/>
        <rFont val="微软雅黑"/>
        <charset val="134"/>
        <scheme val="major"/>
      </rPr>
      <t>华侨（康桥）书院</t>
    </r>
  </si>
  <si>
    <r>
      <rPr>
        <sz val="10"/>
        <rFont val="微软雅黑"/>
        <charset val="134"/>
        <scheme val="major"/>
      </rPr>
      <t>华文学校</t>
    </r>
  </si>
  <si>
    <r>
      <rPr>
        <sz val="10"/>
        <rFont val="微软雅黑"/>
        <charset val="134"/>
        <scheme val="major"/>
      </rPr>
      <t>鹤洲学校</t>
    </r>
  </si>
  <si>
    <r>
      <rPr>
        <sz val="10"/>
        <rFont val="微软雅黑"/>
        <charset val="134"/>
        <scheme val="major"/>
      </rPr>
      <t>金碧实验学校</t>
    </r>
  </si>
  <si>
    <r>
      <rPr>
        <sz val="10"/>
        <rFont val="微软雅黑"/>
        <charset val="134"/>
        <scheme val="major"/>
      </rPr>
      <t>华胜实验学校</t>
    </r>
  </si>
  <si>
    <r>
      <rPr>
        <sz val="10"/>
        <rFont val="微软雅黑"/>
        <charset val="134"/>
        <scheme val="major"/>
      </rPr>
      <t>西乡龙山学校</t>
    </r>
  </si>
  <si>
    <r>
      <rPr>
        <sz val="10"/>
        <rFont val="微软雅黑"/>
        <charset val="134"/>
        <scheme val="major"/>
      </rPr>
      <t>福民学校</t>
    </r>
  </si>
  <si>
    <r>
      <rPr>
        <sz val="10"/>
        <rFont val="微软雅黑"/>
        <charset val="134"/>
        <scheme val="major"/>
      </rPr>
      <t>景山实验学校</t>
    </r>
  </si>
  <si>
    <t>和平中英文</t>
  </si>
  <si>
    <r>
      <rPr>
        <sz val="10"/>
        <rFont val="微软雅黑"/>
        <charset val="134"/>
        <scheme val="major"/>
      </rPr>
      <t>鹏晖中英文学校</t>
    </r>
  </si>
  <si>
    <r>
      <rPr>
        <sz val="10"/>
        <rFont val="微软雅黑"/>
        <charset val="134"/>
        <scheme val="major"/>
      </rPr>
      <t>桥兴学校</t>
    </r>
  </si>
  <si>
    <r>
      <rPr>
        <sz val="10"/>
        <rFont val="微软雅黑"/>
        <charset val="134"/>
        <scheme val="major"/>
      </rPr>
      <t>才华学校</t>
    </r>
  </si>
  <si>
    <r>
      <rPr>
        <sz val="10"/>
        <rFont val="微软雅黑"/>
        <charset val="134"/>
        <scheme val="major"/>
      </rPr>
      <t>立才实验学校</t>
    </r>
  </si>
  <si>
    <r>
      <rPr>
        <sz val="10"/>
        <rFont val="微软雅黑"/>
        <charset val="134"/>
        <scheme val="major"/>
      </rPr>
      <t>沙井上南学校</t>
    </r>
  </si>
  <si>
    <r>
      <rPr>
        <sz val="10"/>
        <rFont val="微软雅黑"/>
        <charset val="134"/>
        <scheme val="major"/>
      </rPr>
      <t>沙井东山书院</t>
    </r>
  </si>
  <si>
    <r>
      <rPr>
        <sz val="10"/>
        <rFont val="微软雅黑"/>
        <charset val="134"/>
        <scheme val="major"/>
      </rPr>
      <t>金源学校</t>
    </r>
  </si>
  <si>
    <r>
      <rPr>
        <sz val="10"/>
        <rFont val="微软雅黑"/>
        <charset val="134"/>
        <scheme val="major"/>
      </rPr>
      <t>华南中英文学校</t>
    </r>
  </si>
  <si>
    <r>
      <rPr>
        <sz val="10"/>
        <rFont val="微软雅黑"/>
        <charset val="134"/>
        <scheme val="major"/>
      </rPr>
      <t>华一实验学校</t>
    </r>
  </si>
  <si>
    <r>
      <rPr>
        <sz val="10"/>
        <rFont val="微软雅黑"/>
        <charset val="134"/>
        <scheme val="major"/>
      </rPr>
      <t>冠群实验学校</t>
    </r>
  </si>
  <si>
    <r>
      <rPr>
        <sz val="10"/>
        <rFont val="微软雅黑"/>
        <charset val="134"/>
        <scheme val="major"/>
      </rPr>
      <t>北亭实验学校</t>
    </r>
  </si>
  <si>
    <r>
      <rPr>
        <sz val="10"/>
        <rFont val="微软雅黑"/>
        <charset val="134"/>
        <scheme val="major"/>
      </rPr>
      <t>明德外语实验学校</t>
    </r>
  </si>
  <si>
    <t>陶园中英文</t>
  </si>
  <si>
    <r>
      <rPr>
        <sz val="10"/>
        <rFont val="微软雅黑"/>
        <charset val="134"/>
        <scheme val="major"/>
      </rPr>
      <t>碧头文武学校</t>
    </r>
  </si>
  <si>
    <r>
      <rPr>
        <sz val="10"/>
        <rFont val="微软雅黑"/>
        <charset val="134"/>
        <scheme val="major"/>
      </rPr>
      <t>东升实验学校</t>
    </r>
  </si>
  <si>
    <r>
      <rPr>
        <sz val="10"/>
        <rFont val="微软雅黑"/>
        <charset val="134"/>
        <scheme val="major"/>
      </rPr>
      <t>标尚学校</t>
    </r>
  </si>
  <si>
    <r>
      <rPr>
        <sz val="10"/>
        <rFont val="微软雅黑"/>
        <charset val="134"/>
        <scheme val="major"/>
      </rPr>
      <t>崇文学校</t>
    </r>
  </si>
  <si>
    <r>
      <rPr>
        <sz val="10"/>
        <rFont val="微软雅黑"/>
        <charset val="134"/>
        <scheme val="major"/>
      </rPr>
      <t>石岩公学公办班</t>
    </r>
  </si>
  <si>
    <r>
      <rPr>
        <sz val="10"/>
        <rFont val="微软雅黑"/>
        <charset val="134"/>
        <scheme val="major"/>
      </rPr>
      <t>宁远实验学校</t>
    </r>
  </si>
  <si>
    <r>
      <rPr>
        <sz val="10"/>
        <rFont val="微软雅黑"/>
        <charset val="134"/>
        <scheme val="major"/>
      </rPr>
      <t>水田实验学校</t>
    </r>
  </si>
  <si>
    <r>
      <rPr>
        <sz val="10"/>
        <rFont val="微软雅黑"/>
        <charset val="134"/>
        <scheme val="major"/>
      </rPr>
      <t>宝安区育才学校</t>
    </r>
  </si>
  <si>
    <r>
      <rPr>
        <sz val="10"/>
        <rFont val="微软雅黑"/>
        <charset val="134"/>
        <scheme val="major"/>
      </rPr>
      <t>料坑学校</t>
    </r>
  </si>
  <si>
    <r>
      <rPr>
        <sz val="10"/>
        <rFont val="微软雅黑"/>
        <charset val="134"/>
        <scheme val="major"/>
      </rPr>
      <t>凤凰学校</t>
    </r>
  </si>
  <si>
    <t>翻身实验-西校区</t>
  </si>
  <si>
    <r>
      <rPr>
        <sz val="10"/>
        <rFont val="微软雅黑"/>
        <charset val="134"/>
        <scheme val="major"/>
      </rPr>
      <t>华源学校</t>
    </r>
  </si>
  <si>
    <t>松岗中英文-溪头</t>
  </si>
  <si>
    <r>
      <rPr>
        <sz val="10"/>
        <rFont val="微软雅黑"/>
        <charset val="134"/>
        <scheme val="major"/>
      </rPr>
      <t>海韵学校</t>
    </r>
  </si>
  <si>
    <t>松岗中英文-本部</t>
  </si>
  <si>
    <r>
      <rPr>
        <sz val="10"/>
        <rFont val="微软雅黑"/>
        <charset val="134"/>
        <scheme val="major"/>
      </rPr>
      <t>立新湖外国语学校</t>
    </r>
  </si>
  <si>
    <t>宝中-外国语学校</t>
  </si>
  <si>
    <r>
      <rPr>
        <sz val="10"/>
        <rFont val="微软雅黑"/>
        <charset val="134"/>
        <scheme val="major"/>
      </rPr>
      <t>航城学校</t>
    </r>
  </si>
  <si>
    <r>
      <rPr>
        <sz val="10"/>
        <rFont val="微软雅黑"/>
        <charset val="134"/>
        <scheme val="major"/>
      </rPr>
      <t>松岗实验学校</t>
    </r>
  </si>
  <si>
    <r>
      <rPr>
        <sz val="10"/>
        <rFont val="微软雅黑"/>
        <charset val="134"/>
        <scheme val="major"/>
      </rPr>
      <t>黄麻布学校</t>
    </r>
  </si>
  <si>
    <t>宝中-塘头学校</t>
  </si>
  <si>
    <r>
      <rPr>
        <sz val="10"/>
        <rFont val="微软雅黑"/>
        <charset val="134"/>
        <scheme val="major"/>
      </rPr>
      <t>孝德学校</t>
    </r>
  </si>
  <si>
    <t>宝中-实验学校</t>
  </si>
  <si>
    <t>新安-外国语学校</t>
  </si>
  <si>
    <t>华中附-宝安附属</t>
  </si>
  <si>
    <r>
      <rPr>
        <sz val="10"/>
        <rFont val="微软雅黑"/>
        <charset val="134"/>
        <scheme val="major"/>
      </rPr>
      <t>桥头学校</t>
    </r>
  </si>
  <si>
    <r>
      <rPr>
        <sz val="10"/>
        <rFont val="微软雅黑"/>
        <charset val="134"/>
        <scheme val="major"/>
      </rPr>
      <t>荣根学校</t>
    </r>
  </si>
  <si>
    <r>
      <rPr>
        <sz val="10"/>
        <rFont val="微软雅黑"/>
        <charset val="134"/>
        <scheme val="major"/>
      </rPr>
      <t>石岩湖学校</t>
    </r>
  </si>
  <si>
    <t>为明双语实验学校</t>
  </si>
  <si>
    <t>新安-第二外国语</t>
  </si>
  <si>
    <r>
      <rPr>
        <sz val="10"/>
        <rFont val="微软雅黑"/>
        <charset val="134"/>
        <scheme val="major"/>
      </rPr>
      <t>航瑞中学</t>
    </r>
  </si>
  <si>
    <r>
      <rPr>
        <sz val="10"/>
        <rFont val="微软雅黑"/>
        <charset val="134"/>
        <scheme val="major"/>
      </rPr>
      <t>清平实验学校</t>
    </r>
  </si>
  <si>
    <t>深圳外国语宝安</t>
  </si>
  <si>
    <t>宝安区共享</t>
  </si>
  <si>
    <r>
      <rPr>
        <sz val="10"/>
        <rFont val="微软雅黑"/>
        <charset val="134"/>
        <scheme val="major"/>
      </rPr>
      <t>深圳体育运动学校</t>
    </r>
  </si>
  <si>
    <r>
      <rPr>
        <sz val="10"/>
        <rFont val="微软雅黑"/>
        <charset val="134"/>
        <scheme val="major"/>
      </rPr>
      <t>龙城初级中学</t>
    </r>
  </si>
  <si>
    <t>香中文-知新学校</t>
  </si>
  <si>
    <r>
      <rPr>
        <sz val="10"/>
        <rFont val="微软雅黑"/>
        <charset val="134"/>
        <scheme val="major"/>
      </rPr>
      <t>兰著学校</t>
    </r>
  </si>
  <si>
    <r>
      <rPr>
        <sz val="10"/>
        <rFont val="微软雅黑"/>
        <charset val="134"/>
        <scheme val="major"/>
      </rPr>
      <t>龙岗区实验学校</t>
    </r>
  </si>
  <si>
    <r>
      <rPr>
        <sz val="10"/>
        <rFont val="微软雅黑"/>
        <charset val="134"/>
        <scheme val="major"/>
      </rPr>
      <t>平安里学校</t>
    </r>
  </si>
  <si>
    <t>龙外-新亚洲</t>
  </si>
  <si>
    <r>
      <rPr>
        <sz val="10"/>
        <rFont val="微软雅黑"/>
        <charset val="134"/>
        <scheme val="major"/>
      </rPr>
      <t>坪地中学</t>
    </r>
  </si>
  <si>
    <r>
      <rPr>
        <sz val="10"/>
        <rFont val="微软雅黑"/>
        <charset val="134"/>
        <scheme val="major"/>
      </rPr>
      <t>横岗中学</t>
    </r>
  </si>
  <si>
    <r>
      <rPr>
        <sz val="10"/>
        <rFont val="微软雅黑"/>
        <charset val="134"/>
        <scheme val="major"/>
      </rPr>
      <t>六约学校</t>
    </r>
  </si>
  <si>
    <r>
      <rPr>
        <sz val="10"/>
        <rFont val="微软雅黑"/>
        <charset val="134"/>
        <scheme val="major"/>
      </rPr>
      <t>梧桐学校</t>
    </r>
  </si>
  <si>
    <r>
      <rPr>
        <sz val="10"/>
        <rFont val="微软雅黑"/>
        <charset val="134"/>
        <scheme val="major"/>
      </rPr>
      <t>龙岗中学</t>
    </r>
  </si>
  <si>
    <r>
      <rPr>
        <sz val="10"/>
        <rFont val="微软雅黑"/>
        <charset val="134"/>
        <scheme val="major"/>
      </rPr>
      <t>南联学校</t>
    </r>
  </si>
  <si>
    <r>
      <rPr>
        <sz val="10"/>
        <rFont val="微软雅黑"/>
        <charset val="134"/>
        <scheme val="major"/>
      </rPr>
      <t>新梓学校</t>
    </r>
  </si>
  <si>
    <r>
      <rPr>
        <sz val="10"/>
        <rFont val="微软雅黑"/>
        <charset val="134"/>
        <scheme val="major"/>
      </rPr>
      <t>天成学校</t>
    </r>
  </si>
  <si>
    <r>
      <rPr>
        <sz val="10"/>
        <rFont val="微软雅黑"/>
        <charset val="134"/>
        <scheme val="major"/>
      </rPr>
      <t>怡翠实验学校</t>
    </r>
  </si>
  <si>
    <r>
      <rPr>
        <sz val="10"/>
        <rFont val="微软雅黑"/>
        <charset val="134"/>
        <scheme val="major"/>
      </rPr>
      <t>布吉中学</t>
    </r>
  </si>
  <si>
    <r>
      <rPr>
        <sz val="10"/>
        <rFont val="微软雅黑"/>
        <charset val="134"/>
        <scheme val="major"/>
      </rPr>
      <t>甘李学校</t>
    </r>
  </si>
  <si>
    <r>
      <rPr>
        <sz val="10"/>
        <rFont val="微软雅黑"/>
        <charset val="134"/>
        <scheme val="major"/>
      </rPr>
      <t>可园学校</t>
    </r>
  </si>
  <si>
    <r>
      <rPr>
        <sz val="10"/>
        <rFont val="微软雅黑"/>
        <charset val="134"/>
        <scheme val="major"/>
      </rPr>
      <t>平湖中学</t>
    </r>
  </si>
  <si>
    <r>
      <rPr>
        <sz val="10"/>
        <rFont val="微软雅黑"/>
        <charset val="134"/>
        <scheme val="major"/>
      </rPr>
      <t>平湖外国语学校</t>
    </r>
  </si>
  <si>
    <t>深圳实验-坂田</t>
  </si>
  <si>
    <t>龙外-云和学校</t>
  </si>
  <si>
    <r>
      <rPr>
        <sz val="10"/>
        <rFont val="微软雅黑"/>
        <charset val="134"/>
        <scheme val="major"/>
      </rPr>
      <t>沙湾中学</t>
    </r>
  </si>
  <si>
    <r>
      <rPr>
        <sz val="10"/>
        <rFont val="微软雅黑"/>
        <charset val="134"/>
        <scheme val="major"/>
      </rPr>
      <t>南湾学校</t>
    </r>
  </si>
  <si>
    <r>
      <rPr>
        <sz val="10"/>
        <rFont val="微软雅黑"/>
        <charset val="134"/>
        <scheme val="major"/>
      </rPr>
      <t>坪东学校</t>
    </r>
  </si>
  <si>
    <r>
      <rPr>
        <sz val="10"/>
        <rFont val="微软雅黑"/>
        <charset val="134"/>
        <scheme val="major"/>
      </rPr>
      <t>康艺学校</t>
    </r>
  </si>
  <si>
    <r>
      <rPr>
        <sz val="10"/>
        <rFont val="微软雅黑"/>
        <charset val="134"/>
        <scheme val="major"/>
      </rPr>
      <t>康乐学校</t>
    </r>
  </si>
  <si>
    <r>
      <rPr>
        <sz val="10"/>
        <rFont val="微软雅黑"/>
        <charset val="134"/>
        <scheme val="major"/>
      </rPr>
      <t>安康学校</t>
    </r>
  </si>
  <si>
    <r>
      <rPr>
        <sz val="10"/>
        <rFont val="微软雅黑"/>
        <charset val="134"/>
        <scheme val="major"/>
      </rPr>
      <t>嘉联学校</t>
    </r>
  </si>
  <si>
    <r>
      <rPr>
        <sz val="10"/>
        <rFont val="微软雅黑"/>
        <charset val="134"/>
        <scheme val="major"/>
      </rPr>
      <t>简壹学校</t>
    </r>
  </si>
  <si>
    <r>
      <rPr>
        <sz val="10"/>
        <rFont val="微软雅黑"/>
        <charset val="134"/>
        <scheme val="major"/>
      </rPr>
      <t>融美学校</t>
    </r>
  </si>
  <si>
    <r>
      <rPr>
        <sz val="10"/>
        <rFont val="微软雅黑"/>
        <charset val="134"/>
        <scheme val="major"/>
      </rPr>
      <t>南芳塘坑学校</t>
    </r>
  </si>
  <si>
    <r>
      <rPr>
        <sz val="10"/>
        <rFont val="微软雅黑"/>
        <charset val="134"/>
        <scheme val="major"/>
      </rPr>
      <t>弘文学校</t>
    </r>
  </si>
  <si>
    <r>
      <rPr>
        <sz val="10"/>
        <rFont val="微软雅黑"/>
        <charset val="134"/>
        <scheme val="major"/>
      </rPr>
      <t>联邦学校</t>
    </r>
  </si>
  <si>
    <r>
      <rPr>
        <sz val="10"/>
        <rFont val="微软雅黑"/>
        <charset val="134"/>
        <scheme val="major"/>
      </rPr>
      <t>丰丽学校</t>
    </r>
  </si>
  <si>
    <r>
      <rPr>
        <sz val="10"/>
        <rFont val="微软雅黑"/>
        <charset val="134"/>
        <scheme val="major"/>
      </rPr>
      <t>鹏达学校</t>
    </r>
  </si>
  <si>
    <r>
      <rPr>
        <sz val="10"/>
        <rFont val="微软雅黑"/>
        <charset val="134"/>
        <scheme val="major"/>
      </rPr>
      <t>建文外国语学校</t>
    </r>
  </si>
  <si>
    <r>
      <rPr>
        <sz val="10"/>
        <rFont val="微软雅黑"/>
        <charset val="134"/>
        <scheme val="major"/>
      </rPr>
      <t>华升学校</t>
    </r>
  </si>
  <si>
    <r>
      <rPr>
        <sz val="10"/>
        <rFont val="微软雅黑"/>
        <charset val="134"/>
        <scheme val="major"/>
      </rPr>
      <t>东珠学校</t>
    </r>
  </si>
  <si>
    <r>
      <rPr>
        <sz val="10"/>
        <rFont val="微软雅黑"/>
        <charset val="134"/>
        <scheme val="major"/>
      </rPr>
      <t>名星学校</t>
    </r>
  </si>
  <si>
    <r>
      <rPr>
        <sz val="10"/>
        <rFont val="微软雅黑"/>
        <charset val="134"/>
        <scheme val="major"/>
      </rPr>
      <t>龙洲学校</t>
    </r>
  </si>
  <si>
    <r>
      <rPr>
        <sz val="10"/>
        <rFont val="微软雅黑"/>
        <charset val="134"/>
        <scheme val="major"/>
      </rPr>
      <t>爱华学校</t>
    </r>
  </si>
  <si>
    <r>
      <rPr>
        <sz val="10"/>
        <rFont val="微软雅黑"/>
        <charset val="134"/>
        <scheme val="major"/>
      </rPr>
      <t>龙联学校</t>
    </r>
  </si>
  <si>
    <r>
      <rPr>
        <sz val="10"/>
        <rFont val="微软雅黑"/>
        <charset val="134"/>
        <scheme val="major"/>
      </rPr>
      <t>五联崇和学校</t>
    </r>
  </si>
  <si>
    <r>
      <rPr>
        <sz val="10"/>
        <rFont val="微软雅黑"/>
        <charset val="134"/>
        <scheme val="major"/>
      </rPr>
      <t>兴泰实验学校</t>
    </r>
  </si>
  <si>
    <r>
      <rPr>
        <sz val="10"/>
        <rFont val="微软雅黑"/>
        <charset val="134"/>
        <scheme val="major"/>
      </rPr>
      <t>文龙学校</t>
    </r>
  </si>
  <si>
    <r>
      <rPr>
        <sz val="10"/>
        <rFont val="微软雅黑"/>
        <charset val="134"/>
        <scheme val="major"/>
      </rPr>
      <t>龙盛学校</t>
    </r>
  </si>
  <si>
    <r>
      <rPr>
        <sz val="10"/>
        <rFont val="微软雅黑"/>
        <charset val="134"/>
        <scheme val="major"/>
      </rPr>
      <t>木棉湾实验学校</t>
    </r>
  </si>
  <si>
    <r>
      <rPr>
        <sz val="10"/>
        <rFont val="微软雅黑"/>
        <charset val="134"/>
        <scheme val="major"/>
      </rPr>
      <t>翠枫学校</t>
    </r>
  </si>
  <si>
    <r>
      <rPr>
        <sz val="10"/>
        <rFont val="微软雅黑"/>
        <charset val="134"/>
        <scheme val="major"/>
      </rPr>
      <t>东升学校</t>
    </r>
  </si>
  <si>
    <r>
      <rPr>
        <sz val="10"/>
        <rFont val="微软雅黑"/>
        <charset val="134"/>
        <scheme val="major"/>
      </rPr>
      <t>爱义学校</t>
    </r>
  </si>
  <si>
    <r>
      <rPr>
        <sz val="10"/>
        <rFont val="微软雅黑"/>
        <charset val="134"/>
        <scheme val="major"/>
      </rPr>
      <t>智民实验学校</t>
    </r>
  </si>
  <si>
    <r>
      <rPr>
        <sz val="10"/>
        <rFont val="微软雅黑"/>
        <charset val="134"/>
        <scheme val="major"/>
      </rPr>
      <t>科城实验学校</t>
    </r>
  </si>
  <si>
    <r>
      <rPr>
        <sz val="10"/>
        <rFont val="微软雅黑"/>
        <charset val="134"/>
        <scheme val="major"/>
      </rPr>
      <t>华龙学校</t>
    </r>
  </si>
  <si>
    <r>
      <rPr>
        <sz val="10"/>
        <rFont val="微软雅黑"/>
        <charset val="134"/>
        <scheme val="major"/>
      </rPr>
      <t>金稻田学校</t>
    </r>
  </si>
  <si>
    <r>
      <rPr>
        <sz val="10"/>
        <rFont val="微软雅黑"/>
        <charset val="134"/>
        <scheme val="major"/>
      </rPr>
      <t>时代学校</t>
    </r>
  </si>
  <si>
    <r>
      <rPr>
        <sz val="10"/>
        <rFont val="微软雅黑"/>
        <charset val="134"/>
        <scheme val="major"/>
      </rPr>
      <t>三联储运学校</t>
    </r>
  </si>
  <si>
    <r>
      <rPr>
        <sz val="10"/>
        <rFont val="微软雅黑"/>
        <charset val="134"/>
        <scheme val="major"/>
      </rPr>
      <t>百合外国语学校</t>
    </r>
  </si>
  <si>
    <r>
      <rPr>
        <sz val="10"/>
        <rFont val="微软雅黑"/>
        <charset val="134"/>
        <scheme val="major"/>
      </rPr>
      <t>承翰学校</t>
    </r>
  </si>
  <si>
    <r>
      <rPr>
        <sz val="10"/>
        <rFont val="微软雅黑"/>
        <charset val="134"/>
        <scheme val="major"/>
      </rPr>
      <t>南园学校</t>
    </r>
  </si>
  <si>
    <r>
      <rPr>
        <sz val="10"/>
        <rFont val="微软雅黑"/>
        <charset val="134"/>
        <scheme val="major"/>
      </rPr>
      <t>龙湖学校</t>
    </r>
  </si>
  <si>
    <r>
      <rPr>
        <sz val="10"/>
        <rFont val="微软雅黑"/>
        <charset val="134"/>
        <scheme val="major"/>
      </rPr>
      <t>爱文学校</t>
    </r>
  </si>
  <si>
    <r>
      <rPr>
        <sz val="10"/>
        <rFont val="微软雅黑"/>
        <charset val="134"/>
        <scheme val="major"/>
      </rPr>
      <t>平南学校</t>
    </r>
  </si>
  <si>
    <r>
      <rPr>
        <sz val="10"/>
        <rFont val="微软雅黑"/>
        <charset val="134"/>
        <scheme val="major"/>
      </rPr>
      <t>培新学校</t>
    </r>
  </si>
  <si>
    <r>
      <rPr>
        <sz val="10"/>
        <rFont val="微软雅黑"/>
        <charset val="134"/>
        <scheme val="major"/>
      </rPr>
      <t>兴文学校</t>
    </r>
  </si>
  <si>
    <r>
      <rPr>
        <sz val="10"/>
        <rFont val="微软雅黑"/>
        <charset val="134"/>
        <scheme val="major"/>
      </rPr>
      <t>扬美实验学校</t>
    </r>
  </si>
  <si>
    <r>
      <rPr>
        <sz val="10"/>
        <rFont val="微软雅黑"/>
        <charset val="134"/>
        <scheme val="major"/>
      </rPr>
      <t>宏扬学校</t>
    </r>
  </si>
  <si>
    <r>
      <rPr>
        <sz val="10"/>
        <rFont val="微软雅黑"/>
        <charset val="134"/>
        <scheme val="major"/>
      </rPr>
      <t>雪象学校</t>
    </r>
  </si>
  <si>
    <r>
      <rPr>
        <sz val="10"/>
        <rFont val="微软雅黑"/>
        <charset val="134"/>
        <scheme val="major"/>
      </rPr>
      <t>沙湾实验学校</t>
    </r>
  </si>
  <si>
    <r>
      <rPr>
        <sz val="10"/>
        <rFont val="微软雅黑"/>
        <charset val="134"/>
        <scheme val="major"/>
      </rPr>
      <t>南芳学校</t>
    </r>
  </si>
  <si>
    <r>
      <rPr>
        <sz val="10"/>
        <rFont val="微软雅黑"/>
        <charset val="134"/>
        <scheme val="major"/>
      </rPr>
      <t>龙岗区外国语学校</t>
    </r>
  </si>
  <si>
    <r>
      <rPr>
        <sz val="10"/>
        <rFont val="微软雅黑"/>
        <charset val="134"/>
        <scheme val="major"/>
      </rPr>
      <t>深圳中学龙岗学校</t>
    </r>
  </si>
  <si>
    <r>
      <rPr>
        <sz val="10"/>
        <rFont val="微软雅黑"/>
        <charset val="134"/>
        <scheme val="major"/>
      </rPr>
      <t>兰陵学校</t>
    </r>
  </si>
  <si>
    <r>
      <rPr>
        <sz val="10"/>
        <rFont val="微软雅黑"/>
        <charset val="134"/>
        <scheme val="major"/>
      </rPr>
      <t>横岗中心学校</t>
    </r>
  </si>
  <si>
    <r>
      <rPr>
        <sz val="10"/>
        <rFont val="微软雅黑"/>
        <charset val="134"/>
        <scheme val="major"/>
      </rPr>
      <t>保安学校</t>
    </r>
  </si>
  <si>
    <r>
      <rPr>
        <sz val="10"/>
        <rFont val="微软雅黑"/>
        <charset val="134"/>
        <scheme val="major"/>
      </rPr>
      <t>石芽岭学校</t>
    </r>
  </si>
  <si>
    <r>
      <rPr>
        <sz val="10"/>
        <rFont val="微软雅黑"/>
        <charset val="134"/>
        <scheme val="major"/>
      </rPr>
      <t>平湖实验学校</t>
    </r>
  </si>
  <si>
    <t>深大附-坂田学校</t>
  </si>
  <si>
    <r>
      <rPr>
        <sz val="10"/>
        <rFont val="微软雅黑"/>
        <charset val="134"/>
        <scheme val="major"/>
      </rPr>
      <t>信德学校</t>
    </r>
  </si>
  <si>
    <r>
      <rPr>
        <sz val="10"/>
        <rFont val="微软雅黑"/>
        <charset val="134"/>
        <scheme val="major"/>
      </rPr>
      <t>贤义外国语学校</t>
    </r>
  </si>
  <si>
    <r>
      <rPr>
        <sz val="10"/>
        <rFont val="微软雅黑"/>
        <charset val="134"/>
        <scheme val="major"/>
      </rPr>
      <t>天誉实验学校</t>
    </r>
  </si>
  <si>
    <r>
      <rPr>
        <sz val="10"/>
        <rFont val="微软雅黑"/>
        <charset val="134"/>
        <scheme val="major"/>
      </rPr>
      <t>科技城外国语学校</t>
    </r>
  </si>
  <si>
    <r>
      <rPr>
        <sz val="10"/>
        <rFont val="微软雅黑"/>
        <charset val="134"/>
        <scheme val="major"/>
      </rPr>
      <t>园山实验学校</t>
    </r>
  </si>
  <si>
    <r>
      <rPr>
        <sz val="10"/>
        <rFont val="微软雅黑"/>
        <charset val="134"/>
        <scheme val="major"/>
      </rPr>
      <t>南湾沙塘布学校</t>
    </r>
  </si>
  <si>
    <t>大运学校</t>
  </si>
  <si>
    <r>
      <rPr>
        <sz val="10"/>
        <rFont val="微软雅黑"/>
        <charset val="134"/>
        <scheme val="major"/>
      </rPr>
      <t>龙岭初级中学</t>
    </r>
  </si>
  <si>
    <r>
      <rPr>
        <sz val="10"/>
        <rFont val="微软雅黑"/>
        <charset val="134"/>
        <scheme val="major"/>
      </rPr>
      <t>枫叶学校</t>
    </r>
  </si>
  <si>
    <t>龙城-东兴外国语</t>
  </si>
  <si>
    <r>
      <rPr>
        <sz val="10"/>
        <rFont val="微软雅黑"/>
        <charset val="134"/>
        <scheme val="major"/>
      </rPr>
      <t>同心实验学校</t>
    </r>
  </si>
  <si>
    <r>
      <rPr>
        <sz val="10"/>
        <rFont val="微软雅黑"/>
        <charset val="134"/>
        <scheme val="major"/>
      </rPr>
      <t>凯瑞特学校</t>
    </r>
  </si>
  <si>
    <r>
      <rPr>
        <sz val="10"/>
        <rFont val="微软雅黑"/>
        <charset val="134"/>
        <scheme val="major"/>
      </rPr>
      <t>同乐主力学校</t>
    </r>
  </si>
  <si>
    <t>龙城-宝龙外国语</t>
  </si>
  <si>
    <r>
      <rPr>
        <sz val="10"/>
        <rFont val="微软雅黑"/>
        <charset val="134"/>
        <scheme val="major"/>
      </rPr>
      <t>坂田实验学校</t>
    </r>
  </si>
  <si>
    <t>华中附-龙园学校</t>
  </si>
  <si>
    <t>上外附属龙岗</t>
  </si>
  <si>
    <r>
      <rPr>
        <sz val="10"/>
        <rFont val="微软雅黑"/>
        <charset val="134"/>
        <scheme val="major"/>
      </rPr>
      <t>仙田外国语学校</t>
    </r>
  </si>
  <si>
    <t>龙外-星河学校</t>
  </si>
  <si>
    <r>
      <rPr>
        <sz val="10"/>
        <rFont val="微软雅黑"/>
        <charset val="134"/>
        <scheme val="major"/>
      </rPr>
      <t>德琳学校</t>
    </r>
  </si>
  <si>
    <r>
      <rPr>
        <sz val="10"/>
        <rFont val="微软雅黑"/>
        <charset val="134"/>
        <scheme val="major"/>
      </rPr>
      <t>木棉湾学校</t>
    </r>
  </si>
  <si>
    <r>
      <rPr>
        <sz val="10"/>
        <rFont val="微软雅黑"/>
        <charset val="134"/>
        <scheme val="major"/>
      </rPr>
      <t>平湖第二实验学校</t>
    </r>
  </si>
  <si>
    <t>南师附属龙岗</t>
  </si>
  <si>
    <t>龙岗区共享</t>
  </si>
  <si>
    <r>
      <rPr>
        <sz val="10"/>
        <rFont val="微软雅黑"/>
        <charset val="134"/>
        <scheme val="major"/>
      </rPr>
      <t>坪山中学</t>
    </r>
  </si>
  <si>
    <r>
      <rPr>
        <sz val="10"/>
        <rFont val="微软雅黑"/>
        <charset val="134"/>
        <scheme val="major"/>
      </rPr>
      <t>光祖中学</t>
    </r>
  </si>
  <si>
    <r>
      <rPr>
        <sz val="10"/>
        <rFont val="微软雅黑"/>
        <charset val="134"/>
        <scheme val="major"/>
      </rPr>
      <t>坪山区实验学校</t>
    </r>
  </si>
  <si>
    <r>
      <rPr>
        <sz val="10"/>
        <rFont val="微软雅黑"/>
        <charset val="134"/>
        <scheme val="major"/>
      </rPr>
      <t>博明学校</t>
    </r>
  </si>
  <si>
    <r>
      <rPr>
        <sz val="10"/>
        <rFont val="微软雅黑"/>
        <charset val="134"/>
        <scheme val="major"/>
      </rPr>
      <t>龙山学校</t>
    </r>
  </si>
  <si>
    <r>
      <rPr>
        <sz val="10"/>
        <rFont val="微软雅黑"/>
        <charset val="134"/>
        <scheme val="major"/>
      </rPr>
      <t>同心外国语学校</t>
    </r>
  </si>
  <si>
    <r>
      <rPr>
        <sz val="10"/>
        <rFont val="微软雅黑"/>
        <charset val="134"/>
        <scheme val="major"/>
      </rPr>
      <t>星辉实验学校</t>
    </r>
  </si>
  <si>
    <r>
      <rPr>
        <sz val="10"/>
        <rFont val="微软雅黑"/>
        <charset val="134"/>
        <scheme val="major"/>
      </rPr>
      <t>中山中学</t>
    </r>
  </si>
  <si>
    <r>
      <rPr>
        <sz val="10"/>
        <rFont val="微软雅黑"/>
        <charset val="134"/>
        <scheme val="major"/>
      </rPr>
      <t>弘金地学校</t>
    </r>
  </si>
  <si>
    <r>
      <rPr>
        <sz val="10"/>
        <rFont val="微软雅黑"/>
        <charset val="134"/>
        <scheme val="major"/>
      </rPr>
      <t>华明星学校</t>
    </r>
  </si>
  <si>
    <r>
      <rPr>
        <sz val="10"/>
        <rFont val="微软雅黑"/>
        <charset val="134"/>
        <scheme val="major"/>
      </rPr>
      <t>精致实验学校</t>
    </r>
  </si>
  <si>
    <r>
      <rPr>
        <sz val="10"/>
        <rFont val="微软雅黑"/>
        <charset val="134"/>
        <scheme val="major"/>
      </rPr>
      <t>景园外国语学校</t>
    </r>
  </si>
  <si>
    <r>
      <rPr>
        <sz val="10"/>
        <rFont val="微软雅黑"/>
        <charset val="134"/>
        <scheme val="major"/>
      </rPr>
      <t>坪山区外国语文源学校</t>
    </r>
  </si>
  <si>
    <t>坪山区第二外国语</t>
  </si>
  <si>
    <t>深圳高级中学（集团）东校区初中部</t>
  </si>
  <si>
    <r>
      <rPr>
        <sz val="10"/>
        <rFont val="微软雅黑"/>
        <charset val="134"/>
        <scheme val="major"/>
      </rPr>
      <t>新合实验学校</t>
    </r>
  </si>
  <si>
    <t>坪山区共享</t>
  </si>
  <si>
    <r>
      <rPr>
        <sz val="10"/>
        <rFont val="微软雅黑"/>
        <charset val="134"/>
        <scheme val="major"/>
      </rPr>
      <t>龙华中学</t>
    </r>
  </si>
  <si>
    <r>
      <rPr>
        <sz val="10"/>
        <rFont val="微软雅黑"/>
        <charset val="134"/>
        <scheme val="major"/>
      </rPr>
      <t>观澜中学</t>
    </r>
  </si>
  <si>
    <r>
      <rPr>
        <sz val="10"/>
        <rFont val="微软雅黑"/>
        <charset val="134"/>
        <scheme val="major"/>
      </rPr>
      <t>新华中学</t>
    </r>
  </si>
  <si>
    <r>
      <rPr>
        <sz val="10"/>
        <rFont val="微软雅黑"/>
        <charset val="134"/>
        <scheme val="major"/>
      </rPr>
      <t>大浪实验学校</t>
    </r>
  </si>
  <si>
    <r>
      <rPr>
        <sz val="10"/>
        <rFont val="微软雅黑"/>
        <charset val="134"/>
        <scheme val="major"/>
      </rPr>
      <t>民治中学</t>
    </r>
  </si>
  <si>
    <r>
      <rPr>
        <sz val="10"/>
        <rFont val="微软雅黑"/>
        <charset val="134"/>
        <scheme val="major"/>
      </rPr>
      <t>观澜第二中学</t>
    </r>
  </si>
  <si>
    <r>
      <rPr>
        <sz val="10"/>
        <rFont val="微软雅黑"/>
        <charset val="134"/>
        <scheme val="major"/>
      </rPr>
      <t>高峰学校</t>
    </r>
  </si>
  <si>
    <r>
      <rPr>
        <sz val="10"/>
        <rFont val="微软雅黑"/>
        <charset val="134"/>
        <scheme val="major"/>
      </rPr>
      <t>潜龙学校</t>
    </r>
  </si>
  <si>
    <r>
      <rPr>
        <sz val="10"/>
        <rFont val="微软雅黑"/>
        <charset val="134"/>
        <scheme val="major"/>
      </rPr>
      <t>博恒实验学校</t>
    </r>
  </si>
  <si>
    <r>
      <rPr>
        <sz val="10"/>
        <rFont val="微软雅黑"/>
        <charset val="134"/>
        <scheme val="major"/>
      </rPr>
      <t>博文学校</t>
    </r>
  </si>
  <si>
    <r>
      <rPr>
        <sz val="10"/>
        <rFont val="微软雅黑"/>
        <charset val="134"/>
        <scheme val="major"/>
      </rPr>
      <t>龙华区教育科学研究院附属中学</t>
    </r>
  </si>
  <si>
    <r>
      <rPr>
        <sz val="10"/>
        <rFont val="微软雅黑"/>
        <charset val="134"/>
        <scheme val="major"/>
      </rPr>
      <t>深圳外国语学校龙华学校</t>
    </r>
  </si>
  <si>
    <r>
      <rPr>
        <sz val="10"/>
        <rFont val="微软雅黑"/>
        <charset val="134"/>
        <scheme val="major"/>
      </rPr>
      <t>展华实验学校</t>
    </r>
  </si>
  <si>
    <r>
      <rPr>
        <sz val="10"/>
        <rFont val="微软雅黑"/>
        <charset val="134"/>
        <scheme val="major"/>
      </rPr>
      <t>六一学校</t>
    </r>
  </si>
  <si>
    <r>
      <rPr>
        <sz val="10"/>
        <rFont val="微软雅黑"/>
        <charset val="134"/>
        <scheme val="major"/>
      </rPr>
      <t>龙丰学校</t>
    </r>
  </si>
  <si>
    <r>
      <rPr>
        <sz val="10"/>
        <rFont val="微软雅黑"/>
        <charset val="134"/>
        <scheme val="major"/>
      </rPr>
      <t>美中学校</t>
    </r>
  </si>
  <si>
    <r>
      <rPr>
        <sz val="10"/>
        <rFont val="微软雅黑"/>
        <charset val="134"/>
        <scheme val="major"/>
      </rPr>
      <t>牛栏前学校</t>
    </r>
  </si>
  <si>
    <r>
      <rPr>
        <sz val="10"/>
        <rFont val="微软雅黑"/>
        <charset val="134"/>
        <scheme val="major"/>
      </rPr>
      <t>锦华实验学校</t>
    </r>
  </si>
  <si>
    <r>
      <rPr>
        <sz val="10"/>
        <rFont val="微软雅黑"/>
        <charset val="134"/>
        <scheme val="major"/>
      </rPr>
      <t>新园学校</t>
    </r>
  </si>
  <si>
    <r>
      <rPr>
        <sz val="10"/>
        <rFont val="微软雅黑"/>
        <charset val="134"/>
        <scheme val="major"/>
      </rPr>
      <t>龙华中英文实验学校</t>
    </r>
  </si>
  <si>
    <r>
      <rPr>
        <sz val="10"/>
        <rFont val="微软雅黑"/>
        <charset val="134"/>
        <scheme val="major"/>
      </rPr>
      <t>锦明学校</t>
    </r>
  </si>
  <si>
    <r>
      <rPr>
        <sz val="10"/>
        <rFont val="微软雅黑"/>
        <charset val="134"/>
        <scheme val="major"/>
      </rPr>
      <t>三联永恒学校</t>
    </r>
  </si>
  <si>
    <r>
      <rPr>
        <sz val="10"/>
        <rFont val="微软雅黑"/>
        <charset val="134"/>
        <scheme val="major"/>
      </rPr>
      <t>龙华区第三实验学校</t>
    </r>
  </si>
  <si>
    <r>
      <rPr>
        <sz val="10"/>
        <rFont val="微软雅黑"/>
        <charset val="134"/>
        <scheme val="major"/>
      </rPr>
      <t>宝文学校</t>
    </r>
  </si>
  <si>
    <r>
      <rPr>
        <sz val="10"/>
        <rFont val="微软雅黑"/>
        <charset val="134"/>
        <scheme val="major"/>
      </rPr>
      <t>玉龙学校</t>
    </r>
  </si>
  <si>
    <r>
      <rPr>
        <sz val="10"/>
        <rFont val="微软雅黑"/>
        <charset val="134"/>
        <scheme val="major"/>
      </rPr>
      <t>龙华区教育科学研究院附属学校</t>
    </r>
  </si>
  <si>
    <r>
      <rPr>
        <sz val="10"/>
        <rFont val="微软雅黑"/>
        <charset val="134"/>
        <scheme val="major"/>
      </rPr>
      <t>同胜学校</t>
    </r>
  </si>
  <si>
    <r>
      <rPr>
        <sz val="10"/>
        <rFont val="微软雅黑"/>
        <charset val="134"/>
        <scheme val="major"/>
      </rPr>
      <t>翰文实验学校</t>
    </r>
  </si>
  <si>
    <r>
      <rPr>
        <sz val="10"/>
        <rFont val="微软雅黑"/>
        <charset val="134"/>
        <scheme val="major"/>
      </rPr>
      <t>丹堤实验学校</t>
    </r>
  </si>
  <si>
    <r>
      <rPr>
        <sz val="10"/>
        <rFont val="微软雅黑"/>
        <charset val="134"/>
        <scheme val="major"/>
      </rPr>
      <t>龙华区实验学校</t>
    </r>
  </si>
  <si>
    <t>深圳高级中学（集团）北校区</t>
  </si>
  <si>
    <t>龙华区外国语学校教育集团观湖校区</t>
  </si>
  <si>
    <r>
      <rPr>
        <sz val="10"/>
        <rFont val="微软雅黑"/>
        <charset val="134"/>
        <scheme val="major"/>
      </rPr>
      <t>华南实验学校</t>
    </r>
  </si>
  <si>
    <r>
      <rPr>
        <sz val="10"/>
        <rFont val="微软雅黑"/>
        <charset val="134"/>
        <scheme val="major"/>
      </rPr>
      <t>万科双语学校</t>
    </r>
  </si>
  <si>
    <t>龙华第二实验学校</t>
  </si>
  <si>
    <r>
      <rPr>
        <sz val="10"/>
        <rFont val="微软雅黑"/>
        <charset val="134"/>
        <scheme val="major"/>
      </rPr>
      <t>振能学校</t>
    </r>
  </si>
  <si>
    <r>
      <rPr>
        <sz val="10"/>
        <rFont val="微软雅黑"/>
        <charset val="134"/>
        <scheme val="major"/>
      </rPr>
      <t>行知中学</t>
    </r>
  </si>
  <si>
    <t>龙华区教育科学研究院附属实验学校</t>
  </si>
  <si>
    <r>
      <rPr>
        <sz val="10"/>
        <rFont val="微软雅黑"/>
        <charset val="134"/>
        <scheme val="major"/>
      </rPr>
      <t>行知学校</t>
    </r>
  </si>
  <si>
    <t>龙华高级中学教育集团观澜校区</t>
  </si>
  <si>
    <r>
      <rPr>
        <sz val="10"/>
        <rFont val="微软雅黑"/>
        <charset val="134"/>
        <scheme val="major"/>
      </rPr>
      <t>艺术高中附属学校</t>
    </r>
  </si>
  <si>
    <r>
      <rPr>
        <sz val="10"/>
        <rFont val="微软雅黑"/>
        <charset val="134"/>
        <scheme val="major"/>
      </rPr>
      <t>创新实验学校</t>
    </r>
  </si>
  <si>
    <t>龙华区教育科学研究院附属外国语学校</t>
  </si>
  <si>
    <r>
      <rPr>
        <sz val="10"/>
        <rFont val="微软雅黑"/>
        <charset val="134"/>
        <scheme val="major"/>
      </rPr>
      <t>龙腾学校</t>
    </r>
  </si>
  <si>
    <r>
      <rPr>
        <sz val="10"/>
        <rFont val="微软雅黑"/>
        <charset val="134"/>
        <scheme val="major"/>
      </rPr>
      <t>龙华区第三外国语学校</t>
    </r>
  </si>
  <si>
    <r>
      <rPr>
        <sz val="10"/>
        <rFont val="微软雅黑"/>
        <charset val="134"/>
        <scheme val="major"/>
      </rPr>
      <t>龙华区第二外国语学校</t>
    </r>
  </si>
  <si>
    <r>
      <rPr>
        <sz val="10"/>
        <rFont val="微软雅黑"/>
        <charset val="134"/>
        <scheme val="major"/>
      </rPr>
      <t>龙华中学弘毅校区</t>
    </r>
  </si>
  <si>
    <t>龙华区共享</t>
  </si>
  <si>
    <r>
      <rPr>
        <sz val="10"/>
        <rFont val="微软雅黑"/>
        <charset val="134"/>
        <scheme val="major"/>
      </rPr>
      <t>深圳市育新学校</t>
    </r>
  </si>
  <si>
    <r>
      <rPr>
        <sz val="10"/>
        <rFont val="微软雅黑"/>
        <charset val="134"/>
        <scheme val="major"/>
      </rPr>
      <t>光明区高级中学</t>
    </r>
  </si>
  <si>
    <r>
      <rPr>
        <sz val="10"/>
        <rFont val="微软雅黑"/>
        <charset val="134"/>
        <scheme val="major"/>
      </rPr>
      <t>光明中学</t>
    </r>
  </si>
  <si>
    <r>
      <rPr>
        <sz val="10"/>
        <rFont val="微软雅黑"/>
        <charset val="134"/>
        <scheme val="major"/>
      </rPr>
      <t>光明区实验学校</t>
    </r>
  </si>
  <si>
    <r>
      <rPr>
        <sz val="10"/>
        <rFont val="微软雅黑"/>
        <charset val="134"/>
        <scheme val="major"/>
      </rPr>
      <t>公明中学</t>
    </r>
  </si>
  <si>
    <r>
      <rPr>
        <sz val="10"/>
        <rFont val="微软雅黑"/>
        <charset val="134"/>
        <scheme val="major"/>
      </rPr>
      <t>博华学校</t>
    </r>
  </si>
  <si>
    <r>
      <rPr>
        <sz val="10"/>
        <rFont val="微软雅黑"/>
        <charset val="134"/>
        <scheme val="major"/>
      </rPr>
      <t>公明中英文学校</t>
    </r>
  </si>
  <si>
    <r>
      <rPr>
        <sz val="10"/>
        <rFont val="微软雅黑"/>
        <charset val="134"/>
        <scheme val="major"/>
      </rPr>
      <t>光明书院</t>
    </r>
  </si>
  <si>
    <r>
      <rPr>
        <sz val="10"/>
        <rFont val="微软雅黑"/>
        <charset val="134"/>
        <scheme val="major"/>
      </rPr>
      <t>精华学校</t>
    </r>
  </si>
  <si>
    <r>
      <rPr>
        <sz val="10"/>
        <rFont val="微软雅黑"/>
        <charset val="134"/>
        <scheme val="major"/>
      </rPr>
      <t>培英文武实验学校</t>
    </r>
  </si>
  <si>
    <r>
      <rPr>
        <sz val="10"/>
        <rFont val="微软雅黑"/>
        <charset val="134"/>
        <scheme val="major"/>
      </rPr>
      <t>英才学校</t>
    </r>
  </si>
  <si>
    <r>
      <rPr>
        <sz val="10"/>
        <rFont val="微软雅黑"/>
        <charset val="134"/>
        <scheme val="major"/>
      </rPr>
      <t>凤凰培英文武实验学校</t>
    </r>
  </si>
  <si>
    <r>
      <rPr>
        <sz val="10"/>
        <rFont val="微软雅黑"/>
        <charset val="134"/>
        <scheme val="major"/>
      </rPr>
      <t>长圳学校</t>
    </r>
  </si>
  <si>
    <r>
      <rPr>
        <sz val="10"/>
        <rFont val="微软雅黑"/>
        <charset val="134"/>
        <scheme val="major"/>
      </rPr>
      <t>尔雅学校</t>
    </r>
  </si>
  <si>
    <r>
      <rPr>
        <sz val="10"/>
        <rFont val="微软雅黑"/>
        <charset val="134"/>
        <scheme val="major"/>
      </rPr>
      <t>光明区外国语学校</t>
    </r>
  </si>
  <si>
    <r>
      <rPr>
        <sz val="10"/>
        <rFont val="微软雅黑"/>
        <charset val="134"/>
        <scheme val="major"/>
      </rPr>
      <t>李松蓢学校</t>
    </r>
  </si>
  <si>
    <r>
      <rPr>
        <sz val="10"/>
        <rFont val="微软雅黑"/>
        <charset val="134"/>
        <scheme val="major"/>
      </rPr>
      <t>理创实验学校</t>
    </r>
  </si>
  <si>
    <r>
      <rPr>
        <sz val="10"/>
        <rFont val="微软雅黑"/>
        <charset val="134"/>
        <scheme val="major"/>
      </rPr>
      <t>诚铭学校</t>
    </r>
  </si>
  <si>
    <r>
      <rPr>
        <sz val="10"/>
        <rFont val="微软雅黑"/>
        <charset val="134"/>
        <scheme val="major"/>
      </rPr>
      <t>光明区第二中学</t>
    </r>
  </si>
  <si>
    <t>南方科技大学附属光明凤凰学校</t>
  </si>
  <si>
    <r>
      <rPr>
        <sz val="10"/>
        <rFont val="微软雅黑"/>
        <charset val="134"/>
        <scheme val="major"/>
      </rPr>
      <t>百花实验学校</t>
    </r>
  </si>
  <si>
    <r>
      <rPr>
        <sz val="10"/>
        <rFont val="微软雅黑"/>
        <charset val="134"/>
        <scheme val="major"/>
      </rPr>
      <t>凤凰城实验学校</t>
    </r>
  </si>
  <si>
    <t>华中附-光明勤诚达</t>
  </si>
  <si>
    <r>
      <rPr>
        <sz val="10"/>
        <rFont val="微软雅黑"/>
        <charset val="134"/>
        <scheme val="major"/>
      </rPr>
      <t>深圳实验光明学校</t>
    </r>
  </si>
  <si>
    <t>中山大学深圳附属</t>
  </si>
  <si>
    <r>
      <rPr>
        <sz val="10"/>
        <rFont val="微软雅黑"/>
        <charset val="134"/>
        <scheme val="major"/>
      </rPr>
      <t>玉律学校</t>
    </r>
  </si>
  <si>
    <t>光明区共享</t>
  </si>
  <si>
    <r>
      <rPr>
        <sz val="10"/>
        <rFont val="微软雅黑"/>
        <charset val="134"/>
        <scheme val="major"/>
      </rPr>
      <t>葵涌中学</t>
    </r>
  </si>
  <si>
    <r>
      <rPr>
        <sz val="10"/>
        <rFont val="微软雅黑"/>
        <charset val="134"/>
        <scheme val="major"/>
      </rPr>
      <t>华侨中学</t>
    </r>
  </si>
  <si>
    <r>
      <rPr>
        <sz val="10"/>
        <rFont val="微软雅黑"/>
        <charset val="134"/>
        <scheme val="major"/>
      </rPr>
      <t>南澳中学</t>
    </r>
  </si>
  <si>
    <r>
      <rPr>
        <sz val="10"/>
        <rFont val="微软雅黑"/>
        <charset val="134"/>
        <scheme val="major"/>
      </rPr>
      <t>深圳亚迪学校</t>
    </r>
  </si>
  <si>
    <r>
      <rPr>
        <sz val="10"/>
        <rFont val="微软雅黑"/>
        <charset val="134"/>
        <scheme val="major"/>
      </rPr>
      <t>星宇学校</t>
    </r>
  </si>
  <si>
    <r>
      <rPr>
        <sz val="10"/>
        <rFont val="微软雅黑"/>
        <charset val="134"/>
        <scheme val="major"/>
      </rPr>
      <t>布新学校</t>
    </r>
  </si>
  <si>
    <r>
      <rPr>
        <sz val="10"/>
        <rFont val="微软雅黑"/>
        <charset val="134"/>
        <scheme val="major"/>
      </rPr>
      <t>人大附中深圳学校</t>
    </r>
  </si>
  <si>
    <t>大鹏区共享</t>
  </si>
  <si>
    <t>非深户指标生查询</t>
  </si>
  <si>
    <r>
      <rPr>
        <b/>
        <sz val="11"/>
        <color rgb="FF000000"/>
        <rFont val="微软雅黑"/>
        <charset val="134"/>
        <scheme val="minor"/>
      </rPr>
      <t xml:space="preserve">高中
</t>
    </r>
    <r>
      <rPr>
        <b/>
        <sz val="14"/>
        <color rgb="FFFF0000"/>
        <rFont val="微软雅黑"/>
        <charset val="134"/>
        <scheme val="minor"/>
      </rPr>
      <t>非深户指标生查询</t>
    </r>
    <r>
      <rPr>
        <b/>
        <sz val="11"/>
        <color rgb="FF000000"/>
        <rFont val="微软雅黑"/>
        <charset val="134"/>
        <scheme val="minor"/>
      </rPr>
      <t xml:space="preserve">
2023年数据
初中</t>
    </r>
  </si>
  <si>
    <t>宝安中学569</t>
  </si>
  <si>
    <t>南科大附562</t>
  </si>
  <si>
    <t>新安中学556</t>
  </si>
  <si>
    <t>宝一外语548</t>
  </si>
  <si>
    <t>松岗中学546</t>
  </si>
  <si>
    <t>龙津中学544</t>
  </si>
  <si>
    <t>燕川中学539</t>
  </si>
  <si>
    <t>西乡中学531</t>
  </si>
  <si>
    <t>第七高级528</t>
  </si>
  <si>
    <t>福海中学527</t>
  </si>
  <si>
    <t>沙井中学514</t>
  </si>
  <si>
    <t>深实光明559</t>
  </si>
  <si>
    <t>深大实验550</t>
  </si>
  <si>
    <t>中科附高546</t>
  </si>
  <si>
    <t>光明高级533</t>
  </si>
  <si>
    <t>深外博雅521</t>
  </si>
  <si>
    <t>深外弘知520</t>
  </si>
  <si>
    <t>光明中学518</t>
  </si>
  <si>
    <t>深外致远517</t>
  </si>
  <si>
    <t>深外理工516</t>
  </si>
  <si>
    <t>深圳实验
574</t>
  </si>
  <si>
    <t>深大附中567</t>
  </si>
  <si>
    <t>育才中学567</t>
  </si>
  <si>
    <t>南外高级563</t>
  </si>
  <si>
    <t>第二高级561</t>
  </si>
  <si>
    <t>北师南山561</t>
  </si>
  <si>
    <t>南头中学551</t>
  </si>
  <si>
    <t>华侨城高547</t>
  </si>
  <si>
    <t>龙华高级558</t>
  </si>
  <si>
    <t>深外龙华552</t>
  </si>
  <si>
    <t>格致中学549</t>
  </si>
  <si>
    <t>红山中学547</t>
  </si>
  <si>
    <t>第二外语544</t>
  </si>
  <si>
    <t>观澜中学525</t>
  </si>
  <si>
    <t>致理中学523</t>
  </si>
  <si>
    <t>龙华外高521</t>
  </si>
  <si>
    <t>龙华中学515</t>
  </si>
  <si>
    <t>艺术高中505</t>
  </si>
  <si>
    <t>深圳高级572</t>
  </si>
  <si>
    <t>红岭中学570</t>
  </si>
  <si>
    <t>明德香蜜544</t>
  </si>
  <si>
    <t>福田中学541</t>
  </si>
  <si>
    <t>福外高中528</t>
  </si>
  <si>
    <t>梅林中学514</t>
  </si>
  <si>
    <t>深圳中学
575</t>
  </si>
  <si>
    <t>翠园中学558</t>
  </si>
  <si>
    <t>第二实验558</t>
  </si>
  <si>
    <t>罗湖外语544</t>
  </si>
  <si>
    <t>罗湖高级529</t>
  </si>
  <si>
    <t>深圳外语572</t>
  </si>
  <si>
    <t>盐田高级553</t>
  </si>
  <si>
    <t>科学高中565</t>
  </si>
  <si>
    <t>龙城高级561</t>
  </si>
  <si>
    <t>省实深圳556</t>
  </si>
  <si>
    <t>科高龙岗554</t>
  </si>
  <si>
    <t>华附龙岗551</t>
  </si>
  <si>
    <t>深北莫附546</t>
  </si>
  <si>
    <t>龙岗实高545</t>
  </si>
  <si>
    <t>深高创新541</t>
  </si>
  <si>
    <t>平冈中学536</t>
  </si>
  <si>
    <t>第三高级534</t>
  </si>
  <si>
    <t>深高理慧527</t>
  </si>
  <si>
    <t>深高文博525</t>
  </si>
  <si>
    <t>深高有为520</t>
  </si>
  <si>
    <t>横岗高级516</t>
  </si>
  <si>
    <t>布吉高级513</t>
  </si>
  <si>
    <t>平湖外语511</t>
  </si>
  <si>
    <t>布吉中学497</t>
  </si>
  <si>
    <t>深圳美术483</t>
  </si>
  <si>
    <t>深高级东553</t>
  </si>
  <si>
    <t>东师附深549</t>
  </si>
  <si>
    <t>深技大附540</t>
  </si>
  <si>
    <t>深实明理527</t>
  </si>
  <si>
    <t>坪山高级520</t>
  </si>
  <si>
    <t>聚龙科学520</t>
  </si>
  <si>
    <t>深实崇文516</t>
  </si>
  <si>
    <t>深实卓越516</t>
  </si>
  <si>
    <t>深实至
臻515</t>
  </si>
  <si>
    <t>人大附深557</t>
  </si>
  <si>
    <t>红岭大鹏532</t>
  </si>
  <si>
    <t>二实明远514</t>
  </si>
  <si>
    <t>明德大鹏        512</t>
  </si>
  <si>
    <t>深中数理533</t>
  </si>
  <si>
    <t>深中科技</t>
  </si>
  <si>
    <t>二高深汕507</t>
  </si>
  <si>
    <r>
      <rPr>
        <sz val="11"/>
        <rFont val="微软雅黑"/>
        <charset val="134"/>
        <scheme val="minor"/>
      </rPr>
      <t>上步中学</t>
    </r>
  </si>
  <si>
    <r>
      <rPr>
        <sz val="11"/>
        <rFont val="微软雅黑"/>
        <charset val="134"/>
        <scheme val="minor"/>
      </rPr>
      <t>皇岗创新实验学校</t>
    </r>
  </si>
  <si>
    <r>
      <rPr>
        <sz val="11"/>
        <rFont val="微软雅黑"/>
        <charset val="134"/>
        <scheme val="minor"/>
      </rPr>
      <t>红岭实验学校(新洲)</t>
    </r>
  </si>
  <si>
    <r>
      <rPr>
        <sz val="11"/>
        <rFont val="微软雅黑"/>
        <charset val="134"/>
        <scheme val="minor"/>
      </rPr>
      <t>莲花中学南校区</t>
    </r>
  </si>
  <si>
    <t>福田区教科院附属中学</t>
  </si>
  <si>
    <r>
      <rPr>
        <sz val="11"/>
        <rFont val="微软雅黑"/>
        <charset val="134"/>
        <scheme val="minor"/>
      </rPr>
      <t>梅山中学</t>
    </r>
  </si>
  <si>
    <r>
      <rPr>
        <sz val="11"/>
        <rFont val="微软雅黑"/>
        <charset val="134"/>
        <scheme val="minor"/>
      </rPr>
      <t>红岭实验学校(上沙)</t>
    </r>
  </si>
  <si>
    <r>
      <rPr>
        <sz val="11"/>
        <rFont val="微软雅黑"/>
        <charset val="134"/>
        <scheme val="minor"/>
      </rPr>
      <t>未分配到名额的学校共享</t>
    </r>
  </si>
  <si>
    <r>
      <rPr>
        <sz val="11"/>
        <rFont val="微软雅黑"/>
        <charset val="134"/>
        <scheme val="minor"/>
      </rPr>
      <t>罗湖中学</t>
    </r>
  </si>
  <si>
    <r>
      <rPr>
        <sz val="11"/>
        <rFont val="微软雅黑"/>
        <charset val="134"/>
        <scheme val="minor"/>
      </rPr>
      <t>翠园东晓中学</t>
    </r>
  </si>
  <si>
    <r>
      <rPr>
        <sz val="11"/>
        <rFont val="微软雅黑"/>
        <charset val="134"/>
        <scheme val="minor"/>
      </rPr>
      <t>笋岗中学</t>
    </r>
  </si>
  <si>
    <r>
      <rPr>
        <sz val="11"/>
        <rFont val="微软雅黑"/>
        <charset val="134"/>
        <scheme val="minor"/>
      </rPr>
      <t>红桂中学</t>
    </r>
  </si>
  <si>
    <r>
      <rPr>
        <sz val="11"/>
        <rFont val="微软雅黑"/>
        <charset val="134"/>
        <scheme val="minor"/>
      </rPr>
      <t>文锦中学</t>
    </r>
  </si>
  <si>
    <r>
      <rPr>
        <sz val="11"/>
        <rFont val="微软雅黑"/>
        <charset val="134"/>
        <scheme val="minor"/>
      </rPr>
      <t>丽湖学校</t>
    </r>
  </si>
  <si>
    <r>
      <rPr>
        <sz val="11"/>
        <rFont val="微软雅黑"/>
        <charset val="134"/>
        <scheme val="minor"/>
      </rPr>
      <t>田东中学</t>
    </r>
  </si>
  <si>
    <r>
      <rPr>
        <sz val="11"/>
        <rFont val="微软雅黑"/>
        <charset val="134"/>
        <scheme val="minor"/>
      </rPr>
      <t>盐田区实验学校</t>
    </r>
  </si>
  <si>
    <r>
      <rPr>
        <sz val="11"/>
        <rFont val="微软雅黑"/>
        <charset val="134"/>
        <scheme val="minor"/>
      </rPr>
      <t>富源学校</t>
    </r>
  </si>
  <si>
    <r>
      <rPr>
        <sz val="11"/>
        <rFont val="微软雅黑"/>
        <charset val="134"/>
        <scheme val="minor"/>
      </rPr>
      <t>华胜实验学校</t>
    </r>
  </si>
  <si>
    <r>
      <rPr>
        <sz val="11"/>
        <rFont val="微软雅黑"/>
        <charset val="134"/>
        <scheme val="minor"/>
      </rPr>
      <t>和平中英文实验学校</t>
    </r>
  </si>
  <si>
    <r>
      <rPr>
        <sz val="11"/>
        <rFont val="微软雅黑"/>
        <charset val="134"/>
        <scheme val="minor"/>
      </rPr>
      <t>沙井上南学校</t>
    </r>
  </si>
  <si>
    <r>
      <rPr>
        <sz val="11"/>
        <rFont val="微软雅黑"/>
        <charset val="134"/>
        <scheme val="minor"/>
      </rPr>
      <t>宝安区明德外语实验学校</t>
    </r>
  </si>
  <si>
    <r>
      <rPr>
        <sz val="11"/>
        <rFont val="微软雅黑"/>
        <charset val="134"/>
        <scheme val="minor"/>
      </rPr>
      <t>陶园中英文实验学校</t>
    </r>
  </si>
  <si>
    <r>
      <rPr>
        <sz val="11"/>
        <rFont val="微软雅黑"/>
        <charset val="134"/>
        <scheme val="minor"/>
      </rPr>
      <t>松岗中英文实验学校(本部)</t>
    </r>
  </si>
  <si>
    <r>
      <rPr>
        <sz val="11"/>
        <rFont val="微软雅黑"/>
        <charset val="134"/>
        <scheme val="minor"/>
      </rPr>
      <t>立新湖外国语学校</t>
    </r>
  </si>
  <si>
    <r>
      <rPr>
        <sz val="11"/>
        <rFont val="微软雅黑"/>
        <charset val="134"/>
        <scheme val="minor"/>
      </rPr>
      <t>坪地中学</t>
    </r>
  </si>
  <si>
    <r>
      <rPr>
        <sz val="11"/>
        <rFont val="微软雅黑"/>
        <charset val="134"/>
        <scheme val="minor"/>
      </rPr>
      <t>龙岗中学</t>
    </r>
  </si>
  <si>
    <r>
      <rPr>
        <sz val="11"/>
        <rFont val="微软雅黑"/>
        <charset val="134"/>
        <scheme val="minor"/>
      </rPr>
      <t>平湖中学</t>
    </r>
  </si>
  <si>
    <r>
      <rPr>
        <sz val="11"/>
        <rFont val="微软雅黑"/>
        <charset val="134"/>
        <scheme val="minor"/>
      </rPr>
      <t>康乐学校</t>
    </r>
  </si>
  <si>
    <r>
      <rPr>
        <sz val="11"/>
        <rFont val="微软雅黑"/>
        <charset val="134"/>
        <scheme val="minor"/>
      </rPr>
      <t>鹏达学校</t>
    </r>
  </si>
  <si>
    <r>
      <rPr>
        <sz val="11"/>
        <rFont val="微软雅黑"/>
        <charset val="134"/>
        <scheme val="minor"/>
      </rPr>
      <t>兴文学校</t>
    </r>
  </si>
  <si>
    <r>
      <rPr>
        <sz val="11"/>
        <rFont val="微软雅黑"/>
        <charset val="134"/>
        <scheme val="minor"/>
      </rPr>
      <t>扬美实验学校</t>
    </r>
  </si>
  <si>
    <r>
      <rPr>
        <sz val="11"/>
        <rFont val="微软雅黑"/>
        <charset val="134"/>
        <scheme val="minor"/>
      </rPr>
      <t>园山实验学校</t>
    </r>
  </si>
  <si>
    <r>
      <rPr>
        <sz val="11"/>
        <rFont val="微软雅黑"/>
        <charset val="134"/>
        <scheme val="minor"/>
      </rPr>
      <t>德琳学校</t>
    </r>
  </si>
  <si>
    <r>
      <rPr>
        <sz val="11"/>
        <rFont val="微软雅黑"/>
        <charset val="134"/>
        <scheme val="minor"/>
      </rPr>
      <t>坪山中学</t>
    </r>
  </si>
  <si>
    <r>
      <rPr>
        <sz val="11"/>
        <rFont val="微软雅黑"/>
        <charset val="134"/>
        <scheme val="minor"/>
      </rPr>
      <t>光祖中学</t>
    </r>
  </si>
  <si>
    <r>
      <rPr>
        <sz val="11"/>
        <rFont val="微软雅黑"/>
        <charset val="134"/>
        <scheme val="minor"/>
      </rPr>
      <t>坪山区实验学校</t>
    </r>
  </si>
  <si>
    <r>
      <rPr>
        <sz val="11"/>
        <rFont val="微软雅黑"/>
        <charset val="134"/>
        <scheme val="minor"/>
      </rPr>
      <t>中山中学</t>
    </r>
  </si>
  <si>
    <r>
      <rPr>
        <sz val="11"/>
        <rFont val="微软雅黑"/>
        <charset val="134"/>
        <scheme val="minor"/>
      </rPr>
      <t>观澜中学</t>
    </r>
  </si>
  <si>
    <r>
      <rPr>
        <sz val="11"/>
        <rFont val="微软雅黑"/>
        <charset val="134"/>
        <scheme val="minor"/>
      </rPr>
      <t>六一学校</t>
    </r>
  </si>
  <si>
    <r>
      <rPr>
        <sz val="11"/>
        <rFont val="微软雅黑"/>
        <charset val="134"/>
        <scheme val="minor"/>
      </rPr>
      <t>美中学校</t>
    </r>
  </si>
  <si>
    <r>
      <rPr>
        <sz val="11"/>
        <rFont val="微软雅黑"/>
        <charset val="134"/>
        <scheme val="minor"/>
      </rPr>
      <t>锦华实验学校</t>
    </r>
  </si>
  <si>
    <r>
      <rPr>
        <sz val="11"/>
        <rFont val="微软雅黑"/>
        <charset val="134"/>
        <scheme val="minor"/>
      </rPr>
      <t>行知中学</t>
    </r>
  </si>
  <si>
    <r>
      <rPr>
        <sz val="11"/>
        <rFont val="微软雅黑"/>
        <charset val="134"/>
        <scheme val="minor"/>
      </rPr>
      <t>公明中学</t>
    </r>
  </si>
  <si>
    <r>
      <rPr>
        <sz val="11"/>
        <rFont val="微软雅黑"/>
        <charset val="134"/>
        <scheme val="minor"/>
      </rPr>
      <t>葵涌中学</t>
    </r>
  </si>
  <si>
    <t>学校排名</t>
  </si>
  <si>
    <t>指标生23年实际使用情况</t>
  </si>
  <si>
    <t>育才中学，排8，深户567，非深567</t>
  </si>
  <si>
    <t xml:space="preserve">https://chyidea.cn/yczx/wx/guideline.aspx </t>
  </si>
  <si>
    <t>南外高，排12深户561非深563。</t>
  </si>
  <si>
    <t>https://nswgynwgz.wjx.cn/resultquery.aspx?activity=244539349</t>
  </si>
  <si>
    <t>龙城高级，560,561</t>
  </si>
  <si>
    <t>https://l3dlftrd.yichafen.com/qz/d6d7WRtcJt</t>
  </si>
  <si>
    <t>第二实验学校2023年录取指标生情况表</t>
  </si>
  <si>
    <t>https://doc.weixin.qq.com/sheet/e3_AIEAygbCAJM4jrJT6SYSY01GLaNMv?scode=AEoAxQd4AA0As709Kzz2yMRy6wAGE&amp;tab=ss_pw9cc1</t>
  </si>
  <si>
    <t>人大附深，排19，深户556，非深557。</t>
  </si>
  <si>
    <t xml:space="preserve">https://q6h9s32d.yichafen.com/ </t>
  </si>
  <si>
    <t>深外龙华</t>
  </si>
  <si>
    <t>复制到微信中发送，#小程序://表查查/vV5fo85GPrQ9mzd</t>
  </si>
  <si>
    <t>省实深圳，排21，深户554，非深556。</t>
  </si>
  <si>
    <t>https://v34jpafd.yichafen.com/qz/m1Q1dJw4mt</t>
  </si>
  <si>
    <t>新安中学，深户554，非深555</t>
  </si>
  <si>
    <t>https://jinshuju.net/f/MjhpnR/s/kcKHJf</t>
  </si>
  <si>
    <t>深大实验，排28，深户549，非深550</t>
  </si>
  <si>
    <t>https://f.wps.cn/enquiry/q/3VLSZbFn</t>
  </si>
  <si>
    <t>华侨城中学，排29，深户547，非深547</t>
  </si>
  <si>
    <t>见二维码</t>
  </si>
  <si>
    <t>东师附深，排30，深户546，非深549</t>
  </si>
  <si>
    <t xml:space="preserve">https://jinshuju.net/f/pQgE1e/s/Uca9jW </t>
  </si>
  <si>
    <t>红山中学，排35，深户544，非深547</t>
  </si>
  <si>
    <t xml:space="preserve">https://jinshuju.net/f/pPlw8l/s/WzcX3Y </t>
  </si>
  <si>
    <t>中科附高，</t>
  </si>
  <si>
    <t>https://t9nr875d.yichafen.com/qz/J5o46RkFOt</t>
  </si>
  <si>
    <t>第二外国语，排40，深户541，非深544</t>
  </si>
  <si>
    <t>https://t58x6lzd.yichafen.com/qz/Z2E5CRmeyt</t>
  </si>
  <si>
    <t>第三高级中学（国内高考班）排46，深户531，非深534</t>
  </si>
  <si>
    <t>https://jinshuju.net/f/sJVsnF/s/SfiNiD</t>
  </si>
  <si>
    <t>深技大附中，排48，深户528，非深540</t>
  </si>
  <si>
    <t>https://t909au8d.yichafen.com/qz/P1y3yRRxCt</t>
  </si>
  <si>
    <t>光明高级中学</t>
  </si>
  <si>
    <t>https://jinshuju.net/f/dsWn4I/s/mfGsCn</t>
  </si>
  <si>
    <t>致理中学</t>
  </si>
  <si>
    <t>https://j4blnhdd.yichafen.com/qz/c7t2yq4Xjt</t>
  </si>
  <si>
    <t>坪山高级中学，排69，深户493，非深520</t>
  </si>
  <si>
    <t xml:space="preserve">https://jinshuju.net/f/DJ9MRh/s/CLqtrJ </t>
  </si>
  <si>
    <t>北师大附中（维护中）</t>
  </si>
  <si>
    <t>https://wap.zlc100.com/#/guideline/index?ewsd8552cd109d39e44a9b2183caac47</t>
  </si>
  <si>
    <t>学校所在区</t>
  </si>
  <si>
    <t>福田区</t>
  </si>
  <si>
    <t>福田区北环中学</t>
  </si>
  <si>
    <t>福田区彩田学校</t>
  </si>
  <si>
    <t>福田区福景外国语学校</t>
  </si>
  <si>
    <t>福田区翰林实验学校</t>
  </si>
  <si>
    <t>福田区红岭实验学校（上沙）</t>
  </si>
  <si>
    <t>福田区红岭实验学校（新洲）</t>
  </si>
  <si>
    <t>福田区红岭中学（集团）园岭部</t>
  </si>
  <si>
    <t>福田区皇岗创新实验学校</t>
  </si>
  <si>
    <t>福田区皇岗中学</t>
  </si>
  <si>
    <t>福田区黄埔学校</t>
  </si>
  <si>
    <t>福田区科技中学</t>
  </si>
  <si>
    <t>福田区莲花中学南校区</t>
  </si>
  <si>
    <t>福田区梅山中学</t>
  </si>
  <si>
    <t>福田区明德实验学校碧海校区</t>
  </si>
  <si>
    <t>福田区明德实验学校香蜜校区</t>
  </si>
  <si>
    <t>福田区上步中学</t>
  </si>
  <si>
    <t>福田区深大附中创新中学</t>
  </si>
  <si>
    <t>福田区深圳中学梅香学校</t>
  </si>
  <si>
    <t>福田区实验教育集团翰林学校</t>
  </si>
  <si>
    <t>福田区实验教育集团黄埔学校</t>
  </si>
  <si>
    <t>福田区实验教育集团侨香学校</t>
  </si>
  <si>
    <t>福田区外国语学校</t>
  </si>
  <si>
    <t>福田区外国语学校（福保）</t>
  </si>
  <si>
    <t>福田区外国语学校南校区</t>
  </si>
  <si>
    <t>福田区新洲中学</t>
  </si>
  <si>
    <t>福田区耀华实验学校</t>
  </si>
  <si>
    <t>深圳高级中学（集团）南校区</t>
  </si>
  <si>
    <t>深圳实验学校初中部</t>
  </si>
  <si>
    <t>深圳实验学校中学部</t>
  </si>
  <si>
    <t>深圳市第三高级中学初中部</t>
  </si>
  <si>
    <t>罗湖区</t>
  </si>
  <si>
    <t>罗湖区大望学校</t>
  </si>
  <si>
    <t>罗湖区东湖中学</t>
  </si>
  <si>
    <t>罗湖区红桂中学</t>
  </si>
  <si>
    <t>罗湖区华英学校</t>
  </si>
  <si>
    <t>罗湖区龙园外语实验学校</t>
  </si>
  <si>
    <t>罗湖区罗湖中学</t>
  </si>
  <si>
    <t>罗湖区鹏兴实验学校</t>
  </si>
  <si>
    <t>罗湖区松泉中学</t>
  </si>
  <si>
    <t>罗湖区文锦中学</t>
  </si>
  <si>
    <t>深圳市第二实验学校初中部</t>
  </si>
  <si>
    <t>深圳市罗湖教科院附属学校</t>
  </si>
  <si>
    <t>深圳中学初中部</t>
  </si>
  <si>
    <t>南山区</t>
  </si>
  <si>
    <t>南方科技大学教育集团(南山)第二实验学校</t>
  </si>
  <si>
    <t>南山第二实验学校</t>
  </si>
  <si>
    <t>南山区赤湾学校</t>
  </si>
  <si>
    <t>南山区第二外国语学校（集团）学府中学</t>
  </si>
  <si>
    <t>南山区哈尔滨工业大学(深圳)实验学校</t>
  </si>
  <si>
    <t>南山区华侨城中学(华侨城部)</t>
  </si>
  <si>
    <t>南山区丽湖学校</t>
  </si>
  <si>
    <t>南山区荔香学校</t>
  </si>
  <si>
    <t>南山区龙珠学校</t>
  </si>
  <si>
    <t>南山区南山中英文学校</t>
  </si>
  <si>
    <t>南山区前海港湾学校</t>
  </si>
  <si>
    <t>南山区前海学校</t>
  </si>
  <si>
    <t>南山区蛇口学校</t>
  </si>
  <si>
    <t>南山区深圳湾学校</t>
  </si>
  <si>
    <t>南山区太子湾学校</t>
  </si>
  <si>
    <t>南山区文理实验学校（集团）科创学校</t>
  </si>
  <si>
    <t>南山区中国科学院深圳先进技术研究院实验学校</t>
  </si>
  <si>
    <t>南山实验教育集团麒麟中学</t>
  </si>
  <si>
    <t>南山实验教育集团前海港湾学校</t>
  </si>
  <si>
    <t>南山实验教育集团园丁学校</t>
  </si>
  <si>
    <t>南山外国语学校(集团)滨海学校</t>
  </si>
  <si>
    <t>南山外国语学校（集团）大冲学校</t>
  </si>
  <si>
    <t>南山外国语学校（集团）科华学校</t>
  </si>
  <si>
    <t>南山外国语学校（集团）文华学校</t>
  </si>
  <si>
    <t>深大附中</t>
  </si>
  <si>
    <t>深圳大学附属教育集团外国语中学</t>
  </si>
  <si>
    <t>深圳市南山区华侨城中学（深圳湾初中部）</t>
  </si>
  <si>
    <t>深中南山创新学校</t>
  </si>
  <si>
    <t>宝安第一外国语学校初中部</t>
  </si>
  <si>
    <t>宝安区标尚学校</t>
  </si>
  <si>
    <t>宝安区才华学校</t>
  </si>
  <si>
    <t>宝安区翻身实验学校（东校区）</t>
  </si>
  <si>
    <t>宝安区翻身实验学校西校区</t>
  </si>
  <si>
    <t>宝安区凤凰学校</t>
  </si>
  <si>
    <t>宝安区福永中学</t>
  </si>
  <si>
    <t>宝安区富源学校</t>
  </si>
  <si>
    <t>宝安区官田学校</t>
  </si>
  <si>
    <t>宝安区海滨中学</t>
  </si>
  <si>
    <t>宝安区海湾中学</t>
  </si>
  <si>
    <t>宝安区海旺学校</t>
  </si>
  <si>
    <t>宝安区华侨（康桥）书院</t>
  </si>
  <si>
    <t>宝安区华胜实验学校</t>
  </si>
  <si>
    <t xml:space="preserve">宝安区 </t>
  </si>
  <si>
    <t>宝安区金碧实验学校</t>
  </si>
  <si>
    <t>宝安区立才实验学校</t>
  </si>
  <si>
    <t>宝安区料坑学校</t>
  </si>
  <si>
    <t>宝安区明德外语实验学校</t>
  </si>
  <si>
    <t>宝安区鹏晖中英文学校</t>
  </si>
  <si>
    <t>宝安区桥头学校</t>
  </si>
  <si>
    <t>宝安区沙井东山书院</t>
  </si>
  <si>
    <t>宝安区石岩公学公办班</t>
  </si>
  <si>
    <t>宝安区石岩湖学校</t>
  </si>
  <si>
    <t>宝安区水田实验学校</t>
  </si>
  <si>
    <t>宝安区松岗中学</t>
  </si>
  <si>
    <t>宝安区塘尾万里学校</t>
  </si>
  <si>
    <t>宝安区桃源居中澳实验学校(公办)</t>
  </si>
  <si>
    <t>宝安区桃源居中澳实验学校(民办)</t>
  </si>
  <si>
    <t>宝安区陶园中英文实验学校</t>
  </si>
  <si>
    <t>宝安区文汇学校</t>
  </si>
  <si>
    <t>宝安区西乡龙山学校</t>
  </si>
  <si>
    <t>宝安区西乡中学</t>
  </si>
  <si>
    <t>宝安区燕山学校</t>
  </si>
  <si>
    <t>宝安区永联学校</t>
  </si>
  <si>
    <t>宝安区育才学校</t>
  </si>
  <si>
    <t>宝安区振华学校</t>
  </si>
  <si>
    <t>宝安实验学校</t>
  </si>
  <si>
    <t>宝安中学（集团）初中部</t>
  </si>
  <si>
    <t>宝安中学（集团）第二外国语学校</t>
  </si>
  <si>
    <t>宝安中学（集团）实验学校</t>
  </si>
  <si>
    <t>华中师范大学宝安附属学校</t>
  </si>
  <si>
    <t>深圳市宝安区航城学校</t>
  </si>
  <si>
    <t>深圳市宝安区黄麻布学校</t>
  </si>
  <si>
    <t>深圳市宝安区立新湖外国语学校</t>
  </si>
  <si>
    <t>深圳市宝安区清平实验学校</t>
  </si>
  <si>
    <t>深圳市宝安区为明双语实验学校</t>
  </si>
  <si>
    <t>深圳市宝安区孝德学校</t>
  </si>
  <si>
    <t>深圳市宝安中学（集团）塘头学校</t>
  </si>
  <si>
    <t>深圳市宝安中学（集团）外国语学校</t>
  </si>
  <si>
    <t>深圳市崛起实验中学</t>
  </si>
  <si>
    <t>深圳市松岗中英文实验学校（本部）</t>
  </si>
  <si>
    <t>深圳市松岗中英文实验学校溪头校区</t>
  </si>
  <si>
    <t>深圳市新安中学（集团）第一实验学校</t>
  </si>
  <si>
    <t>光明区第二中学</t>
  </si>
  <si>
    <t>光明区凤凰城实验学校</t>
  </si>
  <si>
    <t>光明区凤凰培英文武实验学校</t>
  </si>
  <si>
    <t>光明区公明中学</t>
  </si>
  <si>
    <t>光明区公明中英文学校</t>
  </si>
  <si>
    <t>光明区光明中学</t>
  </si>
  <si>
    <t>光明区理创实验学校</t>
  </si>
  <si>
    <t>光明区培英文武实验学校</t>
  </si>
  <si>
    <t>光明区实验学校</t>
  </si>
  <si>
    <t>光明区外国语学校</t>
  </si>
  <si>
    <t>光明区玉律学校</t>
  </si>
  <si>
    <t>光明区长圳学校</t>
  </si>
  <si>
    <t>华中师范大学附属光明勤诚达学校</t>
  </si>
  <si>
    <t>深圳实验光明学校</t>
  </si>
  <si>
    <t>龙华区博恒实验学校</t>
  </si>
  <si>
    <t>龙华区博文学校</t>
  </si>
  <si>
    <t>龙华区创新实验学校</t>
  </si>
  <si>
    <t>龙华区大浪实验学校</t>
  </si>
  <si>
    <t>龙华区丹堤实验学校</t>
  </si>
  <si>
    <t>龙华区第二实验学校</t>
  </si>
  <si>
    <t>龙华区第二外国语学校</t>
  </si>
  <si>
    <t>龙华区第三实验学校</t>
  </si>
  <si>
    <t>龙华区高峰学校</t>
  </si>
  <si>
    <t>龙华区观澜中学</t>
  </si>
  <si>
    <t>龙华区翰文实验学校</t>
  </si>
  <si>
    <t>龙华区华南实验学校</t>
  </si>
  <si>
    <t>龙华区教育科学研究院附属学校</t>
  </si>
  <si>
    <t>龙华区锦华实验学校</t>
  </si>
  <si>
    <t>龙华区六一学校</t>
  </si>
  <si>
    <t>龙华区龙丰学校</t>
  </si>
  <si>
    <t>龙华区龙华中学</t>
  </si>
  <si>
    <t>龙华区美中学校</t>
  </si>
  <si>
    <t>龙华区潜龙学校</t>
  </si>
  <si>
    <t>龙华区实验学校</t>
  </si>
  <si>
    <t>龙华区同胜学校</t>
  </si>
  <si>
    <t>龙华区外国语学校</t>
  </si>
  <si>
    <t>龙华区万科双语学校</t>
  </si>
  <si>
    <t>龙华区新华中学</t>
  </si>
  <si>
    <t>龙华区新园学校</t>
  </si>
  <si>
    <t>龙华区玉龙学校</t>
  </si>
  <si>
    <t>龙华区展华实验学校</t>
  </si>
  <si>
    <t>龙华区振能学校</t>
  </si>
  <si>
    <t>龙华中英文实验学校</t>
  </si>
  <si>
    <t>华南师范大学附属龙岗大运学校</t>
  </si>
  <si>
    <t>华中师范大学附属龙园学校</t>
  </si>
  <si>
    <t>龙城高级中学（教育集团）宝龙外国语学校</t>
  </si>
  <si>
    <t>龙城高级中学（教育集团）东兴外国语学校</t>
  </si>
  <si>
    <t>龙岗街道珊蒂泉外国语学校</t>
  </si>
  <si>
    <t>龙岗区爱华学校</t>
  </si>
  <si>
    <t>龙岗区安康学校</t>
  </si>
  <si>
    <t>龙岗区百合外国语学校</t>
  </si>
  <si>
    <t>龙岗区坂田实验学校</t>
  </si>
  <si>
    <t>龙岗区宝龙学校</t>
  </si>
  <si>
    <t>龙岗区保安学校</t>
  </si>
  <si>
    <t>龙岗区布吉中学</t>
  </si>
  <si>
    <t>龙岗区翠枫学校</t>
  </si>
  <si>
    <t>龙岗区德琳学校</t>
  </si>
  <si>
    <t>龙岗区丰丽学校</t>
  </si>
  <si>
    <t>龙岗区横岗中心学校</t>
  </si>
  <si>
    <t>龙岗区横岗中学</t>
  </si>
  <si>
    <t>龙岗区建文外国语学校</t>
  </si>
  <si>
    <t>龙岗区康乐学校</t>
  </si>
  <si>
    <t>龙岗区康艺学校</t>
  </si>
  <si>
    <t>龙岗区科城实验学校</t>
  </si>
  <si>
    <t>龙岗区科技城外国语学校</t>
  </si>
  <si>
    <t>龙岗区可园学校</t>
  </si>
  <si>
    <t>龙岗区兰陵学校</t>
  </si>
  <si>
    <t>龙岗区兰著学校</t>
  </si>
  <si>
    <t>龙岗区六约学校</t>
  </si>
  <si>
    <t>龙岗区龙城初级中学</t>
  </si>
  <si>
    <t>龙岗区龙岗中学</t>
  </si>
  <si>
    <t>龙岗区龙岭初级中学</t>
  </si>
  <si>
    <t>龙岗区南京师范大学附属龙岗学校</t>
  </si>
  <si>
    <t>龙岗区南联学校</t>
  </si>
  <si>
    <t>龙岗区南湾沙塘布学校</t>
  </si>
  <si>
    <t>龙岗区南湾学校</t>
  </si>
  <si>
    <t>龙岗区鹏达学校</t>
  </si>
  <si>
    <t>龙岗区平安里学校</t>
  </si>
  <si>
    <t>龙岗区平湖第二实验学校</t>
  </si>
  <si>
    <t>龙岗区平湖实验学校</t>
  </si>
  <si>
    <t>龙岗区平湖外国语学校</t>
  </si>
  <si>
    <t>龙岗区平湖中学</t>
  </si>
  <si>
    <t>龙岗区坪地中学</t>
  </si>
  <si>
    <t>龙岗区融美学校</t>
  </si>
  <si>
    <t>龙岗区沙湾中学</t>
  </si>
  <si>
    <t>龙岗区上海外国语大学附属龙岗学校</t>
  </si>
  <si>
    <t>龙岗区深圳大学附属坂田学校</t>
  </si>
  <si>
    <t>龙岗区深圳中学龙岗学校</t>
  </si>
  <si>
    <t>龙岗区石芽岭学校</t>
  </si>
  <si>
    <t>龙岗区时代学校</t>
  </si>
  <si>
    <t>龙岗区实验学校</t>
  </si>
  <si>
    <t>龙岗区天成学校</t>
  </si>
  <si>
    <t>龙岗区天誉实验学校</t>
  </si>
  <si>
    <t>龙岗区同乐主力学校</t>
  </si>
  <si>
    <t>龙岗区同心实验学校</t>
  </si>
  <si>
    <t>龙岗区外国语学校</t>
  </si>
  <si>
    <t>龙岗区外国语学校 （集团）云和学校</t>
  </si>
  <si>
    <t>龙岗区外国语学校（集团）新亚洲学校</t>
  </si>
  <si>
    <t>龙岗区外国语学校（集团）星河学校</t>
  </si>
  <si>
    <t>龙岗区梧桐学校</t>
  </si>
  <si>
    <t>龙岗区仙田外国语学校</t>
  </si>
  <si>
    <t>龙岗区贤义外国语学校</t>
  </si>
  <si>
    <t>龙岗区新梓学校</t>
  </si>
  <si>
    <t>龙岗区信德学校</t>
  </si>
  <si>
    <t>龙岗区兴泰实验学校</t>
  </si>
  <si>
    <t>龙岗区兴文学校</t>
  </si>
  <si>
    <t>龙岗区扬美实验学校</t>
  </si>
  <si>
    <t>龙岗区怡翠实验学校</t>
  </si>
  <si>
    <t>龙岗区园山实验学校</t>
  </si>
  <si>
    <t>龙岗区智民实验学校</t>
  </si>
  <si>
    <t>深圳大学师范学院附属坂田学校</t>
  </si>
  <si>
    <t>深圳实验学校坂田部</t>
  </si>
  <si>
    <t>深圳市承翰学校</t>
  </si>
  <si>
    <t>深圳中学龙岗初级中学</t>
  </si>
  <si>
    <t>香港中文大学（深圳）附属知新学校</t>
  </si>
  <si>
    <t>坪山区</t>
  </si>
  <si>
    <t>坪山区光祖中学</t>
  </si>
  <si>
    <t>坪山区弘金地学校</t>
  </si>
  <si>
    <t>坪山区坪山中学</t>
  </si>
  <si>
    <t>坪山区实验学校</t>
  </si>
  <si>
    <t>坪山区同心外国语学校</t>
  </si>
  <si>
    <t>坪山区中山中学</t>
  </si>
  <si>
    <t>深圳市坪山区第二外国语学校</t>
  </si>
  <si>
    <t>大鹏新区</t>
  </si>
  <si>
    <t>大鹏新区华侨中学</t>
  </si>
  <si>
    <t>大鹏新区葵涌中学</t>
  </si>
  <si>
    <t>大鹏新区南澳中学</t>
  </si>
  <si>
    <t>深圳亚迪学校</t>
  </si>
  <si>
    <t>盐田区</t>
  </si>
  <si>
    <t>盐田区实验学校</t>
  </si>
  <si>
    <t>盐田区田东中学</t>
  </si>
  <si>
    <t>盐田区云海学校</t>
  </si>
  <si>
    <t>排名</t>
  </si>
  <si>
    <t>学校名称（第二批次）</t>
  </si>
  <si>
    <t>性质</t>
  </si>
  <si>
    <t>办学类型</t>
  </si>
  <si>
    <t>录取标准</t>
  </si>
  <si>
    <t>深圳市第一职业技术学校(药品食品检验)</t>
  </si>
  <si>
    <t>公办</t>
  </si>
  <si>
    <t>中职</t>
  </si>
  <si>
    <t>深圳市第一职业技术学校(艺术设计与制作)</t>
  </si>
  <si>
    <t>深圳市第二职业技术学校(动漫与游戏制作)</t>
  </si>
  <si>
    <t>深圳市第二职业技术学校(物联网技术应用)</t>
  </si>
  <si>
    <t>深圳市第二职业技术学校(艺术设计与制作)</t>
  </si>
  <si>
    <t>深圳市第一职业技术学校(工业机器人技术应用)</t>
  </si>
  <si>
    <t>深圳市第二职业技术学校(网络信息安全)</t>
  </si>
  <si>
    <t>深圳市第一职业技术学校(环境治理技术)(三二分段）</t>
  </si>
  <si>
    <t>深圳市第二职业技术学校(汽车运用与维修)</t>
  </si>
  <si>
    <t>深圳市第二职业技术学校(社区公共事务管理)</t>
  </si>
  <si>
    <t>深圳市第一职业技术学校(电子信息技术)</t>
  </si>
  <si>
    <t>深圳市第一职业技术学校(计算机应用)(三二分段)</t>
  </si>
  <si>
    <t>深圳市第二职业技术学校(商务英语)</t>
  </si>
  <si>
    <t>深圳市第三职业技术学校(计算机网络技术)(三二分段)</t>
  </si>
  <si>
    <t>深圳市第二职业技术学校(会计事务)</t>
  </si>
  <si>
    <t>深圳市第一职业技术学校(金融事务)</t>
  </si>
  <si>
    <t>深圳市第二职业技术学校(物流服务与管理)</t>
  </si>
  <si>
    <t>深圳市第二职业技术学校(社区公共事务管理)(三二分段)</t>
  </si>
  <si>
    <t>深圳市第三职业技术学校(工业机器人技术应用)(三二分段)</t>
  </si>
  <si>
    <t>深圳市第一职业技术学校(会计事务)</t>
  </si>
  <si>
    <t>深圳市博伦职业技术学校(运动训练)</t>
  </si>
  <si>
    <t>深圳技师学院(计算机动画制作)(动画设计)</t>
  </si>
  <si>
    <t>高技</t>
  </si>
  <si>
    <t>深圳市第二职业技术学校(中餐烹任)</t>
  </si>
  <si>
    <t>深圳市第三职业技术学校(物联网技术应用)(三二分段对接深圳信息职业技术学院)</t>
  </si>
  <si>
    <t>深圳市龙岗职业技术学校(计算机应用)</t>
  </si>
  <si>
    <t>深圳市第一职业技术学校(会计事务)(三二分段)</t>
  </si>
  <si>
    <t>深圳市第二职业技术学校(电子商务)</t>
  </si>
  <si>
    <t>深圳市第三职业技术学校(物联网技术应用)</t>
  </si>
  <si>
    <t>深圳市龙岗职业技术学校(动漫与游戏制作)</t>
  </si>
  <si>
    <t>深圳市第三职业技术学校(数字媒体技术应用)(三二分段)</t>
  </si>
  <si>
    <t>深圳市第一职业技术学校(数字影像技术)</t>
  </si>
  <si>
    <t>深圳市第一职业技术学校(网络信息安全)(三二分段</t>
  </si>
  <si>
    <t>深圳市第一职业技术学校(大数据技术应用)(三二分段)</t>
  </si>
  <si>
    <t>深圳市第二胆业技术学校(数字媒体技术应田)</t>
  </si>
  <si>
    <t>深圳市行知职业技术学校(音乐表演)</t>
  </si>
  <si>
    <t>深圳技师学院(航空服务)</t>
  </si>
  <si>
    <t>深圳市第一职业技术学校(商务英语</t>
  </si>
  <si>
    <t>深圳市第三职业技术学校(会计事务)(三二分段</t>
  </si>
  <si>
    <t>深圳市宝安职业技术学校(计算机应用</t>
  </si>
  <si>
    <t>深圳市龙岗职业技术学校(新能源汽车运用与维修</t>
  </si>
  <si>
    <t>深圳市第三职业技术学校(会计事务)</t>
  </si>
  <si>
    <t>深圳市第三职业技术学校(智能设备运行与维护</t>
  </si>
  <si>
    <t>深圳市宝安职业技术学校(计算机网络技术)</t>
  </si>
  <si>
    <t>深圳市第二职业技术学校(汽车服务与营销)(三二分段)</t>
  </si>
  <si>
    <t>深圳市第一职业技术学校(移动应用技术与服务)(三二分段)</t>
  </si>
  <si>
    <t>深圳市第三职业技术学校(电子商务)(三二分段</t>
  </si>
  <si>
    <t>深圳市博伦职业技术学校(艺术设计与制作)</t>
  </si>
  <si>
    <t>深圳市宝安职业技术学校(服装设计与工艺)(三二分段对接深圳职业技术学院)</t>
  </si>
  <si>
    <t>深圳市龙岗区第二职业技术学校(动漫与游戏制作)</t>
  </si>
  <si>
    <t>深圳技师学院(广告设计与制作)</t>
  </si>
  <si>
    <t>深圳市博伦职业技术学校(工业机器人技术应用)(三二分段)</t>
  </si>
  <si>
    <t>深圳市博伦职业技术学校(普乐表演)</t>
  </si>
  <si>
    <t>深圳市宝安职业技术学校(工业机器人技术应用)</t>
  </si>
  <si>
    <t>深圳市宝安职业技术学校(数控技术应用)(三二分段)</t>
  </si>
  <si>
    <t>深圳市新鹏职业高级中学(电子商务)</t>
  </si>
  <si>
    <t>深圳市福田区华强职业技术学校(计算机网络技术)(三二分段)</t>
  </si>
  <si>
    <t>深圳市博伦职业技术学校(首饰设计与制作)</t>
  </si>
  <si>
    <t>深圳市第三职业技术学校(智能设备运行与维护)(三二分段)</t>
  </si>
  <si>
    <t>深圳市博伦职业技术学校(影像与影视技术)</t>
  </si>
  <si>
    <t>深圳技师学院(智能医疗设备技术)</t>
  </si>
  <si>
    <t>深圳市第一职业技术学校(界面设计与制作)(三二分段)</t>
  </si>
  <si>
    <t>深圳市第三职业技术学校(物流服务与管理)</t>
  </si>
  <si>
    <t>深圳市龙岗区第二职业技术学校(电子商务)(三二分段)</t>
  </si>
  <si>
    <t>深圳市第三职业技术学校(电子商务)</t>
  </si>
  <si>
    <t>深圳市宝安职业技术学校(物流服务与管理)(三二分段对接深圳职业技术学院)</t>
  </si>
  <si>
    <t>深圳市第三职业技术学校(物流服务与管理)(三二分段)</t>
  </si>
  <si>
    <t>深圳市开放职业技术学校(动漫与游戏制作</t>
  </si>
  <si>
    <t>深圳市第一职业技术学校(纳税事务)</t>
  </si>
  <si>
    <t>深圳市宝安职业技术学校(软件与信息服务)</t>
  </si>
  <si>
    <t>深圳技师学院(人工智能技术应用)</t>
  </si>
  <si>
    <t>深圳市开放职业技术学校(计算机网络技术)(三二分段)</t>
  </si>
  <si>
    <t>深圳市宝安职业技术学校(商务英语)</t>
  </si>
  <si>
    <t>深圳技师学院(珠宝首饰设计与制作)</t>
  </si>
  <si>
    <t>深圳市开放职业技术学校(城市轨道交通运营服务)</t>
  </si>
  <si>
    <t>深圳市龙岗职业技术学校(工业机器人技术应用)</t>
  </si>
  <si>
    <t>深圳市龙岗区第二职业技术学校(物联网技术应用)(三二分段)</t>
  </si>
  <si>
    <t>深圳市开放职业技术学校(艺术设计与制作)</t>
  </si>
  <si>
    <t>深圳市第三职业技术学校(物联网技术应用)(三二分段对接广东交通职业技术学院)</t>
  </si>
  <si>
    <t>深圳市宝安职业技术学校(软件与信息服务)(三二分段)</t>
  </si>
  <si>
    <t>深圳市福田区华强职业技术学校(计算机应用)</t>
  </si>
  <si>
    <t>深圳市宝安职业技术学校(电子商务)</t>
  </si>
  <si>
    <t>深圳市龙岗区第二职业技术学校(眼视光与配镜)</t>
  </si>
  <si>
    <t>深圳技师学院(新能源汽车检测与维修)</t>
  </si>
  <si>
    <t>深圳市开放职业技术学校(商务英语)</t>
  </si>
  <si>
    <t>深圳技师学院(数字游戏设计)</t>
  </si>
  <si>
    <t>深圳市开放职业技术学校(计算机网络技术)</t>
  </si>
  <si>
    <t>深圳市行知职业技术学校(艺术设计与制作)</t>
  </si>
  <si>
    <t>深圳市行知职业技术学校(动漫与游戏制作)</t>
  </si>
  <si>
    <t>深圳市龙岗区第二职业技术学校(社区公共事务管理)</t>
  </si>
  <si>
    <t>深圳市宝安职业技术学校(会计事务)(三二分段</t>
  </si>
  <si>
    <t>深圳市宝安职业技术学校(物流服务与管理)</t>
  </si>
  <si>
    <t>深圳市龙岗职业技术学校(数控技术应用)(三二分段</t>
  </si>
  <si>
    <t>深圳市第一职业技术学校(智能化生产线安装与运维)</t>
  </si>
  <si>
    <t>深圳市龙岗区第二职业技术学校(金融事务)</t>
  </si>
  <si>
    <t>深圳市开放职业技术学校(电子商务)(三二分段</t>
  </si>
  <si>
    <t>深圳市博伦职业技术学校(计算机应用)</t>
  </si>
  <si>
    <t>深圳市龙华职业技术学校(工业机器人技术应用)</t>
  </si>
  <si>
    <t>深圳市福田区华强职业技术学校(工业机器人技术应用)</t>
  </si>
  <si>
    <t>深圳市博伦职业技术学校(首饰设计与制作)(三二分段)</t>
  </si>
  <si>
    <t>深圳市宝安职业技术学校(会计事务)</t>
  </si>
  <si>
    <t>深圳市宝安职业技术学校(汽车运用与维修)(三二分段</t>
  </si>
  <si>
    <t>深圳市福田区华强职业技术学校(金融事务)</t>
  </si>
  <si>
    <t>深圳市龙岗区第二职业技术学校(会计事务)</t>
  </si>
  <si>
    <t>深圳市新鹏职业高级中学(汽车运用与维修)</t>
  </si>
  <si>
    <t>深圳市龙岗职业技术学校(跨境电子商务)</t>
  </si>
  <si>
    <t>深圳市沙井职业高级中学(物联网技术应用)</t>
  </si>
  <si>
    <t>深圳市福田区华强职业技术学校(电子商务)(三二分段)</t>
  </si>
  <si>
    <t>深圳市博伦职业技术学校(工业机器人技术应用)</t>
  </si>
  <si>
    <t>深圳市龙岗职业技术学校(机电技术应用)</t>
  </si>
  <si>
    <t>深圳市龙岗职业技术学校(汽车运用与维修)(三二分段)</t>
  </si>
  <si>
    <t>深圳市龙岗区第二职业技术学校(网络信息安全)</t>
  </si>
  <si>
    <t>深圳市龙岗职业技术学校(会计事务)</t>
  </si>
  <si>
    <t>深圳技师学院(3D打印技术应用)</t>
  </si>
  <si>
    <t>深圳市宝安职业技术学校(汽车运用与维修)</t>
  </si>
  <si>
    <t>深圳市龙岗职业技术学校(社会文化艺术)</t>
  </si>
  <si>
    <t>深圳市龙岗区第二职业技术学校(会计事务)(三二分段)</t>
  </si>
  <si>
    <t>深圳技师学院(工业机器人应用与维护)</t>
  </si>
  <si>
    <t>深圳市开放职业技术学校(工业机器人技术应用)</t>
  </si>
  <si>
    <t>深圳市宝安职业技术学校(模具制造技术)(三二分段)</t>
  </si>
  <si>
    <t>深圳市龙岗职业技术学校(物流服务与管理)</t>
  </si>
  <si>
    <t>深圳技师学院(工业设计)</t>
  </si>
  <si>
    <t>深圳市宝安职业技术学校(汽车电子技术应用)</t>
  </si>
  <si>
    <t>深圳市沙井职业高级中学(会计事务)</t>
  </si>
  <si>
    <t>深圳市宝安职业技术学校(服装设计与工艺)(三二分段对接广东职业技术学院)</t>
  </si>
  <si>
    <t>深圳市沙井职业高级中学(艺术设计与制作)</t>
  </si>
  <si>
    <t>深圳市开放职业技术学校(电子商务)</t>
  </si>
  <si>
    <t>深圳市福田区华强职业技术学校(艺术设计与制作)</t>
  </si>
  <si>
    <t>深圳技师学院(应用生物技术)</t>
  </si>
  <si>
    <t>深圳技师学院(机电一体化技术)</t>
  </si>
  <si>
    <t>深圳技师学院(物联网应用技术)</t>
  </si>
  <si>
    <t>深圳鹏城技师学院(食品质量与安全)</t>
  </si>
  <si>
    <t>深圳市博伦职业技术学校(宝玉石加工与检测)</t>
  </si>
  <si>
    <t>深圳市博伦职业技术学校(物联网技术应用)</t>
  </si>
  <si>
    <t>深圳市龙华职业技术学校(大数据技术应用)</t>
  </si>
  <si>
    <t>深圳市福田区华强职业技术学校(社会文化艺术)</t>
  </si>
  <si>
    <t>深圳市博伦职业技术学校(会计事务)</t>
  </si>
  <si>
    <t>深圳市开放职业技术学校(会计事务)</t>
  </si>
  <si>
    <t>深圳市博伦职业技术学校(电子商务)</t>
  </si>
  <si>
    <t>深圳市沙井职业高级中学(数字媒体技术应用)</t>
  </si>
  <si>
    <t>深圳市福田区华强职业技术学校(物流服务与管理)</t>
  </si>
  <si>
    <t>深圳市行知职业技术学校(电子商务)</t>
  </si>
  <si>
    <t>深圳市沙井职业高级中学(数控技术应用)(机器人应用方向)</t>
  </si>
  <si>
    <t>深圳技师学院(大数据应用技术)</t>
  </si>
  <si>
    <t>深圳鹏城技师学院(烹饪)</t>
  </si>
  <si>
    <t>深圳鹏城技师学院(眼视光技术)</t>
  </si>
  <si>
    <t>深圳市宝安职业技术学校(物流服务与管理)(二二分段对接广东理工职业技术学院)</t>
  </si>
  <si>
    <t>深圳技师学院(珠宝首饰鉴定与营销)</t>
  </si>
  <si>
    <t>深圳市福田区华强职业技术学校(会计事务)</t>
  </si>
  <si>
    <t>深圳市博伦职业技术学校(食品加工工艺)(三二分段)</t>
  </si>
  <si>
    <t>深圳市龙华职业技术学校(幼儿保育)</t>
  </si>
  <si>
    <t>深圳技师学院(传播与策划)</t>
  </si>
  <si>
    <t>深圳鹏城技师学院(新能源汽车检测与维修)</t>
  </si>
  <si>
    <t>深圳市开放职业技术学校(物流服务与管理)</t>
  </si>
  <si>
    <t>深圳市博伦职业技术学校(宝玉石加工与检测)(三二分段)</t>
  </si>
  <si>
    <t>深圳市龙岗区第二职业技术学校(会展服务与管理)</t>
  </si>
  <si>
    <t>深圳技师学院(跨境电子商务)</t>
  </si>
  <si>
    <t>深圳市沙井职业高级中学(电子商务)</t>
  </si>
  <si>
    <t>深圳市沙井职业高级中学(中餐京迁)</t>
  </si>
  <si>
    <t>深圳市龙华职业技术学校(现代通信技术应用)</t>
  </si>
  <si>
    <t>深圳鹏城技师学院(电子商务)</t>
  </si>
  <si>
    <t>深圳鹏城技师学院(人工智能技术应用)</t>
  </si>
  <si>
    <t>深圳市盐港中学(首饰设计与制作)(三二分段)</t>
  </si>
  <si>
    <t>深圳市龙华职业技术学校(网络信息安全)</t>
  </si>
  <si>
    <t>深圳技师学院(工业互联网与大数据应用)</t>
  </si>
  <si>
    <t>深圳市福田区华强职业技术学校(金融事务)(三二分段)</t>
  </si>
  <si>
    <t>深圳市福田区华强职业技术学校(旅游服务与管理)</t>
  </si>
  <si>
    <t>深圳市沙井职业高级中学(物联网技术应用)(三二分段)</t>
  </si>
  <si>
    <t>深圳市福田区华强职业技术学校(商务英语)</t>
  </si>
  <si>
    <t>深圳市沙井职业高级中学(数控技术应用)(中德双元制三二分段 )</t>
  </si>
  <si>
    <t>深圳市盐港中学(计算机应用)</t>
  </si>
  <si>
    <t>深圳技师学院(园林技术)</t>
  </si>
  <si>
    <t>深圳市开放职业技术学校(现代通信技术)</t>
  </si>
  <si>
    <t>深圳市行知职业技术学校(会计事务)</t>
  </si>
  <si>
    <t>深圳市沙井职业高级中学(数控技术应用)(3D打印方向)</t>
  </si>
  <si>
    <t>深圳技师学院(智能光电技术应用)</t>
  </si>
  <si>
    <t>深圳技师学院(云计算技术应用)</t>
  </si>
  <si>
    <t>深圳市盐港中学(工艺美术)</t>
  </si>
  <si>
    <t>深圳市盐港中学(宝玉石加工与检测)</t>
  </si>
  <si>
    <t>深圳技师学院(市场营销)</t>
  </si>
  <si>
    <t>深圳技师学院(数字媒体技术应用)</t>
  </si>
  <si>
    <t>深圳市福田区华强职业技术学校(高星级饭店运营与管理</t>
  </si>
  <si>
    <t>深圳市盐港中学(物流服务与管理)</t>
  </si>
  <si>
    <t>深圳市龙岗区第二职业技术学校(高星级饭店运营与管理)</t>
  </si>
  <si>
    <t>深圳技师学院(环境艺术设计)</t>
  </si>
  <si>
    <t>深圳鹏城技师学院(工业机器人应用与维护)</t>
  </si>
  <si>
    <t>深圳市新鹏职业高级中学(高星级饭店运营与管理)</t>
  </si>
  <si>
    <t>深圳市开放职业技术学校(高星级饭店运营与管理)</t>
  </si>
  <si>
    <t>深圳技师学院(商务数据分析与应用)</t>
  </si>
  <si>
    <t>深圳市沙井职业高级中学(模具制造技术)(工业设计方向三二分段)</t>
  </si>
  <si>
    <t>深圳技师学院(供应链运营)</t>
  </si>
  <si>
    <t>深圳鹏城技师学院(汽车技术服务与营销)</t>
  </si>
  <si>
    <t>深圳技师学院(珠宝首饰技术与管理)</t>
  </si>
  <si>
    <t>深圳技师学院(现代物流)</t>
  </si>
  <si>
    <t>深圳鹏城技师学院(移动互联网应用技术)</t>
  </si>
  <si>
    <t>深圳技师学院(会展服务与管理)</t>
  </si>
  <si>
    <t>深圳鹏城技师学院(家居产品设计与展示)</t>
  </si>
  <si>
    <t>深圳鹏城技师学院(新媒体与互联网应用)</t>
  </si>
  <si>
    <t>深圳技师学院(汽车技术服务与营销)</t>
  </si>
  <si>
    <t>深圳鹏城技师学院(现代物流)</t>
  </si>
  <si>
    <t>深圳鹏城技师学院(工业互联网与大数据应用)</t>
  </si>
  <si>
    <t>深圳市盐港中学(纺织技术与服务)(三二分段)</t>
  </si>
  <si>
    <t>深圳鹏城技师学院(数字化设计与制造)</t>
  </si>
  <si>
    <t>深圳鹏城技师学院(楼宇智能化技术)</t>
  </si>
  <si>
    <t>深圳鹏城技师学院(电子产品检测与认证</t>
  </si>
  <si>
    <t>深圳市开放职业技术学校(动漫与游戏制作)(走读班)</t>
  </si>
  <si>
    <t>深圳市开放职业技术学校(商务英语)(走读班)</t>
  </si>
  <si>
    <t>深圳市开放职业技术学校(城市轨道交通运营服务)(走读班)</t>
  </si>
  <si>
    <t>深圳市开放职业技术学校(工业机器人技术应用)(走读班)</t>
  </si>
  <si>
    <t>深圳鹏城技师学院(新能源汽车检测与维修)(走读班</t>
  </si>
  <si>
    <t>深圳鹏城技师学院(移动互联网应用技术)(走读班)</t>
  </si>
  <si>
    <t>深圳鹏城技师学院(眼视光技术)(走读班)</t>
  </si>
  <si>
    <t>深圳鹏城技师学院(烹饪)(走读班)</t>
  </si>
  <si>
    <t>深圳市开放职业技术学校(会计事务)(走读班</t>
  </si>
  <si>
    <t>深圳鹏城技师学院(现代物流)(走读班)</t>
  </si>
  <si>
    <t>深圳市开放职业技术学校(艺术设计与制作)(走读班)</t>
  </si>
  <si>
    <t>深圳市奋达职业技术学校(电子商务)</t>
  </si>
  <si>
    <t>民办</t>
  </si>
  <si>
    <t>深圳鹏城技师学院(楼宇智能化技术)(走读班)</t>
  </si>
  <si>
    <t>深圳鹏城技师学院(数控编程)(走读班)</t>
  </si>
  <si>
    <t>深圳鹏城技师学院(工业机器人应用与维护)(走读班)</t>
  </si>
  <si>
    <t>深圳市中嘉职业技术学校(动漫与游戏制作)(三二分段)</t>
  </si>
  <si>
    <t>深圳市奋达职业技术学校(动漫与游戏制作)</t>
  </si>
  <si>
    <t>深圳鹏城技师学院(汽车技术服务与营销)(走读班)</t>
  </si>
  <si>
    <t>深圳市奋达职业技术学校(计算机平面设计)</t>
  </si>
  <si>
    <t>深圳市奋达职业技术学校(工业机器人技术应用)</t>
  </si>
  <si>
    <t>深圳市奋达职业技术学校(计算机应用)</t>
  </si>
  <si>
    <t>深圳市奋达职业技术学校(软件与信息服务)</t>
  </si>
  <si>
    <t>深圳市奋达职业技术学校(艺术设计与制作)</t>
  </si>
  <si>
    <t>深圳市奋达职业技术学校(会计事务)</t>
  </si>
  <si>
    <t>深圳市奋达职业技术学校(数字媒体技术应用)</t>
  </si>
  <si>
    <t>深圳市奋达职业技术学校(汽车应用与维修)</t>
  </si>
  <si>
    <t>深圳市奋达职业技术学校(建筑装饰技术)</t>
  </si>
  <si>
    <t>深圳市奋达职业技术学校(电子商务)坪山教学点</t>
  </si>
  <si>
    <t>深圳市奋达职业技术学校(计算机平面设计)坪山教学点</t>
  </si>
  <si>
    <t>深圳市奋达职业技术学校(软件与信息服务)坪山教学点</t>
  </si>
  <si>
    <t>深圳市奋达职业技术学校(艺术设计与制作)坪山教学点</t>
  </si>
  <si>
    <t>深圳市奋达职业技术学校(计算机应用)坪山教学点</t>
  </si>
  <si>
    <t>深圳市中嘉职业技术学校(计算机平面设计)</t>
  </si>
  <si>
    <t>深圳市中嘉职业技术学校(电子商务)</t>
  </si>
  <si>
    <t>深圳市中嘉职业技术学校(服装设计与工艺)</t>
  </si>
  <si>
    <t>深圳市中嘉职业技术学校(航空服务)</t>
  </si>
  <si>
    <t>深圳市中嘉职业技术学校(计算机应用)</t>
  </si>
  <si>
    <t>深圳市中嘉职业技术学校(动漫与游戏制作)</t>
  </si>
  <si>
    <t>深圳市中嘉职业技术学校(会计事务)</t>
  </si>
  <si>
    <t>深圳市中嘉职业技术学校(幼儿保育)</t>
  </si>
  <si>
    <t>深圳市中嘉职业技术学校(商务英语)</t>
  </si>
  <si>
    <t>深圳市中嘉职业技术学校(城市轨道交通运营服务</t>
  </si>
  <si>
    <t>深圳市中嘉职业技术学校(艺术设计与制作)</t>
  </si>
  <si>
    <t>深圳市中嘉职业技术学校(汽车运用与维修)</t>
  </si>
  <si>
    <t>深圳市中嘉职业技术学校(航空服务)(三二分段</t>
  </si>
  <si>
    <t>深圳市携创高级技工学校(美术设计与制作)</t>
  </si>
  <si>
    <t>深圳市携创高级技工学校(计算机动画制作)</t>
  </si>
  <si>
    <t>深圳市携创高级技工学校(珠宝首饰设计与制作)</t>
  </si>
  <si>
    <t>深圳市携创高级技工学校(电子商务)</t>
  </si>
  <si>
    <t>深圳市携创高级技工学校(无人机应用技术)</t>
  </si>
  <si>
    <t>深圳市携创高级技工学校(舞蹈表演)</t>
  </si>
  <si>
    <t>深圳市携创高级技工学校(电气自动化设备安装与维修)</t>
  </si>
  <si>
    <t>深圳市携创高级技工学校(数字媒体艺术)</t>
  </si>
  <si>
    <t>深圳市携创高级技工学校(口腔医学技术)</t>
  </si>
  <si>
    <t>深圳市携创高级技工学校(新能源汽车检测与维修)</t>
  </si>
  <si>
    <t>深圳市携创高级技工学校(会计)</t>
  </si>
  <si>
    <t>深圳市携创高级技工学校(物联网应用技术)</t>
  </si>
  <si>
    <t>深圳市携创高级技工学校(计算机网络应用)</t>
  </si>
  <si>
    <t>深圳市携创高级技工学校(移动互联网应用技术)</t>
  </si>
  <si>
    <t>深圳市携创高级技工学校(汽车维修)</t>
  </si>
  <si>
    <t>深圳市携创高级技工学校(护理)</t>
  </si>
  <si>
    <t>深圳市携创高级技工学校(康复保健)</t>
  </si>
  <si>
    <t>深圳市携创高级技工学校(幼儿教育)</t>
  </si>
  <si>
    <t>深圳市携创高级技工学校(室内设计)</t>
  </si>
  <si>
    <t>深圳市深德技工学校(电气自动化设备安装与维修)</t>
  </si>
  <si>
    <t>中技</t>
  </si>
  <si>
    <t>深圳市深德技工学校(计算机网络应用)</t>
  </si>
  <si>
    <t>深圳市深德技工学校(计算机动画制作)</t>
  </si>
  <si>
    <t>深圳市深德技工学校(计算机广告制作)</t>
  </si>
  <si>
    <t>深圳市深德技工学校(汽车维修)</t>
  </si>
  <si>
    <t>深圳市深德技工学校(建筑装饰)</t>
  </si>
  <si>
    <t>深圳市深德技工学校(会计)</t>
  </si>
  <si>
    <t>深圳市深德技工学校(电子商务)</t>
  </si>
  <si>
    <t>深圳市深德技工学校(幼儿教育)</t>
  </si>
  <si>
    <t>深圳市深德技工学校(烹饪)</t>
  </si>
  <si>
    <t>深圳市深德技工学校(模具设计与制造)</t>
  </si>
  <si>
    <t>深圳市深德技工学校(交通客运服务)</t>
  </si>
  <si>
    <t>深圳市宝山技工学校(数控铣工)</t>
  </si>
  <si>
    <t>深圳市宝山技工学校(工业机器人应用与维护)</t>
  </si>
  <si>
    <t>深圳市宝山技工学校(汽车维修)</t>
  </si>
  <si>
    <t>深圳市宝山技工学校(新能源汽车检测与维修)</t>
  </si>
  <si>
    <t>深圳市宝山技工学校(智能网联汽车技术应用)</t>
  </si>
  <si>
    <t>深圳市宝山技工学校(计算机网络应用</t>
  </si>
  <si>
    <t>深圳市宝山技工学校(电子商务)</t>
  </si>
  <si>
    <t>深圳市宝山技工学校(幼儿教育)</t>
  </si>
  <si>
    <t>深圳市宝山技工学校(计算机广告制作)</t>
  </si>
  <si>
    <t>深圳市宝山技工学校(计算机动画制作)</t>
  </si>
  <si>
    <t>深圳市宝山技工学校(形象设计)</t>
  </si>
  <si>
    <t>深圳市宝山技工学校(烹饪)(中式烹调)</t>
  </si>
  <si>
    <t>深圳市宝山技工学校(烹饪)(中西式面点)</t>
  </si>
  <si>
    <t>深圳市宝山技工学校(现代物流)</t>
  </si>
  <si>
    <t>深圳市宝山技工学校(市场营销)</t>
  </si>
  <si>
    <t>深圳市宝山技工学校(会计)</t>
  </si>
  <si>
    <t>深圳科迪技工学校(珠宝首饰鉴定与营销)</t>
  </si>
  <si>
    <t>深圳科迪技工学校(药物制剂)</t>
  </si>
  <si>
    <t>深圳科迪技工学校(幼儿教育)</t>
  </si>
  <si>
    <t>深圳科迪技工学校(计算机广告制作)</t>
  </si>
  <si>
    <t>深圳科迪技工学校(计算机应用与维修)</t>
  </si>
  <si>
    <t>深圳科迪技工学校(电子商务)</t>
  </si>
  <si>
    <t>深圳科迪技工学校(汽车维修)</t>
  </si>
  <si>
    <t>深圳市华夏技工学校(计算机程序设计)</t>
  </si>
  <si>
    <t>深圳市华夏技工学校(电子商务)</t>
  </si>
  <si>
    <t>深圳市华夏技工学校(计算机网络应用)</t>
  </si>
  <si>
    <t>深圳市华夏技工学校(护理)</t>
  </si>
  <si>
    <t>深圳市华夏技工学校(药物制剂)</t>
  </si>
  <si>
    <t>深圳市华夏技工学校(口腔义齿制造)</t>
  </si>
  <si>
    <t>深圳市华夏技工学校(幼儿教育)</t>
  </si>
  <si>
    <t>深圳市华夏技工学校(烹迁)(中西面点)</t>
  </si>
  <si>
    <t>深圳市华夏技工学校(汽车维修)</t>
  </si>
  <si>
    <t>深圳市宝民技工学校(计算机应用与维修)</t>
  </si>
  <si>
    <t>深圳市宝民技工学校(电子商务)</t>
  </si>
  <si>
    <t>深圳市宝民技工学校(幼儿教育)</t>
  </si>
  <si>
    <t>深圳市宝民技工学校(汽车维修)</t>
  </si>
  <si>
    <t>深圳市宝民技工学校(3D打印技术与应用)</t>
  </si>
  <si>
    <t>深圳市宝民技工学校(模具制造)</t>
  </si>
  <si>
    <t>深圳市智理技工学校(幼儿教育)</t>
  </si>
  <si>
    <t>深圳市智理技工学校(护理)</t>
  </si>
  <si>
    <t>深圳市智理技工学校(汽车维修)</t>
  </si>
  <si>
    <t>深圳市智理技工学校(电子商务)</t>
  </si>
  <si>
    <t>深圳市智理技工学校(计算机网络应用)</t>
  </si>
  <si>
    <t>深圳市智理技工学校(家居产品设计与展示)</t>
  </si>
  <si>
    <t>深圳市智理技工学校(中式意调)</t>
  </si>
  <si>
    <t>深圳市智理技工学校(中西式面点)</t>
  </si>
  <si>
    <t>深圳市智理技工学校(美容保健)</t>
  </si>
  <si>
    <t>深圳市智理技工学校(美术绘画)</t>
  </si>
  <si>
    <t>深圳市智理技工学校(药品营销)</t>
  </si>
  <si>
    <t>深圳市智理技工学校(西式烹调)</t>
  </si>
  <si>
    <t>深圳市智理技工学校(休闲体育服务)</t>
  </si>
  <si>
    <t>深圳市智理技工学校(康复保健)</t>
  </si>
  <si>
    <t>深圳市深科技工学校(计算机网络应用)</t>
  </si>
  <si>
    <t>深圳市深科技工学校(烹饪)(中西式面点)</t>
  </si>
  <si>
    <t>深圳市深科技工学校(烹饪)(中式烹调)</t>
  </si>
  <si>
    <t>深圳市深科技工学校(形象设计)</t>
  </si>
  <si>
    <t>深圳市深科技工学校(汽车维修)</t>
  </si>
  <si>
    <t>深圳市深科技工学校(计算机动画制作)</t>
  </si>
  <si>
    <t>深圳市深科技工学校(电子商务)</t>
  </si>
  <si>
    <t>深圳市深科技工学校(商务外语)</t>
  </si>
  <si>
    <t>深圳市深科技工学校(工业机器人应用与维护)</t>
  </si>
  <si>
    <t>深圳市深科技工学校(计算机应用与维修)</t>
  </si>
  <si>
    <t>深圳市深科技工学校(3D打印技术应用)</t>
  </si>
  <si>
    <t>深圳市深科技工学校(国际贸易)</t>
  </si>
  <si>
    <t>深圳市深科技工学校(市场营销)</t>
  </si>
  <si>
    <t>深圳市深科技工学校(平面设计)</t>
  </si>
  <si>
    <t>深圳市深科技工学校(室内设计)</t>
  </si>
  <si>
    <t>深圳市深科技工学校(会计)</t>
  </si>
  <si>
    <t>深圳市深科技工学校(幼儿教育)</t>
  </si>
  <si>
    <t>深圳市深科技工学校(护理)</t>
  </si>
  <si>
    <t>深圳市深科技工学校(机电一体化技术)</t>
  </si>
  <si>
    <t>深圳市深科技工学校(美术设计与制作)</t>
  </si>
  <si>
    <t>深圳市中特技工学校(电子商务)</t>
  </si>
  <si>
    <t>深圳市中特技工学校(汽车维修)</t>
  </si>
  <si>
    <t>深圳市中特技工学校(幼儿教育)</t>
  </si>
  <si>
    <t>深圳市中特技工学校(护理)</t>
  </si>
  <si>
    <t>专业</t>
  </si>
  <si>
    <t>药品食品检验</t>
  </si>
  <si>
    <t>艺术设计与制作</t>
  </si>
  <si>
    <t>动漫与游戏制作</t>
  </si>
  <si>
    <t>物联网技术应用</t>
  </si>
  <si>
    <t>工业机器人技术应用</t>
  </si>
  <si>
    <t>网络信息安全</t>
  </si>
  <si>
    <t>环境治理技术</t>
  </si>
  <si>
    <t>汽车运用与维修</t>
  </si>
  <si>
    <t>社区公共事务管理</t>
  </si>
  <si>
    <t>电子信息技术</t>
  </si>
  <si>
    <t>计算机应用</t>
  </si>
  <si>
    <t>商务英语</t>
  </si>
  <si>
    <t>计算机网络技术</t>
  </si>
  <si>
    <t>会计事务</t>
  </si>
  <si>
    <t>金融事务</t>
  </si>
  <si>
    <t>物流服务与管理</t>
  </si>
  <si>
    <t>运动训练</t>
  </si>
  <si>
    <t>计算机动画制作</t>
  </si>
  <si>
    <t>中餐烹任</t>
  </si>
  <si>
    <t>电子商务</t>
  </si>
  <si>
    <t>数字媒体技术应用</t>
  </si>
  <si>
    <t>数字影像技术</t>
  </si>
  <si>
    <t>大数据技术应用</t>
  </si>
  <si>
    <t>数字媒体技术应田</t>
  </si>
  <si>
    <t>音乐表演</t>
  </si>
  <si>
    <t>航空服务</t>
  </si>
  <si>
    <t>新能源汽车运用与维修</t>
  </si>
  <si>
    <t>智能设备运行与维护</t>
  </si>
  <si>
    <t>汽车服务与营销</t>
  </si>
  <si>
    <t>移动应用技术与服务</t>
  </si>
  <si>
    <t>服装设计与工艺</t>
  </si>
  <si>
    <t>广告设计与制作</t>
  </si>
  <si>
    <t>普乐表演</t>
  </si>
  <si>
    <t>数控技术应用</t>
  </si>
  <si>
    <t>首饰设计与制作</t>
  </si>
  <si>
    <t>影像与影视技术</t>
  </si>
  <si>
    <t>智能医疗设备技术</t>
  </si>
  <si>
    <t>界面设计与制作</t>
  </si>
  <si>
    <t>纳税事务</t>
  </si>
  <si>
    <t>软件与信息服务</t>
  </si>
  <si>
    <t>人工智能技术应用</t>
  </si>
  <si>
    <t>珠宝首饰设计与制作</t>
  </si>
  <si>
    <t>城市轨道交通运营服务</t>
  </si>
  <si>
    <t>眼视光与配镜</t>
  </si>
  <si>
    <t>新能源汽车检测与维修</t>
  </si>
  <si>
    <t>数字游戏设计</t>
  </si>
  <si>
    <t>智能化生产线安装与运维</t>
  </si>
  <si>
    <t>跨境电子商务</t>
  </si>
  <si>
    <t>机电技术应用</t>
  </si>
  <si>
    <t>3D打印技术应用</t>
  </si>
  <si>
    <t>社会文化艺术</t>
  </si>
  <si>
    <t>工业机器人应用与维护</t>
  </si>
  <si>
    <t>模具制造技术</t>
  </si>
  <si>
    <t>工业设计</t>
  </si>
  <si>
    <t>汽车电子技术应用</t>
  </si>
  <si>
    <t>应用生物技术</t>
  </si>
  <si>
    <t>机电一体化技术</t>
  </si>
  <si>
    <t>物联网应用技术</t>
  </si>
  <si>
    <t>食品质量与安全</t>
  </si>
  <si>
    <t>宝玉石加工与检测</t>
  </si>
  <si>
    <t>大数据应用技术</t>
  </si>
  <si>
    <t>烹饪</t>
  </si>
  <si>
    <t>眼视光技术</t>
  </si>
  <si>
    <t>珠宝首饰鉴定与营销</t>
  </si>
  <si>
    <t>食品加工工艺</t>
  </si>
  <si>
    <t>幼儿保育</t>
  </si>
  <si>
    <t>传播与策划</t>
  </si>
  <si>
    <t>会展服务与管理</t>
  </si>
  <si>
    <t>中餐京迁</t>
  </si>
  <si>
    <t>现代通信技术应用</t>
  </si>
  <si>
    <t>工业互联网与大数据应用</t>
  </si>
  <si>
    <t>旅游服务与管理</t>
  </si>
  <si>
    <t>园林技术</t>
  </si>
  <si>
    <t>现代通信技术</t>
  </si>
  <si>
    <t>智能光电技术应用</t>
  </si>
  <si>
    <t>云计算技术应用</t>
  </si>
  <si>
    <t>工艺美术</t>
  </si>
  <si>
    <t>市场营销</t>
  </si>
  <si>
    <t>高星级饭店运营与管理</t>
  </si>
  <si>
    <t>环境艺术设计</t>
  </si>
  <si>
    <t>商务数据分析与应用</t>
  </si>
  <si>
    <t>供应链运营</t>
  </si>
  <si>
    <t>汽车技术服务与营销</t>
  </si>
  <si>
    <t>珠宝首饰技术与管理</t>
  </si>
  <si>
    <t>现代物流</t>
  </si>
  <si>
    <t>移动互联网应用技术</t>
  </si>
  <si>
    <t>家居产品设计与展示</t>
  </si>
  <si>
    <t>新媒体与互联网应用</t>
  </si>
  <si>
    <t>纺织技术与服务</t>
  </si>
  <si>
    <t>数字化设计与制造</t>
  </si>
  <si>
    <t>楼宇智能化技术</t>
  </si>
  <si>
    <t>电子产品检测与认证</t>
  </si>
  <si>
    <t>数控编程</t>
  </si>
  <si>
    <t>计算机平面设计</t>
  </si>
  <si>
    <t>汽车应用与维修</t>
  </si>
  <si>
    <t>建筑装饰技术</t>
  </si>
  <si>
    <t>电子商务坪山教学点</t>
  </si>
  <si>
    <t>计算机平面设计坪山教学点</t>
  </si>
  <si>
    <t>软件与信息服务坪山教学点</t>
  </si>
  <si>
    <t>艺术设计与制作坪山教学点</t>
  </si>
  <si>
    <t>计算机应用坪山教学点</t>
  </si>
  <si>
    <t>美术设计与制作</t>
  </si>
  <si>
    <t>无人机应用技术</t>
  </si>
  <si>
    <t>舞蹈表演</t>
  </si>
  <si>
    <t>电气自动化设备安装与维修</t>
  </si>
  <si>
    <t>数字媒体艺术</t>
  </si>
  <si>
    <t>口腔医学技术</t>
  </si>
  <si>
    <t>会计</t>
  </si>
  <si>
    <t>计算机网络应用</t>
  </si>
  <si>
    <t>汽车维修</t>
  </si>
  <si>
    <t>护理</t>
  </si>
  <si>
    <t>康复保健</t>
  </si>
  <si>
    <t>幼儿教育</t>
  </si>
  <si>
    <t>室内设计</t>
  </si>
  <si>
    <t>计算机广告制作</t>
  </si>
  <si>
    <t>建筑装饰</t>
  </si>
  <si>
    <t>模具设计与制造</t>
  </si>
  <si>
    <t>交通客运服务</t>
  </si>
  <si>
    <t>数控铣工</t>
  </si>
  <si>
    <t>智能网联汽车技术应用</t>
  </si>
  <si>
    <t>形象设计</t>
  </si>
  <si>
    <t>药物制剂</t>
  </si>
  <si>
    <t>计算机应用与维修</t>
  </si>
  <si>
    <t>计算机程序设计</t>
  </si>
  <si>
    <t>口腔义齿制造</t>
  </si>
  <si>
    <t>烹迁</t>
  </si>
  <si>
    <t>3D打印技术与应用</t>
  </si>
  <si>
    <t>模具制造</t>
  </si>
  <si>
    <t>中式意调</t>
  </si>
  <si>
    <t>中西式面点</t>
  </si>
  <si>
    <t>美容保健</t>
  </si>
  <si>
    <t>美术绘画</t>
  </si>
  <si>
    <t>药品营销</t>
  </si>
  <si>
    <t>西式烹调</t>
  </si>
  <si>
    <t>休闲体育服务</t>
  </si>
  <si>
    <t>商务外语</t>
  </si>
  <si>
    <t>国际贸易</t>
  </si>
  <si>
    <t>平面设计</t>
  </si>
  <si>
    <t>校名</t>
  </si>
  <si>
    <t>23年招生简章</t>
  </si>
  <si>
    <t>隶属</t>
  </si>
  <si>
    <t>地点</t>
  </si>
  <si>
    <t>住宿</t>
  </si>
  <si>
    <t>占地面积</t>
  </si>
  <si>
    <t>深圳市第一职业技术学校</t>
  </si>
  <si>
    <t>市直属</t>
  </si>
  <si>
    <t>福田+坪山</t>
  </si>
  <si>
    <t>职高本部:深圳市福田区福中路13号(人才大厦东面50米)
坪山校区:深圳市坪山区坑梓街道深汕路6346号</t>
  </si>
  <si>
    <t>本部走读，坪山全寄宿</t>
  </si>
  <si>
    <t>深圳市第二职业技术学校</t>
  </si>
  <si>
    <t>https://mp.weixin.qq.com/s/SQovbAgIG7_Ya799-CreuQ</t>
  </si>
  <si>
    <t>光明区光侨大道3409号</t>
  </si>
  <si>
    <t>11.6万</t>
  </si>
  <si>
    <t>华强职业技术学校</t>
  </si>
  <si>
    <t>https://mp.weixin.qq.com/s/8qfnvapIwoORdR7oIw5UzA</t>
  </si>
  <si>
    <t>深圳市龙华职业技术学校</t>
  </si>
  <si>
    <t>https://mp.weixin.qq.com/s/qBoV9V1iK9KNOI_fVhpyag</t>
  </si>
  <si>
    <t>观澜街道</t>
  </si>
  <si>
    <t>5.7万</t>
  </si>
  <si>
    <t>深圳市中嘉职业技术学校</t>
  </si>
  <si>
    <t>新桥街道</t>
  </si>
  <si>
    <t>计算机</t>
  </si>
  <si>
    <t>动漫与游戏</t>
  </si>
  <si>
    <t>电子商务、商务英语</t>
  </si>
  <si>
    <t>会计、服装设计与工艺</t>
  </si>
  <si>
    <t>深圳市龙岗区第二职业技术学校</t>
  </si>
  <si>
    <t>区直属</t>
  </si>
  <si>
    <t>园山街道</t>
  </si>
  <si>
    <t>全寄宿</t>
  </si>
  <si>
    <t>6.34万</t>
  </si>
  <si>
    <t>深圳市龙岗职业技术学校</t>
  </si>
  <si>
    <t>https://mp.weixin.qq.com/s/3WS1VNRv7ncn1YfxJfMW3w</t>
  </si>
  <si>
    <t>深圳市龙岗区中心城清林中路219号</t>
  </si>
  <si>
    <t>深圳技师学院</t>
  </si>
  <si>
    <t>https://mp.weixin.qq.com/s/4-7YkgOKZ7SFitfhg3q4nw</t>
  </si>
  <si>
    <t>深圳市人力资源和社会保障局</t>
  </si>
  <si>
    <t>https://mp.weixin.qq.com/s/lLyD_j38GCRzzmMIAOLE-Q</t>
  </si>
  <si>
    <t>深圳市深科技工学校</t>
  </si>
  <si>
    <t>https://mp.weixin.qq.com/s/kg23HlzNe-qQkjbqO2aSHg</t>
  </si>
  <si>
    <t>光明+宝安</t>
  </si>
  <si>
    <t>光明、沙井</t>
  </si>
  <si>
    <t>深圳市光明区公光路144号
宝安区沙井街道马安山帝常工业园</t>
  </si>
  <si>
    <t>12万</t>
  </si>
  <si>
    <t>深圳市携创高级技工学校</t>
  </si>
  <si>
    <t>https://mp.weixin.qq.com/s/u6t_PYUHuo-Rbk7OM2RClQ</t>
  </si>
  <si>
    <t>龙岗区横岗街道塘坑社区新塘路138号</t>
  </si>
  <si>
    <t>11.8万</t>
  </si>
  <si>
    <t>深圳市中特技工学校</t>
  </si>
  <si>
    <t>https://mp.weixin.qq.com/s/wSP1ozqPAKcJX_-WJGvqOA</t>
  </si>
  <si>
    <t>燕罗街道</t>
  </si>
  <si>
    <t>宝安区燕罗街道罗田社区罗中路130号</t>
  </si>
  <si>
    <t>深圳市奋达职业技术学校</t>
  </si>
  <si>
    <t>https://mp.weixin.qq.com/s/GOz1ukV7eapElKHwMmTIVQ</t>
  </si>
  <si>
    <t>石岩</t>
  </si>
  <si>
    <t>宝安区石岩洲石路</t>
  </si>
  <si>
    <t>9.1万</t>
  </si>
  <si>
    <t>学校名称（第一批次）</t>
  </si>
  <si>
    <t>分数线</t>
  </si>
  <si>
    <t>深圳市第一职业技术学校(计算机网络技术)</t>
  </si>
  <si>
    <t>深圳市第二职业技术学校(计算机应用(云计算))(三二分段)</t>
  </si>
  <si>
    <t>深圳技师学院(药物制剂)</t>
  </si>
  <si>
    <t>深圳市第一职业技术学校(物联网技术应用)(三二分段)</t>
  </si>
  <si>
    <t>深圳技师学院(室内设计)</t>
  </si>
  <si>
    <t>深圳市宝安职业技术学校(计算机网络技术)(三二分段)</t>
  </si>
  <si>
    <t>深圳市第二职业技术学校(新能源汽车运用与维修)(三二分段)</t>
  </si>
  <si>
    <t>深圳市第三职业技术学校(计算机网络技术)</t>
  </si>
  <si>
    <t>深圳市龙岗区第二职业技术学校(电子商务)</t>
  </si>
  <si>
    <t>深圳市第三职业技术学校(工业机器人技术应用)</t>
  </si>
  <si>
    <t>深圳市龙岗职业技术学校(计算机网络技术)</t>
  </si>
  <si>
    <t>深圳市龙岗职业技术学校(艺术设计与制作)</t>
  </si>
  <si>
    <t>深圳市福田区华强职业技术学校(动漫与游戏设计)(三二分段)</t>
  </si>
  <si>
    <t>深圳市博伦职业技术学校(食品安全与检测技术)(三二分段)</t>
  </si>
  <si>
    <t>深圳市龙岗区第二职业技术学校(计算机网络技术)</t>
  </si>
  <si>
    <t>深圳市福田区华强职业技术学校(计算机网络技术)</t>
  </si>
  <si>
    <t>深圳市宝安职业技术学校(动漫与游戏制作)</t>
  </si>
  <si>
    <t>深圳鹏城技师学院(会展设计)</t>
  </si>
  <si>
    <t>深圳市行知职业技术学校(艺术设计与制作)(三二分段)</t>
  </si>
  <si>
    <t>深圳市行知职业技术学校(动漫与游戏制作)(三二分段)</t>
  </si>
  <si>
    <t>2024广东高中100强</t>
  </si>
  <si>
    <t>全省排名</t>
  </si>
  <si>
    <t>地市</t>
  </si>
  <si>
    <t>华南师范大学附属中学</t>
  </si>
  <si>
    <t>广州</t>
  </si>
  <si>
    <t>广东实验中学</t>
  </si>
  <si>
    <t>深圳市深圳中学</t>
  </si>
  <si>
    <t>深圳</t>
  </si>
  <si>
    <t>珠海市第一中学</t>
  </si>
  <si>
    <t>珠海</t>
  </si>
  <si>
    <t>汕头市金山中学</t>
  </si>
  <si>
    <t>汕头</t>
  </si>
  <si>
    <t>潮阳实验学校</t>
  </si>
  <si>
    <t>南海区石门中学</t>
  </si>
  <si>
    <t>佛山</t>
  </si>
  <si>
    <t>湛江第一中学</t>
  </si>
  <si>
    <t>湛江</t>
  </si>
  <si>
    <t>佛山市第一中学</t>
  </si>
  <si>
    <t>东莞市东华高级中学</t>
  </si>
  <si>
    <t>东莞</t>
  </si>
  <si>
    <t>深圳市外国语学校</t>
  </si>
  <si>
    <t>东莞市东莞中学</t>
  </si>
  <si>
    <t>深圳市实验学校高中部</t>
  </si>
  <si>
    <t>广东北江中学</t>
  </si>
  <si>
    <t>韶关</t>
  </si>
  <si>
    <t>阳江市第一中学</t>
  </si>
  <si>
    <t>阳江</t>
  </si>
  <si>
    <t>中山纪念中学</t>
  </si>
  <si>
    <t>中山</t>
  </si>
  <si>
    <t>广东仲元中学</t>
  </si>
  <si>
    <t>顺德一中</t>
  </si>
  <si>
    <t>中山市第一中学</t>
  </si>
  <si>
    <t>广东高州中学</t>
  </si>
  <si>
    <t>茂名</t>
  </si>
  <si>
    <t>惠州市第一中学</t>
  </si>
  <si>
    <t>惠州</t>
  </si>
  <si>
    <t>深圳市宝安中学</t>
  </si>
  <si>
    <t>顺德国华纪念中学</t>
  </si>
  <si>
    <t>湛江市第二中学</t>
  </si>
  <si>
    <t>信宜市信宜中学</t>
  </si>
  <si>
    <t>梅州市梅县东山中学</t>
  </si>
  <si>
    <t>梅州</t>
  </si>
  <si>
    <t>茂名市第一中学</t>
  </si>
  <si>
    <t>广东肇庆中学</t>
  </si>
  <si>
    <t>肇庆</t>
  </si>
  <si>
    <t>阳春市第一中学</t>
  </si>
  <si>
    <t>广州市执信中学</t>
  </si>
  <si>
    <t>广东广雅中学</t>
  </si>
  <si>
    <t>深圳市红岭中学</t>
  </si>
  <si>
    <t>普宁市第二中学</t>
  </si>
  <si>
    <t>揭阳</t>
  </si>
  <si>
    <t>揭阳第一中学</t>
  </si>
  <si>
    <t>汕头市聿怀中学</t>
  </si>
  <si>
    <t>深圳市育才中学</t>
  </si>
  <si>
    <t>广州市第六中学</t>
  </si>
  <si>
    <t>深圳市高级中学</t>
  </si>
  <si>
    <t>兴宁一中</t>
  </si>
  <si>
    <t>江门市第一中学</t>
  </si>
  <si>
    <t>江门</t>
  </si>
  <si>
    <t>广州市第四十七中学</t>
  </si>
  <si>
    <t>广州市第二中学</t>
  </si>
  <si>
    <t>台山市第一中学(A)</t>
  </si>
  <si>
    <t>东莞中学松山湖学校</t>
  </si>
  <si>
    <t>高明区第一中学(C)</t>
  </si>
  <si>
    <t>韶关市第一中学</t>
  </si>
  <si>
    <t>广州市铁一中学</t>
  </si>
  <si>
    <t>汕头市澄海中学</t>
  </si>
  <si>
    <t>深圳市翠园中学</t>
  </si>
  <si>
    <t>中山市华侨中学</t>
  </si>
  <si>
    <t>博罗县华侨中学</t>
  </si>
  <si>
    <t>化州市第一中学</t>
  </si>
  <si>
    <t>吴川市第一中学</t>
  </si>
  <si>
    <t>汕尾市林伟华中学</t>
  </si>
  <si>
    <t>汕尾</t>
  </si>
  <si>
    <t>鹤山市第一中学</t>
  </si>
  <si>
    <t>清远市第一中学</t>
  </si>
  <si>
    <t>清远</t>
  </si>
  <si>
    <t>陆丰市龙山中学</t>
  </si>
  <si>
    <t>广州市真光中学</t>
  </si>
  <si>
    <t>广州大学附属中学</t>
  </si>
  <si>
    <t>深圳市深大附中</t>
  </si>
  <si>
    <t>潮州市金山中学</t>
  </si>
  <si>
    <t>潮州</t>
  </si>
  <si>
    <t>广州市花都区秀全中学</t>
  </si>
  <si>
    <t>河源中学</t>
  </si>
  <si>
    <t>河源</t>
  </si>
  <si>
    <t>潮阳第一中学</t>
  </si>
  <si>
    <t>阳西县第一中学</t>
  </si>
  <si>
    <t>饶平县第二中学</t>
  </si>
  <si>
    <t>广州市第七中学</t>
  </si>
  <si>
    <t>广州市玉岩中学</t>
  </si>
  <si>
    <t>深圳市西乡中学</t>
  </si>
  <si>
    <t>惠东县高级中学</t>
  </si>
  <si>
    <t>汕头市第一中学</t>
  </si>
  <si>
    <t>华师附中南海实验高中</t>
  </si>
  <si>
    <t>开平市开侨中学</t>
  </si>
  <si>
    <t>新世界中英文学校</t>
  </si>
  <si>
    <t>广东番禺中学(1)</t>
  </si>
  <si>
    <t>深圳市沙头角中学</t>
  </si>
  <si>
    <t>珠海市第二中学(A)</t>
  </si>
  <si>
    <t>广州市协和中学</t>
  </si>
  <si>
    <t>汕头市六都中学</t>
  </si>
  <si>
    <t>南雄市南雄中学</t>
  </si>
  <si>
    <t>博罗县博罗中学</t>
  </si>
  <si>
    <t>汕头金山中学南区学校</t>
  </si>
  <si>
    <t>东莞市第一中学</t>
  </si>
  <si>
    <t>揭阳市揭西县棉湖中学</t>
  </si>
  <si>
    <t>南海区南海中学</t>
  </si>
  <si>
    <t>潮州华侨中学</t>
  </si>
  <si>
    <t>深圳市新安中学</t>
  </si>
  <si>
    <t>电白县第一中学</t>
  </si>
  <si>
    <t>遂溪县第一中学</t>
  </si>
  <si>
    <t>廷锴纪念中学</t>
  </si>
  <si>
    <t>云浮</t>
  </si>
  <si>
    <t>深圳市福田中学</t>
  </si>
  <si>
    <t>揭东县第一中学</t>
  </si>
  <si>
    <t>阳春市第二中学</t>
  </si>
  <si>
    <t>潮州市高级中学</t>
  </si>
  <si>
    <t>东莞市实验中学</t>
  </si>
  <si>
    <t>开平市第一中学</t>
  </si>
  <si>
    <t>海丰县彭湃中学</t>
  </si>
  <si>
    <t>揭阳市揭西县河婆中学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</si>
</sst>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0.0%"/>
    <numFmt numFmtId="178" formatCode="0.0"/>
  </numFmts>
  <fonts count="97">
    <font>
      <sz val="11"/>
      <color theme="1"/>
      <name val="微软雅黑"/>
      <charset val="134"/>
      <scheme val="minor"/>
    </font>
    <font>
      <sz val="12"/>
      <color theme="1"/>
      <name val="微软雅黑"/>
      <charset val="134"/>
      <scheme val="minor"/>
    </font>
    <font>
      <sz val="20"/>
      <color theme="0"/>
      <name val="微软雅黑"/>
      <charset val="134"/>
      <scheme val="minor"/>
    </font>
    <font>
      <sz val="12"/>
      <name val="微软雅黑"/>
      <charset val="134"/>
      <scheme val="minor"/>
    </font>
    <font>
      <b/>
      <sz val="11"/>
      <name val="阿里巴巴普惠体"/>
      <charset val="134"/>
    </font>
    <font>
      <sz val="11"/>
      <color rgb="FF000000"/>
      <name val="宋体"/>
      <charset val="134"/>
    </font>
    <font>
      <sz val="11"/>
      <color rgb="FF000000"/>
      <name val="阿里巴巴普惠体"/>
      <charset val="134"/>
    </font>
    <font>
      <sz val="11"/>
      <name val="阿里巴巴普惠体"/>
      <charset val="134"/>
    </font>
    <font>
      <sz val="11"/>
      <color rgb="FF000000"/>
      <name val="Arial"/>
      <charset val="134"/>
    </font>
    <font>
      <sz val="11"/>
      <color theme="1"/>
      <name val="Microsoft YaHei UI"/>
      <charset val="134"/>
    </font>
    <font>
      <u/>
      <sz val="11"/>
      <color theme="10"/>
      <name val="微软雅黑"/>
      <charset val="134"/>
      <scheme val="minor"/>
    </font>
    <font>
      <b/>
      <sz val="11"/>
      <color rgb="FF000000"/>
      <name val="阿里巴巴普惠体"/>
      <charset val="134"/>
    </font>
    <font>
      <sz val="11"/>
      <color theme="1"/>
      <name val="Calibri"/>
      <charset val="134"/>
    </font>
    <font>
      <b/>
      <sz val="18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4"/>
      <name val="阿里巴巴普惠体"/>
      <charset val="134"/>
    </font>
    <font>
      <b/>
      <sz val="11"/>
      <name val="微软雅黑"/>
      <charset val="134"/>
      <scheme val="minor"/>
    </font>
    <font>
      <sz val="16"/>
      <color rgb="FF000000"/>
      <name val="微软雅黑"/>
      <charset val="134"/>
      <scheme val="major"/>
    </font>
    <font>
      <b/>
      <sz val="11"/>
      <color rgb="FF000000"/>
      <name val="微软雅黑"/>
      <charset val="134"/>
      <scheme val="minor"/>
    </font>
    <font>
      <sz val="11"/>
      <name val="微软雅黑"/>
      <charset val="134"/>
      <scheme val="minor"/>
    </font>
    <font>
      <sz val="11"/>
      <color rgb="FF000000"/>
      <name val="微软雅黑"/>
      <charset val="134"/>
      <scheme val="minor"/>
    </font>
    <font>
      <sz val="10"/>
      <color rgb="FF000000"/>
      <name val="微软雅黑"/>
      <charset val="134"/>
      <scheme val="minor"/>
    </font>
    <font>
      <b/>
      <sz val="10"/>
      <color rgb="FF000000"/>
      <name val="微软雅黑"/>
      <charset val="134"/>
      <scheme val="minor"/>
    </font>
    <font>
      <sz val="11"/>
      <color rgb="FF000000"/>
      <name val="Times New Roman"/>
      <charset val="134"/>
    </font>
    <font>
      <sz val="12"/>
      <color rgb="FF000000"/>
      <name val="微软雅黑"/>
      <charset val="134"/>
      <scheme val="major"/>
    </font>
    <font>
      <sz val="18"/>
      <color rgb="FF000000"/>
      <name val="微软雅黑"/>
      <charset val="134"/>
      <scheme val="major"/>
    </font>
    <font>
      <sz val="18"/>
      <color theme="0"/>
      <name val="微软雅黑"/>
      <charset val="134"/>
      <scheme val="major"/>
    </font>
    <font>
      <sz val="10"/>
      <name val="微软雅黑"/>
      <charset val="134"/>
      <scheme val="major"/>
    </font>
    <font>
      <sz val="11"/>
      <color rgb="FF000000"/>
      <name val="微软雅黑"/>
      <charset val="134"/>
      <scheme val="major"/>
    </font>
    <font>
      <sz val="10"/>
      <color rgb="FF000000"/>
      <name val="微软雅黑"/>
      <charset val="134"/>
      <scheme val="major"/>
    </font>
    <font>
      <sz val="6"/>
      <color rgb="FF000000"/>
      <name val="微软雅黑"/>
      <charset val="134"/>
      <scheme val="major"/>
    </font>
    <font>
      <sz val="6"/>
      <name val="微软雅黑"/>
      <charset val="134"/>
      <scheme val="major"/>
    </font>
    <font>
      <b/>
      <sz val="14"/>
      <name val="微软雅黑"/>
      <charset val="134"/>
      <scheme val="minor"/>
    </font>
    <font>
      <b/>
      <sz val="18"/>
      <name val="微软雅黑"/>
      <charset val="134"/>
      <scheme val="minor"/>
    </font>
    <font>
      <sz val="12.65"/>
      <color rgb="FF000000"/>
      <name val="微软雅黑"/>
      <charset val="134"/>
      <scheme val="minor"/>
    </font>
    <font>
      <sz val="12.65"/>
      <color rgb="FFFF0000"/>
      <name val="微软雅黑"/>
      <charset val="134"/>
      <scheme val="minor"/>
    </font>
    <font>
      <sz val="5"/>
      <color rgb="FF000000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6"/>
      <color rgb="FF000000"/>
      <name val="微软雅黑"/>
      <charset val="134"/>
    </font>
    <font>
      <b/>
      <sz val="9"/>
      <color theme="1"/>
      <name val="微软雅黑"/>
      <charset val="134"/>
      <scheme val="minor"/>
    </font>
    <font>
      <sz val="9"/>
      <color theme="1"/>
      <name val="微软雅黑"/>
      <charset val="134"/>
      <scheme val="minor"/>
    </font>
    <font>
      <sz val="10"/>
      <color theme="1"/>
      <name val="微软雅黑"/>
      <charset val="134"/>
      <scheme val="minor"/>
    </font>
    <font>
      <sz val="11"/>
      <color rgb="FFFF0000"/>
      <name val="微软雅黑"/>
      <charset val="134"/>
      <scheme val="minor"/>
    </font>
    <font>
      <b/>
      <sz val="10"/>
      <name val="微软雅黑"/>
      <charset val="134"/>
      <scheme val="minor"/>
    </font>
    <font>
      <b/>
      <sz val="12"/>
      <name val="微软雅黑"/>
      <charset val="134"/>
      <scheme val="minor"/>
    </font>
    <font>
      <b/>
      <sz val="9"/>
      <name val="微软雅黑"/>
      <charset val="134"/>
      <scheme val="minor"/>
    </font>
    <font>
      <sz val="6"/>
      <color theme="1"/>
      <name val="Arial"/>
      <charset val="134"/>
    </font>
    <font>
      <sz val="10"/>
      <name val="微软雅黑"/>
      <charset val="134"/>
      <scheme val="minor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sz val="12"/>
      <name val="微软雅黑"/>
      <charset val="134"/>
    </font>
    <font>
      <b/>
      <sz val="22"/>
      <color theme="0"/>
      <name val="微软雅黑"/>
      <charset val="134"/>
      <scheme val="minor"/>
    </font>
    <font>
      <sz val="11"/>
      <color theme="0"/>
      <name val="微软雅黑"/>
      <charset val="134"/>
      <scheme val="minor"/>
    </font>
    <font>
      <b/>
      <sz val="11"/>
      <color indexed="10"/>
      <name val="微软雅黑"/>
      <charset val="134"/>
      <scheme val="minor"/>
    </font>
    <font>
      <b/>
      <sz val="22"/>
      <name val="微软雅黑"/>
      <charset val="134"/>
      <scheme val="minor"/>
    </font>
    <font>
      <b/>
      <sz val="10"/>
      <color theme="1"/>
      <name val="微软雅黑"/>
      <charset val="134"/>
      <scheme val="minor"/>
    </font>
    <font>
      <b/>
      <sz val="22"/>
      <color theme="1"/>
      <name val="微软雅黑"/>
      <charset val="134"/>
      <scheme val="minor"/>
    </font>
    <font>
      <sz val="9"/>
      <name val="微软雅黑"/>
      <charset val="134"/>
      <scheme val="minor"/>
    </font>
    <font>
      <sz val="11"/>
      <color rgb="FFC00000"/>
      <name val="微软雅黑"/>
      <charset val="134"/>
      <scheme val="minor"/>
    </font>
    <font>
      <b/>
      <sz val="20"/>
      <color theme="1"/>
      <name val="微软雅黑"/>
      <charset val="134"/>
      <scheme val="minor"/>
    </font>
    <font>
      <b/>
      <sz val="6"/>
      <color rgb="FF000000"/>
      <name val="微软雅黑"/>
      <charset val="134"/>
      <scheme val="minor"/>
    </font>
    <font>
      <b/>
      <sz val="14"/>
      <color rgb="FFFF0000"/>
      <name val="微软雅黑"/>
      <charset val="134"/>
      <scheme val="minor"/>
    </font>
    <font>
      <b/>
      <sz val="6"/>
      <name val="微软雅黑"/>
      <charset val="134"/>
      <scheme val="minor"/>
    </font>
    <font>
      <sz val="6"/>
      <name val="微软雅黑"/>
      <charset val="134"/>
      <scheme val="minor"/>
    </font>
    <font>
      <b/>
      <sz val="8"/>
      <name val="微软雅黑"/>
      <charset val="134"/>
      <scheme val="minor"/>
    </font>
    <font>
      <sz val="9"/>
      <color rgb="FF222222"/>
      <name val="微软雅黑"/>
      <charset val="134"/>
      <scheme val="minor"/>
    </font>
    <font>
      <sz val="36"/>
      <color theme="1"/>
      <name val="微软雅黑"/>
      <charset val="134"/>
      <scheme val="minor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b/>
      <sz val="11"/>
      <color theme="1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2"/>
      <color rgb="FFFF0000"/>
      <name val="微软雅黑"/>
      <charset val="134"/>
      <scheme val="major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  <scheme val="minor"/>
    </font>
    <font>
      <sz val="8"/>
      <name val="微软雅黑"/>
      <charset val="134"/>
      <scheme val="minor"/>
    </font>
    <font>
      <b/>
      <sz val="10"/>
      <color rgb="FFFF0000"/>
      <name val="微软雅黑"/>
      <charset val="134"/>
      <scheme val="minor"/>
    </font>
    <font>
      <b/>
      <sz val="20"/>
      <color rgb="FFFF0000"/>
      <name val="微软雅黑"/>
      <charset val="134"/>
      <scheme val="minor"/>
    </font>
    <font>
      <sz val="36"/>
      <color rgb="FFFF0000"/>
      <name val="微软雅黑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975585192419"/>
        <bgColor rgb="FF000000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E1BCFA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7F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9CBAA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7FCFB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F4B7BE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EE79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15" applyNumberFormat="0" applyFill="0" applyAlignment="0" applyProtection="0">
      <alignment vertical="center"/>
    </xf>
    <xf numFmtId="0" fontId="74" fillId="0" borderId="15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0" borderId="17" applyNumberFormat="0" applyAlignment="0" applyProtection="0">
      <alignment vertical="center"/>
    </xf>
    <xf numFmtId="0" fontId="77" fillId="51" borderId="18" applyNumberFormat="0" applyAlignment="0" applyProtection="0">
      <alignment vertical="center"/>
    </xf>
    <xf numFmtId="0" fontId="78" fillId="51" borderId="17" applyNumberFormat="0" applyAlignment="0" applyProtection="0">
      <alignment vertical="center"/>
    </xf>
    <xf numFmtId="0" fontId="79" fillId="52" borderId="19" applyNumberFormat="0" applyAlignment="0" applyProtection="0">
      <alignment vertical="center"/>
    </xf>
    <xf numFmtId="0" fontId="80" fillId="0" borderId="20" applyNumberFormat="0" applyFill="0" applyAlignment="0" applyProtection="0">
      <alignment vertical="center"/>
    </xf>
    <xf numFmtId="0" fontId="81" fillId="0" borderId="21" applyNumberFormat="0" applyFill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4" fillId="55" borderId="0" applyNumberFormat="0" applyBorder="0" applyAlignment="0" applyProtection="0">
      <alignment vertical="center"/>
    </xf>
    <xf numFmtId="0" fontId="85" fillId="56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57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5" fillId="58" borderId="0" applyNumberFormat="0" applyBorder="0" applyAlignment="0" applyProtection="0">
      <alignment vertical="center"/>
    </xf>
    <xf numFmtId="0" fontId="86" fillId="59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5" fillId="60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61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85" fillId="62" borderId="0" applyNumberFormat="0" applyBorder="0" applyAlignmen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</cellStyleXfs>
  <cellXfs count="4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5" borderId="1" xfId="52" applyFont="1" applyFill="1" applyBorder="1" applyAlignment="1">
      <alignment horizontal="center" vertical="center" wrapText="1"/>
    </xf>
    <xf numFmtId="49" fontId="5" fillId="0" borderId="2" xfId="52" applyNumberFormat="1" applyFont="1" applyBorder="1" applyAlignment="1">
      <alignment horizontal="left" vertical="top" wrapText="1"/>
    </xf>
    <xf numFmtId="1" fontId="6" fillId="0" borderId="3" xfId="52" applyNumberFormat="1" applyFont="1" applyBorder="1" applyAlignment="1">
      <alignment horizontal="center" vertical="center" wrapText="1"/>
    </xf>
    <xf numFmtId="0" fontId="7" fillId="0" borderId="1" xfId="52" applyFont="1" applyBorder="1" applyAlignment="1">
      <alignment horizontal="center" vertical="center" wrapText="1"/>
    </xf>
    <xf numFmtId="1" fontId="6" fillId="0" borderId="1" xfId="52" applyNumberFormat="1" applyFont="1" applyBorder="1" applyAlignment="1">
      <alignment horizontal="center" vertical="center" wrapText="1"/>
    </xf>
    <xf numFmtId="49" fontId="8" fillId="0" borderId="2" xfId="52" applyNumberFormat="1" applyBorder="1" applyAlignment="1">
      <alignment horizontal="left" vertical="top" wrapText="1"/>
    </xf>
    <xf numFmtId="0" fontId="7" fillId="0" borderId="1" xfId="52" applyFont="1" applyBorder="1" applyAlignment="1">
      <alignment horizontal="right" vertical="center" wrapText="1"/>
    </xf>
    <xf numFmtId="0" fontId="0" fillId="5" borderId="0" xfId="0" applyFill="1">
      <alignment vertical="center"/>
    </xf>
    <xf numFmtId="0" fontId="9" fillId="0" borderId="0" xfId="0" applyFont="1" applyAlignment="1">
      <alignment vertical="center" wrapText="1"/>
    </xf>
    <xf numFmtId="0" fontId="10" fillId="0" borderId="0" xfId="6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49" fontId="8" fillId="0" borderId="0" xfId="52" applyNumberFormat="1" applyAlignment="1">
      <alignment horizontal="left" vertical="top" wrapText="1"/>
    </xf>
    <xf numFmtId="0" fontId="4" fillId="5" borderId="4" xfId="52" applyFont="1" applyFill="1" applyBorder="1" applyAlignment="1">
      <alignment horizontal="center" vertical="center" wrapText="1"/>
    </xf>
    <xf numFmtId="0" fontId="7" fillId="0" borderId="1" xfId="52" applyFont="1" applyBorder="1" applyAlignment="1">
      <alignment horizontal="left" vertical="center" wrapText="1"/>
    </xf>
    <xf numFmtId="1" fontId="6" fillId="6" borderId="1" xfId="52" applyNumberFormat="1" applyFont="1" applyFill="1" applyBorder="1" applyAlignment="1">
      <alignment horizontal="center" vertical="center" wrapText="1"/>
    </xf>
    <xf numFmtId="0" fontId="7" fillId="6" borderId="1" xfId="52" applyFont="1" applyFill="1" applyBorder="1" applyAlignment="1">
      <alignment horizontal="left" vertical="center" wrapText="1"/>
    </xf>
    <xf numFmtId="0" fontId="7" fillId="6" borderId="1" xfId="52" applyFont="1" applyFill="1" applyBorder="1" applyAlignment="1">
      <alignment horizontal="center" vertical="center" wrapText="1"/>
    </xf>
    <xf numFmtId="0" fontId="7" fillId="0" borderId="1" xfId="52" applyFont="1" applyBorder="1" applyAlignment="1">
      <alignment horizontal="left" wrapText="1"/>
    </xf>
    <xf numFmtId="1" fontId="11" fillId="0" borderId="1" xfId="52" applyNumberFormat="1" applyFont="1" applyBorder="1" applyAlignment="1">
      <alignment horizontal="center" vertical="center" wrapText="1"/>
    </xf>
    <xf numFmtId="0" fontId="7" fillId="7" borderId="1" xfId="52" applyFont="1" applyFill="1" applyBorder="1" applyAlignment="1">
      <alignment horizontal="left" vertical="center" wrapText="1"/>
    </xf>
    <xf numFmtId="0" fontId="7" fillId="7" borderId="1" xfId="52" applyFont="1" applyFill="1" applyBorder="1" applyAlignment="1">
      <alignment horizontal="center" vertical="center" wrapText="1"/>
    </xf>
    <xf numFmtId="1" fontId="6" fillId="7" borderId="1" xfId="52" applyNumberFormat="1" applyFont="1" applyFill="1" applyBorder="1" applyAlignment="1">
      <alignment horizontal="center" vertical="center" wrapText="1"/>
    </xf>
    <xf numFmtId="0" fontId="7" fillId="8" borderId="1" xfId="52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9" borderId="0" xfId="0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0" fillId="0" borderId="0" xfId="6" applyFill="1">
      <alignment vertical="center"/>
    </xf>
    <xf numFmtId="0" fontId="14" fillId="9" borderId="0" xfId="0" applyFont="1" applyFill="1" applyAlignment="1">
      <alignment horizontal="center" vertical="center" wrapText="1"/>
    </xf>
    <xf numFmtId="0" fontId="15" fillId="10" borderId="0" xfId="49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16" fillId="0" borderId="2" xfId="0" applyFont="1" applyBorder="1" applyAlignment="1">
      <alignment horizontal="center" vertical="center" textRotation="255" wrapText="1"/>
    </xf>
    <xf numFmtId="0" fontId="0" fillId="11" borderId="0" xfId="0" applyFill="1">
      <alignment vertical="center"/>
    </xf>
    <xf numFmtId="49" fontId="17" fillId="12" borderId="0" xfId="52" applyNumberFormat="1" applyFont="1" applyFill="1" applyAlignment="1">
      <alignment horizontal="left" vertical="center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" fontId="20" fillId="13" borderId="2" xfId="0" applyNumberFormat="1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20" fillId="6" borderId="2" xfId="0" applyFont="1" applyFill="1" applyBorder="1" applyAlignment="1">
      <alignment horizontal="left" vertical="center" wrapText="1"/>
    </xf>
    <xf numFmtId="1" fontId="21" fillId="6" borderId="2" xfId="0" applyNumberFormat="1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1" fontId="22" fillId="6" borderId="2" xfId="0" applyNumberFormat="1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49" fontId="17" fillId="13" borderId="0" xfId="52" applyNumberFormat="1" applyFont="1" applyFill="1" applyAlignment="1">
      <alignment horizontal="left" vertical="center" wrapText="1"/>
    </xf>
    <xf numFmtId="49" fontId="17" fillId="13" borderId="0" xfId="52" applyNumberFormat="1" applyFont="1" applyFill="1" applyAlignment="1">
      <alignment horizontal="left" vertical="center"/>
    </xf>
    <xf numFmtId="49" fontId="17" fillId="14" borderId="0" xfId="52" applyNumberFormat="1" applyFont="1" applyFill="1" applyAlignment="1">
      <alignment horizontal="left" vertical="center"/>
    </xf>
    <xf numFmtId="0" fontId="18" fillId="0" borderId="2" xfId="0" applyFont="1" applyBorder="1" applyAlignment="1">
      <alignment horizontal="center" vertical="top" wrapText="1"/>
    </xf>
    <xf numFmtId="49" fontId="17" fillId="15" borderId="0" xfId="52" applyNumberFormat="1" applyFont="1" applyFill="1" applyAlignment="1">
      <alignment horizontal="left" vertical="center"/>
    </xf>
    <xf numFmtId="49" fontId="17" fillId="16" borderId="0" xfId="52" applyNumberFormat="1" applyFont="1" applyFill="1" applyAlignment="1">
      <alignment horizontal="left" vertical="center"/>
    </xf>
    <xf numFmtId="49" fontId="17" fillId="17" borderId="0" xfId="52" applyNumberFormat="1" applyFont="1" applyFill="1" applyAlignment="1">
      <alignment horizontal="left" vertical="center"/>
    </xf>
    <xf numFmtId="0" fontId="16" fillId="0" borderId="2" xfId="0" applyFont="1" applyFill="1" applyBorder="1" applyAlignment="1">
      <alignment horizontal="center" vertical="top" wrapText="1"/>
    </xf>
    <xf numFmtId="49" fontId="17" fillId="18" borderId="0" xfId="52" applyNumberFormat="1" applyFont="1" applyFill="1" applyAlignment="1">
      <alignment horizontal="left" vertical="center"/>
    </xf>
    <xf numFmtId="0" fontId="18" fillId="0" borderId="2" xfId="0" applyFont="1" applyFill="1" applyBorder="1" applyAlignment="1">
      <alignment horizontal="center" vertical="top" wrapText="1"/>
    </xf>
    <xf numFmtId="0" fontId="16" fillId="7" borderId="2" xfId="0" applyFont="1" applyFill="1" applyBorder="1" applyAlignment="1">
      <alignment horizontal="center" vertical="top" wrapText="1"/>
    </xf>
    <xf numFmtId="49" fontId="18" fillId="0" borderId="2" xfId="0" applyNumberFormat="1" applyFont="1" applyBorder="1" applyAlignment="1">
      <alignment horizontal="center" vertical="top" wrapText="1"/>
    </xf>
    <xf numFmtId="49" fontId="20" fillId="0" borderId="2" xfId="0" applyNumberFormat="1" applyFont="1" applyBorder="1" applyAlignment="1">
      <alignment horizontal="right" vertical="top" wrapText="1"/>
    </xf>
    <xf numFmtId="49" fontId="20" fillId="6" borderId="2" xfId="0" applyNumberFormat="1" applyFont="1" applyFill="1" applyBorder="1" applyAlignment="1">
      <alignment horizontal="right" vertical="top" wrapText="1"/>
    </xf>
    <xf numFmtId="49" fontId="21" fillId="6" borderId="2" xfId="0" applyNumberFormat="1" applyFont="1" applyFill="1" applyBorder="1" applyAlignment="1">
      <alignment horizontal="right" vertical="top" wrapText="1"/>
    </xf>
    <xf numFmtId="49" fontId="23" fillId="0" borderId="0" xfId="52" applyNumberFormat="1" applyFont="1" applyAlignment="1">
      <alignment horizontal="left" vertical="center" wrapText="1"/>
    </xf>
    <xf numFmtId="49" fontId="23" fillId="0" borderId="0" xfId="52" applyNumberFormat="1" applyFont="1" applyAlignment="1">
      <alignment vertical="top" wrapText="1"/>
    </xf>
    <xf numFmtId="49" fontId="23" fillId="0" borderId="0" xfId="52" applyNumberFormat="1" applyFont="1" applyAlignment="1">
      <alignment horizontal="center" vertical="top" wrapText="1"/>
    </xf>
    <xf numFmtId="49" fontId="23" fillId="0" borderId="0" xfId="52" applyNumberFormat="1" applyFont="1" applyAlignment="1">
      <alignment horizontal="left" vertical="top" wrapText="1"/>
    </xf>
    <xf numFmtId="0" fontId="10" fillId="11" borderId="0" xfId="6" applyFill="1">
      <alignment vertical="center"/>
    </xf>
    <xf numFmtId="49" fontId="24" fillId="18" borderId="0" xfId="52" applyNumberFormat="1" applyFont="1" applyFill="1" applyAlignment="1">
      <alignment horizontal="left" vertical="center" wrapText="1"/>
    </xf>
    <xf numFmtId="49" fontId="25" fillId="2" borderId="0" xfId="52" applyNumberFormat="1" applyFont="1" applyFill="1" applyAlignment="1">
      <alignment horizontal="left" vertical="center"/>
    </xf>
    <xf numFmtId="49" fontId="26" fillId="2" borderId="0" xfId="52" applyNumberFormat="1" applyFont="1" applyFill="1" applyAlignment="1">
      <alignment horizontal="left" vertical="center"/>
    </xf>
    <xf numFmtId="0" fontId="27" fillId="0" borderId="1" xfId="52" applyFont="1" applyBorder="1" applyAlignment="1">
      <alignment horizontal="left" vertical="center" wrapText="1"/>
    </xf>
    <xf numFmtId="0" fontId="28" fillId="19" borderId="5" xfId="52" applyFont="1" applyFill="1" applyBorder="1" applyAlignment="1">
      <alignment horizontal="center" vertical="center" wrapText="1"/>
    </xf>
    <xf numFmtId="0" fontId="27" fillId="0" borderId="1" xfId="52" applyFont="1" applyBorder="1" applyAlignment="1">
      <alignment horizontal="left" vertical="top" wrapText="1"/>
    </xf>
    <xf numFmtId="0" fontId="27" fillId="0" borderId="6" xfId="52" applyFont="1" applyBorder="1" applyAlignment="1">
      <alignment horizontal="left" vertical="top" wrapText="1"/>
    </xf>
    <xf numFmtId="0" fontId="29" fillId="0" borderId="1" xfId="52" applyFont="1" applyBorder="1" applyAlignment="1">
      <alignment horizontal="left" vertical="top" wrapText="1"/>
    </xf>
    <xf numFmtId="0" fontId="29" fillId="0" borderId="1" xfId="52" applyFont="1" applyBorder="1" applyAlignment="1">
      <alignment horizontal="left" vertical="center" wrapText="1"/>
    </xf>
    <xf numFmtId="1" fontId="29" fillId="0" borderId="1" xfId="52" applyNumberFormat="1" applyFont="1" applyBorder="1" applyAlignment="1">
      <alignment horizontal="center" vertical="center" wrapText="1"/>
    </xf>
    <xf numFmtId="0" fontId="29" fillId="0" borderId="1" xfId="52" applyFont="1" applyFill="1" applyBorder="1" applyAlignment="1">
      <alignment horizontal="left" vertical="center" wrapText="1"/>
    </xf>
    <xf numFmtId="1" fontId="29" fillId="0" borderId="1" xfId="52" applyNumberFormat="1" applyFont="1" applyFill="1" applyBorder="1" applyAlignment="1">
      <alignment horizontal="center" vertical="center" wrapText="1"/>
    </xf>
    <xf numFmtId="0" fontId="27" fillId="17" borderId="1" xfId="52" applyFont="1" applyFill="1" applyBorder="1" applyAlignment="1">
      <alignment horizontal="left" vertical="center" wrapText="1"/>
    </xf>
    <xf numFmtId="1" fontId="27" fillId="17" borderId="1" xfId="52" applyNumberFormat="1" applyFont="1" applyFill="1" applyBorder="1" applyAlignment="1">
      <alignment horizontal="center" vertical="center" wrapText="1"/>
    </xf>
    <xf numFmtId="0" fontId="29" fillId="0" borderId="1" xfId="52" applyFont="1" applyFill="1" applyBorder="1" applyAlignment="1">
      <alignment horizontal="left" vertical="top" wrapText="1"/>
    </xf>
    <xf numFmtId="0" fontId="27" fillId="0" borderId="1" xfId="52" applyFont="1" applyFill="1" applyBorder="1" applyAlignment="1">
      <alignment horizontal="left" vertical="top" wrapText="1"/>
    </xf>
    <xf numFmtId="0" fontId="27" fillId="13" borderId="1" xfId="52" applyFont="1" applyFill="1" applyBorder="1" applyAlignment="1">
      <alignment horizontal="left" vertical="top" wrapText="1"/>
    </xf>
    <xf numFmtId="0" fontId="27" fillId="0" borderId="7" xfId="52" applyFont="1" applyBorder="1" applyAlignment="1">
      <alignment horizontal="left" vertical="top" wrapText="1"/>
    </xf>
    <xf numFmtId="1" fontId="29" fillId="0" borderId="7" xfId="52" applyNumberFormat="1" applyFont="1" applyBorder="1" applyAlignment="1">
      <alignment horizontal="center" vertical="center" wrapText="1"/>
    </xf>
    <xf numFmtId="1" fontId="29" fillId="7" borderId="1" xfId="52" applyNumberFormat="1" applyFont="1" applyFill="1" applyBorder="1" applyAlignment="1">
      <alignment horizontal="center" vertical="center" wrapText="1"/>
    </xf>
    <xf numFmtId="1" fontId="29" fillId="20" borderId="1" xfId="52" applyNumberFormat="1" applyFont="1" applyFill="1" applyBorder="1" applyAlignment="1">
      <alignment horizontal="center" vertical="center" wrapText="1"/>
    </xf>
    <xf numFmtId="1" fontId="30" fillId="0" borderId="1" xfId="52" applyNumberFormat="1" applyFont="1" applyBorder="1" applyAlignment="1">
      <alignment horizontal="center" vertical="center" wrapText="1"/>
    </xf>
    <xf numFmtId="1" fontId="29" fillId="5" borderId="1" xfId="52" applyNumberFormat="1" applyFont="1" applyFill="1" applyBorder="1" applyAlignment="1">
      <alignment horizontal="center" vertical="center" wrapText="1"/>
    </xf>
    <xf numFmtId="0" fontId="27" fillId="0" borderId="1" xfId="52" applyFont="1" applyBorder="1" applyAlignment="1">
      <alignment horizontal="left" wrapText="1"/>
    </xf>
    <xf numFmtId="1" fontId="31" fillId="17" borderId="1" xfId="52" applyNumberFormat="1" applyFont="1" applyFill="1" applyBorder="1" applyAlignment="1">
      <alignment horizontal="center" vertical="center" wrapText="1"/>
    </xf>
    <xf numFmtId="1" fontId="29" fillId="6" borderId="1" xfId="52" applyNumberFormat="1" applyFont="1" applyFill="1" applyBorder="1" applyAlignment="1">
      <alignment horizontal="center" vertical="center" wrapText="1"/>
    </xf>
    <xf numFmtId="1" fontId="27" fillId="17" borderId="6" xfId="52" applyNumberFormat="1" applyFont="1" applyFill="1" applyBorder="1" applyAlignment="1">
      <alignment horizontal="center" vertical="center" wrapText="1"/>
    </xf>
    <xf numFmtId="0" fontId="10" fillId="9" borderId="0" xfId="6" applyFill="1" applyAlignment="1">
      <alignment vertical="center" wrapText="1"/>
    </xf>
    <xf numFmtId="0" fontId="32" fillId="21" borderId="0" xfId="49" applyFont="1" applyFill="1" applyAlignment="1">
      <alignment horizontal="center" vertical="center" wrapText="1"/>
    </xf>
    <xf numFmtId="0" fontId="33" fillId="21" borderId="0" xfId="49" applyFont="1" applyFill="1" applyAlignment="1">
      <alignment horizontal="center" vertical="center" wrapText="1"/>
    </xf>
    <xf numFmtId="0" fontId="34" fillId="0" borderId="2" xfId="0" applyFont="1" applyBorder="1" applyAlignment="1">
      <alignment horizontal="left" vertical="center" wrapText="1"/>
    </xf>
    <xf numFmtId="0" fontId="10" fillId="0" borderId="2" xfId="6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/>
    </xf>
    <xf numFmtId="0" fontId="34" fillId="19" borderId="2" xfId="0" applyFont="1" applyFill="1" applyBorder="1" applyAlignment="1">
      <alignment horizontal="left" vertical="center" wrapText="1"/>
    </xf>
    <xf numFmtId="0" fontId="10" fillId="22" borderId="2" xfId="6" applyFill="1" applyBorder="1" applyAlignment="1">
      <alignment horizontal="left" vertical="center" wrapText="1"/>
    </xf>
    <xf numFmtId="0" fontId="34" fillId="22" borderId="2" xfId="0" applyFont="1" applyFill="1" applyBorder="1" applyAlignment="1">
      <alignment horizontal="left" vertical="center" wrapText="1"/>
    </xf>
    <xf numFmtId="0" fontId="34" fillId="6" borderId="2" xfId="0" applyFont="1" applyFill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23" borderId="2" xfId="0" applyFill="1" applyBorder="1">
      <alignment vertical="center"/>
    </xf>
    <xf numFmtId="0" fontId="0" fillId="0" borderId="2" xfId="0" applyBorder="1">
      <alignment vertical="center"/>
    </xf>
    <xf numFmtId="0" fontId="34" fillId="23" borderId="2" xfId="0" applyFont="1" applyFill="1" applyBorder="1" applyAlignment="1">
      <alignment horizontal="left" vertical="center" wrapText="1"/>
    </xf>
    <xf numFmtId="0" fontId="34" fillId="23" borderId="2" xfId="0" applyFont="1" applyFill="1" applyBorder="1" applyAlignment="1">
      <alignment horizontal="left" vertical="center"/>
    </xf>
    <xf numFmtId="0" fontId="34" fillId="24" borderId="2" xfId="0" applyFont="1" applyFill="1" applyBorder="1" applyAlignment="1">
      <alignment horizontal="left" vertical="center" wrapText="1"/>
    </xf>
    <xf numFmtId="0" fontId="36" fillId="24" borderId="2" xfId="0" applyFont="1" applyFill="1" applyBorder="1" applyAlignment="1">
      <alignment vertical="center" wrapText="1"/>
    </xf>
    <xf numFmtId="0" fontId="16" fillId="9" borderId="0" xfId="0" applyFont="1" applyFill="1" applyAlignment="1">
      <alignment horizontal="center" vertical="center"/>
    </xf>
    <xf numFmtId="0" fontId="37" fillId="0" borderId="0" xfId="0" applyFont="1">
      <alignment vertical="center"/>
    </xf>
    <xf numFmtId="9" fontId="0" fillId="0" borderId="0" xfId="3" applyFont="1">
      <alignment vertical="center"/>
    </xf>
    <xf numFmtId="0" fontId="0" fillId="17" borderId="0" xfId="0" applyFill="1">
      <alignment vertical="center"/>
    </xf>
    <xf numFmtId="9" fontId="0" fillId="17" borderId="0" xfId="3" applyFont="1" applyFill="1">
      <alignment vertical="center"/>
    </xf>
    <xf numFmtId="0" fontId="37" fillId="17" borderId="0" xfId="0" applyFont="1" applyFill="1">
      <alignment vertical="center"/>
    </xf>
    <xf numFmtId="0" fontId="38" fillId="9" borderId="0" xfId="0" applyFont="1" applyFill="1" applyAlignment="1">
      <alignment horizontal="center" vertical="center" wrapText="1"/>
    </xf>
    <xf numFmtId="0" fontId="39" fillId="0" borderId="0" xfId="0" applyFont="1" applyAlignment="1">
      <alignment horizontal="left" vertical="center"/>
    </xf>
    <xf numFmtId="0" fontId="7" fillId="17" borderId="0" xfId="49" applyFont="1" applyFill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39" fillId="6" borderId="0" xfId="0" applyFont="1" applyFill="1" applyAlignment="1">
      <alignment horizontal="left" vertical="center"/>
    </xf>
    <xf numFmtId="0" fontId="7" fillId="4" borderId="0" xfId="49" applyFont="1" applyFill="1" applyAlignment="1">
      <alignment horizontal="center" vertical="center"/>
    </xf>
    <xf numFmtId="0" fontId="7" fillId="15" borderId="0" xfId="49" applyFont="1" applyFill="1" applyAlignment="1">
      <alignment horizontal="center" vertical="center"/>
    </xf>
    <xf numFmtId="0" fontId="7" fillId="8" borderId="0" xfId="49" applyFont="1" applyFill="1" applyAlignment="1">
      <alignment horizontal="center" vertical="center"/>
    </xf>
    <xf numFmtId="0" fontId="7" fillId="25" borderId="0" xfId="49" applyFont="1" applyFill="1" applyAlignment="1">
      <alignment horizontal="center" vertical="center"/>
    </xf>
    <xf numFmtId="0" fontId="39" fillId="19" borderId="0" xfId="0" applyFont="1" applyFill="1" applyAlignment="1">
      <alignment horizontal="left" vertical="center"/>
    </xf>
    <xf numFmtId="0" fontId="7" fillId="0" borderId="0" xfId="49" applyFont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0" fillId="0" borderId="0" xfId="49" applyAlignment="1">
      <alignment horizontal="left" vertical="center"/>
    </xf>
    <xf numFmtId="0" fontId="0" fillId="0" borderId="0" xfId="49">
      <alignment vertical="center"/>
    </xf>
    <xf numFmtId="0" fontId="37" fillId="26" borderId="2" xfId="49" applyFont="1" applyFill="1" applyBorder="1" applyAlignment="1">
      <alignment horizontal="left" vertical="center" wrapText="1"/>
    </xf>
    <xf numFmtId="0" fontId="37" fillId="26" borderId="2" xfId="49" applyFont="1" applyFill="1" applyBorder="1" applyAlignment="1">
      <alignment horizontal="center" vertical="center" wrapText="1"/>
    </xf>
    <xf numFmtId="0" fontId="14" fillId="26" borderId="2" xfId="49" applyFont="1" applyFill="1" applyBorder="1" applyAlignment="1">
      <alignment horizontal="center" vertical="center" wrapText="1"/>
    </xf>
    <xf numFmtId="0" fontId="41" fillId="26" borderId="2" xfId="49" applyFont="1" applyFill="1" applyBorder="1" applyAlignment="1">
      <alignment horizontal="center" vertical="center" wrapText="1"/>
    </xf>
    <xf numFmtId="0" fontId="0" fillId="8" borderId="2" xfId="49" applyFill="1" applyBorder="1" applyAlignment="1">
      <alignment horizontal="center" vertical="center" wrapText="1"/>
    </xf>
    <xf numFmtId="0" fontId="0" fillId="8" borderId="8" xfId="49" applyFill="1" applyBorder="1" applyAlignment="1">
      <alignment horizontal="center" vertical="center" wrapText="1"/>
    </xf>
    <xf numFmtId="0" fontId="0" fillId="8" borderId="2" xfId="49" applyFill="1" applyBorder="1" applyAlignment="1">
      <alignment horizontal="left" vertical="center"/>
    </xf>
    <xf numFmtId="0" fontId="19" fillId="8" borderId="2" xfId="49" applyFont="1" applyFill="1" applyBorder="1" applyAlignment="1">
      <alignment vertical="center" wrapText="1"/>
    </xf>
    <xf numFmtId="0" fontId="19" fillId="8" borderId="2" xfId="49" applyFont="1" applyFill="1" applyBorder="1">
      <alignment vertical="center"/>
    </xf>
    <xf numFmtId="0" fontId="42" fillId="8" borderId="9" xfId="49" applyFont="1" applyFill="1" applyBorder="1" applyAlignment="1">
      <alignment horizontal="center" vertical="center"/>
    </xf>
    <xf numFmtId="0" fontId="0" fillId="8" borderId="2" xfId="49" applyFill="1" applyBorder="1" applyAlignment="1">
      <alignment horizontal="center" vertical="center"/>
    </xf>
    <xf numFmtId="0" fontId="0" fillId="8" borderId="10" xfId="49" applyFill="1" applyBorder="1" applyAlignment="1">
      <alignment horizontal="center" vertical="center" wrapText="1"/>
    </xf>
    <xf numFmtId="0" fontId="43" fillId="8" borderId="2" xfId="49" applyFont="1" applyFill="1" applyBorder="1" applyAlignment="1">
      <alignment horizontal="left" vertical="center" wrapText="1"/>
    </xf>
    <xf numFmtId="0" fontId="0" fillId="8" borderId="9" xfId="49" applyFont="1" applyFill="1" applyBorder="1" applyAlignment="1">
      <alignment horizontal="center" vertical="center"/>
    </xf>
    <xf numFmtId="0" fontId="0" fillId="8" borderId="11" xfId="49" applyFont="1" applyFill="1" applyBorder="1" applyAlignment="1">
      <alignment horizontal="center" vertical="center"/>
    </xf>
    <xf numFmtId="0" fontId="0" fillId="8" borderId="12" xfId="49" applyFill="1" applyBorder="1" applyAlignment="1">
      <alignment horizontal="center" vertical="center" wrapText="1"/>
    </xf>
    <xf numFmtId="0" fontId="0" fillId="12" borderId="2" xfId="49" applyFill="1" applyBorder="1" applyAlignment="1">
      <alignment horizontal="center" vertical="center" wrapText="1"/>
    </xf>
    <xf numFmtId="0" fontId="0" fillId="12" borderId="2" xfId="49" applyFill="1" applyBorder="1" applyAlignment="1">
      <alignment horizontal="left" vertical="center"/>
    </xf>
    <xf numFmtId="0" fontId="19" fillId="9" borderId="2" xfId="49" applyFont="1" applyFill="1" applyBorder="1">
      <alignment vertical="center"/>
    </xf>
    <xf numFmtId="0" fontId="0" fillId="12" borderId="2" xfId="49" applyFill="1" applyBorder="1" applyAlignment="1">
      <alignment horizontal="center" vertical="center"/>
    </xf>
    <xf numFmtId="0" fontId="19" fillId="12" borderId="2" xfId="49" applyFont="1" applyFill="1" applyBorder="1" applyAlignment="1">
      <alignment horizontal="left" vertical="center"/>
    </xf>
    <xf numFmtId="0" fontId="19" fillId="9" borderId="9" xfId="49" applyFont="1" applyFill="1" applyBorder="1" applyAlignment="1">
      <alignment horizontal="center" vertical="center"/>
    </xf>
    <xf numFmtId="0" fontId="0" fillId="26" borderId="2" xfId="49" applyFill="1" applyBorder="1" applyAlignment="1">
      <alignment horizontal="center" vertical="center" wrapText="1"/>
    </xf>
    <xf numFmtId="0" fontId="0" fillId="26" borderId="8" xfId="49" applyFill="1" applyBorder="1" applyAlignment="1">
      <alignment horizontal="center" vertical="center" wrapText="1"/>
    </xf>
    <xf numFmtId="0" fontId="0" fillId="26" borderId="2" xfId="49" applyFill="1" applyBorder="1" applyAlignment="1">
      <alignment horizontal="left" vertical="center"/>
    </xf>
    <xf numFmtId="0" fontId="19" fillId="27" borderId="2" xfId="49" applyFont="1" applyFill="1" applyBorder="1">
      <alignment vertical="center"/>
    </xf>
    <xf numFmtId="0" fontId="0" fillId="26" borderId="2" xfId="49" applyFill="1" applyBorder="1" applyAlignment="1">
      <alignment horizontal="center" vertical="center"/>
    </xf>
    <xf numFmtId="0" fontId="0" fillId="26" borderId="10" xfId="49" applyFill="1" applyBorder="1" applyAlignment="1">
      <alignment horizontal="center" vertical="center" wrapText="1"/>
    </xf>
    <xf numFmtId="0" fontId="44" fillId="27" borderId="2" xfId="49" applyFont="1" applyFill="1" applyBorder="1">
      <alignment vertical="center"/>
    </xf>
    <xf numFmtId="0" fontId="0" fillId="26" borderId="12" xfId="49" applyFill="1" applyBorder="1" applyAlignment="1">
      <alignment horizontal="center" vertical="center" wrapText="1"/>
    </xf>
    <xf numFmtId="0" fontId="19" fillId="26" borderId="2" xfId="49" applyFont="1" applyFill="1" applyBorder="1" applyAlignment="1">
      <alignment horizontal="left" vertical="center"/>
    </xf>
    <xf numFmtId="0" fontId="19" fillId="27" borderId="9" xfId="49" applyFont="1" applyFill="1" applyBorder="1" applyAlignment="1">
      <alignment horizontal="center" vertical="center"/>
    </xf>
    <xf numFmtId="0" fontId="0" fillId="6" borderId="2" xfId="49" applyFill="1" applyBorder="1" applyAlignment="1">
      <alignment horizontal="center" vertical="center" wrapText="1"/>
    </xf>
    <xf numFmtId="0" fontId="0" fillId="6" borderId="2" xfId="49" applyFill="1" applyBorder="1" applyAlignment="1">
      <alignment horizontal="left" vertical="center"/>
    </xf>
    <xf numFmtId="0" fontId="19" fillId="6" borderId="2" xfId="49" applyFont="1" applyFill="1" applyBorder="1">
      <alignment vertical="center"/>
    </xf>
    <xf numFmtId="0" fontId="0" fillId="6" borderId="2" xfId="49" applyFill="1" applyBorder="1" applyAlignment="1">
      <alignment horizontal="center" vertical="center"/>
    </xf>
    <xf numFmtId="0" fontId="44" fillId="6" borderId="2" xfId="49" applyFont="1" applyFill="1" applyBorder="1">
      <alignment vertical="center"/>
    </xf>
    <xf numFmtId="0" fontId="19" fillId="6" borderId="2" xfId="49" applyFont="1" applyFill="1" applyBorder="1" applyAlignment="1">
      <alignment vertical="center" wrapText="1"/>
    </xf>
    <xf numFmtId="0" fontId="19" fillId="6" borderId="2" xfId="49" applyFont="1" applyFill="1" applyBorder="1" applyAlignment="1">
      <alignment horizontal="left" vertical="center"/>
    </xf>
    <xf numFmtId="0" fontId="3" fillId="6" borderId="9" xfId="49" applyFont="1" applyFill="1" applyBorder="1" applyAlignment="1">
      <alignment horizontal="center" vertical="center"/>
    </xf>
    <xf numFmtId="0" fontId="0" fillId="0" borderId="0" xfId="49" applyAlignment="1">
      <alignment horizontal="left" vertical="center" wrapText="1"/>
    </xf>
    <xf numFmtId="0" fontId="42" fillId="8" borderId="13" xfId="49" applyFont="1" applyFill="1" applyBorder="1" applyAlignment="1">
      <alignment horizontal="center" vertical="center"/>
    </xf>
    <xf numFmtId="0" fontId="0" fillId="8" borderId="2" xfId="49" applyFill="1" applyBorder="1">
      <alignment vertical="center"/>
    </xf>
    <xf numFmtId="0" fontId="0" fillId="8" borderId="13" xfId="49" applyFont="1" applyFill="1" applyBorder="1" applyAlignment="1">
      <alignment horizontal="center" vertical="center"/>
    </xf>
    <xf numFmtId="0" fontId="19" fillId="9" borderId="13" xfId="49" applyFont="1" applyFill="1" applyBorder="1" applyAlignment="1">
      <alignment horizontal="center" vertical="center"/>
    </xf>
    <xf numFmtId="0" fontId="0" fillId="9" borderId="2" xfId="49" applyFill="1" applyBorder="1">
      <alignment vertical="center"/>
    </xf>
    <xf numFmtId="0" fontId="19" fillId="27" borderId="13" xfId="49" applyFont="1" applyFill="1" applyBorder="1" applyAlignment="1">
      <alignment horizontal="center" vertical="center"/>
    </xf>
    <xf numFmtId="0" fontId="3" fillId="6" borderId="13" xfId="49" applyFont="1" applyFill="1" applyBorder="1" applyAlignment="1">
      <alignment horizontal="center" vertical="center"/>
    </xf>
    <xf numFmtId="0" fontId="43" fillId="0" borderId="0" xfId="49" applyFont="1">
      <alignment vertical="center"/>
    </xf>
    <xf numFmtId="0" fontId="42" fillId="0" borderId="0" xfId="49" applyFont="1" applyAlignment="1">
      <alignment horizontal="left" vertical="center"/>
    </xf>
    <xf numFmtId="0" fontId="45" fillId="21" borderId="0" xfId="49" applyFont="1" applyFill="1" applyAlignment="1">
      <alignment horizontal="center" vertical="center" wrapText="1"/>
    </xf>
    <xf numFmtId="0" fontId="46" fillId="21" borderId="0" xfId="49" applyFont="1" applyFill="1" applyAlignment="1">
      <alignment horizontal="center" vertical="center" wrapText="1"/>
    </xf>
    <xf numFmtId="9" fontId="47" fillId="21" borderId="0" xfId="3" applyFont="1" applyFill="1" applyBorder="1" applyAlignment="1">
      <alignment horizontal="center" vertical="center" wrapText="1"/>
    </xf>
    <xf numFmtId="0" fontId="32" fillId="28" borderId="0" xfId="49" applyFont="1" applyFill="1" applyAlignment="1">
      <alignment horizontal="center" vertical="center" wrapText="1"/>
    </xf>
    <xf numFmtId="0" fontId="19" fillId="0" borderId="0" xfId="49" applyFont="1" applyAlignment="1">
      <alignment horizontal="center" vertical="center"/>
    </xf>
    <xf numFmtId="0" fontId="19" fillId="0" borderId="0" xfId="49" applyFont="1" applyAlignment="1">
      <alignment horizontal="left" vertical="center"/>
    </xf>
    <xf numFmtId="0" fontId="19" fillId="12" borderId="0" xfId="49" applyFont="1" applyFill="1">
      <alignment vertical="center"/>
    </xf>
    <xf numFmtId="0" fontId="0" fillId="12" borderId="0" xfId="0" applyFont="1" applyFill="1">
      <alignment vertical="center"/>
    </xf>
    <xf numFmtId="0" fontId="0" fillId="12" borderId="0" xfId="0" applyFill="1">
      <alignment vertical="center"/>
    </xf>
    <xf numFmtId="0" fontId="19" fillId="0" borderId="0" xfId="49" applyFont="1" applyAlignment="1">
      <alignment horizontal="center" vertical="center" wrapText="1"/>
    </xf>
    <xf numFmtId="0" fontId="19" fillId="0" borderId="0" xfId="49" applyFont="1" applyAlignment="1">
      <alignment horizontal="left" vertical="center" wrapText="1"/>
    </xf>
    <xf numFmtId="0" fontId="19" fillId="12" borderId="0" xfId="49" applyFont="1" applyFill="1" applyAlignment="1">
      <alignment vertical="center" wrapText="1"/>
    </xf>
    <xf numFmtId="0" fontId="19" fillId="0" borderId="0" xfId="49" applyFont="1" applyAlignment="1">
      <alignment vertical="center" wrapText="1"/>
    </xf>
    <xf numFmtId="0" fontId="0" fillId="0" borderId="0" xfId="0" applyFont="1">
      <alignment vertical="center"/>
    </xf>
    <xf numFmtId="0" fontId="19" fillId="0" borderId="0" xfId="49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3" fontId="19" fillId="12" borderId="0" xfId="49" applyNumberFormat="1" applyFont="1" applyFill="1" applyAlignment="1">
      <alignment vertical="center" wrapText="1"/>
    </xf>
    <xf numFmtId="0" fontId="19" fillId="0" borderId="0" xfId="49" applyFont="1">
      <alignment vertical="center"/>
    </xf>
    <xf numFmtId="0" fontId="48" fillId="0" borderId="0" xfId="0" applyFont="1" applyFill="1">
      <alignment vertical="center"/>
    </xf>
    <xf numFmtId="0" fontId="49" fillId="0" borderId="0" xfId="49" applyFont="1" applyAlignment="1">
      <alignment horizontal="left" vertical="center" wrapText="1"/>
    </xf>
    <xf numFmtId="0" fontId="19" fillId="0" borderId="0" xfId="50" applyFont="1" applyAlignment="1">
      <alignment horizontal="left" vertical="center" wrapText="1"/>
    </xf>
    <xf numFmtId="0" fontId="19" fillId="0" borderId="0" xfId="0" applyFont="1">
      <alignment vertical="center"/>
    </xf>
    <xf numFmtId="0" fontId="49" fillId="0" borderId="0" xfId="49" applyFont="1" applyAlignment="1">
      <alignment horizontal="left" vertical="center"/>
    </xf>
    <xf numFmtId="0" fontId="19" fillId="0" borderId="0" xfId="51" applyFont="1" applyAlignment="1">
      <alignment horizontal="left" vertical="center"/>
    </xf>
    <xf numFmtId="0" fontId="50" fillId="29" borderId="2" xfId="0" applyFont="1" applyFill="1" applyBorder="1" applyAlignment="1">
      <alignment horizontal="center" vertical="center"/>
    </xf>
    <xf numFmtId="0" fontId="50" fillId="30" borderId="8" xfId="0" applyFont="1" applyFill="1" applyBorder="1" applyAlignment="1">
      <alignment horizontal="center" vertical="center"/>
    </xf>
    <xf numFmtId="176" fontId="50" fillId="31" borderId="2" xfId="0" applyNumberFormat="1" applyFont="1" applyFill="1" applyBorder="1" applyAlignment="1">
      <alignment horizontal="center" vertical="center"/>
    </xf>
    <xf numFmtId="176" fontId="50" fillId="32" borderId="2" xfId="0" applyNumberFormat="1" applyFont="1" applyFill="1" applyBorder="1" applyAlignment="1">
      <alignment horizontal="center" vertical="center"/>
    </xf>
    <xf numFmtId="0" fontId="50" fillId="30" borderId="10" xfId="0" applyFont="1" applyFill="1" applyBorder="1" applyAlignment="1">
      <alignment horizontal="center" vertical="center"/>
    </xf>
    <xf numFmtId="176" fontId="50" fillId="33" borderId="2" xfId="0" applyNumberFormat="1" applyFont="1" applyFill="1" applyBorder="1" applyAlignment="1">
      <alignment horizontal="center" vertical="center"/>
    </xf>
    <xf numFmtId="0" fontId="50" fillId="30" borderId="12" xfId="0" applyFont="1" applyFill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76" fontId="50" fillId="31" borderId="8" xfId="0" applyNumberFormat="1" applyFont="1" applyFill="1" applyBorder="1" applyAlignment="1">
      <alignment horizontal="center" vertical="center"/>
    </xf>
    <xf numFmtId="176" fontId="50" fillId="31" borderId="12" xfId="0" applyNumberFormat="1" applyFont="1" applyFill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176" fontId="50" fillId="34" borderId="2" xfId="0" applyNumberFormat="1" applyFont="1" applyFill="1" applyBorder="1" applyAlignment="1">
      <alignment horizontal="center" vertical="center"/>
    </xf>
    <xf numFmtId="176" fontId="50" fillId="6" borderId="2" xfId="0" applyNumberFormat="1" applyFont="1" applyFill="1" applyBorder="1" applyAlignment="1">
      <alignment horizontal="center" vertical="center"/>
    </xf>
    <xf numFmtId="0" fontId="51" fillId="0" borderId="2" xfId="0" applyFont="1" applyBorder="1">
      <alignment vertical="center"/>
    </xf>
    <xf numFmtId="176" fontId="52" fillId="6" borderId="9" xfId="0" applyNumberFormat="1" applyFont="1" applyFill="1" applyBorder="1" applyAlignment="1">
      <alignment horizontal="center" vertical="center"/>
    </xf>
    <xf numFmtId="176" fontId="50" fillId="35" borderId="2" xfId="0" applyNumberFormat="1" applyFont="1" applyFill="1" applyBorder="1" applyAlignment="1">
      <alignment horizontal="center" vertical="center"/>
    </xf>
    <xf numFmtId="176" fontId="50" fillId="36" borderId="2" xfId="0" applyNumberFormat="1" applyFont="1" applyFill="1" applyBorder="1" applyAlignment="1">
      <alignment horizontal="center" vertical="center"/>
    </xf>
    <xf numFmtId="176" fontId="50" fillId="37" borderId="2" xfId="0" applyNumberFormat="1" applyFont="1" applyFill="1" applyBorder="1" applyAlignment="1">
      <alignment horizontal="center" vertical="center"/>
    </xf>
    <xf numFmtId="176" fontId="52" fillId="6" borderId="11" xfId="0" applyNumberFormat="1" applyFont="1" applyFill="1" applyBorder="1" applyAlignment="1">
      <alignment horizontal="center" vertical="center"/>
    </xf>
    <xf numFmtId="176" fontId="52" fillId="6" borderId="13" xfId="0" applyNumberFormat="1" applyFont="1" applyFill="1" applyBorder="1" applyAlignment="1">
      <alignment horizontal="center" vertical="center"/>
    </xf>
    <xf numFmtId="0" fontId="53" fillId="38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 wrapText="1"/>
    </xf>
    <xf numFmtId="0" fontId="55" fillId="0" borderId="2" xfId="0" applyFont="1" applyBorder="1" applyAlignment="1">
      <alignment horizontal="center" wrapText="1"/>
    </xf>
    <xf numFmtId="0" fontId="16" fillId="28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left" vertical="center"/>
    </xf>
    <xf numFmtId="0" fontId="57" fillId="6" borderId="0" xfId="0" applyFont="1" applyFill="1" applyAlignment="1">
      <alignment horizontal="center" vertical="center" wrapText="1"/>
    </xf>
    <xf numFmtId="0" fontId="58" fillId="38" borderId="0" xfId="0" applyFont="1" applyFill="1">
      <alignment vertical="center"/>
    </xf>
    <xf numFmtId="0" fontId="53" fillId="38" borderId="0" xfId="0" applyFont="1" applyFill="1">
      <alignment vertical="center"/>
    </xf>
    <xf numFmtId="0" fontId="16" fillId="6" borderId="0" xfId="0" applyFont="1" applyFill="1" applyAlignment="1">
      <alignment vertical="center" wrapText="1"/>
    </xf>
    <xf numFmtId="0" fontId="57" fillId="6" borderId="0" xfId="0" applyFont="1" applyFill="1" applyAlignment="1">
      <alignment vertical="center" wrapText="1"/>
    </xf>
    <xf numFmtId="0" fontId="37" fillId="28" borderId="0" xfId="0" applyFont="1" applyFill="1" applyAlignment="1">
      <alignment horizontal="center" vertical="center" wrapText="1"/>
    </xf>
    <xf numFmtId="0" fontId="19" fillId="0" borderId="0" xfId="0" applyFont="1" applyFill="1">
      <alignment vertical="center"/>
    </xf>
    <xf numFmtId="10" fontId="19" fillId="0" borderId="0" xfId="3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>
      <alignment vertical="center"/>
    </xf>
    <xf numFmtId="10" fontId="59" fillId="0" borderId="0" xfId="0" applyNumberFormat="1" applyFont="1" applyFill="1" applyAlignment="1">
      <alignment horizontal="right" vertical="center"/>
    </xf>
    <xf numFmtId="10" fontId="19" fillId="0" borderId="0" xfId="3" applyNumberFormat="1" applyFont="1" applyFill="1">
      <alignment vertical="center"/>
    </xf>
    <xf numFmtId="0" fontId="19" fillId="0" borderId="0" xfId="0" applyFont="1" applyFill="1" applyAlignment="1">
      <alignment vertical="center" wrapText="1"/>
    </xf>
    <xf numFmtId="0" fontId="58" fillId="39" borderId="0" xfId="0" applyFont="1" applyFill="1">
      <alignment vertical="center"/>
    </xf>
    <xf numFmtId="0" fontId="56" fillId="39" borderId="0" xfId="0" applyFont="1" applyFill="1">
      <alignment vertical="center"/>
    </xf>
    <xf numFmtId="0" fontId="37" fillId="28" borderId="0" xfId="0" applyFont="1" applyFill="1" applyAlignment="1">
      <alignment vertical="center" wrapText="1"/>
    </xf>
    <xf numFmtId="10" fontId="0" fillId="0" borderId="0" xfId="0" applyNumberFormat="1" applyAlignment="1">
      <alignment horizontal="right" vertical="center"/>
    </xf>
    <xf numFmtId="10" fontId="19" fillId="0" borderId="0" xfId="0" applyNumberFormat="1" applyFont="1" applyAlignment="1">
      <alignment horizontal="right"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44" fillId="0" borderId="0" xfId="0" applyNumberFormat="1" applyFont="1">
      <alignment vertical="center"/>
    </xf>
    <xf numFmtId="10" fontId="60" fillId="0" borderId="0" xfId="0" applyNumberFormat="1" applyFont="1">
      <alignment vertical="center"/>
    </xf>
    <xf numFmtId="0" fontId="61" fillId="11" borderId="0" xfId="0" applyFont="1" applyFill="1">
      <alignment vertical="center"/>
    </xf>
    <xf numFmtId="0" fontId="57" fillId="28" borderId="0" xfId="0" applyFont="1" applyFill="1" applyAlignment="1">
      <alignment vertical="center" wrapText="1"/>
    </xf>
    <xf numFmtId="10" fontId="0" fillId="0" borderId="0" xfId="3" applyNumberFormat="1" applyFont="1" applyFill="1" applyAlignment="1">
      <alignment horizontal="right" vertical="center"/>
    </xf>
    <xf numFmtId="10" fontId="0" fillId="0" borderId="0" xfId="3" applyNumberFormat="1" applyFont="1" applyFill="1">
      <alignment vertical="center"/>
    </xf>
    <xf numFmtId="0" fontId="62" fillId="40" borderId="2" xfId="49" applyFont="1" applyFill="1" applyBorder="1" applyAlignment="1">
      <alignment horizontal="center" vertical="center" wrapText="1"/>
    </xf>
    <xf numFmtId="0" fontId="22" fillId="40" borderId="2" xfId="49" applyFont="1" applyFill="1" applyBorder="1" applyAlignment="1">
      <alignment horizontal="center" vertical="center" wrapText="1"/>
    </xf>
    <xf numFmtId="0" fontId="63" fillId="40" borderId="2" xfId="49" applyFont="1" applyFill="1" applyBorder="1" applyAlignment="1">
      <alignment horizontal="center" vertical="center" wrapText="1"/>
    </xf>
    <xf numFmtId="9" fontId="22" fillId="40" borderId="2" xfId="3" applyFont="1" applyFill="1" applyBorder="1" applyAlignment="1">
      <alignment horizontal="center" vertical="center" wrapText="1"/>
    </xf>
    <xf numFmtId="0" fontId="49" fillId="5" borderId="2" xfId="49" applyFont="1" applyFill="1" applyBorder="1" applyAlignment="1">
      <alignment horizontal="right" vertical="center"/>
    </xf>
    <xf numFmtId="0" fontId="49" fillId="5" borderId="2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2" xfId="53" applyFont="1" applyBorder="1" applyAlignment="1">
      <alignment horizontal="center" vertical="center"/>
    </xf>
    <xf numFmtId="0" fontId="49" fillId="4" borderId="2" xfId="49" applyFont="1" applyFill="1" applyBorder="1" applyAlignment="1">
      <alignment horizontal="right" vertical="center"/>
    </xf>
    <xf numFmtId="0" fontId="49" fillId="4" borderId="2" xfId="49" applyFont="1" applyFill="1" applyBorder="1" applyAlignment="1">
      <alignment horizontal="center" vertical="center"/>
    </xf>
    <xf numFmtId="0" fontId="0" fillId="25" borderId="2" xfId="0" applyFill="1" applyBorder="1">
      <alignment vertical="center"/>
    </xf>
    <xf numFmtId="0" fontId="49" fillId="15" borderId="2" xfId="49" applyFont="1" applyFill="1" applyBorder="1" applyAlignment="1">
      <alignment horizontal="right" vertical="center"/>
    </xf>
    <xf numFmtId="0" fontId="49" fillId="15" borderId="2" xfId="49" applyFont="1" applyFill="1" applyBorder="1" applyAlignment="1">
      <alignment horizontal="center" vertical="center"/>
    </xf>
    <xf numFmtId="0" fontId="49" fillId="8" borderId="2" xfId="49" applyFont="1" applyFill="1" applyBorder="1" applyAlignment="1">
      <alignment horizontal="right" vertical="center"/>
    </xf>
    <xf numFmtId="0" fontId="49" fillId="8" borderId="2" xfId="49" applyFont="1" applyFill="1" applyBorder="1" applyAlignment="1">
      <alignment horizontal="center" vertical="center"/>
    </xf>
    <xf numFmtId="0" fontId="19" fillId="6" borderId="2" xfId="53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19" fillId="0" borderId="2" xfId="49" applyFont="1" applyBorder="1">
      <alignment vertical="center"/>
    </xf>
    <xf numFmtId="0" fontId="19" fillId="12" borderId="2" xfId="53" applyFont="1" applyFill="1" applyBorder="1" applyAlignment="1">
      <alignment horizontal="center" vertical="center"/>
    </xf>
    <xf numFmtId="0" fontId="45" fillId="28" borderId="2" xfId="49" applyFont="1" applyFill="1" applyBorder="1" applyAlignment="1">
      <alignment horizontal="center" vertical="center" wrapText="1"/>
    </xf>
    <xf numFmtId="0" fontId="16" fillId="28" borderId="2" xfId="49" applyFont="1" applyFill="1" applyBorder="1" applyAlignment="1">
      <alignment horizontal="center" vertical="center" wrapText="1"/>
    </xf>
    <xf numFmtId="0" fontId="45" fillId="21" borderId="2" xfId="49" applyFont="1" applyFill="1" applyBorder="1" applyAlignment="1">
      <alignment horizontal="center" vertical="center" wrapText="1"/>
    </xf>
    <xf numFmtId="0" fontId="32" fillId="21" borderId="2" xfId="49" applyFont="1" applyFill="1" applyBorder="1" applyAlignment="1">
      <alignment horizontal="center" vertical="center" wrapText="1"/>
    </xf>
    <xf numFmtId="9" fontId="47" fillId="21" borderId="2" xfId="3" applyFont="1" applyFill="1" applyBorder="1" applyAlignment="1">
      <alignment horizontal="center" vertical="center" wrapText="1"/>
    </xf>
    <xf numFmtId="0" fontId="19" fillId="0" borderId="2" xfId="49" applyFont="1" applyBorder="1" applyAlignment="1">
      <alignment horizontal="center" vertical="center"/>
    </xf>
    <xf numFmtId="0" fontId="19" fillId="5" borderId="2" xfId="49" applyFont="1" applyFill="1" applyBorder="1" applyAlignment="1">
      <alignment horizontal="center" vertical="center"/>
    </xf>
    <xf numFmtId="0" fontId="19" fillId="0" borderId="2" xfId="49" applyFont="1" applyBorder="1" applyAlignment="1">
      <alignment horizontal="left" vertical="center"/>
    </xf>
    <xf numFmtId="0" fontId="19" fillId="0" borderId="2" xfId="49" applyFont="1" applyBorder="1" applyAlignment="1">
      <alignment horizontal="left" vertical="center" wrapText="1"/>
    </xf>
    <xf numFmtId="0" fontId="19" fillId="4" borderId="2" xfId="49" applyFont="1" applyFill="1" applyBorder="1" applyAlignment="1">
      <alignment horizontal="center" vertical="center"/>
    </xf>
    <xf numFmtId="0" fontId="19" fillId="15" borderId="2" xfId="49" applyFont="1" applyFill="1" applyBorder="1" applyAlignment="1">
      <alignment horizontal="center" vertical="center"/>
    </xf>
    <xf numFmtId="0" fontId="19" fillId="8" borderId="2" xfId="49" applyFont="1" applyFill="1" applyBorder="1" applyAlignment="1">
      <alignment horizontal="center" vertical="center"/>
    </xf>
    <xf numFmtId="0" fontId="59" fillId="8" borderId="2" xfId="49" applyFont="1" applyFill="1" applyBorder="1" applyAlignment="1">
      <alignment horizontal="center" vertical="center"/>
    </xf>
    <xf numFmtId="0" fontId="59" fillId="25" borderId="2" xfId="49" applyFont="1" applyFill="1" applyBorder="1" applyAlignment="1">
      <alignment horizontal="center" vertical="center"/>
    </xf>
    <xf numFmtId="0" fontId="19" fillId="25" borderId="2" xfId="49" applyFont="1" applyFill="1" applyBorder="1" applyAlignment="1">
      <alignment horizontal="center" vertical="center"/>
    </xf>
    <xf numFmtId="0" fontId="19" fillId="0" borderId="2" xfId="50" applyFont="1" applyBorder="1" applyAlignment="1">
      <alignment horizontal="left" vertical="center" wrapText="1"/>
    </xf>
    <xf numFmtId="0" fontId="59" fillId="17" borderId="2" xfId="49" applyFont="1" applyFill="1" applyBorder="1" applyAlignment="1">
      <alignment horizontal="center" vertical="center"/>
    </xf>
    <xf numFmtId="0" fontId="19" fillId="17" borderId="2" xfId="49" applyFont="1" applyFill="1" applyBorder="1" applyAlignment="1">
      <alignment horizontal="center" vertical="center"/>
    </xf>
    <xf numFmtId="0" fontId="64" fillId="28" borderId="2" xfId="49" applyFont="1" applyFill="1" applyBorder="1" applyAlignment="1">
      <alignment horizontal="center" vertical="center" wrapText="1"/>
    </xf>
    <xf numFmtId="0" fontId="47" fillId="28" borderId="2" xfId="49" applyFont="1" applyFill="1" applyBorder="1" applyAlignment="1">
      <alignment horizontal="center" vertical="center" wrapText="1"/>
    </xf>
    <xf numFmtId="0" fontId="47" fillId="9" borderId="2" xfId="49" applyFont="1" applyFill="1" applyBorder="1" applyAlignment="1">
      <alignment horizontal="center" vertical="center" wrapText="1"/>
    </xf>
    <xf numFmtId="0" fontId="19" fillId="0" borderId="2" xfId="49" applyFont="1" applyBorder="1" applyAlignment="1">
      <alignment horizontal="center" vertical="center" wrapText="1"/>
    </xf>
    <xf numFmtId="0" fontId="44" fillId="0" borderId="2" xfId="49" applyFont="1" applyBorder="1" applyAlignment="1">
      <alignment horizontal="center" vertical="center"/>
    </xf>
    <xf numFmtId="0" fontId="65" fillId="0" borderId="2" xfId="49" applyFont="1" applyBorder="1" applyAlignment="1">
      <alignment horizontal="center" vertical="center"/>
    </xf>
    <xf numFmtId="0" fontId="66" fillId="28" borderId="2" xfId="49" applyFont="1" applyFill="1" applyBorder="1" applyAlignment="1">
      <alignment horizontal="center" vertical="center" wrapText="1"/>
    </xf>
    <xf numFmtId="177" fontId="19" fillId="7" borderId="2" xfId="3" applyNumberFormat="1" applyFont="1" applyFill="1" applyBorder="1" applyAlignment="1">
      <alignment horizontal="right" vertical="center"/>
    </xf>
    <xf numFmtId="177" fontId="19" fillId="0" borderId="2" xfId="3" applyNumberFormat="1" applyFont="1" applyBorder="1">
      <alignment vertical="center"/>
    </xf>
    <xf numFmtId="9" fontId="19" fillId="19" borderId="2" xfId="3" applyFont="1" applyFill="1" applyBorder="1">
      <alignment vertical="center"/>
    </xf>
    <xf numFmtId="9" fontId="19" fillId="7" borderId="2" xfId="3" applyFont="1" applyFill="1" applyBorder="1">
      <alignment vertical="center"/>
    </xf>
    <xf numFmtId="9" fontId="19" fillId="0" borderId="2" xfId="3" applyFont="1" applyFill="1" applyBorder="1">
      <alignment vertical="center"/>
    </xf>
    <xf numFmtId="0" fontId="49" fillId="0" borderId="2" xfId="49" applyFont="1" applyBorder="1">
      <alignment vertical="center"/>
    </xf>
    <xf numFmtId="0" fontId="59" fillId="0" borderId="2" xfId="49" applyFont="1" applyBorder="1" applyAlignment="1">
      <alignment horizontal="center" vertical="center"/>
    </xf>
    <xf numFmtId="0" fontId="19" fillId="17" borderId="2" xfId="49" applyFont="1" applyFill="1" applyBorder="1" applyAlignment="1">
      <alignment horizontal="left" vertical="center"/>
    </xf>
    <xf numFmtId="0" fontId="59" fillId="4" borderId="2" xfId="49" applyFont="1" applyFill="1" applyBorder="1" applyAlignment="1">
      <alignment horizontal="center" vertical="center"/>
    </xf>
    <xf numFmtId="0" fontId="19" fillId="0" borderId="2" xfId="51" applyFont="1" applyBorder="1" applyAlignment="1">
      <alignment horizontal="left" vertical="center"/>
    </xf>
    <xf numFmtId="0" fontId="19" fillId="0" borderId="2" xfId="0" applyFont="1" applyBorder="1">
      <alignment vertical="center"/>
    </xf>
    <xf numFmtId="0" fontId="19" fillId="41" borderId="2" xfId="49" applyFont="1" applyFill="1" applyBorder="1">
      <alignment vertical="center"/>
    </xf>
    <xf numFmtId="0" fontId="19" fillId="41" borderId="2" xfId="49" applyFont="1" applyFill="1" applyBorder="1" applyAlignment="1">
      <alignment horizontal="center" vertical="center"/>
    </xf>
    <xf numFmtId="0" fontId="19" fillId="41" borderId="2" xfId="49" applyFont="1" applyFill="1" applyBorder="1" applyAlignment="1">
      <alignment horizontal="left" vertical="center"/>
    </xf>
    <xf numFmtId="0" fontId="0" fillId="0" borderId="2" xfId="0" applyFont="1" applyBorder="1">
      <alignment vertical="center"/>
    </xf>
    <xf numFmtId="0" fontId="59" fillId="8" borderId="2" xfId="0" applyFont="1" applyFill="1" applyBorder="1" applyAlignment="1">
      <alignment horizontal="center" vertical="center"/>
    </xf>
    <xf numFmtId="177" fontId="19" fillId="6" borderId="2" xfId="3" applyNumberFormat="1" applyFont="1" applyFill="1" applyBorder="1">
      <alignment vertical="center"/>
    </xf>
    <xf numFmtId="177" fontId="19" fillId="0" borderId="2" xfId="3" applyNumberFormat="1" applyFont="1" applyFill="1" applyBorder="1">
      <alignment vertical="center"/>
    </xf>
    <xf numFmtId="0" fontId="47" fillId="28" borderId="0" xfId="0" applyFont="1" applyFill="1" applyAlignment="1">
      <alignment horizontal="center" vertical="center" wrapText="1"/>
    </xf>
    <xf numFmtId="0" fontId="45" fillId="28" borderId="0" xfId="0" applyFont="1" applyFill="1" applyAlignment="1">
      <alignment horizontal="center" vertical="center" wrapText="1"/>
    </xf>
    <xf numFmtId="0" fontId="19" fillId="6" borderId="0" xfId="0" applyFont="1" applyFill="1">
      <alignment vertical="center"/>
    </xf>
    <xf numFmtId="0" fontId="19" fillId="42" borderId="0" xfId="0" applyFont="1" applyFill="1">
      <alignment vertical="center"/>
    </xf>
    <xf numFmtId="0" fontId="0" fillId="42" borderId="0" xfId="0" applyFill="1">
      <alignment vertical="center"/>
    </xf>
    <xf numFmtId="0" fontId="19" fillId="0" borderId="0" xfId="0" applyFont="1" applyAlignment="1">
      <alignment vertical="center" wrapText="1"/>
    </xf>
    <xf numFmtId="0" fontId="19" fillId="19" borderId="0" xfId="0" applyFont="1" applyFill="1" applyAlignment="1">
      <alignment vertical="center" wrapText="1"/>
    </xf>
    <xf numFmtId="0" fontId="19" fillId="19" borderId="0" xfId="0" applyFont="1" applyFill="1">
      <alignment vertical="center"/>
    </xf>
    <xf numFmtId="0" fontId="19" fillId="8" borderId="0" xfId="0" applyFont="1" applyFill="1">
      <alignment vertical="center"/>
    </xf>
    <xf numFmtId="0" fontId="19" fillId="12" borderId="0" xfId="0" applyFont="1" applyFill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2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right" vertical="center"/>
    </xf>
    <xf numFmtId="1" fontId="44" fillId="0" borderId="0" xfId="0" applyNumberFormat="1" applyFont="1" applyAlignment="1">
      <alignment horizontal="right" vertical="center"/>
    </xf>
    <xf numFmtId="2" fontId="19" fillId="0" borderId="0" xfId="0" applyNumberFormat="1" applyFont="1">
      <alignment vertical="center"/>
    </xf>
    <xf numFmtId="9" fontId="19" fillId="0" borderId="0" xfId="3" applyFont="1" applyAlignment="1">
      <alignment horizontal="right" vertical="center"/>
    </xf>
    <xf numFmtId="2" fontId="44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66" fillId="28" borderId="0" xfId="49" applyFont="1" applyFill="1" applyAlignment="1">
      <alignment horizontal="center" vertical="center" wrapText="1"/>
    </xf>
    <xf numFmtId="0" fontId="16" fillId="28" borderId="0" xfId="49" applyFont="1" applyFill="1" applyAlignment="1">
      <alignment horizontal="center" vertical="center" wrapText="1"/>
    </xf>
    <xf numFmtId="0" fontId="45" fillId="28" borderId="0" xfId="49" applyFont="1" applyFill="1" applyAlignment="1">
      <alignment horizontal="center" vertical="center" wrapText="1"/>
    </xf>
    <xf numFmtId="0" fontId="19" fillId="5" borderId="0" xfId="49" applyFont="1" applyFill="1" applyAlignment="1">
      <alignment horizontal="center" vertical="center"/>
    </xf>
    <xf numFmtId="0" fontId="19" fillId="4" borderId="0" xfId="49" applyFont="1" applyFill="1" applyAlignment="1">
      <alignment horizontal="center" vertical="center"/>
    </xf>
    <xf numFmtId="0" fontId="19" fillId="4" borderId="0" xfId="49" applyFont="1" applyFill="1" applyAlignment="1">
      <alignment horizontal="center" vertical="center" wrapText="1"/>
    </xf>
    <xf numFmtId="0" fontId="19" fillId="15" borderId="0" xfId="49" applyFont="1" applyFill="1" applyAlignment="1">
      <alignment horizontal="center" vertical="center"/>
    </xf>
    <xf numFmtId="0" fontId="19" fillId="6" borderId="0" xfId="49" applyFont="1" applyFill="1" applyAlignment="1">
      <alignment horizontal="center" vertical="center"/>
    </xf>
    <xf numFmtId="0" fontId="19" fillId="8" borderId="0" xfId="49" applyFont="1" applyFill="1" applyAlignment="1">
      <alignment horizontal="center" vertical="center"/>
    </xf>
    <xf numFmtId="0" fontId="19" fillId="25" borderId="0" xfId="49" applyFont="1" applyFill="1" applyAlignment="1">
      <alignment horizontal="center" vertical="center"/>
    </xf>
    <xf numFmtId="0" fontId="19" fillId="17" borderId="0" xfId="49" applyFont="1" applyFill="1" applyAlignment="1">
      <alignment horizontal="center" vertical="center"/>
    </xf>
    <xf numFmtId="0" fontId="66" fillId="21" borderId="0" xfId="49" applyFont="1" applyFill="1" applyAlignment="1">
      <alignment horizontal="center" vertical="center" wrapText="1"/>
    </xf>
    <xf numFmtId="0" fontId="47" fillId="28" borderId="0" xfId="49" applyFont="1" applyFill="1" applyAlignment="1">
      <alignment horizontal="center" vertical="center" wrapText="1"/>
    </xf>
    <xf numFmtId="0" fontId="47" fillId="6" borderId="0" xfId="49" applyFont="1" applyFill="1" applyAlignment="1">
      <alignment horizontal="center" vertical="center" wrapText="1"/>
    </xf>
    <xf numFmtId="0" fontId="19" fillId="0" borderId="0" xfId="49" applyFont="1" applyFill="1" applyAlignment="1">
      <alignment horizontal="left" vertical="center"/>
    </xf>
    <xf numFmtId="0" fontId="10" fillId="0" borderId="0" xfId="6" applyAlignment="1">
      <alignment horizontal="left" vertical="center"/>
    </xf>
    <xf numFmtId="0" fontId="19" fillId="12" borderId="0" xfId="53" applyFont="1" applyFill="1" applyAlignment="1">
      <alignment horizontal="center" vertical="center"/>
    </xf>
    <xf numFmtId="0" fontId="19" fillId="0" borderId="0" xfId="49" applyFont="1" applyFill="1" applyAlignment="1">
      <alignment horizontal="left" vertical="center" wrapText="1"/>
    </xf>
    <xf numFmtId="0" fontId="19" fillId="0" borderId="0" xfId="53" applyFont="1" applyAlignment="1">
      <alignment horizontal="center" vertical="center"/>
    </xf>
    <xf numFmtId="0" fontId="19" fillId="6" borderId="0" xfId="49" applyFont="1" applyFill="1" applyAlignment="1">
      <alignment horizontal="left" vertical="center"/>
    </xf>
    <xf numFmtId="0" fontId="19" fillId="6" borderId="0" xfId="49" applyFont="1" applyFill="1" applyAlignment="1">
      <alignment horizontal="left" vertical="center" wrapText="1"/>
    </xf>
    <xf numFmtId="0" fontId="19" fillId="7" borderId="0" xfId="49" applyFont="1" applyFill="1" applyAlignment="1">
      <alignment horizontal="center" vertical="center"/>
    </xf>
    <xf numFmtId="0" fontId="19" fillId="6" borderId="0" xfId="53" applyFont="1" applyFill="1" applyAlignment="1">
      <alignment horizontal="center" vertical="center"/>
    </xf>
    <xf numFmtId="0" fontId="19" fillId="0" borderId="0" xfId="49" applyFont="1" applyFill="1" applyAlignment="1">
      <alignment horizontal="center" vertical="center"/>
    </xf>
    <xf numFmtId="0" fontId="19" fillId="0" borderId="0" xfId="53" applyFont="1" applyFill="1" applyAlignment="1">
      <alignment horizontal="center" vertical="center"/>
    </xf>
    <xf numFmtId="0" fontId="49" fillId="0" borderId="0" xfId="49" applyFont="1" applyFill="1" applyAlignment="1">
      <alignment horizontal="left" vertical="center" wrapText="1"/>
    </xf>
    <xf numFmtId="0" fontId="19" fillId="0" borderId="0" xfId="50" applyFont="1" applyFill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49" fillId="0" borderId="0" xfId="49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19" borderId="0" xfId="49" applyFont="1" applyFill="1" applyAlignment="1">
      <alignment horizontal="center" vertical="center"/>
    </xf>
    <xf numFmtId="178" fontId="19" fillId="0" borderId="0" xfId="49" applyNumberFormat="1" applyFont="1" applyAlignment="1">
      <alignment horizontal="center" vertical="center"/>
    </xf>
    <xf numFmtId="0" fontId="44" fillId="0" borderId="0" xfId="49" applyFont="1" applyAlignment="1">
      <alignment horizontal="center" vertical="center"/>
    </xf>
    <xf numFmtId="0" fontId="47" fillId="45" borderId="0" xfId="49" applyFont="1" applyFill="1" applyAlignment="1">
      <alignment horizontal="center" vertical="center" wrapText="1"/>
    </xf>
    <xf numFmtId="10" fontId="19" fillId="7" borderId="0" xfId="3" applyNumberFormat="1" applyFont="1" applyFill="1">
      <alignment vertical="center"/>
    </xf>
    <xf numFmtId="10" fontId="19" fillId="19" borderId="0" xfId="3" applyNumberFormat="1" applyFont="1" applyFill="1">
      <alignment vertical="center"/>
    </xf>
    <xf numFmtId="10" fontId="19" fillId="0" borderId="0" xfId="3" applyNumberFormat="1" applyFont="1">
      <alignment vertical="center"/>
    </xf>
    <xf numFmtId="0" fontId="64" fillId="28" borderId="0" xfId="49" applyFont="1" applyFill="1" applyAlignment="1">
      <alignment horizontal="center" vertical="center" wrapText="1"/>
    </xf>
    <xf numFmtId="177" fontId="19" fillId="7" borderId="0" xfId="3" applyNumberFormat="1" applyFont="1" applyFill="1" applyBorder="1" applyAlignment="1">
      <alignment horizontal="right" vertical="center"/>
    </xf>
    <xf numFmtId="177" fontId="19" fillId="0" borderId="0" xfId="3" applyNumberFormat="1" applyFont="1" applyBorder="1">
      <alignment vertical="center"/>
    </xf>
    <xf numFmtId="9" fontId="19" fillId="19" borderId="0" xfId="3" applyFont="1" applyFill="1" applyBorder="1">
      <alignment vertical="center"/>
    </xf>
    <xf numFmtId="9" fontId="19" fillId="7" borderId="0" xfId="3" applyFont="1" applyFill="1" applyBorder="1">
      <alignment vertical="center"/>
    </xf>
    <xf numFmtId="9" fontId="19" fillId="0" borderId="0" xfId="3" applyFont="1" applyFill="1" applyBorder="1">
      <alignment vertical="center"/>
    </xf>
    <xf numFmtId="0" fontId="65" fillId="0" borderId="0" xfId="49" applyFont="1" applyAlignment="1">
      <alignment horizontal="center" vertical="center"/>
    </xf>
    <xf numFmtId="0" fontId="49" fillId="0" borderId="0" xfId="49" applyFont="1">
      <alignment vertical="center"/>
    </xf>
    <xf numFmtId="0" fontId="19" fillId="46" borderId="0" xfId="49" applyFont="1" applyFill="1">
      <alignment vertical="center"/>
    </xf>
    <xf numFmtId="0" fontId="49" fillId="0" borderId="0" xfId="49" applyFont="1" applyAlignment="1">
      <alignment vertical="center" wrapText="1"/>
    </xf>
    <xf numFmtId="0" fontId="19" fillId="47" borderId="0" xfId="49" applyFont="1" applyFill="1" applyAlignment="1">
      <alignment vertical="center" wrapText="1"/>
    </xf>
    <xf numFmtId="0" fontId="19" fillId="47" borderId="0" xfId="49" applyFont="1" applyFill="1">
      <alignment vertical="center"/>
    </xf>
    <xf numFmtId="0" fontId="67" fillId="0" borderId="0" xfId="0" applyFont="1">
      <alignment vertical="center"/>
    </xf>
    <xf numFmtId="0" fontId="19" fillId="41" borderId="0" xfId="49" applyFont="1" applyFill="1">
      <alignment vertical="center"/>
    </xf>
    <xf numFmtId="0" fontId="19" fillId="8" borderId="0" xfId="0" applyFont="1" applyFill="1" applyAlignment="1">
      <alignment horizontal="center" vertical="center"/>
    </xf>
    <xf numFmtId="0" fontId="19" fillId="48" borderId="0" xfId="49" applyFont="1" applyFill="1" applyAlignment="1">
      <alignment horizontal="left" vertical="center"/>
    </xf>
    <xf numFmtId="0" fontId="19" fillId="48" borderId="0" xfId="49" applyFont="1" applyFill="1" applyAlignment="1">
      <alignment horizontal="center" vertical="center"/>
    </xf>
    <xf numFmtId="0" fontId="19" fillId="0" borderId="0" xfId="51" applyFont="1" applyFill="1" applyAlignment="1">
      <alignment horizontal="left" vertical="center"/>
    </xf>
    <xf numFmtId="0" fontId="19" fillId="49" borderId="0" xfId="0" applyFont="1" applyFill="1" applyAlignment="1">
      <alignment horizontal="center" vertical="center"/>
    </xf>
    <xf numFmtId="0" fontId="19" fillId="49" borderId="0" xfId="49" applyFont="1" applyFill="1" applyAlignment="1">
      <alignment horizontal="left" vertical="center"/>
    </xf>
    <xf numFmtId="0" fontId="19" fillId="49" borderId="0" xfId="0" applyFont="1" applyFill="1">
      <alignment vertical="center"/>
    </xf>
    <xf numFmtId="0" fontId="19" fillId="41" borderId="0" xfId="49" applyFont="1" applyFill="1" applyAlignment="1">
      <alignment horizontal="center" vertical="center"/>
    </xf>
    <xf numFmtId="177" fontId="19" fillId="6" borderId="0" xfId="3" applyNumberFormat="1" applyFont="1" applyFill="1" applyBorder="1">
      <alignment vertical="center"/>
    </xf>
    <xf numFmtId="177" fontId="19" fillId="0" borderId="0" xfId="3" applyNumberFormat="1" applyFont="1" applyFill="1" applyBorder="1">
      <alignment vertical="center"/>
    </xf>
    <xf numFmtId="0" fontId="68" fillId="13" borderId="0" xfId="0" applyFont="1" applyFill="1" applyAlignment="1">
      <alignment horizontal="left"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3" xfId="52"/>
    <cellStyle name="常规 4" xfId="53"/>
  </cellStyles>
  <tableStyles count="0" defaultTableStyle="TableStyleMedium2" defaultPivotStyle="PivotStyleLight16"/>
  <colors>
    <mruColors>
      <color rgb="00E1BCFA"/>
      <color rgb="00FF6600"/>
      <color rgb="009966FF"/>
      <color rgb="00CCCCFF"/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&#30446;&#24405;!A1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2406434</xdr:colOff>
      <xdr:row>25</xdr:row>
      <xdr:rowOff>27643</xdr:rowOff>
    </xdr:from>
    <xdr:to>
      <xdr:col>2</xdr:col>
      <xdr:colOff>3407427</xdr:colOff>
      <xdr:row>29</xdr:row>
      <xdr:rowOff>188809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24960" y="6148705"/>
          <a:ext cx="1001395" cy="9232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40567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403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822739" cy="340567"/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403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36310</xdr:colOff>
      <xdr:row>19</xdr:row>
      <xdr:rowOff>30737</xdr:rowOff>
    </xdr:from>
    <xdr:to>
      <xdr:col>3</xdr:col>
      <xdr:colOff>1869978</xdr:colOff>
      <xdr:row>28</xdr:row>
      <xdr:rowOff>12658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56075" y="3872230"/>
          <a:ext cx="1833245" cy="169608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822739" cy="323422"/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1983440</xdr:colOff>
      <xdr:row>19</xdr:row>
      <xdr:rowOff>31700</xdr:rowOff>
    </xdr:from>
    <xdr:to>
      <xdr:col>3</xdr:col>
      <xdr:colOff>3211819</xdr:colOff>
      <xdr:row>29</xdr:row>
      <xdr:rowOff>1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02985" y="3872865"/>
          <a:ext cx="1228090" cy="18738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25400</xdr:rowOff>
    </xdr:from>
    <xdr:to>
      <xdr:col>24</xdr:col>
      <xdr:colOff>469425</xdr:colOff>
      <xdr:row>62</xdr:row>
      <xdr:rowOff>10085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400"/>
          <a:ext cx="21163280" cy="117951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13778</xdr:rowOff>
    </xdr:from>
    <xdr:ext cx="1219200" cy="450303"/>
    <xdr:sp>
      <xdr:nvSpPr>
        <xdr:cNvPr id="8" name="矩形 7">
          <a:hlinkClick xmlns:r="http://schemas.openxmlformats.org/officeDocument/2006/relationships" r:id="rId2"/>
        </xdr:cNvPr>
        <xdr:cNvSpPr/>
      </xdr:nvSpPr>
      <xdr:spPr>
        <a:xfrm>
          <a:off x="0" y="13335"/>
          <a:ext cx="1219200" cy="450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180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80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381635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0</xdr:row>
      <xdr:rowOff>0</xdr:rowOff>
    </xdr:from>
    <xdr:ext cx="822739" cy="246286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0500" y="0"/>
          <a:ext cx="822325" cy="24574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70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70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822739" cy="323422"/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12700</xdr:rowOff>
    </xdr:from>
    <xdr:ext cx="822739" cy="326597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12700"/>
          <a:ext cx="822325" cy="3263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822739" cy="323422"/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0"/>
          <a:ext cx="822325" cy="3232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050" b="0" cap="none" spc="0">
              <a:ln w="0"/>
              <a:solidFill>
                <a:srgbClr val="CCCC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返回目录</a:t>
          </a:r>
          <a:endParaRPr lang="zh-CN" altLang="en-US" sz="1050" b="0" cap="none" spc="0">
            <a:ln w="0"/>
            <a:solidFill>
              <a:srgbClr val="CCCC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4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mp.weixin.qq.com/s/BhQZo6_czxiMZBEJCoH-zA" TargetMode="External"/><Relationship Id="rId8" Type="http://schemas.openxmlformats.org/officeDocument/2006/relationships/hyperlink" Target="https://mp.weixin.qq.com/s/tHB7AV98IExoGOKYF-plWw" TargetMode="External"/><Relationship Id="rId7" Type="http://schemas.openxmlformats.org/officeDocument/2006/relationships/hyperlink" Target="https://mp.weixin.qq.com/s/zI8eBK4nCwYQOd7It_obYw" TargetMode="External"/><Relationship Id="rId6" Type="http://schemas.openxmlformats.org/officeDocument/2006/relationships/hyperlink" Target="https://mp.weixin.qq.com/s/7tMhIoJa1rrHi0AozhJBtA" TargetMode="External"/><Relationship Id="rId5" Type="http://schemas.openxmlformats.org/officeDocument/2006/relationships/hyperlink" Target="https://mp.weixin.qq.com/s/W1QyqvAav_SxMn_6IxLXOw" TargetMode="External"/><Relationship Id="rId47" Type="http://schemas.openxmlformats.org/officeDocument/2006/relationships/hyperlink" Target="https://mp.weixin.qq.com/s/DNAH0NeX1_4u3MWyFpLPlA" TargetMode="External"/><Relationship Id="rId46" Type="http://schemas.openxmlformats.org/officeDocument/2006/relationships/hyperlink" Target="https://mp.weixin.qq.com/s/tNc0Y5qcZKgMCvy0cA7XKg" TargetMode="External"/><Relationship Id="rId45" Type="http://schemas.openxmlformats.org/officeDocument/2006/relationships/hyperlink" Target="https://mp.weixin.qq.com/s/lts53YCx1BrIOWULAHLeDQ" TargetMode="External"/><Relationship Id="rId44" Type="http://schemas.openxmlformats.org/officeDocument/2006/relationships/hyperlink" Target="https://mp.weixin.qq.com/s/e-mIQNNIR0dFjm7T6fmlkQ" TargetMode="External"/><Relationship Id="rId43" Type="http://schemas.openxmlformats.org/officeDocument/2006/relationships/hyperlink" Target="https://mp.weixin.qq.com/s/IULnovm-ku6dHQ5La4rpQQ" TargetMode="External"/><Relationship Id="rId42" Type="http://schemas.openxmlformats.org/officeDocument/2006/relationships/hyperlink" Target="https://mp.weixin.qq.com/s/elJlWt0IGQ8yuoG89ZuQVg" TargetMode="External"/><Relationship Id="rId41" Type="http://schemas.openxmlformats.org/officeDocument/2006/relationships/hyperlink" Target="https://mp.weixin.qq.com/s/BkFfPcEsj6TnU6PNPodQXw" TargetMode="External"/><Relationship Id="rId40" Type="http://schemas.openxmlformats.org/officeDocument/2006/relationships/hyperlink" Target="https://mp.weixin.qq.com/s/do5guCMFIdggj95dKMUgYA" TargetMode="External"/><Relationship Id="rId4" Type="http://schemas.openxmlformats.org/officeDocument/2006/relationships/hyperlink" Target="https://mp.weixin.qq.com/s/s30B9qT7MESofllqAgLlaA" TargetMode="External"/><Relationship Id="rId39" Type="http://schemas.openxmlformats.org/officeDocument/2006/relationships/hyperlink" Target="https://mp.weixin.qq.com/s/7sLgn1kM3hNpCGxI7C6neA" TargetMode="External"/><Relationship Id="rId38" Type="http://schemas.openxmlformats.org/officeDocument/2006/relationships/hyperlink" Target="https://mp.weixin.qq.com/s/U-7ZxM0LcAtC_gjC2cClnw" TargetMode="External"/><Relationship Id="rId37" Type="http://schemas.openxmlformats.org/officeDocument/2006/relationships/hyperlink" Target="https://mp.weixin.qq.com/s/6IlmxkjxNmcSAJGfBDMsXg" TargetMode="External"/><Relationship Id="rId36" Type="http://schemas.openxmlformats.org/officeDocument/2006/relationships/hyperlink" Target="https://mp.weixin.qq.com/s/06eYoyIfYUN5nv2FTlqOmA" TargetMode="External"/><Relationship Id="rId35" Type="http://schemas.openxmlformats.org/officeDocument/2006/relationships/hyperlink" Target="https://mp.weixin.qq.com/s/EHRPnPQND619oAnAxEr1pg" TargetMode="External"/><Relationship Id="rId34" Type="http://schemas.openxmlformats.org/officeDocument/2006/relationships/hyperlink" Target="https://mp.weixin.qq.com/s/HVc-YRL8TLvNF05bKHeqHg" TargetMode="External"/><Relationship Id="rId33" Type="http://schemas.openxmlformats.org/officeDocument/2006/relationships/hyperlink" Target="https://mp.weixin.qq.com/s/Cl82S6pGZlGiKNqY4_6xzg" TargetMode="External"/><Relationship Id="rId32" Type="http://schemas.openxmlformats.org/officeDocument/2006/relationships/hyperlink" Target="https://mp.weixin.qq.com/s/OW97WG1CUJujA8zd1uUcxw" TargetMode="External"/><Relationship Id="rId31" Type="http://schemas.openxmlformats.org/officeDocument/2006/relationships/hyperlink" Target="https://mp.weixin.qq.com/s/HDiiajpz-CZFgJOpLvjDhw" TargetMode="External"/><Relationship Id="rId30" Type="http://schemas.openxmlformats.org/officeDocument/2006/relationships/hyperlink" Target="https://mp.weixin.qq.com/s/2VYvVpfRghbcnOhUxI-j4g" TargetMode="External"/><Relationship Id="rId3" Type="http://schemas.openxmlformats.org/officeDocument/2006/relationships/hyperlink" Target="https://mp.weixin.qq.com/s/h5Ac-bjk1TGS9d48YKEfUA" TargetMode="External"/><Relationship Id="rId29" Type="http://schemas.openxmlformats.org/officeDocument/2006/relationships/hyperlink" Target="https://mp.weixin.qq.com/s/DvQqLQY5ue5KaISjAJqZKg" TargetMode="External"/><Relationship Id="rId28" Type="http://schemas.openxmlformats.org/officeDocument/2006/relationships/hyperlink" Target="https://mp.weixin.qq.com/s/3-7yga2NbPXLD82ZCHKWuw" TargetMode="External"/><Relationship Id="rId27" Type="http://schemas.openxmlformats.org/officeDocument/2006/relationships/hyperlink" Target="https://mp.weixin.qq.com/s/Dym5m2kfhow57YYdW-pGsw" TargetMode="External"/><Relationship Id="rId26" Type="http://schemas.openxmlformats.org/officeDocument/2006/relationships/hyperlink" Target="https://mp.weixin.qq.com/s/mYEGx2oO-jepPXFOw6o1vA" TargetMode="External"/><Relationship Id="rId25" Type="http://schemas.openxmlformats.org/officeDocument/2006/relationships/hyperlink" Target="https://mp.weixin.qq.com/s/WPYqB7x15ZZjFIN46Dmhww" TargetMode="External"/><Relationship Id="rId24" Type="http://schemas.openxmlformats.org/officeDocument/2006/relationships/hyperlink" Target="https://mp.weixin.qq.com/s/1fLugaczvlhB0JxMSsOZpQ" TargetMode="External"/><Relationship Id="rId23" Type="http://schemas.openxmlformats.org/officeDocument/2006/relationships/hyperlink" Target="https://mp.weixin.qq.com/s/OmejXelr-_7-a4hn3_XCRQ" TargetMode="External"/><Relationship Id="rId22" Type="http://schemas.openxmlformats.org/officeDocument/2006/relationships/hyperlink" Target="https://mp.weixin.qq.com/s/AyVawT-ZopiuLqdj7icZ2g" TargetMode="External"/><Relationship Id="rId21" Type="http://schemas.openxmlformats.org/officeDocument/2006/relationships/hyperlink" Target="https://mp.weixin.qq.com/s/EExli5TmmesdAbkRv8EpEA" TargetMode="External"/><Relationship Id="rId20" Type="http://schemas.openxmlformats.org/officeDocument/2006/relationships/hyperlink" Target="https://mp.weixin.qq.com/s/w8LibW44X0TMTrVeyQ6-gQ" TargetMode="External"/><Relationship Id="rId2" Type="http://schemas.openxmlformats.org/officeDocument/2006/relationships/hyperlink" Target="https://mp.weixin.qq.com/s/tMDp3i8aP1w0ksP6ToZf5Q" TargetMode="External"/><Relationship Id="rId19" Type="http://schemas.openxmlformats.org/officeDocument/2006/relationships/hyperlink" Target="https://mp.weixin.qq.com/s/7kbEG09mPiZEHC8hCYDjKQ" TargetMode="External"/><Relationship Id="rId18" Type="http://schemas.openxmlformats.org/officeDocument/2006/relationships/hyperlink" Target="https://mp.weixin.qq.com/s/ziusYOi_oDWf9axB75m_kw" TargetMode="External"/><Relationship Id="rId17" Type="http://schemas.openxmlformats.org/officeDocument/2006/relationships/hyperlink" Target="https://mp.weixin.qq.com/s/90KqllzINzDXSNsgLRbfnw" TargetMode="External"/><Relationship Id="rId16" Type="http://schemas.openxmlformats.org/officeDocument/2006/relationships/hyperlink" Target="https://mp.weixin.qq.com/s/jzq79tu_KoEEJOEEe2nGuw" TargetMode="External"/><Relationship Id="rId15" Type="http://schemas.openxmlformats.org/officeDocument/2006/relationships/hyperlink" Target="https://mp.weixin.qq.com/s/zUVolPUB8ql9oLC_rF7N6Q" TargetMode="External"/><Relationship Id="rId14" Type="http://schemas.openxmlformats.org/officeDocument/2006/relationships/hyperlink" Target="https://mp.weixin.qq.com/s/ztiSCyhKK-0mpdnmCL8n_Q" TargetMode="External"/><Relationship Id="rId13" Type="http://schemas.openxmlformats.org/officeDocument/2006/relationships/hyperlink" Target="https://mp.weixin.qq.com/s/vrHVIAr9ZSD5mlHJxyYdOg" TargetMode="External"/><Relationship Id="rId12" Type="http://schemas.openxmlformats.org/officeDocument/2006/relationships/hyperlink" Target="https://mp.weixin.qq.com/s/N1jnApSS6El9iBjq3eJCYw" TargetMode="External"/><Relationship Id="rId11" Type="http://schemas.openxmlformats.org/officeDocument/2006/relationships/hyperlink" Target="https://mp.weixin.qq.com/s/DppdF7TtNIZL88MkAlNcKA" TargetMode="External"/><Relationship Id="rId10" Type="http://schemas.openxmlformats.org/officeDocument/2006/relationships/hyperlink" Target="https://mp.weixin.qq.com/s/XsPjxkuSZvteMAthK-KWHA" TargetMode="Externa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mp.weixin.qq.com/s/b51tw84OFAS7aUL8MuD5jg" TargetMode="External"/><Relationship Id="rId8" Type="http://schemas.openxmlformats.org/officeDocument/2006/relationships/hyperlink" Target="https://mp.weixin.qq.com/s/08WEcjGYkOC70bRfmMM4pQ" TargetMode="External"/><Relationship Id="rId7" Type="http://schemas.openxmlformats.org/officeDocument/2006/relationships/hyperlink" Target="https://mp.weixin.qq.com/s/GefQbhIuOOImrDEz2drt2w" TargetMode="External"/><Relationship Id="rId6" Type="http://schemas.openxmlformats.org/officeDocument/2006/relationships/hyperlink" Target="https://mp.weixin.qq.com/s/HW-VvtwJiQ_udyj6GFLkKQ" TargetMode="External"/><Relationship Id="rId53" Type="http://schemas.openxmlformats.org/officeDocument/2006/relationships/hyperlink" Target="https://mp.weixin.qq.com/s/4tLPoRpVj4hvFMR7xvbU_A" TargetMode="External"/><Relationship Id="rId52" Type="http://schemas.openxmlformats.org/officeDocument/2006/relationships/hyperlink" Target="https://mp.weixin.qq.com/s/aKZAkyrvJlgWjEjwcHPhtA" TargetMode="External"/><Relationship Id="rId51" Type="http://schemas.openxmlformats.org/officeDocument/2006/relationships/hyperlink" Target="https://mp.weixin.qq.com/s/JYOZN98h2MXai_c-Oi76Mw" TargetMode="External"/><Relationship Id="rId50" Type="http://schemas.openxmlformats.org/officeDocument/2006/relationships/hyperlink" Target="https://mp.weixin.qq.com/s/HEC_PbxPsryfqJeO96DZ4g" TargetMode="External"/><Relationship Id="rId5" Type="http://schemas.openxmlformats.org/officeDocument/2006/relationships/hyperlink" Target="https://mp.weixin.qq.com/s/cy1I46hZeS0S_d195Pkhvg" TargetMode="External"/><Relationship Id="rId49" Type="http://schemas.openxmlformats.org/officeDocument/2006/relationships/hyperlink" Target="https://mp.weixin.qq.com/s/FdTqYZEiuxCNNC81FKPhUQ" TargetMode="External"/><Relationship Id="rId48" Type="http://schemas.openxmlformats.org/officeDocument/2006/relationships/hyperlink" Target="https://mp.weixin.qq.com/s/yvzC4pRzjB7tuSfB3CpywA" TargetMode="External"/><Relationship Id="rId47" Type="http://schemas.openxmlformats.org/officeDocument/2006/relationships/hyperlink" Target="https://mp.weixin.qq.com/s/j1drNhMlstdJGabE6jR6aQ" TargetMode="External"/><Relationship Id="rId46" Type="http://schemas.openxmlformats.org/officeDocument/2006/relationships/hyperlink" Target="https://mp.weixin.qq.com/s/qn7z3VI7naSEjAmKmGEHKA" TargetMode="External"/><Relationship Id="rId45" Type="http://schemas.openxmlformats.org/officeDocument/2006/relationships/hyperlink" Target="https://mp.weixin.qq.com/s/5cFJaPkCU2p5zgm7MJ-wcg" TargetMode="External"/><Relationship Id="rId44" Type="http://schemas.openxmlformats.org/officeDocument/2006/relationships/hyperlink" Target="https://mp.weixin.qq.com/s/5mXNV9nLmf04q1EnCTlO-w" TargetMode="External"/><Relationship Id="rId43" Type="http://schemas.openxmlformats.org/officeDocument/2006/relationships/hyperlink" Target="https://mp.weixin.qq.com/s/pOwEn0Db-S4ctqqub8D_wg" TargetMode="External"/><Relationship Id="rId42" Type="http://schemas.openxmlformats.org/officeDocument/2006/relationships/hyperlink" Target="https://mp.weixin.qq.com/s/-S4mXZ_zb0FsbT-v7GpVGw" TargetMode="External"/><Relationship Id="rId41" Type="http://schemas.openxmlformats.org/officeDocument/2006/relationships/hyperlink" Target="https://mp.weixin.qq.com/s/uTW5gvUzyW8YqDnXFa4EqA" TargetMode="External"/><Relationship Id="rId40" Type="http://schemas.openxmlformats.org/officeDocument/2006/relationships/hyperlink" Target="https://mp.weixin.qq.com/s/pGn2U6z4Ir5vdmwM38vcVQ" TargetMode="External"/><Relationship Id="rId4" Type="http://schemas.openxmlformats.org/officeDocument/2006/relationships/hyperlink" Target="https://mp.weixin.qq.com/s/pT3X3GFVZm685z8nCkuJ3w" TargetMode="External"/><Relationship Id="rId39" Type="http://schemas.openxmlformats.org/officeDocument/2006/relationships/hyperlink" Target="https://mp.weixin.qq.com/s/dGwppSVvAR0qyAI-XiU7Zg" TargetMode="External"/><Relationship Id="rId38" Type="http://schemas.openxmlformats.org/officeDocument/2006/relationships/hyperlink" Target="https://mp.weixin.qq.com/s/gWOcsBpYrqbStkAsHIt27A" TargetMode="External"/><Relationship Id="rId37" Type="http://schemas.openxmlformats.org/officeDocument/2006/relationships/hyperlink" Target="https://mp.weixin.qq.com/s/FuNR8AFeH_tMnXY6-lrqUA" TargetMode="External"/><Relationship Id="rId36" Type="http://schemas.openxmlformats.org/officeDocument/2006/relationships/hyperlink" Target="https://mp.weixin.qq.com/s/D45tzpIeuHw2jpyq_YLbpg" TargetMode="External"/><Relationship Id="rId35" Type="http://schemas.openxmlformats.org/officeDocument/2006/relationships/hyperlink" Target="https://mp.weixin.qq.com/s/6hWmi-v6CF1gxzgXHW304Q" TargetMode="External"/><Relationship Id="rId34" Type="http://schemas.openxmlformats.org/officeDocument/2006/relationships/hyperlink" Target="https://mp.weixin.qq.com/s/ltDrq_9Vh2IF4_9_D_oBbA" TargetMode="External"/><Relationship Id="rId33" Type="http://schemas.openxmlformats.org/officeDocument/2006/relationships/hyperlink" Target="https://mp.weixin.qq.com/s/ap0ST9vrD6mzt8k3NASf3A" TargetMode="External"/><Relationship Id="rId32" Type="http://schemas.openxmlformats.org/officeDocument/2006/relationships/hyperlink" Target="https://mp.weixin.qq.com/s/0hdr4WpBq5vrzWp724Jnrw" TargetMode="External"/><Relationship Id="rId31" Type="http://schemas.openxmlformats.org/officeDocument/2006/relationships/hyperlink" Target="https://mp.weixin.qq.com/s/iRVif8wqklOna4uhgGp0jQ" TargetMode="External"/><Relationship Id="rId30" Type="http://schemas.openxmlformats.org/officeDocument/2006/relationships/hyperlink" Target="https://mp.weixin.qq.com/s/OB-q8kRpMcCwEyCbYKCbKQ" TargetMode="External"/><Relationship Id="rId3" Type="http://schemas.openxmlformats.org/officeDocument/2006/relationships/hyperlink" Target="https://mp.weixin.qq.com/s/mEZHcbceDtqib8839zD1pg" TargetMode="External"/><Relationship Id="rId29" Type="http://schemas.openxmlformats.org/officeDocument/2006/relationships/hyperlink" Target="https://mp.weixin.qq.com/s/6RQjPeeNmFe-GIc8fziUGg" TargetMode="External"/><Relationship Id="rId28" Type="http://schemas.openxmlformats.org/officeDocument/2006/relationships/hyperlink" Target="https://mp.weixin.qq.com/s/EHRPnPQND619oAnAxEr1pg" TargetMode="External"/><Relationship Id="rId27" Type="http://schemas.openxmlformats.org/officeDocument/2006/relationships/hyperlink" Target="https://mp.weixin.qq.com/s/gdzKn_ajpq8VjVxm-HzjiQ" TargetMode="External"/><Relationship Id="rId26" Type="http://schemas.openxmlformats.org/officeDocument/2006/relationships/hyperlink" Target="https://mp.weixin.qq.com/s/PB6anwejSm49bD7EoXGIZQ" TargetMode="External"/><Relationship Id="rId25" Type="http://schemas.openxmlformats.org/officeDocument/2006/relationships/hyperlink" Target="https://mp.weixin.qq.com/s/86MncTL87y0pOmbIsq82jg" TargetMode="External"/><Relationship Id="rId24" Type="http://schemas.openxmlformats.org/officeDocument/2006/relationships/hyperlink" Target="https://mp.weixin.qq.com/s/0rQgAYea7wIkyk8YV-QEXg" TargetMode="External"/><Relationship Id="rId23" Type="http://schemas.openxmlformats.org/officeDocument/2006/relationships/hyperlink" Target="https://mp.weixin.qq.com/s/BkFfPcEsj6TnU6PNPodQXw" TargetMode="External"/><Relationship Id="rId22" Type="http://schemas.openxmlformats.org/officeDocument/2006/relationships/hyperlink" Target="https://mp.weixin.qq.com/s/Z3DwzZ1UJK74QrZpEFYLAA" TargetMode="External"/><Relationship Id="rId21" Type="http://schemas.openxmlformats.org/officeDocument/2006/relationships/hyperlink" Target="https://mp.weixin.qq.com/s/3tu-aQER6jBD1K0QLAXTBw" TargetMode="External"/><Relationship Id="rId20" Type="http://schemas.openxmlformats.org/officeDocument/2006/relationships/hyperlink" Target="https://mp.weixin.qq.com/s/bcQrAaZ9nJtFisKJyyoDDA" TargetMode="External"/><Relationship Id="rId2" Type="http://schemas.openxmlformats.org/officeDocument/2006/relationships/hyperlink" Target="https://mp.weixin.qq.com/s/gX2rxHaNJGfqnI-S2DDL8w" TargetMode="External"/><Relationship Id="rId19" Type="http://schemas.openxmlformats.org/officeDocument/2006/relationships/hyperlink" Target="https://mp.weixin.qq.com/s/HuodsHnWmUGXQz1a3kmXkg" TargetMode="External"/><Relationship Id="rId18" Type="http://schemas.openxmlformats.org/officeDocument/2006/relationships/hyperlink" Target="https://mp.weixin.qq.com/s/6PV4s1KfSh-k6ImPzzJV5g" TargetMode="External"/><Relationship Id="rId17" Type="http://schemas.openxmlformats.org/officeDocument/2006/relationships/hyperlink" Target="https://mp.weixin.qq.com/s/m8tiuOwyE4SZgsXKIUiJbw" TargetMode="External"/><Relationship Id="rId16" Type="http://schemas.openxmlformats.org/officeDocument/2006/relationships/hyperlink" Target="https://mp.weixin.qq.com/s/SbWtlwh4tI6DgHy1ktW6ag" TargetMode="External"/><Relationship Id="rId15" Type="http://schemas.openxmlformats.org/officeDocument/2006/relationships/hyperlink" Target="https://mp.weixin.qq.com/s/zkvy7KRsc7rxW_GCdEA6Yw" TargetMode="External"/><Relationship Id="rId14" Type="http://schemas.openxmlformats.org/officeDocument/2006/relationships/hyperlink" Target="https://mp.weixin.qq.com/s/aGntdpodt7MTiTmRmXOlVg" TargetMode="External"/><Relationship Id="rId13" Type="http://schemas.openxmlformats.org/officeDocument/2006/relationships/hyperlink" Target="https://mp.weixin.qq.com/s/BFslY2jbtbp9wuWa5UCcbQ" TargetMode="External"/><Relationship Id="rId12" Type="http://schemas.openxmlformats.org/officeDocument/2006/relationships/hyperlink" Target="https://mp.weixin.qq.com/s/hWhTbM8zIb2y4XZhQ0xz9w" TargetMode="External"/><Relationship Id="rId11" Type="http://schemas.openxmlformats.org/officeDocument/2006/relationships/hyperlink" Target="https://mp.weixin.qq.com/s/htlQBNUrZFJdlkW0gLYGxQ" TargetMode="External"/><Relationship Id="rId10" Type="http://schemas.openxmlformats.org/officeDocument/2006/relationships/hyperlink" Target="https://mp.weixin.qq.com/s/mTVsqQkih4MTt_4Kb-HP4w" TargetMode="External"/><Relationship Id="rId1" Type="http://schemas.openxmlformats.org/officeDocument/2006/relationships/hyperlink" Target="https://mp.weixin.qq.com/s/G6MMMeRWZ15EQLGGk2gQZQ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https://jinshuju.net/f/pPlw8l/s/WzcX3Y" TargetMode="External"/><Relationship Id="rId8" Type="http://schemas.openxmlformats.org/officeDocument/2006/relationships/hyperlink" Target="https://jinshuju.net/f/pQgE1e/s/Uca9jW" TargetMode="External"/><Relationship Id="rId7" Type="http://schemas.openxmlformats.org/officeDocument/2006/relationships/hyperlink" Target="https://f.wps.cn/enquiry/q/3VLSZbFn" TargetMode="External"/><Relationship Id="rId6" Type="http://schemas.openxmlformats.org/officeDocument/2006/relationships/hyperlink" Target="https://v34jpafd.yichafen.com/qz/m1Q1dJw4mt" TargetMode="External"/><Relationship Id="rId5" Type="http://schemas.openxmlformats.org/officeDocument/2006/relationships/hyperlink" Target="https://q6h9s32d.yichafen.com/" TargetMode="External"/><Relationship Id="rId4" Type="http://schemas.openxmlformats.org/officeDocument/2006/relationships/hyperlink" Target="https://chyidea.cn/yczx/wx/guideline.aspx" TargetMode="External"/><Relationship Id="rId3" Type="http://schemas.openxmlformats.org/officeDocument/2006/relationships/hyperlink" Target="https://nswgynwgz.wjx.cn/resultquery.aspx?activity=244539349" TargetMode="External"/><Relationship Id="rId2" Type="http://schemas.openxmlformats.org/officeDocument/2006/relationships/hyperlink" Target="https://doc.weixin.qq.com/sheet/e3_AIEAygbCAJM4jrJT6SYSY01GLaNMv?scode=AEoAxQd4AA0As709Kzz2yMRy6wAGE&amp;tab=ss_pw9cc1" TargetMode="External"/><Relationship Id="rId19" Type="http://schemas.openxmlformats.org/officeDocument/2006/relationships/hyperlink" Target="https://t9nr875d.yichafen.com/qz/J5o46RkFOt" TargetMode="External"/><Relationship Id="rId18" Type="http://schemas.openxmlformats.org/officeDocument/2006/relationships/hyperlink" Target="https://l3dlftrd.yichafen.com/qz/d6d7WRtcJt" TargetMode="External"/><Relationship Id="rId17" Type="http://schemas.openxmlformats.org/officeDocument/2006/relationships/hyperlink" Target="https://j4blnhdd.yichafen.com/qz/c7t2yq4Xjt" TargetMode="External"/><Relationship Id="rId16" Type="http://schemas.openxmlformats.org/officeDocument/2006/relationships/hyperlink" Target="https://jinshuju.net/f/MjhpnR/s/kcKHJf" TargetMode="External"/><Relationship Id="rId15" Type="http://schemas.openxmlformats.org/officeDocument/2006/relationships/hyperlink" Target="https://jinshuju.net/f/dsWn4I/s/mfGsCn" TargetMode="External"/><Relationship Id="rId14" Type="http://schemas.openxmlformats.org/officeDocument/2006/relationships/hyperlink" Target="https://jinshuju.net/f/sJVsnF/s/SfiNiD" TargetMode="External"/><Relationship Id="rId13" Type="http://schemas.openxmlformats.org/officeDocument/2006/relationships/hyperlink" Target="https://t909au8d.yichafen.com/qz/P1y3yRRxCt" TargetMode="External"/><Relationship Id="rId12" Type="http://schemas.openxmlformats.org/officeDocument/2006/relationships/hyperlink" Target="https://wap.zlc100.com/" TargetMode="External"/><Relationship Id="rId11" Type="http://schemas.openxmlformats.org/officeDocument/2006/relationships/hyperlink" Target="https://jinshuju.net/f/DJ9MRh/s/CLqtrJ" TargetMode="External"/><Relationship Id="rId10" Type="http://schemas.openxmlformats.org/officeDocument/2006/relationships/hyperlink" Target="https://t58x6lzd.yichafen.com/qz/Z2E5CRmeyt" TargetMode="Externa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hyperlink" Target="https://mp.weixin.qq.com/s/lLyD_j38GCRzzmMIAOLE-Q" TargetMode="External"/><Relationship Id="rId5" Type="http://schemas.openxmlformats.org/officeDocument/2006/relationships/hyperlink" Target="https://mp.weixin.qq.com/s/SQovbAgIG7_Ya799-CreuQ" TargetMode="External"/><Relationship Id="rId4" Type="http://schemas.openxmlformats.org/officeDocument/2006/relationships/hyperlink" Target="https://mp.weixin.qq.com/s/4-7YkgOKZ7SFitfhg3q4nw" TargetMode="External"/><Relationship Id="rId3" Type="http://schemas.openxmlformats.org/officeDocument/2006/relationships/hyperlink" Target="https://mp.weixin.qq.com/s/AcmkzZcGrImR7WEWHIs3-A" TargetMode="External"/><Relationship Id="rId2" Type="http://schemas.openxmlformats.org/officeDocument/2006/relationships/hyperlink" Target="https://mp.weixin.qq.com/s/3WS1VNRv7ncn1YfxJfMW3w" TargetMode="External"/><Relationship Id="rId1" Type="http://schemas.openxmlformats.org/officeDocument/2006/relationships/hyperlink" Target="https://mp.weixin.qq.com/s/8qfnvapIwoORdR7oIw5UzA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p.weixin.qq.com/s/bhZjoSzya1yI9wszmSVTSA" TargetMode="External"/><Relationship Id="rId8" Type="http://schemas.openxmlformats.org/officeDocument/2006/relationships/hyperlink" Target="https://mp.weixin.qq.com/s/pX_4k9Y88tMU--1R6SV3XA" TargetMode="External"/><Relationship Id="rId78" Type="http://schemas.openxmlformats.org/officeDocument/2006/relationships/hyperlink" Target="https://mp.weixin.qq.com/s/IPQ-ui5dJSn4OgjR_EQFyQ" TargetMode="External"/><Relationship Id="rId77" Type="http://schemas.openxmlformats.org/officeDocument/2006/relationships/hyperlink" Target="https://mp.weixin.qq.com/s/Iya1-57yhjETMjcku9u-tQ" TargetMode="External"/><Relationship Id="rId76" Type="http://schemas.openxmlformats.org/officeDocument/2006/relationships/hyperlink" Target="https://mp.weixin.qq.com/s/JnBVsO8XAiX7vv77GrFmhw" TargetMode="External"/><Relationship Id="rId75" Type="http://schemas.openxmlformats.org/officeDocument/2006/relationships/hyperlink" Target="https://mp.weixin.qq.com/s/oIRTp4KR6rJVE-pMBtSJXQ" TargetMode="External"/><Relationship Id="rId74" Type="http://schemas.openxmlformats.org/officeDocument/2006/relationships/hyperlink" Target="https://mp.weixin.qq.com/s/DRUdUqC9Xucr_ups_aNEHA" TargetMode="External"/><Relationship Id="rId73" Type="http://schemas.openxmlformats.org/officeDocument/2006/relationships/hyperlink" Target="https://mp.weixin.qq.com/s/AcmkzZcGrImR7WEWHIs3-A" TargetMode="External"/><Relationship Id="rId72" Type="http://schemas.openxmlformats.org/officeDocument/2006/relationships/hyperlink" Target="https://mp.weixin.qq.com/s/nVA0V2guPw9PR8bpBFL7mQ" TargetMode="External"/><Relationship Id="rId71" Type="http://schemas.openxmlformats.org/officeDocument/2006/relationships/hyperlink" Target="https://mp.weixin.qq.com/s/YS2Vp9thkpPK8sprgXro1g" TargetMode="External"/><Relationship Id="rId70" Type="http://schemas.openxmlformats.org/officeDocument/2006/relationships/hyperlink" Target="https://mp.weixin.qq.com/s/EEd5UHYbV6RPG1bTumwxWQ" TargetMode="External"/><Relationship Id="rId7" Type="http://schemas.openxmlformats.org/officeDocument/2006/relationships/hyperlink" Target="https://mp.weixin.qq.com/s/-OTSRgkHymaGwPz6xgbs2w" TargetMode="External"/><Relationship Id="rId69" Type="http://schemas.openxmlformats.org/officeDocument/2006/relationships/hyperlink" Target="https://mp.weixin.qq.com/s/17NwNtoJ86AGCK-jNuHTRw" TargetMode="External"/><Relationship Id="rId68" Type="http://schemas.openxmlformats.org/officeDocument/2006/relationships/hyperlink" Target="https://mp.weixin.qq.com/s/OnrLtBpCpobNJq9jAEjG-Q" TargetMode="External"/><Relationship Id="rId67" Type="http://schemas.openxmlformats.org/officeDocument/2006/relationships/hyperlink" Target="https://mp.weixin.qq.com/s/fUPkQ29ODofo6OBCZEv58w" TargetMode="External"/><Relationship Id="rId66" Type="http://schemas.openxmlformats.org/officeDocument/2006/relationships/hyperlink" Target="https://mp.weixin.qq.com/s/zbqJWMLxGuu33_zZR6qLHQ" TargetMode="External"/><Relationship Id="rId65" Type="http://schemas.openxmlformats.org/officeDocument/2006/relationships/hyperlink" Target="https://mp.weixin.qq.com/s/L0X1rV5FB2folxItYDRmBA" TargetMode="External"/><Relationship Id="rId64" Type="http://schemas.openxmlformats.org/officeDocument/2006/relationships/hyperlink" Target="https://mp.weixin.qq.com/s/SCe72BsSUrHIN4OjQGZ3Zg" TargetMode="External"/><Relationship Id="rId63" Type="http://schemas.openxmlformats.org/officeDocument/2006/relationships/hyperlink" Target="https://mp.weixin.qq.com/s/zIqOrrubStZFYJUR5N4G_g" TargetMode="External"/><Relationship Id="rId62" Type="http://schemas.openxmlformats.org/officeDocument/2006/relationships/hyperlink" Target="https://mp.weixin.qq.com/s/XbNKha8lhQYVJU_E40ExGQ" TargetMode="External"/><Relationship Id="rId61" Type="http://schemas.openxmlformats.org/officeDocument/2006/relationships/hyperlink" Target="https://mp.weixin.qq.com/s/Tgmv0vmZ8Mw7icVRmurbOA" TargetMode="External"/><Relationship Id="rId60" Type="http://schemas.openxmlformats.org/officeDocument/2006/relationships/hyperlink" Target="https://mp.weixin.qq.com/s/vjJhf_9LGCqWOawl924QNA" TargetMode="External"/><Relationship Id="rId6" Type="http://schemas.openxmlformats.org/officeDocument/2006/relationships/hyperlink" Target="https://mp.weixin.qq.com/s/BraVAUoEVWctpsHpyTDBtQ" TargetMode="External"/><Relationship Id="rId59" Type="http://schemas.openxmlformats.org/officeDocument/2006/relationships/hyperlink" Target="https://mp.weixin.qq.com/s/9f9gANiB5r9bOdTOKE8eyw" TargetMode="External"/><Relationship Id="rId58" Type="http://schemas.openxmlformats.org/officeDocument/2006/relationships/hyperlink" Target="https://mp.weixin.qq.com/s/i13ElCkwNdNAHgULKZmI_A" TargetMode="External"/><Relationship Id="rId57" Type="http://schemas.openxmlformats.org/officeDocument/2006/relationships/hyperlink" Target="https://mp.weixin.qq.com/s/luJDgGeporWcC2hIqnI9Vw" TargetMode="External"/><Relationship Id="rId56" Type="http://schemas.openxmlformats.org/officeDocument/2006/relationships/hyperlink" Target="https://mp.weixin.qq.com/s/3MxePNWbWRwyO183hgd-aw" TargetMode="External"/><Relationship Id="rId55" Type="http://schemas.openxmlformats.org/officeDocument/2006/relationships/hyperlink" Target="https://mp.weixin.qq.com/s/4ShGbAcEieNOWt8RI35sIA" TargetMode="External"/><Relationship Id="rId54" Type="http://schemas.openxmlformats.org/officeDocument/2006/relationships/hyperlink" Target="https://mp.weixin.qq.com/s/fU-OfqOB95270v8Mk23kcQ" TargetMode="External"/><Relationship Id="rId53" Type="http://schemas.openxmlformats.org/officeDocument/2006/relationships/hyperlink" Target="https://mp.weixin.qq.com/s/TGgWGuuHk3CTl3sBkw7gaA" TargetMode="External"/><Relationship Id="rId52" Type="http://schemas.openxmlformats.org/officeDocument/2006/relationships/hyperlink" Target="https://mp.weixin.qq.com/s/mFfBPk64Pmj1LsJALo0xkw" TargetMode="External"/><Relationship Id="rId51" Type="http://schemas.openxmlformats.org/officeDocument/2006/relationships/hyperlink" Target="https://mp.weixin.qq.com/s/3Gd9t5nwrKsJ81JRO1ge2A" TargetMode="External"/><Relationship Id="rId50" Type="http://schemas.openxmlformats.org/officeDocument/2006/relationships/hyperlink" Target="https://mp.weixin.qq.com/s/NaLBytSOaacCvH4vsaS_Iw" TargetMode="External"/><Relationship Id="rId5" Type="http://schemas.openxmlformats.org/officeDocument/2006/relationships/hyperlink" Target="https://mp.weixin.qq.com/s/KGOpmQRkSVtPA34HFFnKRA" TargetMode="External"/><Relationship Id="rId49" Type="http://schemas.openxmlformats.org/officeDocument/2006/relationships/hyperlink" Target="https://mp.weixin.qq.com/s/DOcAT-Y53_f_jLCqcWOxnw" TargetMode="External"/><Relationship Id="rId48" Type="http://schemas.openxmlformats.org/officeDocument/2006/relationships/hyperlink" Target="https://mp.weixin.qq.com/s/Ou-5TxNxLjiPKicrJ1XTzA" TargetMode="External"/><Relationship Id="rId47" Type="http://schemas.openxmlformats.org/officeDocument/2006/relationships/hyperlink" Target="https://mp.weixin.qq.com/s/F0zTiS-2e5Rs1I86lOu-pQ" TargetMode="External"/><Relationship Id="rId46" Type="http://schemas.openxmlformats.org/officeDocument/2006/relationships/hyperlink" Target="https://mp.weixin.qq.com/s/mNbuT37VcxZb9G2hO-YZUQ" TargetMode="External"/><Relationship Id="rId45" Type="http://schemas.openxmlformats.org/officeDocument/2006/relationships/hyperlink" Target="https://mp.weixin.qq.com/s/yZ-izkBaxISFESeihjUcQw" TargetMode="External"/><Relationship Id="rId44" Type="http://schemas.openxmlformats.org/officeDocument/2006/relationships/hyperlink" Target="https://mp.weixin.qq.com/s/emcIKRGOOzLte55t0QmErw" TargetMode="External"/><Relationship Id="rId43" Type="http://schemas.openxmlformats.org/officeDocument/2006/relationships/hyperlink" Target="https://mp.weixin.qq.com/s/V7AfM2HgBiQd7rljOivXfQ" TargetMode="External"/><Relationship Id="rId42" Type="http://schemas.openxmlformats.org/officeDocument/2006/relationships/hyperlink" Target="https://mp.weixin.qq.com/s/CJgcLnEnmg-Zed-gWCgrgg" TargetMode="External"/><Relationship Id="rId41" Type="http://schemas.openxmlformats.org/officeDocument/2006/relationships/hyperlink" Target="https://mp.weixin.qq.com/s/jLeVb6FPPmpfipFba_ekIg" TargetMode="External"/><Relationship Id="rId40" Type="http://schemas.openxmlformats.org/officeDocument/2006/relationships/hyperlink" Target="https://mp.weixin.qq.com/s/05D1MB1H7zi7XVB7NjWIZA" TargetMode="External"/><Relationship Id="rId4" Type="http://schemas.openxmlformats.org/officeDocument/2006/relationships/hyperlink" Target="https://mp.weixin.qq.com/s/2-aGrI50dsiKp9AapIjbGA" TargetMode="External"/><Relationship Id="rId39" Type="http://schemas.openxmlformats.org/officeDocument/2006/relationships/hyperlink" Target="https://mp.weixin.qq.com/s/vm0Xpk_oyxo8BY4p_GhCNw" TargetMode="External"/><Relationship Id="rId38" Type="http://schemas.openxmlformats.org/officeDocument/2006/relationships/hyperlink" Target="https://mp.weixin.qq.com/s/eA7D6OFWyz6pwtJ4IL3R1A" TargetMode="External"/><Relationship Id="rId37" Type="http://schemas.openxmlformats.org/officeDocument/2006/relationships/hyperlink" Target="https://mp.weixin.qq.com/s/D_hh3NdcHSb0qIwbffnLOw" TargetMode="External"/><Relationship Id="rId36" Type="http://schemas.openxmlformats.org/officeDocument/2006/relationships/hyperlink" Target="https://mp.weixin.qq.com/s/-QQ-s9qUzmZ1G2FFLbxo7g" TargetMode="External"/><Relationship Id="rId35" Type="http://schemas.openxmlformats.org/officeDocument/2006/relationships/hyperlink" Target="https://mp.weixin.qq.com/s/jhSDVbIkDMQ4rhZQ6NPiUA" TargetMode="External"/><Relationship Id="rId34" Type="http://schemas.openxmlformats.org/officeDocument/2006/relationships/hyperlink" Target="https://mp.weixin.qq.com/s/C6S1fmJso4hmG3T2JM0jEA" TargetMode="External"/><Relationship Id="rId33" Type="http://schemas.openxmlformats.org/officeDocument/2006/relationships/hyperlink" Target="https://mp.weixin.qq.com/s/ZHXyRDYaM8Tlv3jXS3Xghg" TargetMode="External"/><Relationship Id="rId32" Type="http://schemas.openxmlformats.org/officeDocument/2006/relationships/hyperlink" Target="https://mp.weixin.qq.com/s/7QaTZG-21Wqu5meNi1cjbw" TargetMode="External"/><Relationship Id="rId31" Type="http://schemas.openxmlformats.org/officeDocument/2006/relationships/hyperlink" Target="https://mp.weixin.qq.com/s/o722p0skzm4_sea6_lymBg" TargetMode="External"/><Relationship Id="rId30" Type="http://schemas.openxmlformats.org/officeDocument/2006/relationships/hyperlink" Target="https://mp.weixin.qq.com/s/WgXMB5q1IXZfVGXDX89MNg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mp.weixin.qq.com/s/X4SoqbWPMrZI5U3CYkIPDw" TargetMode="External"/><Relationship Id="rId28" Type="http://schemas.openxmlformats.org/officeDocument/2006/relationships/hyperlink" Target="https://mp.weixin.qq.com/s/F8HxNmllYmmku3RmBt8rIg" TargetMode="External"/><Relationship Id="rId27" Type="http://schemas.openxmlformats.org/officeDocument/2006/relationships/hyperlink" Target="https://mp.weixin.qq.com/s/6uFUr6M2zV0lIM-s9TudCg" TargetMode="External"/><Relationship Id="rId26" Type="http://schemas.openxmlformats.org/officeDocument/2006/relationships/hyperlink" Target="https://mp.weixin.qq.com/s/4HgQUMrZyVpEeG11P12YKw" TargetMode="External"/><Relationship Id="rId25" Type="http://schemas.openxmlformats.org/officeDocument/2006/relationships/hyperlink" Target="https://mp.weixin.qq.com/s/BGACFcO8jZIkiKFNmmBVQg" TargetMode="External"/><Relationship Id="rId24" Type="http://schemas.openxmlformats.org/officeDocument/2006/relationships/hyperlink" Target="https://mp.weixin.qq.com/s/JaB5w08P60oOSQt14LqwmA" TargetMode="External"/><Relationship Id="rId23" Type="http://schemas.openxmlformats.org/officeDocument/2006/relationships/hyperlink" Target="https://mp.weixin.qq.com/s/xP0fiSOoDn2R6yJs6oLuJw" TargetMode="External"/><Relationship Id="rId22" Type="http://schemas.openxmlformats.org/officeDocument/2006/relationships/hyperlink" Target="https://mp.weixin.qq.com/s/q8vqXqEMJRys6QxqHCV2ew" TargetMode="External"/><Relationship Id="rId21" Type="http://schemas.openxmlformats.org/officeDocument/2006/relationships/hyperlink" Target="https://mp.weixin.qq.com/s/etAU4ljx5vg08d4xFZuaZQ" TargetMode="External"/><Relationship Id="rId20" Type="http://schemas.openxmlformats.org/officeDocument/2006/relationships/hyperlink" Target="https://mp.weixin.qq.com/s/2YtdHIZ7kEGsdpf_rwdwnA" TargetMode="External"/><Relationship Id="rId2" Type="http://schemas.openxmlformats.org/officeDocument/2006/relationships/drawing" Target="../drawings/drawing2.xml"/><Relationship Id="rId19" Type="http://schemas.openxmlformats.org/officeDocument/2006/relationships/hyperlink" Target="https://mp.weixin.qq.com/s/X9THgiQrWm-xmPqILtnOxA" TargetMode="External"/><Relationship Id="rId18" Type="http://schemas.openxmlformats.org/officeDocument/2006/relationships/hyperlink" Target="https://mp.weixin.qq.com/s/nl6xNnJludfN0AL27JmFlQ" TargetMode="External"/><Relationship Id="rId17" Type="http://schemas.openxmlformats.org/officeDocument/2006/relationships/hyperlink" Target="https://mp.weixin.qq.com/s/jmhLSRg9V8wUFqzeCT_liA" TargetMode="External"/><Relationship Id="rId16" Type="http://schemas.openxmlformats.org/officeDocument/2006/relationships/hyperlink" Target="https://mp.weixin.qq.com/s/_K5JwzRbhh60prWJEMwwtQ" TargetMode="External"/><Relationship Id="rId15" Type="http://schemas.openxmlformats.org/officeDocument/2006/relationships/hyperlink" Target="https://mp.weixin.qq.com/s/1axXf0MFia2fbCmbk0ogKg" TargetMode="External"/><Relationship Id="rId14" Type="http://schemas.openxmlformats.org/officeDocument/2006/relationships/hyperlink" Target="https://mp.weixin.qq.com/s/EvIT-rL6aTjF_xLm78Oniw" TargetMode="External"/><Relationship Id="rId13" Type="http://schemas.openxmlformats.org/officeDocument/2006/relationships/hyperlink" Target="https://mp.weixin.qq.com/s/xd3nQKRvPFhaIcOWwKUQNw" TargetMode="External"/><Relationship Id="rId12" Type="http://schemas.openxmlformats.org/officeDocument/2006/relationships/hyperlink" Target="https://mp.weixin.qq.com/s/7bGlQfOYES4dbhbZx5deDw" TargetMode="External"/><Relationship Id="rId11" Type="http://schemas.openxmlformats.org/officeDocument/2006/relationships/hyperlink" Target="https://mp.weixin.qq.com/s/9f99OR8BGkVDJzOahj6ZLA" TargetMode="External"/><Relationship Id="rId10" Type="http://schemas.openxmlformats.org/officeDocument/2006/relationships/hyperlink" Target="https://mp.weixin.qq.com/s/0Ca7potd8nLyoFLZK3u6-A" TargetMode="Externa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mp.weixin.qq.com/s/qEt-IfNpBXWoZ254P8HEdQ" TargetMode="External"/><Relationship Id="rId8" Type="http://schemas.openxmlformats.org/officeDocument/2006/relationships/hyperlink" Target="https://mp.weixin.qq.com/s/orTP2t2oHPq9vyFyzBjQhw" TargetMode="External"/><Relationship Id="rId7" Type="http://schemas.openxmlformats.org/officeDocument/2006/relationships/hyperlink" Target="https://mp.weixin.qq.com/s/YpniC6hVUpuaktEyvxnsAw" TargetMode="External"/><Relationship Id="rId6" Type="http://schemas.openxmlformats.org/officeDocument/2006/relationships/hyperlink" Target="https://mp.weixin.qq.com/s/-XrWHqzHIr0wRhbnBf4YHw" TargetMode="External"/><Relationship Id="rId5" Type="http://schemas.openxmlformats.org/officeDocument/2006/relationships/hyperlink" Target="https://mp.weixin.qq.com/s/JreHGXQcjq6H4MeY7gQjWg" TargetMode="External"/><Relationship Id="rId47" Type="http://schemas.openxmlformats.org/officeDocument/2006/relationships/hyperlink" Target="https://mp.weixin.qq.com/s/n_y0YE9ko1Fr5qh7bG3FZQ" TargetMode="External"/><Relationship Id="rId46" Type="http://schemas.openxmlformats.org/officeDocument/2006/relationships/hyperlink" Target="https://mp.weixin.qq.com/s/zCycpIPM8qLQbxyf03so1g" TargetMode="External"/><Relationship Id="rId45" Type="http://schemas.openxmlformats.org/officeDocument/2006/relationships/hyperlink" Target="https://mp.weixin.qq.com/s/GNAhrJVTxdkbbq2HnCLENQ" TargetMode="External"/><Relationship Id="rId44" Type="http://schemas.openxmlformats.org/officeDocument/2006/relationships/hyperlink" Target="https://mp.weixin.qq.com/s/Otd2v3WV5miuS6ytaPZirw" TargetMode="External"/><Relationship Id="rId43" Type="http://schemas.openxmlformats.org/officeDocument/2006/relationships/hyperlink" Target="https://mp.weixin.qq.com/s/VQ6lCO1-EOLCgqi1mv0Zrw" TargetMode="External"/><Relationship Id="rId42" Type="http://schemas.openxmlformats.org/officeDocument/2006/relationships/hyperlink" Target="https://mp.weixin.qq.com/s/Kph4k7tuo63DZwKlnCMCtg" TargetMode="External"/><Relationship Id="rId41" Type="http://schemas.openxmlformats.org/officeDocument/2006/relationships/hyperlink" Target="https://mp.weixin.qq.com/s/8XoD44mFxQGsL1ECvDEn0w" TargetMode="External"/><Relationship Id="rId40" Type="http://schemas.openxmlformats.org/officeDocument/2006/relationships/hyperlink" Target="https://mp.weixin.qq.com/s/ivRQy9GTEIqwXjK2lsyzLg" TargetMode="External"/><Relationship Id="rId4" Type="http://schemas.openxmlformats.org/officeDocument/2006/relationships/hyperlink" Target="https://mp.weixin.qq.com/s/yqA4raFyZsJ_V_hwHNkhlA" TargetMode="External"/><Relationship Id="rId39" Type="http://schemas.openxmlformats.org/officeDocument/2006/relationships/hyperlink" Target="https://mp.weixin.qq.com/s/EBca4pNwuOq5bRbXHtv7mw" TargetMode="External"/><Relationship Id="rId38" Type="http://schemas.openxmlformats.org/officeDocument/2006/relationships/hyperlink" Target="https://mp.weixin.qq.com/s/NNjd3KBdKRNlpCUgQvuANQ" TargetMode="External"/><Relationship Id="rId37" Type="http://schemas.openxmlformats.org/officeDocument/2006/relationships/hyperlink" Target="https://mp.weixin.qq.com/s/ETGgboTDIvPp2s9yq4Zyqw" TargetMode="External"/><Relationship Id="rId36" Type="http://schemas.openxmlformats.org/officeDocument/2006/relationships/hyperlink" Target="https://mp.weixin.qq.com/s/Q3T1LqoC6ThEkZ9zpELIDQ" TargetMode="External"/><Relationship Id="rId35" Type="http://schemas.openxmlformats.org/officeDocument/2006/relationships/hyperlink" Target="https://mp.weixin.qq.com/s/TA_9gxC-pqm3hvncdTQlZQ" TargetMode="External"/><Relationship Id="rId34" Type="http://schemas.openxmlformats.org/officeDocument/2006/relationships/hyperlink" Target="https://mp.weixin.qq.com/s/jwwQ4A-pEUQl4ltRzZyHHw" TargetMode="External"/><Relationship Id="rId33" Type="http://schemas.openxmlformats.org/officeDocument/2006/relationships/hyperlink" Target="https://mp.weixin.qq.com/s/DYLStXgWQWfmB5a6-3P_0w" TargetMode="External"/><Relationship Id="rId32" Type="http://schemas.openxmlformats.org/officeDocument/2006/relationships/hyperlink" Target="https://mp.weixin.qq.com/s/2iX_2ogWErEXFmuC1nNzog" TargetMode="External"/><Relationship Id="rId31" Type="http://schemas.openxmlformats.org/officeDocument/2006/relationships/hyperlink" Target="https://mp.weixin.qq.com/s/HNonBqFoTMtuGkZsO_v-yQ" TargetMode="External"/><Relationship Id="rId30" Type="http://schemas.openxmlformats.org/officeDocument/2006/relationships/hyperlink" Target="https://mp.weixin.qq.com/s/TrGCV2Kd6xXrHQIYm5Oxxw" TargetMode="External"/><Relationship Id="rId3" Type="http://schemas.openxmlformats.org/officeDocument/2006/relationships/vmlDrawing" Target="../drawings/vmlDrawing2.vml"/><Relationship Id="rId29" Type="http://schemas.openxmlformats.org/officeDocument/2006/relationships/hyperlink" Target="https://mp.weixin.qq.com/s/_EQh2qe1VIKbF_FdQG5o4A" TargetMode="External"/><Relationship Id="rId28" Type="http://schemas.openxmlformats.org/officeDocument/2006/relationships/hyperlink" Target="https://mp.weixin.qq.com/s/UXfYl9voVtA2MxQBpaTgGg" TargetMode="External"/><Relationship Id="rId27" Type="http://schemas.openxmlformats.org/officeDocument/2006/relationships/hyperlink" Target="https://mp.weixin.qq.com/s/EVoDapholFHXAn2RTR36hQ" TargetMode="External"/><Relationship Id="rId26" Type="http://schemas.openxmlformats.org/officeDocument/2006/relationships/hyperlink" Target="https://mp.weixin.qq.com/s/I0kZKH2NUFS8TUMQ5T9Heg" TargetMode="External"/><Relationship Id="rId25" Type="http://schemas.openxmlformats.org/officeDocument/2006/relationships/hyperlink" Target="https://mp.weixin.qq.com/s/uksQ30WekQIJPH5PqcRlaQ" TargetMode="External"/><Relationship Id="rId24" Type="http://schemas.openxmlformats.org/officeDocument/2006/relationships/hyperlink" Target="https://mp.weixin.qq.com/s/a9MHI6hJy5gXPE9pE7LWvA" TargetMode="External"/><Relationship Id="rId23" Type="http://schemas.openxmlformats.org/officeDocument/2006/relationships/hyperlink" Target="https://mp.weixin.qq.com/s/0yxZCzKxQ1Uw3bfXYsMVLg" TargetMode="External"/><Relationship Id="rId22" Type="http://schemas.openxmlformats.org/officeDocument/2006/relationships/hyperlink" Target="https://mp.weixin.qq.com/s/kGfU0S_8QAQ-fxbgsYjmQQ" TargetMode="External"/><Relationship Id="rId21" Type="http://schemas.openxmlformats.org/officeDocument/2006/relationships/hyperlink" Target="https://mp.weixin.qq.com/s/NHh6zq_R3vmdzxqSlMFNLw" TargetMode="External"/><Relationship Id="rId20" Type="http://schemas.openxmlformats.org/officeDocument/2006/relationships/hyperlink" Target="https://mp.weixin.qq.com/s/xjuVniG7cm8x1xegXhmQ5A" TargetMode="External"/><Relationship Id="rId2" Type="http://schemas.openxmlformats.org/officeDocument/2006/relationships/drawing" Target="../drawings/drawing3.xml"/><Relationship Id="rId19" Type="http://schemas.openxmlformats.org/officeDocument/2006/relationships/hyperlink" Target="https://mp.weixin.qq.com/s/AwPWjja9UFGTpXeZmhd1Vg" TargetMode="External"/><Relationship Id="rId18" Type="http://schemas.openxmlformats.org/officeDocument/2006/relationships/hyperlink" Target="https://mp.weixin.qq.com/s/AaE2PLigMzLc_rt9RQya8w" TargetMode="External"/><Relationship Id="rId17" Type="http://schemas.openxmlformats.org/officeDocument/2006/relationships/hyperlink" Target="https://mp.weixin.qq.com/s/IPD-wJwy1x6avsB2H-UDeA" TargetMode="External"/><Relationship Id="rId16" Type="http://schemas.openxmlformats.org/officeDocument/2006/relationships/hyperlink" Target="https://mp.weixin.qq.com/s/Ca7BQ3fX68wMtOcY4R3cMw" TargetMode="External"/><Relationship Id="rId15" Type="http://schemas.openxmlformats.org/officeDocument/2006/relationships/hyperlink" Target="https://mp.weixin.qq.com/s/IgWC-vryrR0QGMvCfuChDg" TargetMode="External"/><Relationship Id="rId14" Type="http://schemas.openxmlformats.org/officeDocument/2006/relationships/hyperlink" Target="https://mp.weixin.qq.com/s/oVjtiagp6a-9dyww3K9RKg" TargetMode="External"/><Relationship Id="rId13" Type="http://schemas.openxmlformats.org/officeDocument/2006/relationships/hyperlink" Target="https://mp.weixin.qq.com/s/CblBpnUtge7d1DAajBxNHg" TargetMode="External"/><Relationship Id="rId12" Type="http://schemas.openxmlformats.org/officeDocument/2006/relationships/hyperlink" Target="https://mp.weixin.qq.com/s/XVwmxgyRxKbNpgb3lkkczw" TargetMode="External"/><Relationship Id="rId11" Type="http://schemas.openxmlformats.org/officeDocument/2006/relationships/hyperlink" Target="https://mp.weixin.qq.com/s/yuZ_IqushOK5krREWCtOeg" TargetMode="External"/><Relationship Id="rId10" Type="http://schemas.openxmlformats.org/officeDocument/2006/relationships/hyperlink" Target="https://mp.weixin.qq.com/s/lQ_9VxL1vjr7qE_Lz8pgZA" TargetMode="Externa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E3" sqref="E3"/>
    </sheetView>
  </sheetViews>
  <sheetFormatPr defaultColWidth="9" defaultRowHeight="15" outlineLevelCol="3"/>
  <cols>
    <col min="1" max="1" width="5.921875" customWidth="1"/>
    <col min="2" max="2" width="15.2265625" customWidth="1"/>
    <col min="3" max="3" width="43.2265625" customWidth="1"/>
  </cols>
  <sheetData>
    <row r="1" ht="122" customHeight="1" spans="1:4">
      <c r="A1" s="417" t="s">
        <v>0</v>
      </c>
      <c r="B1" s="417"/>
      <c r="C1" s="417"/>
      <c r="D1" s="417"/>
    </row>
    <row r="2" spans="1:3">
      <c r="A2">
        <v>1</v>
      </c>
      <c r="B2" s="20" t="s">
        <v>1</v>
      </c>
      <c r="C2" t="s">
        <v>2</v>
      </c>
    </row>
    <row r="3" spans="1:3">
      <c r="A3">
        <v>2</v>
      </c>
      <c r="B3" s="20" t="s">
        <v>3</v>
      </c>
      <c r="C3" t="s">
        <v>4</v>
      </c>
    </row>
    <row r="4" spans="1:3">
      <c r="A4">
        <v>3</v>
      </c>
      <c r="B4" s="20" t="s">
        <v>5</v>
      </c>
      <c r="C4" t="s">
        <v>6</v>
      </c>
    </row>
    <row r="5" spans="1:3">
      <c r="A5">
        <v>4</v>
      </c>
      <c r="B5" s="20" t="s">
        <v>7</v>
      </c>
      <c r="C5" t="s">
        <v>8</v>
      </c>
    </row>
    <row r="6" spans="1:3">
      <c r="A6">
        <v>5</v>
      </c>
      <c r="B6" s="20" t="s">
        <v>9</v>
      </c>
      <c r="C6" t="s">
        <v>10</v>
      </c>
    </row>
    <row r="7" spans="1:3">
      <c r="A7">
        <v>6</v>
      </c>
      <c r="B7" s="20" t="s">
        <v>11</v>
      </c>
      <c r="C7" t="s">
        <v>12</v>
      </c>
    </row>
    <row r="8" spans="1:3">
      <c r="A8">
        <v>7</v>
      </c>
      <c r="B8" s="20" t="s">
        <v>13</v>
      </c>
      <c r="C8" t="s">
        <v>14</v>
      </c>
    </row>
    <row r="9" spans="1:3">
      <c r="A9">
        <v>8</v>
      </c>
      <c r="B9" s="20" t="s">
        <v>15</v>
      </c>
      <c r="C9" t="s">
        <v>16</v>
      </c>
    </row>
    <row r="10" spans="1:3">
      <c r="A10">
        <v>9</v>
      </c>
      <c r="B10" s="20" t="s">
        <v>17</v>
      </c>
      <c r="C10" t="s">
        <v>18</v>
      </c>
    </row>
    <row r="11" spans="1:3">
      <c r="A11">
        <v>10</v>
      </c>
      <c r="B11" s="20" t="s">
        <v>19</v>
      </c>
      <c r="C11" t="s">
        <v>20</v>
      </c>
    </row>
    <row r="12" spans="1:3">
      <c r="A12">
        <v>11</v>
      </c>
      <c r="B12" s="20" t="s">
        <v>21</v>
      </c>
      <c r="C12" t="s">
        <v>22</v>
      </c>
    </row>
    <row r="13" spans="1:3">
      <c r="A13">
        <v>12</v>
      </c>
      <c r="B13" s="20" t="s">
        <v>23</v>
      </c>
      <c r="C13" t="s">
        <v>24</v>
      </c>
    </row>
    <row r="14" spans="1:3">
      <c r="A14">
        <v>13</v>
      </c>
      <c r="B14" s="20" t="s">
        <v>25</v>
      </c>
      <c r="C14" t="s">
        <v>26</v>
      </c>
    </row>
    <row r="15" spans="1:3">
      <c r="A15">
        <v>14</v>
      </c>
      <c r="B15" s="20" t="s">
        <v>27</v>
      </c>
      <c r="C15" t="s">
        <v>28</v>
      </c>
    </row>
    <row r="16" spans="1:4">
      <c r="A16" s="418"/>
      <c r="B16" s="419" t="s">
        <v>29</v>
      </c>
      <c r="C16" s="419" t="s">
        <v>30</v>
      </c>
      <c r="D16" s="418"/>
    </row>
    <row r="17" spans="2:3">
      <c r="B17" t="s">
        <v>31</v>
      </c>
      <c r="C17" t="s">
        <v>32</v>
      </c>
    </row>
    <row r="18" spans="2:3">
      <c r="B18" t="s">
        <v>33</v>
      </c>
      <c r="C18" t="s">
        <v>34</v>
      </c>
    </row>
    <row r="19" spans="2:3">
      <c r="B19" t="s">
        <v>35</v>
      </c>
      <c r="C19" t="s">
        <v>36</v>
      </c>
    </row>
    <row r="20" spans="2:3">
      <c r="B20" t="s">
        <v>37</v>
      </c>
      <c r="C20" t="s">
        <v>38</v>
      </c>
    </row>
    <row r="21" spans="2:3">
      <c r="B21" t="s">
        <v>39</v>
      </c>
      <c r="C21" t="s">
        <v>40</v>
      </c>
    </row>
    <row r="22" spans="2:3">
      <c r="B22" t="s">
        <v>41</v>
      </c>
      <c r="C22" t="s">
        <v>42</v>
      </c>
    </row>
    <row r="23" spans="2:3">
      <c r="B23" t="s">
        <v>43</v>
      </c>
      <c r="C23" t="s">
        <v>44</v>
      </c>
    </row>
    <row r="24" spans="2:3">
      <c r="B24" t="s">
        <v>45</v>
      </c>
      <c r="C24" t="s">
        <v>46</v>
      </c>
    </row>
    <row r="25" spans="1:4">
      <c r="A25" s="418"/>
      <c r="B25" s="419" t="s">
        <v>47</v>
      </c>
      <c r="C25" s="418"/>
      <c r="D25" s="418"/>
    </row>
    <row r="26" spans="1:2">
      <c r="A26">
        <v>1</v>
      </c>
      <c r="B26" t="s">
        <v>48</v>
      </c>
    </row>
    <row r="27" spans="1:2">
      <c r="A27">
        <v>2</v>
      </c>
      <c r="B27" t="s">
        <v>49</v>
      </c>
    </row>
    <row r="28" spans="1:2">
      <c r="A28">
        <v>3</v>
      </c>
      <c r="B28" t="s">
        <v>50</v>
      </c>
    </row>
    <row r="29" spans="1:2">
      <c r="A29">
        <v>4</v>
      </c>
      <c r="B29" t="s">
        <v>51</v>
      </c>
    </row>
  </sheetData>
  <mergeCells count="1">
    <mergeCell ref="A1:D1"/>
  </mergeCells>
  <hyperlinks>
    <hyperlink ref="B2" location="公办!A1" display="公办高中-完整版"/>
    <hyperlink ref="B3" location="民办!A1" display="民办高中"/>
    <hyperlink ref="B4" location="深打印!A1" display="深户打印版"/>
    <hyperlink ref="B5" location="非深打印!A1" display="非深户打印版"/>
    <hyperlink ref="B7" location="升学率!A1" display="升学率"/>
    <hyperlink ref="B11" location="一类自招!A1" display="一类自招"/>
    <hyperlink ref="B12" location="二类自招!A1" display="二类自招"/>
    <hyperlink ref="B14" location="职高第一批次!A1" display="第一批职高分数线"/>
    <hyperlink ref="B6" location="地铁图!A1" display="高中地铁图"/>
    <hyperlink ref="B13" location="QQ!A1" display="招生咨询QQ群"/>
    <hyperlink ref="B8" location="指标!A1" display="指标生数量查询"/>
    <hyperlink ref="B9" location="非深指标!A1" display="非深指标生查询"/>
    <hyperlink ref="B10" location="指标生实际使用!A1" display="指标生实际使用"/>
    <hyperlink ref="B15" location="职高第二批次!A1" display="第二批职高分数线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pane ySplit="1" topLeftCell="A2" activePane="bottomLeft" state="frozen"/>
      <selection/>
      <selection pane="bottomLeft" activeCell="C13" sqref="C13:C16"/>
    </sheetView>
  </sheetViews>
  <sheetFormatPr defaultColWidth="9" defaultRowHeight="15"/>
  <cols>
    <col min="1" max="1" width="2.3828125" style="145" customWidth="1"/>
    <col min="2" max="3" width="5.0703125" style="145" customWidth="1"/>
    <col min="4" max="4" width="6.4609375" style="145" customWidth="1"/>
    <col min="5" max="5" width="24.0703125" style="145" customWidth="1"/>
    <col min="6" max="6" width="4" style="145" customWidth="1"/>
    <col min="7" max="7" width="4.3046875" style="145" customWidth="1"/>
    <col min="8" max="8" width="4.84375" style="145" customWidth="1"/>
    <col min="9" max="9" width="4" style="145" customWidth="1"/>
    <col min="10" max="10" width="5.5390625" style="145" customWidth="1"/>
    <col min="11" max="11" width="22.3828125" style="145" customWidth="1"/>
    <col min="12" max="16384" width="9.2265625" style="145"/>
  </cols>
  <sheetData>
    <row r="1" ht="37.15" spans="2:11">
      <c r="B1" s="146" t="s">
        <v>854</v>
      </c>
      <c r="C1" s="147" t="s">
        <v>855</v>
      </c>
      <c r="D1" s="147" t="s">
        <v>52</v>
      </c>
      <c r="E1" s="148" t="s">
        <v>856</v>
      </c>
      <c r="F1" s="149" t="s">
        <v>857</v>
      </c>
      <c r="G1" s="149" t="s">
        <v>858</v>
      </c>
      <c r="H1" s="149" t="s">
        <v>859</v>
      </c>
      <c r="I1" s="149" t="s">
        <v>860</v>
      </c>
      <c r="J1" s="149" t="s">
        <v>861</v>
      </c>
      <c r="K1" s="149" t="s">
        <v>862</v>
      </c>
    </row>
    <row r="2" ht="30" spans="2:11">
      <c r="B2" s="150" t="s">
        <v>863</v>
      </c>
      <c r="C2" s="151">
        <v>530.5</v>
      </c>
      <c r="D2" s="152" t="s">
        <v>643</v>
      </c>
      <c r="E2" s="153" t="s">
        <v>864</v>
      </c>
      <c r="F2" s="154">
        <v>528</v>
      </c>
      <c r="G2" s="154">
        <v>533</v>
      </c>
      <c r="H2" s="155" t="s">
        <v>865</v>
      </c>
      <c r="I2" s="187"/>
      <c r="J2" s="188">
        <v>1100</v>
      </c>
      <c r="K2" s="188"/>
    </row>
    <row r="3" ht="30" spans="2:11">
      <c r="B3" s="156"/>
      <c r="C3" s="157"/>
      <c r="D3" s="158" t="s">
        <v>866</v>
      </c>
      <c r="E3" s="153" t="s">
        <v>867</v>
      </c>
      <c r="F3" s="159" t="s">
        <v>868</v>
      </c>
      <c r="G3" s="160"/>
      <c r="H3" s="160"/>
      <c r="I3" s="189"/>
      <c r="J3" s="188">
        <v>1100</v>
      </c>
      <c r="K3" s="188"/>
    </row>
    <row r="4" ht="30" spans="2:11">
      <c r="B4" s="156"/>
      <c r="C4" s="161"/>
      <c r="D4" s="158" t="s">
        <v>866</v>
      </c>
      <c r="E4" s="153" t="s">
        <v>869</v>
      </c>
      <c r="F4" s="159" t="s">
        <v>868</v>
      </c>
      <c r="G4" s="160"/>
      <c r="H4" s="160"/>
      <c r="I4" s="189"/>
      <c r="J4" s="188">
        <v>1100</v>
      </c>
      <c r="K4" s="188"/>
    </row>
    <row r="5" spans="2:11">
      <c r="B5" s="162" t="s">
        <v>870</v>
      </c>
      <c r="C5" s="162">
        <f t="shared" ref="C5" si="0">AVERAGE(F5:G8)</f>
        <v>528</v>
      </c>
      <c r="D5" s="163" t="s">
        <v>636</v>
      </c>
      <c r="E5" s="164" t="s">
        <v>871</v>
      </c>
      <c r="F5" s="164">
        <v>544</v>
      </c>
      <c r="G5" s="164">
        <v>541</v>
      </c>
      <c r="H5" s="164">
        <v>529</v>
      </c>
      <c r="I5" s="164">
        <v>517</v>
      </c>
      <c r="J5" s="164">
        <v>800</v>
      </c>
      <c r="K5" s="164" t="s">
        <v>872</v>
      </c>
    </row>
    <row r="6" spans="2:11">
      <c r="B6" s="165"/>
      <c r="C6" s="165"/>
      <c r="D6" s="163" t="s">
        <v>643</v>
      </c>
      <c r="E6" s="164" t="s">
        <v>873</v>
      </c>
      <c r="F6" s="164">
        <v>532</v>
      </c>
      <c r="G6" s="164">
        <v>527</v>
      </c>
      <c r="H6" s="164">
        <v>507</v>
      </c>
      <c r="I6" s="164">
        <v>512</v>
      </c>
      <c r="J6" s="164">
        <v>1000</v>
      </c>
      <c r="K6" s="164" t="s">
        <v>874</v>
      </c>
    </row>
    <row r="7" spans="2:11">
      <c r="B7" s="165"/>
      <c r="C7" s="165"/>
      <c r="D7" s="163" t="s">
        <v>643</v>
      </c>
      <c r="E7" s="164" t="s">
        <v>875</v>
      </c>
      <c r="F7" s="164">
        <v>525</v>
      </c>
      <c r="G7" s="164">
        <v>525</v>
      </c>
      <c r="H7" s="164">
        <v>494</v>
      </c>
      <c r="I7" s="164">
        <v>513</v>
      </c>
      <c r="J7" s="164">
        <v>900</v>
      </c>
      <c r="K7" s="164" t="s">
        <v>876</v>
      </c>
    </row>
    <row r="8" spans="2:11">
      <c r="B8" s="165"/>
      <c r="C8" s="165"/>
      <c r="D8" s="166" t="s">
        <v>340</v>
      </c>
      <c r="E8" s="164" t="s">
        <v>877</v>
      </c>
      <c r="F8" s="164">
        <v>510</v>
      </c>
      <c r="G8" s="164">
        <v>520</v>
      </c>
      <c r="H8" s="167" t="s">
        <v>865</v>
      </c>
      <c r="I8" s="190"/>
      <c r="J8" s="191">
        <v>500</v>
      </c>
      <c r="K8" s="191" t="s">
        <v>878</v>
      </c>
    </row>
    <row r="9" spans="2:11">
      <c r="B9" s="168" t="s">
        <v>879</v>
      </c>
      <c r="C9" s="169">
        <f>AVERAGE(F9:G12)</f>
        <v>509.625</v>
      </c>
      <c r="D9" s="170" t="s">
        <v>340</v>
      </c>
      <c r="E9" s="171" t="s">
        <v>880</v>
      </c>
      <c r="F9" s="171">
        <v>517</v>
      </c>
      <c r="G9" s="171">
        <v>520</v>
      </c>
      <c r="H9" s="171">
        <v>480</v>
      </c>
      <c r="I9" s="171">
        <v>442</v>
      </c>
      <c r="J9" s="171">
        <v>1000</v>
      </c>
      <c r="K9" s="171"/>
    </row>
    <row r="10" spans="2:11">
      <c r="B10" s="172"/>
      <c r="C10" s="173"/>
      <c r="D10" s="170" t="s">
        <v>340</v>
      </c>
      <c r="E10" s="171" t="s">
        <v>881</v>
      </c>
      <c r="F10" s="171">
        <v>504</v>
      </c>
      <c r="G10" s="171">
        <v>521</v>
      </c>
      <c r="H10" s="171">
        <v>461</v>
      </c>
      <c r="I10" s="171">
        <v>502</v>
      </c>
      <c r="J10" s="171">
        <v>900</v>
      </c>
      <c r="K10" s="171"/>
    </row>
    <row r="11" spans="2:11">
      <c r="B11" s="172"/>
      <c r="C11" s="173"/>
      <c r="D11" s="170" t="s">
        <v>370</v>
      </c>
      <c r="E11" s="171" t="s">
        <v>882</v>
      </c>
      <c r="F11" s="171">
        <v>492</v>
      </c>
      <c r="G11" s="171">
        <v>517</v>
      </c>
      <c r="H11" s="174">
        <v>399</v>
      </c>
      <c r="I11" s="171">
        <v>488</v>
      </c>
      <c r="J11" s="171">
        <v>600</v>
      </c>
      <c r="K11" s="171"/>
    </row>
    <row r="12" ht="17.5" customHeight="1" spans="2:11">
      <c r="B12" s="172"/>
      <c r="C12" s="175"/>
      <c r="D12" s="176" t="s">
        <v>370</v>
      </c>
      <c r="E12" s="171" t="s">
        <v>883</v>
      </c>
      <c r="F12" s="171">
        <v>490</v>
      </c>
      <c r="G12" s="171">
        <v>516</v>
      </c>
      <c r="H12" s="177" t="s">
        <v>865</v>
      </c>
      <c r="I12" s="192"/>
      <c r="J12" s="171">
        <v>500</v>
      </c>
      <c r="K12" s="171"/>
    </row>
    <row r="13" ht="16.5" customHeight="1" spans="2:11">
      <c r="B13" s="178" t="s">
        <v>884</v>
      </c>
      <c r="C13" s="178">
        <f>AVERAGE(F15:G16)</f>
        <v>504.25</v>
      </c>
      <c r="D13" s="179" t="s">
        <v>643</v>
      </c>
      <c r="E13" s="180" t="s">
        <v>885</v>
      </c>
      <c r="F13" s="180">
        <v>533</v>
      </c>
      <c r="G13" s="180">
        <v>527</v>
      </c>
      <c r="H13" s="180">
        <v>508</v>
      </c>
      <c r="I13" s="180">
        <v>452</v>
      </c>
      <c r="J13" s="180">
        <v>1000</v>
      </c>
      <c r="K13" s="180" t="s">
        <v>886</v>
      </c>
    </row>
    <row r="14" spans="2:11">
      <c r="B14" s="181"/>
      <c r="C14" s="181"/>
      <c r="D14" s="179" t="s">
        <v>340</v>
      </c>
      <c r="E14" s="180" t="s">
        <v>887</v>
      </c>
      <c r="F14" s="180">
        <v>503</v>
      </c>
      <c r="G14" s="180">
        <v>516</v>
      </c>
      <c r="H14" s="182">
        <v>345</v>
      </c>
      <c r="I14" s="180">
        <v>477</v>
      </c>
      <c r="J14" s="180">
        <v>900</v>
      </c>
      <c r="K14" s="180" t="s">
        <v>888</v>
      </c>
    </row>
    <row r="15" spans="2:11">
      <c r="B15" s="181"/>
      <c r="C15" s="181"/>
      <c r="D15" s="179" t="s">
        <v>370</v>
      </c>
      <c r="E15" s="183" t="s">
        <v>889</v>
      </c>
      <c r="F15" s="183">
        <v>496</v>
      </c>
      <c r="G15" s="183">
        <v>516</v>
      </c>
      <c r="H15" s="182">
        <v>346</v>
      </c>
      <c r="I15" s="180">
        <v>505</v>
      </c>
      <c r="J15" s="180">
        <v>800</v>
      </c>
      <c r="K15" s="180" t="s">
        <v>890</v>
      </c>
    </row>
    <row r="16" ht="16.1" spans="2:11">
      <c r="B16" s="181"/>
      <c r="C16" s="181"/>
      <c r="D16" s="184" t="s">
        <v>370</v>
      </c>
      <c r="E16" s="180" t="s">
        <v>891</v>
      </c>
      <c r="F16" s="180">
        <v>490</v>
      </c>
      <c r="G16" s="180">
        <v>515</v>
      </c>
      <c r="H16" s="185" t="s">
        <v>865</v>
      </c>
      <c r="I16" s="193"/>
      <c r="J16" s="180">
        <v>500</v>
      </c>
      <c r="K16" s="180" t="s">
        <v>892</v>
      </c>
    </row>
    <row r="17" spans="10:10">
      <c r="J17" s="194">
        <f>SUM(J2:J16)</f>
        <v>12700</v>
      </c>
    </row>
    <row r="18" s="144" customFormat="1" spans="1:10">
      <c r="A18" s="145"/>
      <c r="B18" s="145"/>
      <c r="C18" s="145"/>
      <c r="D18" s="186"/>
      <c r="E18" s="186"/>
      <c r="F18" s="186"/>
      <c r="G18" s="186"/>
      <c r="H18" s="186"/>
      <c r="I18" s="186"/>
      <c r="J18" s="195">
        <v>67000</v>
      </c>
    </row>
    <row r="19" spans="2:10">
      <c r="B19" s="145" t="s">
        <v>893</v>
      </c>
      <c r="J19" s="145">
        <f>J17/J18</f>
        <v>0.18955223880597</v>
      </c>
    </row>
    <row r="20" spans="2:2">
      <c r="B20" s="145" t="s">
        <v>894</v>
      </c>
    </row>
    <row r="21" spans="2:2">
      <c r="B21" s="145" t="s">
        <v>895</v>
      </c>
    </row>
  </sheetData>
  <mergeCells count="14">
    <mergeCell ref="H2:I2"/>
    <mergeCell ref="F3:I3"/>
    <mergeCell ref="F4:I4"/>
    <mergeCell ref="H8:I8"/>
    <mergeCell ref="H12:I12"/>
    <mergeCell ref="H16:I16"/>
    <mergeCell ref="B2:B4"/>
    <mergeCell ref="B5:B8"/>
    <mergeCell ref="B9:B12"/>
    <mergeCell ref="B13:B16"/>
    <mergeCell ref="C2:C4"/>
    <mergeCell ref="C5:C8"/>
    <mergeCell ref="C9:C12"/>
    <mergeCell ref="C13:C16"/>
  </mergeCells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workbookViewId="0">
      <pane xSplit="5" ySplit="1" topLeftCell="I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/>
  <cols>
    <col min="1" max="2" width="4.4609375" customWidth="1"/>
    <col min="4" max="4" width="4.921875" customWidth="1"/>
    <col min="5" max="5" width="24.4609375" customWidth="1"/>
    <col min="6" max="6" width="4.1484375" customWidth="1"/>
    <col min="7" max="7" width="7.765625" customWidth="1"/>
    <col min="8" max="8" width="10.3828125" customWidth="1"/>
    <col min="9" max="9" width="13.3046875" customWidth="1"/>
    <col min="10" max="10" width="6" customWidth="1"/>
  </cols>
  <sheetData>
    <row r="1" ht="31.5" spans="1:12">
      <c r="A1" s="108" t="s">
        <v>896</v>
      </c>
      <c r="B1" s="132" t="s">
        <v>897</v>
      </c>
      <c r="C1" s="132" t="s">
        <v>898</v>
      </c>
      <c r="D1" s="132" t="s">
        <v>899</v>
      </c>
      <c r="E1" s="132" t="s">
        <v>900</v>
      </c>
      <c r="F1" s="132" t="s">
        <v>901</v>
      </c>
      <c r="G1" s="132" t="s">
        <v>902</v>
      </c>
      <c r="H1" s="132" t="s">
        <v>903</v>
      </c>
      <c r="I1" s="132" t="s">
        <v>904</v>
      </c>
      <c r="J1" s="132" t="s">
        <v>609</v>
      </c>
      <c r="K1" s="132" t="s">
        <v>905</v>
      </c>
      <c r="L1" s="132" t="s">
        <v>906</v>
      </c>
    </row>
    <row r="2" ht="30" spans="1:11">
      <c r="A2" s="133">
        <v>1</v>
      </c>
      <c r="B2" s="133">
        <v>1</v>
      </c>
      <c r="C2" s="134" t="s">
        <v>99</v>
      </c>
      <c r="D2" s="20" t="s">
        <v>907</v>
      </c>
      <c r="E2" s="135" t="s">
        <v>908</v>
      </c>
      <c r="F2" s="133">
        <v>400</v>
      </c>
      <c r="G2" s="133">
        <v>515</v>
      </c>
      <c r="H2" s="135" t="s">
        <v>909</v>
      </c>
      <c r="I2" s="143" t="s">
        <v>910</v>
      </c>
      <c r="K2" s="20" t="s">
        <v>911</v>
      </c>
    </row>
    <row r="3" spans="1:10">
      <c r="A3" s="133">
        <v>3</v>
      </c>
      <c r="B3" s="133">
        <v>2</v>
      </c>
      <c r="C3" s="134" t="s">
        <v>99</v>
      </c>
      <c r="D3" s="20" t="s">
        <v>912</v>
      </c>
      <c r="E3" s="135" t="s">
        <v>913</v>
      </c>
      <c r="F3" s="133">
        <v>101</v>
      </c>
      <c r="G3" s="136">
        <v>514</v>
      </c>
      <c r="H3" s="133">
        <v>86.17</v>
      </c>
      <c r="I3" s="133">
        <v>86.78</v>
      </c>
      <c r="J3">
        <f>I3-H3</f>
        <v>0.609999999999999</v>
      </c>
    </row>
    <row r="4" spans="1:9">
      <c r="A4" s="133">
        <v>15</v>
      </c>
      <c r="B4" s="133">
        <v>3</v>
      </c>
      <c r="C4" s="137" t="s">
        <v>613</v>
      </c>
      <c r="D4" s="20" t="s">
        <v>914</v>
      </c>
      <c r="E4" s="135" t="s">
        <v>915</v>
      </c>
      <c r="F4" s="133">
        <v>180</v>
      </c>
      <c r="G4" s="133">
        <v>510</v>
      </c>
      <c r="H4" s="133" t="s">
        <v>916</v>
      </c>
      <c r="I4" s="133" t="s">
        <v>917</v>
      </c>
    </row>
    <row r="5" spans="1:10">
      <c r="A5" s="133">
        <v>9</v>
      </c>
      <c r="B5" s="133">
        <v>4</v>
      </c>
      <c r="C5" s="137" t="s">
        <v>613</v>
      </c>
      <c r="D5" s="20" t="s">
        <v>918</v>
      </c>
      <c r="E5" s="135" t="s">
        <v>614</v>
      </c>
      <c r="F5" s="133">
        <v>160</v>
      </c>
      <c r="G5" s="133">
        <v>513</v>
      </c>
      <c r="H5" s="133">
        <v>81.17</v>
      </c>
      <c r="I5" s="133">
        <v>81.28</v>
      </c>
      <c r="J5">
        <f>I5-H5</f>
        <v>0.109999999999999</v>
      </c>
    </row>
    <row r="6" spans="1:10">
      <c r="A6" s="133">
        <v>36</v>
      </c>
      <c r="B6" s="133">
        <v>5</v>
      </c>
      <c r="C6" s="137" t="s">
        <v>613</v>
      </c>
      <c r="D6" s="20" t="s">
        <v>919</v>
      </c>
      <c r="E6" s="135" t="s">
        <v>616</v>
      </c>
      <c r="F6" s="133">
        <v>95</v>
      </c>
      <c r="G6" s="133">
        <v>530</v>
      </c>
      <c r="H6" s="133">
        <v>83.5</v>
      </c>
      <c r="I6" s="133">
        <v>83.82</v>
      </c>
      <c r="J6">
        <f>I6-H6</f>
        <v>0.319999999999993</v>
      </c>
    </row>
    <row r="7" spans="1:10">
      <c r="A7" s="133">
        <v>49</v>
      </c>
      <c r="B7" s="133">
        <v>6</v>
      </c>
      <c r="C7" s="137" t="s">
        <v>613</v>
      </c>
      <c r="D7" s="20" t="s">
        <v>920</v>
      </c>
      <c r="E7" s="135" t="s">
        <v>921</v>
      </c>
      <c r="F7" s="133">
        <v>91</v>
      </c>
      <c r="G7" s="133">
        <v>513</v>
      </c>
      <c r="H7" s="133">
        <v>91.64</v>
      </c>
      <c r="I7" s="133">
        <v>91.69</v>
      </c>
      <c r="J7">
        <f>I7-H7</f>
        <v>0.0499999999999972</v>
      </c>
    </row>
    <row r="8" spans="1:10">
      <c r="A8" s="133">
        <v>24</v>
      </c>
      <c r="B8" s="133">
        <v>7</v>
      </c>
      <c r="C8" s="137" t="s">
        <v>613</v>
      </c>
      <c r="D8" s="20" t="s">
        <v>922</v>
      </c>
      <c r="E8" s="135" t="s">
        <v>692</v>
      </c>
      <c r="F8" s="133">
        <v>60</v>
      </c>
      <c r="G8" s="133">
        <v>510</v>
      </c>
      <c r="H8" s="133">
        <v>84.48</v>
      </c>
      <c r="I8" s="133">
        <v>87.77</v>
      </c>
      <c r="J8">
        <f>I8-H8</f>
        <v>3.28999999999999</v>
      </c>
    </row>
    <row r="9" ht="30" spans="1:11">
      <c r="A9" s="133">
        <v>42</v>
      </c>
      <c r="B9" s="133">
        <v>8</v>
      </c>
      <c r="C9" s="137" t="s">
        <v>613</v>
      </c>
      <c r="D9" s="20" t="s">
        <v>923</v>
      </c>
      <c r="E9" s="135" t="s">
        <v>924</v>
      </c>
      <c r="F9" s="133">
        <v>80</v>
      </c>
      <c r="G9" s="136">
        <v>515</v>
      </c>
      <c r="H9" s="133">
        <v>84.09</v>
      </c>
      <c r="I9" s="135" t="s">
        <v>925</v>
      </c>
      <c r="K9" s="20" t="s">
        <v>926</v>
      </c>
    </row>
    <row r="10" spans="1:10">
      <c r="A10" s="133">
        <v>28</v>
      </c>
      <c r="B10" s="133">
        <v>9</v>
      </c>
      <c r="C10" s="137" t="s">
        <v>613</v>
      </c>
      <c r="D10" s="20" t="s">
        <v>927</v>
      </c>
      <c r="E10" s="135" t="s">
        <v>928</v>
      </c>
      <c r="F10" s="133">
        <v>110</v>
      </c>
      <c r="G10" s="135">
        <v>499</v>
      </c>
      <c r="H10" s="135">
        <v>84.47</v>
      </c>
      <c r="I10" s="135">
        <v>84.49</v>
      </c>
      <c r="J10">
        <f>I10-H10</f>
        <v>0.019999999999996</v>
      </c>
    </row>
    <row r="11" spans="1:10">
      <c r="A11" s="133">
        <v>45</v>
      </c>
      <c r="B11" s="133">
        <v>10</v>
      </c>
      <c r="C11" s="137" t="s">
        <v>613</v>
      </c>
      <c r="D11" s="20" t="s">
        <v>929</v>
      </c>
      <c r="E11" s="135" t="s">
        <v>930</v>
      </c>
      <c r="F11" s="133">
        <v>34</v>
      </c>
      <c r="G11" s="133">
        <v>512</v>
      </c>
      <c r="H11" s="133">
        <v>78.98</v>
      </c>
      <c r="I11" s="133">
        <v>79.26</v>
      </c>
      <c r="J11">
        <f>I11-H11</f>
        <v>0.280000000000001</v>
      </c>
    </row>
    <row r="12" ht="30" spans="1:9">
      <c r="A12" s="133">
        <v>30</v>
      </c>
      <c r="B12" s="133">
        <v>11</v>
      </c>
      <c r="C12" s="137" t="s">
        <v>613</v>
      </c>
      <c r="D12" s="20" t="s">
        <v>931</v>
      </c>
      <c r="E12" s="135" t="s">
        <v>177</v>
      </c>
      <c r="F12" s="133">
        <v>80</v>
      </c>
      <c r="G12" s="135">
        <v>525</v>
      </c>
      <c r="H12" s="135" t="s">
        <v>932</v>
      </c>
      <c r="I12" s="135" t="s">
        <v>933</v>
      </c>
    </row>
    <row r="13" ht="30" spans="1:10">
      <c r="A13" s="133">
        <v>44</v>
      </c>
      <c r="B13" s="133">
        <v>12</v>
      </c>
      <c r="C13" s="137" t="s">
        <v>613</v>
      </c>
      <c r="E13" s="135" t="s">
        <v>934</v>
      </c>
      <c r="F13" s="133">
        <v>40</v>
      </c>
      <c r="G13" s="133">
        <v>530</v>
      </c>
      <c r="H13" s="133">
        <v>77.79</v>
      </c>
      <c r="I13" s="133">
        <v>78.54</v>
      </c>
      <c r="J13">
        <f t="shared" ref="J13:J37" si="0">I13-H13</f>
        <v>0.75</v>
      </c>
    </row>
    <row r="14" spans="1:10">
      <c r="A14" s="133">
        <v>21</v>
      </c>
      <c r="B14" s="133">
        <v>13</v>
      </c>
      <c r="C14" s="137" t="s">
        <v>613</v>
      </c>
      <c r="D14" s="20" t="s">
        <v>935</v>
      </c>
      <c r="E14" s="135" t="s">
        <v>622</v>
      </c>
      <c r="F14" s="133">
        <v>50</v>
      </c>
      <c r="G14" s="133">
        <v>500</v>
      </c>
      <c r="H14" s="133">
        <v>87.62</v>
      </c>
      <c r="I14" s="133">
        <v>88</v>
      </c>
      <c r="J14">
        <f t="shared" si="0"/>
        <v>0.379999999999995</v>
      </c>
    </row>
    <row r="15" spans="1:10">
      <c r="A15" s="133">
        <v>54</v>
      </c>
      <c r="B15" s="133">
        <v>14</v>
      </c>
      <c r="C15" s="137" t="s">
        <v>613</v>
      </c>
      <c r="D15" s="20" t="s">
        <v>936</v>
      </c>
      <c r="E15" s="135" t="s">
        <v>623</v>
      </c>
      <c r="F15" s="133">
        <v>79</v>
      </c>
      <c r="G15" s="133">
        <v>503</v>
      </c>
      <c r="H15" s="133">
        <v>70.39</v>
      </c>
      <c r="I15" s="133">
        <v>71.99</v>
      </c>
      <c r="J15">
        <f t="shared" si="0"/>
        <v>1.59999999999999</v>
      </c>
    </row>
    <row r="16" spans="1:10">
      <c r="A16" s="133">
        <v>40</v>
      </c>
      <c r="B16" s="133">
        <v>15</v>
      </c>
      <c r="C16" s="138" t="s">
        <v>625</v>
      </c>
      <c r="D16" s="20" t="s">
        <v>937</v>
      </c>
      <c r="E16" s="135" t="s">
        <v>703</v>
      </c>
      <c r="F16" s="133">
        <v>58</v>
      </c>
      <c r="G16" s="133">
        <v>500</v>
      </c>
      <c r="H16" s="133">
        <v>85.64</v>
      </c>
      <c r="I16" s="133">
        <v>85.65</v>
      </c>
      <c r="J16">
        <f t="shared" si="0"/>
        <v>0.0100000000000051</v>
      </c>
    </row>
    <row r="17" spans="1:10">
      <c r="A17" s="133">
        <v>26</v>
      </c>
      <c r="B17" s="133">
        <v>16</v>
      </c>
      <c r="C17" s="138" t="s">
        <v>625</v>
      </c>
      <c r="D17" s="20" t="s">
        <v>938</v>
      </c>
      <c r="E17" s="133" t="s">
        <v>939</v>
      </c>
      <c r="F17" s="133">
        <v>30</v>
      </c>
      <c r="G17" s="133">
        <v>520</v>
      </c>
      <c r="H17" s="133">
        <v>83.96</v>
      </c>
      <c r="I17" s="133">
        <v>85</v>
      </c>
      <c r="J17">
        <f t="shared" si="0"/>
        <v>1.04000000000001</v>
      </c>
    </row>
    <row r="18" spans="1:10">
      <c r="A18" s="133">
        <v>4</v>
      </c>
      <c r="B18" s="133">
        <v>17</v>
      </c>
      <c r="C18" s="138" t="s">
        <v>625</v>
      </c>
      <c r="D18" s="20" t="s">
        <v>940</v>
      </c>
      <c r="E18" s="135" t="s">
        <v>941</v>
      </c>
      <c r="F18" s="133">
        <v>50</v>
      </c>
      <c r="G18" s="133">
        <v>495</v>
      </c>
      <c r="H18" s="133">
        <v>83.09</v>
      </c>
      <c r="I18" s="133">
        <v>83.5</v>
      </c>
      <c r="J18">
        <f t="shared" si="0"/>
        <v>0.409999999999997</v>
      </c>
    </row>
    <row r="19" spans="1:10">
      <c r="A19" s="133">
        <v>57</v>
      </c>
      <c r="B19" s="133">
        <v>18</v>
      </c>
      <c r="C19" s="138" t="s">
        <v>625</v>
      </c>
      <c r="D19" s="20" t="s">
        <v>942</v>
      </c>
      <c r="E19" s="135" t="s">
        <v>628</v>
      </c>
      <c r="F19" s="133">
        <v>50</v>
      </c>
      <c r="G19" s="133">
        <v>505</v>
      </c>
      <c r="H19" s="133">
        <v>85.38</v>
      </c>
      <c r="I19" s="133">
        <v>85.78</v>
      </c>
      <c r="J19">
        <f t="shared" si="0"/>
        <v>0.400000000000006</v>
      </c>
    </row>
    <row r="20" spans="1:10">
      <c r="A20" s="133">
        <v>64</v>
      </c>
      <c r="B20" s="133">
        <v>19</v>
      </c>
      <c r="C20" s="138" t="s">
        <v>625</v>
      </c>
      <c r="D20" s="20" t="s">
        <v>943</v>
      </c>
      <c r="E20" s="135" t="s">
        <v>629</v>
      </c>
      <c r="F20" s="133">
        <v>80</v>
      </c>
      <c r="G20" s="133">
        <v>510</v>
      </c>
      <c r="H20" s="133">
        <v>88.35</v>
      </c>
      <c r="I20" s="133">
        <v>88.31</v>
      </c>
      <c r="J20">
        <f t="shared" si="0"/>
        <v>-0.039999999999992</v>
      </c>
    </row>
    <row r="21" spans="1:10">
      <c r="A21" s="133">
        <v>10</v>
      </c>
      <c r="B21" s="133">
        <v>20</v>
      </c>
      <c r="C21" s="138" t="s">
        <v>625</v>
      </c>
      <c r="D21" s="20" t="s">
        <v>944</v>
      </c>
      <c r="E21" s="135" t="s">
        <v>945</v>
      </c>
      <c r="F21" s="133">
        <v>70</v>
      </c>
      <c r="G21" s="133">
        <v>488</v>
      </c>
      <c r="H21" s="133">
        <v>74.14</v>
      </c>
      <c r="I21" s="133">
        <v>76.51</v>
      </c>
      <c r="J21">
        <f t="shared" si="0"/>
        <v>2.37</v>
      </c>
    </row>
    <row r="22" spans="1:10">
      <c r="A22" s="133">
        <v>33</v>
      </c>
      <c r="B22" s="133">
        <v>21</v>
      </c>
      <c r="C22" s="138" t="s">
        <v>625</v>
      </c>
      <c r="D22" s="20" t="s">
        <v>946</v>
      </c>
      <c r="E22" s="135" t="s">
        <v>947</v>
      </c>
      <c r="F22" s="133">
        <v>70</v>
      </c>
      <c r="G22" s="135">
        <v>505</v>
      </c>
      <c r="H22" s="135">
        <v>83.25</v>
      </c>
      <c r="I22" s="135">
        <v>84.29</v>
      </c>
      <c r="J22">
        <f t="shared" si="0"/>
        <v>1.04000000000001</v>
      </c>
    </row>
    <row r="23" spans="1:10">
      <c r="A23" s="133">
        <v>51</v>
      </c>
      <c r="B23" s="133">
        <v>22</v>
      </c>
      <c r="C23" s="138" t="s">
        <v>625</v>
      </c>
      <c r="D23" s="20" t="s">
        <v>948</v>
      </c>
      <c r="E23" s="135" t="s">
        <v>949</v>
      </c>
      <c r="F23" s="133">
        <v>30</v>
      </c>
      <c r="G23" s="133">
        <v>505</v>
      </c>
      <c r="H23" s="133">
        <v>87.48</v>
      </c>
      <c r="I23" s="133">
        <v>87.55</v>
      </c>
      <c r="J23">
        <f t="shared" si="0"/>
        <v>0.0699999999999932</v>
      </c>
    </row>
    <row r="24" spans="1:10">
      <c r="A24" s="133">
        <v>16</v>
      </c>
      <c r="B24" s="133">
        <v>23</v>
      </c>
      <c r="C24" s="138" t="s">
        <v>625</v>
      </c>
      <c r="D24" s="20" t="s">
        <v>914</v>
      </c>
      <c r="E24" s="133" t="s">
        <v>950</v>
      </c>
      <c r="F24" s="133">
        <v>41</v>
      </c>
      <c r="G24" s="133">
        <v>486</v>
      </c>
      <c r="H24" s="133">
        <v>70.62</v>
      </c>
      <c r="I24" s="133">
        <v>70.83</v>
      </c>
      <c r="J24">
        <f t="shared" si="0"/>
        <v>0.209999999999994</v>
      </c>
    </row>
    <row r="25" spans="1:10">
      <c r="A25" s="133">
        <v>29</v>
      </c>
      <c r="B25" s="133">
        <v>24</v>
      </c>
      <c r="C25" s="138" t="s">
        <v>625</v>
      </c>
      <c r="D25" s="20" t="s">
        <v>951</v>
      </c>
      <c r="E25" s="135" t="s">
        <v>952</v>
      </c>
      <c r="F25" s="133">
        <v>20</v>
      </c>
      <c r="G25" s="135">
        <v>486</v>
      </c>
      <c r="H25" s="135">
        <v>80.71</v>
      </c>
      <c r="I25" s="135">
        <v>81.61</v>
      </c>
      <c r="J25">
        <f t="shared" si="0"/>
        <v>0.900000000000006</v>
      </c>
    </row>
    <row r="26" spans="1:10">
      <c r="A26" s="133">
        <v>55</v>
      </c>
      <c r="B26" s="133">
        <v>25</v>
      </c>
      <c r="C26" s="138" t="s">
        <v>625</v>
      </c>
      <c r="D26" s="20" t="s">
        <v>953</v>
      </c>
      <c r="E26" s="135" t="s">
        <v>253</v>
      </c>
      <c r="F26" s="133">
        <v>40</v>
      </c>
      <c r="G26" s="133">
        <v>495</v>
      </c>
      <c r="H26" s="133">
        <v>76.25</v>
      </c>
      <c r="I26" s="133">
        <v>78</v>
      </c>
      <c r="J26">
        <f t="shared" si="0"/>
        <v>1.75</v>
      </c>
    </row>
    <row r="27" spans="1:10">
      <c r="A27" s="133">
        <v>47</v>
      </c>
      <c r="B27" s="133">
        <v>26</v>
      </c>
      <c r="C27" s="138" t="s">
        <v>625</v>
      </c>
      <c r="D27" s="20" t="s">
        <v>954</v>
      </c>
      <c r="E27" s="135" t="s">
        <v>955</v>
      </c>
      <c r="F27" s="133">
        <v>30</v>
      </c>
      <c r="G27" s="133">
        <v>484</v>
      </c>
      <c r="H27" s="133">
        <v>83.28</v>
      </c>
      <c r="I27" s="133">
        <v>83.29</v>
      </c>
      <c r="J27">
        <f t="shared" si="0"/>
        <v>0.0100000000000051</v>
      </c>
    </row>
    <row r="28" spans="1:10">
      <c r="A28" s="133">
        <v>25</v>
      </c>
      <c r="B28" s="133">
        <v>28</v>
      </c>
      <c r="C28" s="139" t="s">
        <v>636</v>
      </c>
      <c r="D28" s="20" t="s">
        <v>956</v>
      </c>
      <c r="E28" s="135" t="s">
        <v>712</v>
      </c>
      <c r="F28" s="133">
        <v>50</v>
      </c>
      <c r="G28" s="133">
        <v>480</v>
      </c>
      <c r="H28" s="133">
        <v>75.45</v>
      </c>
      <c r="I28" s="133">
        <v>76.82</v>
      </c>
      <c r="J28">
        <f t="shared" si="0"/>
        <v>1.36999999999999</v>
      </c>
    </row>
    <row r="29" spans="1:10">
      <c r="A29" s="133">
        <v>43</v>
      </c>
      <c r="B29" s="133">
        <v>29</v>
      </c>
      <c r="C29" s="139" t="s">
        <v>636</v>
      </c>
      <c r="D29" s="20" t="s">
        <v>957</v>
      </c>
      <c r="E29" s="135" t="s">
        <v>958</v>
      </c>
      <c r="F29" s="133">
        <v>30</v>
      </c>
      <c r="G29" s="133">
        <v>490</v>
      </c>
      <c r="H29" s="133">
        <v>80.43</v>
      </c>
      <c r="I29" s="133">
        <v>80.42</v>
      </c>
      <c r="J29">
        <f t="shared" si="0"/>
        <v>-0.0100000000000051</v>
      </c>
    </row>
    <row r="30" ht="30" spans="1:10">
      <c r="A30" s="133">
        <v>34</v>
      </c>
      <c r="B30" s="133">
        <v>30</v>
      </c>
      <c r="C30" s="139" t="s">
        <v>636</v>
      </c>
      <c r="D30" s="20" t="s">
        <v>959</v>
      </c>
      <c r="E30" s="135" t="s">
        <v>718</v>
      </c>
      <c r="F30" s="133">
        <v>60</v>
      </c>
      <c r="G30" s="135">
        <v>506</v>
      </c>
      <c r="H30" s="135">
        <v>70.7</v>
      </c>
      <c r="I30" s="135">
        <v>72.03</v>
      </c>
      <c r="J30">
        <f t="shared" si="0"/>
        <v>1.33</v>
      </c>
    </row>
    <row r="31" spans="1:10">
      <c r="A31" s="133">
        <v>35</v>
      </c>
      <c r="B31" s="133">
        <v>31</v>
      </c>
      <c r="C31" s="139" t="s">
        <v>636</v>
      </c>
      <c r="D31" s="20" t="s">
        <v>960</v>
      </c>
      <c r="E31" s="135" t="s">
        <v>961</v>
      </c>
      <c r="F31" s="133">
        <v>20</v>
      </c>
      <c r="G31" s="133">
        <v>460</v>
      </c>
      <c r="H31" s="133">
        <v>89.88</v>
      </c>
      <c r="I31" s="133">
        <v>90.83</v>
      </c>
      <c r="J31">
        <f t="shared" si="0"/>
        <v>0.950000000000003</v>
      </c>
    </row>
    <row r="32" spans="1:10">
      <c r="A32" s="133">
        <v>58</v>
      </c>
      <c r="B32" s="133">
        <v>32</v>
      </c>
      <c r="C32" s="139" t="s">
        <v>636</v>
      </c>
      <c r="D32" s="20" t="s">
        <v>962</v>
      </c>
      <c r="E32" s="133" t="s">
        <v>963</v>
      </c>
      <c r="F32" s="133">
        <v>30</v>
      </c>
      <c r="G32" s="133">
        <v>490</v>
      </c>
      <c r="H32" s="133">
        <v>85.53</v>
      </c>
      <c r="I32" s="133">
        <v>84.91</v>
      </c>
      <c r="J32">
        <f t="shared" si="0"/>
        <v>-0.620000000000005</v>
      </c>
    </row>
    <row r="33" spans="1:10">
      <c r="A33" s="133">
        <v>50</v>
      </c>
      <c r="B33" s="133">
        <v>33</v>
      </c>
      <c r="C33" s="139" t="s">
        <v>636</v>
      </c>
      <c r="D33" s="20" t="s">
        <v>964</v>
      </c>
      <c r="E33" s="135" t="s">
        <v>287</v>
      </c>
      <c r="F33" s="133">
        <v>30</v>
      </c>
      <c r="G33" s="133">
        <v>479</v>
      </c>
      <c r="H33" s="133">
        <v>89.98</v>
      </c>
      <c r="I33" s="133">
        <v>90.11</v>
      </c>
      <c r="J33">
        <f t="shared" si="0"/>
        <v>0.129999999999995</v>
      </c>
    </row>
    <row r="34" spans="1:10">
      <c r="A34" s="133">
        <v>17</v>
      </c>
      <c r="B34" s="133">
        <v>35</v>
      </c>
      <c r="C34" s="139" t="s">
        <v>636</v>
      </c>
      <c r="D34" s="20" t="s">
        <v>965</v>
      </c>
      <c r="E34" s="135" t="s">
        <v>966</v>
      </c>
      <c r="F34" s="133">
        <v>32</v>
      </c>
      <c r="G34" s="133">
        <v>465</v>
      </c>
      <c r="H34" s="133">
        <v>73.31</v>
      </c>
      <c r="I34" s="133">
        <v>74.16</v>
      </c>
      <c r="J34">
        <f t="shared" si="0"/>
        <v>0.849999999999994</v>
      </c>
    </row>
    <row r="35" spans="1:10">
      <c r="A35" s="133">
        <v>59</v>
      </c>
      <c r="B35" s="133">
        <v>36</v>
      </c>
      <c r="C35" s="139" t="s">
        <v>636</v>
      </c>
      <c r="D35" s="20" t="s">
        <v>967</v>
      </c>
      <c r="E35" s="133" t="s">
        <v>968</v>
      </c>
      <c r="F35" s="133">
        <v>30</v>
      </c>
      <c r="G35" s="133">
        <v>469</v>
      </c>
      <c r="H35" s="133">
        <v>83.2</v>
      </c>
      <c r="I35" s="133">
        <v>84.48</v>
      </c>
      <c r="J35">
        <f t="shared" si="0"/>
        <v>1.28</v>
      </c>
    </row>
    <row r="36" spans="1:10">
      <c r="A36" s="133">
        <v>41</v>
      </c>
      <c r="B36" s="133">
        <v>38</v>
      </c>
      <c r="C36" s="139" t="s">
        <v>636</v>
      </c>
      <c r="D36" s="20" t="s">
        <v>969</v>
      </c>
      <c r="E36" s="135" t="s">
        <v>970</v>
      </c>
      <c r="F36" s="133">
        <v>30</v>
      </c>
      <c r="G36" s="133">
        <v>480</v>
      </c>
      <c r="H36" s="133">
        <v>81.45</v>
      </c>
      <c r="I36" s="133">
        <v>84.47</v>
      </c>
      <c r="J36">
        <f t="shared" si="0"/>
        <v>3.02</v>
      </c>
    </row>
    <row r="37" spans="1:10">
      <c r="A37" s="133">
        <v>63</v>
      </c>
      <c r="B37" s="133">
        <v>39</v>
      </c>
      <c r="C37" s="139" t="s">
        <v>636</v>
      </c>
      <c r="D37" s="20" t="s">
        <v>971</v>
      </c>
      <c r="E37" s="133" t="s">
        <v>972</v>
      </c>
      <c r="F37" s="133">
        <v>40</v>
      </c>
      <c r="G37" s="133">
        <v>495</v>
      </c>
      <c r="H37" s="133">
        <v>79.32</v>
      </c>
      <c r="I37" s="133">
        <v>82.43</v>
      </c>
      <c r="J37">
        <f t="shared" si="0"/>
        <v>3.11000000000001</v>
      </c>
    </row>
    <row r="38" ht="30" spans="1:11">
      <c r="A38" s="133">
        <v>27</v>
      </c>
      <c r="B38" s="133">
        <v>40</v>
      </c>
      <c r="C38" s="140" t="s">
        <v>643</v>
      </c>
      <c r="D38" s="20" t="s">
        <v>973</v>
      </c>
      <c r="E38" s="133" t="s">
        <v>311</v>
      </c>
      <c r="F38" s="135">
        <v>62</v>
      </c>
      <c r="G38" s="133">
        <v>463</v>
      </c>
      <c r="H38" s="135" t="s">
        <v>974</v>
      </c>
      <c r="I38" s="135" t="s">
        <v>975</v>
      </c>
      <c r="K38" t="s">
        <v>976</v>
      </c>
    </row>
    <row r="39" spans="1:10">
      <c r="A39" s="133">
        <v>37</v>
      </c>
      <c r="B39" s="133">
        <v>41</v>
      </c>
      <c r="C39" s="140" t="s">
        <v>643</v>
      </c>
      <c r="D39" s="20" t="s">
        <v>977</v>
      </c>
      <c r="E39" s="135" t="s">
        <v>717</v>
      </c>
      <c r="F39" s="133">
        <v>35</v>
      </c>
      <c r="G39" s="133">
        <v>460</v>
      </c>
      <c r="H39" s="133">
        <v>77.34</v>
      </c>
      <c r="I39" s="133">
        <v>85.15</v>
      </c>
      <c r="J39">
        <f t="shared" ref="J39:J65" si="1">I39-H39</f>
        <v>7.81</v>
      </c>
    </row>
    <row r="40" spans="1:10">
      <c r="A40" s="133">
        <v>5</v>
      </c>
      <c r="B40" s="133">
        <v>43</v>
      </c>
      <c r="C40" s="140" t="s">
        <v>643</v>
      </c>
      <c r="D40" s="20" t="s">
        <v>978</v>
      </c>
      <c r="E40" s="135" t="s">
        <v>979</v>
      </c>
      <c r="F40" s="133">
        <v>43</v>
      </c>
      <c r="G40" s="133">
        <v>460</v>
      </c>
      <c r="H40" s="133">
        <v>78.11</v>
      </c>
      <c r="I40" s="133">
        <v>78.26</v>
      </c>
      <c r="J40">
        <f t="shared" si="1"/>
        <v>0.150000000000006</v>
      </c>
    </row>
    <row r="41" spans="1:10">
      <c r="A41" s="133">
        <v>18</v>
      </c>
      <c r="B41" s="133">
        <v>44</v>
      </c>
      <c r="C41" s="140" t="s">
        <v>643</v>
      </c>
      <c r="D41" s="20" t="s">
        <v>965</v>
      </c>
      <c r="E41" s="135" t="s">
        <v>980</v>
      </c>
      <c r="F41" s="133">
        <v>42</v>
      </c>
      <c r="G41" s="133">
        <v>456</v>
      </c>
      <c r="H41" s="133">
        <v>67</v>
      </c>
      <c r="I41" s="133">
        <v>68.65</v>
      </c>
      <c r="J41">
        <f t="shared" si="1"/>
        <v>1.65000000000001</v>
      </c>
    </row>
    <row r="42" spans="1:10">
      <c r="A42" s="133">
        <v>38</v>
      </c>
      <c r="B42" s="133">
        <v>47</v>
      </c>
      <c r="C42" s="140" t="s">
        <v>643</v>
      </c>
      <c r="D42" s="20" t="s">
        <v>981</v>
      </c>
      <c r="E42" s="133" t="s">
        <v>328</v>
      </c>
      <c r="F42" s="133">
        <v>30</v>
      </c>
      <c r="G42" s="133">
        <v>480</v>
      </c>
      <c r="H42" s="133">
        <v>63.81</v>
      </c>
      <c r="I42" s="133">
        <v>73.65</v>
      </c>
      <c r="J42">
        <f t="shared" si="1"/>
        <v>9.84</v>
      </c>
    </row>
    <row r="43" spans="1:10">
      <c r="A43" s="133">
        <v>32</v>
      </c>
      <c r="B43" s="133">
        <v>48</v>
      </c>
      <c r="C43" s="140" t="s">
        <v>643</v>
      </c>
      <c r="D43" s="20" t="s">
        <v>982</v>
      </c>
      <c r="E43" s="135" t="s">
        <v>983</v>
      </c>
      <c r="F43" s="133">
        <v>50</v>
      </c>
      <c r="G43" s="135">
        <v>480</v>
      </c>
      <c r="H43" s="135">
        <v>76.15</v>
      </c>
      <c r="I43" s="135">
        <v>81.02</v>
      </c>
      <c r="J43">
        <f t="shared" si="1"/>
        <v>4.86999999999999</v>
      </c>
    </row>
    <row r="44" spans="1:10">
      <c r="A44" s="133">
        <v>2</v>
      </c>
      <c r="B44" s="133">
        <v>49</v>
      </c>
      <c r="C44" s="140" t="s">
        <v>643</v>
      </c>
      <c r="D44" s="20" t="s">
        <v>912</v>
      </c>
      <c r="E44" s="135" t="s">
        <v>647</v>
      </c>
      <c r="F44" s="135">
        <v>100</v>
      </c>
      <c r="G44" s="141">
        <v>459</v>
      </c>
      <c r="H44" s="141">
        <v>72.69</v>
      </c>
      <c r="I44" s="141">
        <v>77.1</v>
      </c>
      <c r="J44">
        <f t="shared" si="1"/>
        <v>4.41</v>
      </c>
    </row>
    <row r="45" spans="1:10">
      <c r="A45" s="133">
        <v>19</v>
      </c>
      <c r="B45" s="133">
        <v>51</v>
      </c>
      <c r="C45" s="140" t="s">
        <v>643</v>
      </c>
      <c r="D45" s="20" t="s">
        <v>965</v>
      </c>
      <c r="E45" s="135" t="s">
        <v>984</v>
      </c>
      <c r="F45" s="133">
        <v>36</v>
      </c>
      <c r="G45" s="141">
        <v>445</v>
      </c>
      <c r="H45" s="141">
        <v>64.34</v>
      </c>
      <c r="I45" s="141">
        <v>66.02</v>
      </c>
      <c r="J45">
        <f t="shared" si="1"/>
        <v>1.67999999999999</v>
      </c>
    </row>
    <row r="46" spans="1:10">
      <c r="A46" s="133">
        <v>65</v>
      </c>
      <c r="B46" s="133">
        <v>52</v>
      </c>
      <c r="C46" s="140" t="s">
        <v>643</v>
      </c>
      <c r="D46" s="20" t="s">
        <v>985</v>
      </c>
      <c r="E46" s="133" t="s">
        <v>986</v>
      </c>
      <c r="F46" s="133">
        <v>30</v>
      </c>
      <c r="G46" s="133">
        <v>480</v>
      </c>
      <c r="H46" s="133">
        <v>73.08</v>
      </c>
      <c r="I46" s="133">
        <v>76.88</v>
      </c>
      <c r="J46">
        <f t="shared" si="1"/>
        <v>3.8</v>
      </c>
    </row>
    <row r="47" spans="1:10">
      <c r="A47" s="133">
        <v>13</v>
      </c>
      <c r="B47" s="133">
        <v>54</v>
      </c>
      <c r="C47" s="134" t="s">
        <v>340</v>
      </c>
      <c r="D47" s="20" t="s">
        <v>918</v>
      </c>
      <c r="E47" s="133" t="s">
        <v>987</v>
      </c>
      <c r="F47" s="133">
        <v>38</v>
      </c>
      <c r="G47" s="133">
        <v>460</v>
      </c>
      <c r="H47" s="133">
        <v>69.86</v>
      </c>
      <c r="I47" s="133">
        <v>72.71</v>
      </c>
      <c r="J47">
        <f t="shared" si="1"/>
        <v>2.84999999999999</v>
      </c>
    </row>
    <row r="48" spans="1:10">
      <c r="A48" s="133">
        <v>20</v>
      </c>
      <c r="B48" s="133">
        <v>58</v>
      </c>
      <c r="C48" s="134" t="s">
        <v>340</v>
      </c>
      <c r="D48" s="20" t="s">
        <v>965</v>
      </c>
      <c r="E48" s="133" t="s">
        <v>988</v>
      </c>
      <c r="F48" s="133">
        <v>25</v>
      </c>
      <c r="G48" s="133">
        <v>459</v>
      </c>
      <c r="H48" s="133">
        <v>56.49</v>
      </c>
      <c r="I48" s="133">
        <v>64.35</v>
      </c>
      <c r="J48">
        <f t="shared" si="1"/>
        <v>7.85999999999999</v>
      </c>
    </row>
    <row r="49" spans="1:10">
      <c r="A49" s="133">
        <v>62</v>
      </c>
      <c r="B49" s="133">
        <v>60</v>
      </c>
      <c r="C49" s="134" t="s">
        <v>340</v>
      </c>
      <c r="D49" s="20" t="s">
        <v>989</v>
      </c>
      <c r="E49" s="133" t="s">
        <v>584</v>
      </c>
      <c r="F49" s="133">
        <v>30</v>
      </c>
      <c r="G49" s="133">
        <v>495</v>
      </c>
      <c r="H49" s="133">
        <v>79.65</v>
      </c>
      <c r="I49" s="133">
        <v>86.08</v>
      </c>
      <c r="J49">
        <f t="shared" si="1"/>
        <v>6.42999999999999</v>
      </c>
    </row>
    <row r="50" spans="1:10">
      <c r="A50" s="133">
        <v>31</v>
      </c>
      <c r="B50" s="133">
        <v>61</v>
      </c>
      <c r="C50" s="134" t="s">
        <v>340</v>
      </c>
      <c r="D50" s="20" t="s">
        <v>990</v>
      </c>
      <c r="E50" s="135" t="s">
        <v>991</v>
      </c>
      <c r="F50" s="133">
        <v>30</v>
      </c>
      <c r="G50" s="133">
        <v>460</v>
      </c>
      <c r="H50" s="133">
        <v>79.36</v>
      </c>
      <c r="I50" s="133">
        <v>81.32</v>
      </c>
      <c r="J50">
        <f t="shared" si="1"/>
        <v>1.95999999999999</v>
      </c>
    </row>
    <row r="51" spans="1:10">
      <c r="A51" s="133">
        <v>12</v>
      </c>
      <c r="B51" s="133">
        <v>62</v>
      </c>
      <c r="C51" s="134" t="s">
        <v>340</v>
      </c>
      <c r="D51" s="20" t="s">
        <v>918</v>
      </c>
      <c r="E51" s="135" t="s">
        <v>992</v>
      </c>
      <c r="F51" s="133">
        <v>38</v>
      </c>
      <c r="G51" s="133">
        <v>460</v>
      </c>
      <c r="H51" s="133">
        <v>70.3</v>
      </c>
      <c r="I51" s="133">
        <v>71.74</v>
      </c>
      <c r="J51">
        <f t="shared" si="1"/>
        <v>1.44</v>
      </c>
    </row>
    <row r="52" spans="1:10">
      <c r="A52" s="133">
        <v>6</v>
      </c>
      <c r="B52" s="133">
        <v>63</v>
      </c>
      <c r="C52" s="134" t="s">
        <v>340</v>
      </c>
      <c r="D52" s="20" t="s">
        <v>978</v>
      </c>
      <c r="E52" s="135" t="s">
        <v>993</v>
      </c>
      <c r="F52" s="133">
        <v>38</v>
      </c>
      <c r="G52" s="133">
        <v>460</v>
      </c>
      <c r="H52" s="133">
        <v>75.87</v>
      </c>
      <c r="I52" s="133">
        <v>79.2</v>
      </c>
      <c r="J52">
        <f t="shared" si="1"/>
        <v>3.33</v>
      </c>
    </row>
    <row r="53" spans="1:10">
      <c r="A53" s="133">
        <v>7</v>
      </c>
      <c r="B53" s="133">
        <v>68</v>
      </c>
      <c r="C53" s="142" t="s">
        <v>370</v>
      </c>
      <c r="D53" s="20" t="s">
        <v>978</v>
      </c>
      <c r="E53" s="133" t="s">
        <v>994</v>
      </c>
      <c r="F53" s="133">
        <v>34</v>
      </c>
      <c r="G53" s="133">
        <v>460</v>
      </c>
      <c r="H53" s="133">
        <v>77.83</v>
      </c>
      <c r="I53" s="133">
        <v>82.72</v>
      </c>
      <c r="J53">
        <f t="shared" si="1"/>
        <v>4.89</v>
      </c>
    </row>
    <row r="54" spans="1:10">
      <c r="A54" s="133">
        <v>11</v>
      </c>
      <c r="B54" s="133">
        <v>72</v>
      </c>
      <c r="C54" s="142" t="s">
        <v>370</v>
      </c>
      <c r="D54" s="20" t="s">
        <v>918</v>
      </c>
      <c r="E54" s="133" t="s">
        <v>995</v>
      </c>
      <c r="F54" s="133">
        <v>24</v>
      </c>
      <c r="G54" s="133">
        <v>460</v>
      </c>
      <c r="H54" s="133">
        <v>65.69</v>
      </c>
      <c r="I54" s="133">
        <v>70.87</v>
      </c>
      <c r="J54">
        <f t="shared" si="1"/>
        <v>5.18000000000001</v>
      </c>
    </row>
    <row r="55" spans="1:10">
      <c r="A55" s="133">
        <v>8</v>
      </c>
      <c r="B55" s="133">
        <v>73</v>
      </c>
      <c r="C55" s="142" t="s">
        <v>370</v>
      </c>
      <c r="D55" s="20" t="s">
        <v>978</v>
      </c>
      <c r="E55" s="135" t="s">
        <v>996</v>
      </c>
      <c r="F55" s="133">
        <v>20</v>
      </c>
      <c r="G55" s="133">
        <v>460</v>
      </c>
      <c r="H55" s="133">
        <v>74.23</v>
      </c>
      <c r="I55" s="133">
        <v>76.86</v>
      </c>
      <c r="J55">
        <f t="shared" si="1"/>
        <v>2.63</v>
      </c>
    </row>
    <row r="56" spans="1:10">
      <c r="A56" s="133">
        <v>61</v>
      </c>
      <c r="B56" s="133">
        <v>74</v>
      </c>
      <c r="C56" s="142" t="s">
        <v>370</v>
      </c>
      <c r="D56" s="20" t="s">
        <v>997</v>
      </c>
      <c r="E56" s="133" t="s">
        <v>998</v>
      </c>
      <c r="F56" s="133">
        <v>45</v>
      </c>
      <c r="G56" s="141">
        <v>413</v>
      </c>
      <c r="H56" s="141">
        <v>70.31</v>
      </c>
      <c r="I56" s="141">
        <v>79.07</v>
      </c>
      <c r="J56">
        <f t="shared" si="1"/>
        <v>8.75999999999999</v>
      </c>
    </row>
    <row r="57" spans="1:10">
      <c r="A57" s="133">
        <v>14</v>
      </c>
      <c r="B57" s="133">
        <v>75</v>
      </c>
      <c r="C57" s="142" t="s">
        <v>370</v>
      </c>
      <c r="D57" s="20" t="s">
        <v>918</v>
      </c>
      <c r="E57" s="133" t="s">
        <v>999</v>
      </c>
      <c r="F57" s="133">
        <v>25</v>
      </c>
      <c r="G57" s="133">
        <v>460</v>
      </c>
      <c r="H57" s="133">
        <v>69.94</v>
      </c>
      <c r="I57" s="133">
        <v>71.61</v>
      </c>
      <c r="J57">
        <f t="shared" si="1"/>
        <v>1.67</v>
      </c>
    </row>
    <row r="58" ht="30" spans="1:10">
      <c r="A58" s="133">
        <v>22</v>
      </c>
      <c r="B58" s="133">
        <v>87</v>
      </c>
      <c r="C58" s="142" t="s">
        <v>596</v>
      </c>
      <c r="D58" s="20" t="s">
        <v>1000</v>
      </c>
      <c r="E58" s="135" t="s">
        <v>1001</v>
      </c>
      <c r="F58" s="133">
        <v>45</v>
      </c>
      <c r="G58" s="141">
        <v>430</v>
      </c>
      <c r="H58" s="141">
        <v>67.06</v>
      </c>
      <c r="I58" s="141">
        <v>73.56</v>
      </c>
      <c r="J58">
        <f t="shared" si="1"/>
        <v>6.5</v>
      </c>
    </row>
    <row r="59" spans="1:10">
      <c r="A59" s="133">
        <v>23</v>
      </c>
      <c r="B59" s="133">
        <v>89</v>
      </c>
      <c r="C59" s="142" t="s">
        <v>596</v>
      </c>
      <c r="E59" s="133" t="s">
        <v>1002</v>
      </c>
      <c r="F59" s="133">
        <v>60</v>
      </c>
      <c r="G59" s="133">
        <v>380</v>
      </c>
      <c r="H59" s="133">
        <v>74.16</v>
      </c>
      <c r="I59" s="133">
        <v>74.16</v>
      </c>
      <c r="J59">
        <f t="shared" si="1"/>
        <v>0</v>
      </c>
    </row>
    <row r="60" spans="1:10">
      <c r="A60" s="133">
        <v>39</v>
      </c>
      <c r="B60" t="s">
        <v>238</v>
      </c>
      <c r="C60" t="s">
        <v>238</v>
      </c>
      <c r="E60" s="135" t="s">
        <v>1003</v>
      </c>
      <c r="F60" s="133">
        <v>8</v>
      </c>
      <c r="G60" s="133">
        <v>469</v>
      </c>
      <c r="H60" s="133">
        <v>86.54</v>
      </c>
      <c r="I60" s="133">
        <v>86.54</v>
      </c>
      <c r="J60">
        <f t="shared" si="1"/>
        <v>0</v>
      </c>
    </row>
    <row r="61" spans="1:10">
      <c r="A61" s="133">
        <v>46</v>
      </c>
      <c r="B61" t="s">
        <v>238</v>
      </c>
      <c r="C61" t="s">
        <v>238</v>
      </c>
      <c r="E61" s="135" t="s">
        <v>1004</v>
      </c>
      <c r="F61" s="133">
        <v>20</v>
      </c>
      <c r="G61" s="133">
        <v>424</v>
      </c>
      <c r="H61" s="133">
        <v>72.74</v>
      </c>
      <c r="I61" s="133">
        <v>72.74</v>
      </c>
      <c r="J61">
        <f t="shared" si="1"/>
        <v>0</v>
      </c>
    </row>
    <row r="62" ht="30" spans="1:10">
      <c r="A62" s="133">
        <v>48</v>
      </c>
      <c r="B62" t="s">
        <v>238</v>
      </c>
      <c r="C62" t="s">
        <v>238</v>
      </c>
      <c r="E62" s="135" t="s">
        <v>1005</v>
      </c>
      <c r="F62" s="133">
        <v>10</v>
      </c>
      <c r="G62" s="133">
        <v>450</v>
      </c>
      <c r="H62" s="133">
        <v>83.05</v>
      </c>
      <c r="I62" s="133">
        <v>83.05</v>
      </c>
      <c r="J62">
        <f t="shared" si="1"/>
        <v>0</v>
      </c>
    </row>
    <row r="63" ht="30" spans="1:10">
      <c r="A63" s="133">
        <v>52</v>
      </c>
      <c r="B63" t="s">
        <v>238</v>
      </c>
      <c r="C63" t="s">
        <v>238</v>
      </c>
      <c r="D63" t="s">
        <v>1006</v>
      </c>
      <c r="E63" s="135" t="s">
        <v>1007</v>
      </c>
      <c r="F63" s="133">
        <v>50</v>
      </c>
      <c r="G63" s="133">
        <v>400</v>
      </c>
      <c r="H63" s="133">
        <v>75.54</v>
      </c>
      <c r="I63" s="133">
        <v>75.54</v>
      </c>
      <c r="J63">
        <f t="shared" si="1"/>
        <v>0</v>
      </c>
    </row>
    <row r="64" spans="1:10">
      <c r="A64" s="133">
        <v>53</v>
      </c>
      <c r="B64" t="s">
        <v>238</v>
      </c>
      <c r="C64" t="s">
        <v>238</v>
      </c>
      <c r="D64" t="s">
        <v>1006</v>
      </c>
      <c r="E64" s="133" t="s">
        <v>1008</v>
      </c>
      <c r="F64" s="133">
        <v>30</v>
      </c>
      <c r="G64" s="133">
        <v>368</v>
      </c>
      <c r="H64" s="133">
        <v>77.23</v>
      </c>
      <c r="I64" s="133">
        <v>77.23</v>
      </c>
      <c r="J64">
        <f t="shared" si="1"/>
        <v>0</v>
      </c>
    </row>
    <row r="65" spans="1:10">
      <c r="A65" s="133">
        <v>56</v>
      </c>
      <c r="B65" t="s">
        <v>238</v>
      </c>
      <c r="C65" t="s">
        <v>238</v>
      </c>
      <c r="E65" s="135" t="s">
        <v>1009</v>
      </c>
      <c r="F65" s="133">
        <v>10</v>
      </c>
      <c r="G65" s="133">
        <v>400</v>
      </c>
      <c r="H65" s="133">
        <v>74.72</v>
      </c>
      <c r="I65" s="133">
        <v>74.72</v>
      </c>
      <c r="J65">
        <f t="shared" si="1"/>
        <v>0</v>
      </c>
    </row>
    <row r="66" spans="1:9">
      <c r="A66" s="133">
        <v>60</v>
      </c>
      <c r="B66" t="s">
        <v>238</v>
      </c>
      <c r="C66" t="s">
        <v>238</v>
      </c>
      <c r="E66" s="135" t="s">
        <v>1010</v>
      </c>
      <c r="F66" s="133">
        <v>10</v>
      </c>
      <c r="G66" s="133">
        <v>400</v>
      </c>
      <c r="H66" s="133"/>
      <c r="I66" s="133"/>
    </row>
  </sheetData>
  <autoFilter ref="A1:L66">
    <extLst/>
  </autoFilter>
  <hyperlinks>
    <hyperlink ref="D7" r:id="rId2" display="https://mp.weixin.qq.com/s/tMDp3i8aP1w0ksP6ToZf5Q"/>
    <hyperlink ref="D33" r:id="rId3" display="https://mp.weixin.qq.com/s/h5Ac-bjk1TGS9d48YKEfUA"/>
    <hyperlink ref="D23" r:id="rId4" display="https://mp.weixin.qq.com/s/s30B9qT7MESofllqAgLlaA"/>
    <hyperlink ref="D15" r:id="rId5" display="https://mp.weixin.qq.com/s/W1QyqvAav_SxMn_6IxLXOw"/>
    <hyperlink ref="D26" r:id="rId6" display="https://mp.weixin.qq.com/s/7tMhIoJa1rrHi0AozhJBtA "/>
    <hyperlink ref="D32" r:id="rId7" display="https://mp.weixin.qq.com/s/zI8eBK4nCwYQOd7It_obYw "/>
    <hyperlink ref="D35" r:id="rId8" display="https://mp.weixin.qq.com/s/tHB7AV98IExoGOKYF-plWw"/>
    <hyperlink ref="D56" r:id="rId9" display="https://mp.weixin.qq.com/s/BhQZo6_czxiMZBEJCoH-zA"/>
    <hyperlink ref="D20" r:id="rId10" display="https://mp.weixin.qq.com/s/XsPjxkuSZvteMAthK-KWHA"/>
    <hyperlink ref="D37" r:id="rId11" display="https://mp.weixin.qq.com/s/DppdF7TtNIZL88MkAlNcKA"/>
    <hyperlink ref="D49" r:id="rId12" display="https://mp.weixin.qq.com/s/N1jnApSS6El9iBjq3eJCYw"/>
    <hyperlink ref="D57" r:id="rId13" display="https://mp.weixin.qq.com/s/vrHVIAr9ZSD5mlHJxyYdOg"/>
    <hyperlink ref="D54" r:id="rId13" display="https://mp.weixin.qq.com/s/vrHVIAr9ZSD5mlHJxyYdOg"/>
    <hyperlink ref="D51" r:id="rId13" display="https://mp.weixin.qq.com/s/vrHVIAr9ZSD5mlHJxyYdOg"/>
    <hyperlink ref="D47" r:id="rId13" display="https://mp.weixin.qq.com/s/vrHVIAr9ZSD5mlHJxyYdOg"/>
    <hyperlink ref="D5" r:id="rId13" display="https://mp.weixin.qq.com/s/vrHVIAr9ZSD5mlHJxyYdOg"/>
    <hyperlink ref="D21" r:id="rId14" display="https://mp.weixin.qq.com/s/ztiSCyhKK-0mpdnmCL8n_Q"/>
    <hyperlink ref="D6" r:id="rId15" display="https://mp.weixin.qq.com/s/zUVolPUB8ql9oLC_rF7N6Q"/>
    <hyperlink ref="D2" r:id="rId16" display="https://mp.weixin.qq.com/s/jzq79tu_KoEEJOEEe2nGuw"/>
    <hyperlink ref="K2" r:id="rId17" display="https://mp.weixin.qq.com/s/90KqllzINzDXSNsgLRbfnw"/>
    <hyperlink ref="D3" r:id="rId18" display="https://mp.weixin.qq.com/s/ziusYOi_oDWf9axB75m_kw"/>
    <hyperlink ref="D18" r:id="rId19" display="https://mp.weixin.qq.com/s/7kbEG09mPiZEHC8hCYDjKQ"/>
    <hyperlink ref="D40" r:id="rId20" display="https://mp.weixin.qq.com/s/w8LibW44X0TMTrVeyQ6-gQ"/>
    <hyperlink ref="D52:D53" r:id="rId20" display="https://mp.weixin.qq.com/s/w8LibW44X0TMTrVeyQ6-gQ"/>
    <hyperlink ref="D55" r:id="rId20" display="https://mp.weixin.qq.com/s/w8LibW44X0TMTrVeyQ6-gQ"/>
    <hyperlink ref="D4" r:id="rId21" display="https://mp.weixin.qq.com/s/EExli5TmmesdAbkRv8EpEA"/>
    <hyperlink ref="D24" r:id="rId21" display="https://mp.weixin.qq.com/s/EExli5TmmesdAbkRv8EpEA"/>
    <hyperlink ref="D34" r:id="rId22" display="https://mp.weixin.qq.com/s/AyVawT-ZopiuLqdj7icZ2g"/>
    <hyperlink ref="D41" r:id="rId22" display="https://mp.weixin.qq.com/s/AyVawT-ZopiuLqdj7icZ2g"/>
    <hyperlink ref="D45" r:id="rId22" display="https://mp.weixin.qq.com/s/AyVawT-ZopiuLqdj7icZ2g"/>
    <hyperlink ref="D48" r:id="rId22" display="https://mp.weixin.qq.com/s/AyVawT-ZopiuLqdj7icZ2g"/>
    <hyperlink ref="D14" r:id="rId23" display="https://mp.weixin.qq.com/s/OmejXelr-_7-a4hn3_XCRQ"/>
    <hyperlink ref="D58" r:id="rId24" display="https://mp.weixin.qq.com/s/1fLugaczvlhB0JxMSsOZpQ"/>
    <hyperlink ref="D8" r:id="rId25" display="https://mp.weixin.qq.com/s/WPYqB7x15ZZjFIN46Dmhww"/>
    <hyperlink ref="D9" r:id="rId26" display="https://mp.weixin.qq.com/s/mYEGx2oO-jepPXFOw6o1vA"/>
    <hyperlink ref="K9" r:id="rId27" display="https://mp.weixin.qq.com/s/Dym5m2kfhow57YYdW-pGsw"/>
    <hyperlink ref="D10" r:id="rId28" display="https://mp.weixin.qq.com/s/3-7yga2NbPXLD82ZCHKWuw"/>
    <hyperlink ref="D11" r:id="rId29" display="https://mp.weixin.qq.com/s/DvQqLQY5ue5KaISjAJqZKg"/>
    <hyperlink ref="D12" r:id="rId30" display="https://mp.weixin.qq.com/s/2VYvVpfRghbcnOhUxI-j4g"/>
    <hyperlink ref="D16" r:id="rId31" display="https://mp.weixin.qq.com/s/HDiiajpz-CZFgJOpLvjDhw"/>
    <hyperlink ref="D17" r:id="rId32" display="https://mp.weixin.qq.com/s/OW97WG1CUJujA8zd1uUcxw"/>
    <hyperlink ref="D19" r:id="rId33" display="https://mp.weixin.qq.com/s/Cl82S6pGZlGiKNqY4_6xzg"/>
    <hyperlink ref="D22" r:id="rId34" display="https://mp.weixin.qq.com/s/HVc-YRL8TLvNF05bKHeqHg"/>
    <hyperlink ref="D27" r:id="rId35" display="https://mp.weixin.qq.com/s/EHRPnPQND619oAnAxEr1pg"/>
    <hyperlink ref="D25" r:id="rId36" display="https://mp.weixin.qq.com/s/06eYoyIfYUN5nv2FTlqOmA"/>
    <hyperlink ref="D28" r:id="rId37" display="https://mp.weixin.qq.com/s/6IlmxkjxNmcSAJGfBDMsXg"/>
    <hyperlink ref="D29" r:id="rId38" display="https://mp.weixin.qq.com/s/U-7ZxM0LcAtC_gjC2cClnw"/>
    <hyperlink ref="D30" r:id="rId39" display="https://mp.weixin.qq.com/s/7sLgn1kM3hNpCGxI7C6neA"/>
    <hyperlink ref="D31" r:id="rId40" display="https://mp.weixin.qq.com/s/do5guCMFIdggj95dKMUgYA"/>
    <hyperlink ref="D36" r:id="rId41" display="https://mp.weixin.qq.com/s/BkFfPcEsj6TnU6PNPodQXw"/>
    <hyperlink ref="D38" r:id="rId42" display="https://mp.weixin.qq.com/s/elJlWt0IGQ8yuoG89ZuQVg"/>
    <hyperlink ref="D39" r:id="rId43" display="https://mp.weixin.qq.com/s/IULnovm-ku6dHQ5La4rpQQ"/>
    <hyperlink ref="D42" r:id="rId44" display="https://mp.weixin.qq.com/s/e-mIQNNIR0dFjm7T6fmlkQ"/>
    <hyperlink ref="D43" r:id="rId45" display="https://mp.weixin.qq.com/s/lts53YCx1BrIOWULAHLeDQ"/>
    <hyperlink ref="D46" r:id="rId46" display="https://mp.weixin.qq.com/s/tNc0Y5qcZKgMCvy0cA7XKg"/>
    <hyperlink ref="D44" r:id="rId18" display="https://mp.weixin.qq.com/s/ziusYOi_oDWf9axB75m_kw"/>
    <hyperlink ref="D50" r:id="rId47" display="https://mp.weixin.qq.com/s/DNAH0NeX1_4u3MWyFpLPlA"/>
    <hyperlink ref="A1" location="目录!A1" display="返回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398" sqref="E398"/>
    </sheetView>
  </sheetViews>
  <sheetFormatPr defaultColWidth="9" defaultRowHeight="15"/>
  <cols>
    <col min="1" max="1" width="4.3046875" customWidth="1"/>
    <col min="2" max="2" width="25.3828125" customWidth="1"/>
    <col min="3" max="3" width="6.2265625" customWidth="1"/>
    <col min="4" max="4" width="6.765625" customWidth="1"/>
    <col min="5" max="5" width="26" customWidth="1"/>
    <col min="6" max="6" width="6" customWidth="1"/>
    <col min="7" max="7" width="7.2265625" customWidth="1"/>
  </cols>
  <sheetData>
    <row r="1" ht="60.75" spans="1:8">
      <c r="A1" s="108" t="s">
        <v>1011</v>
      </c>
      <c r="B1" s="109" t="s">
        <v>1012</v>
      </c>
      <c r="C1" s="109" t="s">
        <v>1013</v>
      </c>
      <c r="D1" s="109" t="s">
        <v>1014</v>
      </c>
      <c r="E1" s="110" t="s">
        <v>1015</v>
      </c>
      <c r="F1" s="109" t="s">
        <v>901</v>
      </c>
      <c r="G1" s="109" t="s">
        <v>1016</v>
      </c>
      <c r="H1" s="109" t="s">
        <v>1017</v>
      </c>
    </row>
    <row r="2" ht="18" spans="1:8">
      <c r="A2" s="111">
        <v>1</v>
      </c>
      <c r="B2" s="112" t="s">
        <v>611</v>
      </c>
      <c r="C2" s="111" t="s">
        <v>1018</v>
      </c>
      <c r="D2" s="111" t="s">
        <v>202</v>
      </c>
      <c r="E2" s="111" t="s">
        <v>1019</v>
      </c>
      <c r="F2" s="111">
        <v>1</v>
      </c>
      <c r="G2" s="113" t="s">
        <v>1020</v>
      </c>
      <c r="H2" s="111" t="s">
        <v>1021</v>
      </c>
    </row>
    <row r="3" ht="18" spans="1:8">
      <c r="A3" s="111"/>
      <c r="B3" s="112"/>
      <c r="C3" s="111"/>
      <c r="D3" s="111"/>
      <c r="E3" s="111" t="s">
        <v>1022</v>
      </c>
      <c r="F3" s="111">
        <v>4</v>
      </c>
      <c r="G3" s="113" t="s">
        <v>1020</v>
      </c>
      <c r="H3" s="111"/>
    </row>
    <row r="4" ht="18" spans="1:8">
      <c r="A4" s="111"/>
      <c r="B4" s="112"/>
      <c r="C4" s="111"/>
      <c r="D4" s="111"/>
      <c r="E4" s="111" t="s">
        <v>1023</v>
      </c>
      <c r="F4" s="111">
        <v>3</v>
      </c>
      <c r="G4" s="113" t="s">
        <v>1020</v>
      </c>
      <c r="H4" s="111"/>
    </row>
    <row r="5" ht="18" spans="1:8">
      <c r="A5" s="111"/>
      <c r="B5" s="112"/>
      <c r="C5" s="111"/>
      <c r="D5" s="111"/>
      <c r="E5" s="111" t="s">
        <v>1024</v>
      </c>
      <c r="F5" s="111">
        <v>3</v>
      </c>
      <c r="G5" s="113" t="s">
        <v>1020</v>
      </c>
      <c r="H5" s="111"/>
    </row>
    <row r="6" ht="18" spans="1:8">
      <c r="A6" s="111"/>
      <c r="B6" s="112"/>
      <c r="C6" s="111"/>
      <c r="D6" s="111" t="s">
        <v>1025</v>
      </c>
      <c r="E6" s="111" t="s">
        <v>1026</v>
      </c>
      <c r="F6" s="111">
        <v>2</v>
      </c>
      <c r="G6" s="113" t="s">
        <v>1020</v>
      </c>
      <c r="H6" s="111"/>
    </row>
    <row r="7" ht="18" spans="1:8">
      <c r="A7" s="111"/>
      <c r="B7" s="112"/>
      <c r="C7" s="111"/>
      <c r="D7" s="111"/>
      <c r="E7" s="111" t="s">
        <v>1027</v>
      </c>
      <c r="F7" s="111">
        <v>2</v>
      </c>
      <c r="G7" s="113" t="s">
        <v>1020</v>
      </c>
      <c r="H7" s="111"/>
    </row>
    <row r="8" ht="52.5" customHeight="1" spans="1:8">
      <c r="A8" s="111"/>
      <c r="B8" s="112"/>
      <c r="C8" s="111"/>
      <c r="D8" s="111" t="s">
        <v>1028</v>
      </c>
      <c r="E8" s="111" t="s">
        <v>1029</v>
      </c>
      <c r="F8" s="111">
        <v>4</v>
      </c>
      <c r="G8" s="113" t="s">
        <v>1020</v>
      </c>
      <c r="H8" s="111"/>
    </row>
    <row r="9" ht="18" spans="1:8">
      <c r="A9" s="111"/>
      <c r="B9" s="112"/>
      <c r="C9" s="111"/>
      <c r="D9" s="111" t="s">
        <v>1030</v>
      </c>
      <c r="E9" s="111" t="s">
        <v>1031</v>
      </c>
      <c r="F9" s="111">
        <v>2</v>
      </c>
      <c r="G9" s="113" t="s">
        <v>1020</v>
      </c>
      <c r="H9" s="111"/>
    </row>
    <row r="10" ht="18" spans="1:8">
      <c r="A10" s="111"/>
      <c r="B10" s="112"/>
      <c r="C10" s="111"/>
      <c r="D10" s="111"/>
      <c r="E10" s="111" t="s">
        <v>1032</v>
      </c>
      <c r="F10" s="111">
        <v>2</v>
      </c>
      <c r="G10" s="113" t="s">
        <v>1020</v>
      </c>
      <c r="H10" s="111"/>
    </row>
    <row r="11" ht="18" spans="1:8">
      <c r="A11" s="111"/>
      <c r="B11" s="112"/>
      <c r="C11" s="111"/>
      <c r="D11" s="111" t="s">
        <v>1033</v>
      </c>
      <c r="E11" s="111" t="s">
        <v>1034</v>
      </c>
      <c r="F11" s="111">
        <v>2</v>
      </c>
      <c r="G11" s="113" t="s">
        <v>1020</v>
      </c>
      <c r="H11" s="111"/>
    </row>
    <row r="12" ht="18" spans="1:8">
      <c r="A12" s="111"/>
      <c r="B12" s="112"/>
      <c r="C12" s="111"/>
      <c r="D12" s="111"/>
      <c r="E12" s="111" t="s">
        <v>1035</v>
      </c>
      <c r="F12" s="111">
        <v>2</v>
      </c>
      <c r="G12" s="113" t="s">
        <v>1020</v>
      </c>
      <c r="H12" s="111"/>
    </row>
    <row r="13" ht="18" spans="1:8">
      <c r="A13" s="111"/>
      <c r="B13" s="112"/>
      <c r="C13" s="111"/>
      <c r="D13" s="111" t="s">
        <v>1036</v>
      </c>
      <c r="E13" s="111" t="s">
        <v>1037</v>
      </c>
      <c r="F13" s="111">
        <v>2</v>
      </c>
      <c r="G13" s="113" t="s">
        <v>1020</v>
      </c>
      <c r="H13" s="111"/>
    </row>
    <row r="14" ht="18" spans="1:8">
      <c r="A14" s="111"/>
      <c r="B14" s="112"/>
      <c r="C14" s="111"/>
      <c r="D14" s="111"/>
      <c r="E14" s="111" t="s">
        <v>1038</v>
      </c>
      <c r="F14" s="111">
        <v>2</v>
      </c>
      <c r="G14" s="113" t="s">
        <v>1020</v>
      </c>
      <c r="H14" s="111"/>
    </row>
    <row r="15" ht="18" spans="1:8">
      <c r="A15" s="111"/>
      <c r="B15" s="112"/>
      <c r="C15" s="111"/>
      <c r="D15" s="111" t="s">
        <v>1039</v>
      </c>
      <c r="E15" s="111" t="s">
        <v>1040</v>
      </c>
      <c r="F15" s="111">
        <v>1</v>
      </c>
      <c r="G15" s="113" t="s">
        <v>1020</v>
      </c>
      <c r="H15" s="111"/>
    </row>
    <row r="16" ht="18" spans="1:8">
      <c r="A16" s="111"/>
      <c r="B16" s="112"/>
      <c r="C16" s="111"/>
      <c r="D16" s="111"/>
      <c r="E16" s="111" t="s">
        <v>1041</v>
      </c>
      <c r="F16" s="111">
        <v>1</v>
      </c>
      <c r="G16" s="113" t="s">
        <v>1020</v>
      </c>
      <c r="H16" s="111"/>
    </row>
    <row r="17" ht="18" spans="1:8">
      <c r="A17" s="111"/>
      <c r="B17" s="112"/>
      <c r="C17" s="111"/>
      <c r="D17" s="111"/>
      <c r="E17" s="111" t="s">
        <v>1042</v>
      </c>
      <c r="F17" s="111">
        <v>1</v>
      </c>
      <c r="G17" s="113" t="s">
        <v>1020</v>
      </c>
      <c r="H17" s="111"/>
    </row>
    <row r="18" ht="18" spans="1:8">
      <c r="A18" s="111"/>
      <c r="B18" s="112"/>
      <c r="C18" s="111"/>
      <c r="D18" s="111"/>
      <c r="E18" s="111" t="s">
        <v>1043</v>
      </c>
      <c r="F18" s="111">
        <v>1</v>
      </c>
      <c r="G18" s="113" t="s">
        <v>1020</v>
      </c>
      <c r="H18" s="111"/>
    </row>
    <row r="19" ht="18" spans="1:8">
      <c r="A19" s="111"/>
      <c r="B19" s="112"/>
      <c r="C19" s="111"/>
      <c r="D19" s="111" t="s">
        <v>1044</v>
      </c>
      <c r="E19" s="111" t="s">
        <v>1045</v>
      </c>
      <c r="F19" s="111">
        <v>2</v>
      </c>
      <c r="G19" s="113" t="s">
        <v>1020</v>
      </c>
      <c r="H19" s="111"/>
    </row>
    <row r="20" ht="18" spans="1:8">
      <c r="A20" s="111"/>
      <c r="B20" s="112"/>
      <c r="C20" s="111"/>
      <c r="D20" s="111"/>
      <c r="E20" s="111" t="s">
        <v>1046</v>
      </c>
      <c r="F20" s="111">
        <v>2</v>
      </c>
      <c r="G20" s="113" t="s">
        <v>1020</v>
      </c>
      <c r="H20" s="111"/>
    </row>
    <row r="21" ht="18" spans="1:8">
      <c r="A21" s="111"/>
      <c r="B21" s="112"/>
      <c r="C21" s="111" t="s">
        <v>1047</v>
      </c>
      <c r="D21" s="114" t="s">
        <v>1048</v>
      </c>
      <c r="E21" s="114" t="s">
        <v>1049</v>
      </c>
      <c r="F21" s="114">
        <v>24</v>
      </c>
      <c r="G21" s="113" t="s">
        <v>1020</v>
      </c>
      <c r="H21" s="111" t="s">
        <v>1050</v>
      </c>
    </row>
    <row r="22" ht="18" spans="1:8">
      <c r="A22" s="111"/>
      <c r="B22" s="112"/>
      <c r="C22" s="111"/>
      <c r="D22" s="111" t="s">
        <v>1051</v>
      </c>
      <c r="E22" s="111" t="s">
        <v>1052</v>
      </c>
      <c r="F22" s="111">
        <v>1</v>
      </c>
      <c r="G22" s="113" t="s">
        <v>1020</v>
      </c>
      <c r="H22" s="111"/>
    </row>
    <row r="23" ht="18" spans="1:8">
      <c r="A23" s="111"/>
      <c r="B23" s="112"/>
      <c r="C23" s="111"/>
      <c r="D23" s="111"/>
      <c r="E23" s="111" t="s">
        <v>1053</v>
      </c>
      <c r="F23" s="111">
        <v>1</v>
      </c>
      <c r="G23" s="113" t="s">
        <v>1020</v>
      </c>
      <c r="H23" s="111"/>
    </row>
    <row r="24" ht="18" spans="1:8">
      <c r="A24" s="111"/>
      <c r="B24" s="112"/>
      <c r="C24" s="111"/>
      <c r="D24" s="111"/>
      <c r="E24" s="111" t="s">
        <v>1054</v>
      </c>
      <c r="F24" s="111">
        <v>1</v>
      </c>
      <c r="G24" s="113" t="s">
        <v>1020</v>
      </c>
      <c r="H24" s="111"/>
    </row>
    <row r="25" ht="18" spans="1:8">
      <c r="A25" s="111"/>
      <c r="B25" s="112"/>
      <c r="C25" s="111"/>
      <c r="D25" s="111"/>
      <c r="E25" s="111" t="s">
        <v>1055</v>
      </c>
      <c r="F25" s="111">
        <v>1</v>
      </c>
      <c r="G25" s="113" t="s">
        <v>1020</v>
      </c>
      <c r="H25" s="111"/>
    </row>
    <row r="26" ht="18" spans="1:8">
      <c r="A26" s="111"/>
      <c r="B26" s="112"/>
      <c r="C26" s="111"/>
      <c r="D26" s="111"/>
      <c r="E26" s="111" t="s">
        <v>1056</v>
      </c>
      <c r="F26" s="111">
        <v>1</v>
      </c>
      <c r="G26" s="113" t="s">
        <v>1020</v>
      </c>
      <c r="H26" s="111"/>
    </row>
    <row r="27" ht="18" spans="1:8">
      <c r="A27" s="111"/>
      <c r="B27" s="112"/>
      <c r="C27" s="111"/>
      <c r="D27" s="111"/>
      <c r="E27" s="111" t="s">
        <v>1057</v>
      </c>
      <c r="F27" s="111">
        <v>1</v>
      </c>
      <c r="G27" s="113" t="s">
        <v>1020</v>
      </c>
      <c r="H27" s="111"/>
    </row>
    <row r="28" ht="18" spans="1:8">
      <c r="A28" s="111"/>
      <c r="B28" s="112"/>
      <c r="C28" s="111"/>
      <c r="D28" s="111"/>
      <c r="E28" s="111" t="s">
        <v>1058</v>
      </c>
      <c r="F28" s="111">
        <v>1</v>
      </c>
      <c r="G28" s="113" t="s">
        <v>1020</v>
      </c>
      <c r="H28" s="111"/>
    </row>
    <row r="29" ht="18" spans="1:8">
      <c r="A29" s="111"/>
      <c r="B29" s="112"/>
      <c r="C29" s="111"/>
      <c r="D29" s="111"/>
      <c r="E29" s="111" t="s">
        <v>1059</v>
      </c>
      <c r="F29" s="111">
        <v>1</v>
      </c>
      <c r="G29" s="113" t="s">
        <v>1020</v>
      </c>
      <c r="H29" s="111"/>
    </row>
    <row r="30" ht="18" spans="1:8">
      <c r="A30" s="111"/>
      <c r="B30" s="112"/>
      <c r="C30" s="111"/>
      <c r="D30" s="111"/>
      <c r="E30" s="111" t="s">
        <v>1060</v>
      </c>
      <c r="F30" s="111">
        <v>1</v>
      </c>
      <c r="G30" s="113" t="s">
        <v>1020</v>
      </c>
      <c r="H30" s="111"/>
    </row>
    <row r="31" ht="18" spans="1:8">
      <c r="A31" s="111"/>
      <c r="B31" s="112"/>
      <c r="C31" s="111"/>
      <c r="D31" s="111"/>
      <c r="E31" s="111" t="s">
        <v>1061</v>
      </c>
      <c r="F31" s="111">
        <v>1</v>
      </c>
      <c r="G31" s="113" t="s">
        <v>1020</v>
      </c>
      <c r="H31" s="111"/>
    </row>
    <row r="32" ht="18" spans="1:8">
      <c r="A32" s="111"/>
      <c r="B32" s="112"/>
      <c r="C32" s="111"/>
      <c r="D32" s="111"/>
      <c r="E32" s="111" t="s">
        <v>1062</v>
      </c>
      <c r="F32" s="111">
        <v>1</v>
      </c>
      <c r="G32" s="113" t="s">
        <v>1020</v>
      </c>
      <c r="H32" s="111"/>
    </row>
    <row r="33" ht="18" spans="1:8">
      <c r="A33" s="111"/>
      <c r="B33" s="112"/>
      <c r="C33" s="111"/>
      <c r="D33" s="111"/>
      <c r="E33" s="111" t="s">
        <v>1063</v>
      </c>
      <c r="F33" s="111">
        <v>1</v>
      </c>
      <c r="G33" s="113" t="s">
        <v>1020</v>
      </c>
      <c r="H33" s="111"/>
    </row>
    <row r="34" ht="18" spans="1:8">
      <c r="A34" s="111"/>
      <c r="B34" s="112"/>
      <c r="C34" s="111"/>
      <c r="D34" s="111"/>
      <c r="E34" s="111" t="s">
        <v>1064</v>
      </c>
      <c r="F34" s="111">
        <v>1</v>
      </c>
      <c r="G34" s="113" t="s">
        <v>1020</v>
      </c>
      <c r="H34" s="111"/>
    </row>
    <row r="35" ht="18" spans="1:8">
      <c r="A35" s="111"/>
      <c r="B35" s="112"/>
      <c r="C35" s="111"/>
      <c r="D35" s="111"/>
      <c r="E35" s="111" t="s">
        <v>1065</v>
      </c>
      <c r="F35" s="111">
        <v>2</v>
      </c>
      <c r="G35" s="113" t="s">
        <v>1020</v>
      </c>
      <c r="H35" s="111"/>
    </row>
    <row r="36" ht="18" spans="1:8">
      <c r="A36" s="111"/>
      <c r="B36" s="112"/>
      <c r="C36" s="111"/>
      <c r="D36" s="111"/>
      <c r="E36" s="111" t="s">
        <v>1066</v>
      </c>
      <c r="F36" s="111">
        <v>1</v>
      </c>
      <c r="G36" s="113" t="s">
        <v>1020</v>
      </c>
      <c r="H36" s="111"/>
    </row>
    <row r="37" ht="18" spans="1:8">
      <c r="A37" s="111"/>
      <c r="B37" s="112"/>
      <c r="C37" s="111"/>
      <c r="D37" s="111"/>
      <c r="E37" s="111" t="s">
        <v>1067</v>
      </c>
      <c r="F37" s="111">
        <v>2</v>
      </c>
      <c r="G37" s="113" t="s">
        <v>1020</v>
      </c>
      <c r="H37" s="111"/>
    </row>
    <row r="38" ht="18" spans="1:8">
      <c r="A38" s="111"/>
      <c r="B38" s="112"/>
      <c r="C38" s="111"/>
      <c r="D38" s="111"/>
      <c r="E38" s="111" t="s">
        <v>1068</v>
      </c>
      <c r="F38" s="111">
        <v>2</v>
      </c>
      <c r="G38" s="113" t="s">
        <v>1020</v>
      </c>
      <c r="H38" s="111"/>
    </row>
    <row r="39" ht="18" spans="1:8">
      <c r="A39" s="111"/>
      <c r="B39" s="112"/>
      <c r="C39" s="111"/>
      <c r="D39" s="111"/>
      <c r="E39" s="111" t="s">
        <v>1069</v>
      </c>
      <c r="F39" s="111">
        <v>1</v>
      </c>
      <c r="G39" s="113" t="s">
        <v>1020</v>
      </c>
      <c r="H39" s="111"/>
    </row>
    <row r="40" ht="18" spans="1:8">
      <c r="A40" s="111"/>
      <c r="B40" s="112"/>
      <c r="C40" s="111"/>
      <c r="D40" s="111"/>
      <c r="E40" s="111" t="s">
        <v>1070</v>
      </c>
      <c r="F40" s="111">
        <v>3</v>
      </c>
      <c r="G40" s="113" t="s">
        <v>1020</v>
      </c>
      <c r="H40" s="111"/>
    </row>
    <row r="41" ht="18" spans="1:8">
      <c r="A41" s="111"/>
      <c r="B41" s="112"/>
      <c r="C41" s="111"/>
      <c r="D41" s="111"/>
      <c r="E41" s="111" t="s">
        <v>1071</v>
      </c>
      <c r="F41" s="111">
        <v>1</v>
      </c>
      <c r="G41" s="113" t="s">
        <v>1020</v>
      </c>
      <c r="H41" s="111"/>
    </row>
    <row r="42" ht="18" spans="1:8">
      <c r="A42" s="111"/>
      <c r="B42" s="112"/>
      <c r="C42" s="111"/>
      <c r="D42" s="111"/>
      <c r="E42" s="111" t="s">
        <v>1072</v>
      </c>
      <c r="F42" s="111">
        <v>2</v>
      </c>
      <c r="G42" s="113" t="s">
        <v>1020</v>
      </c>
      <c r="H42" s="111"/>
    </row>
    <row r="43" ht="18" spans="1:8">
      <c r="A43" s="111"/>
      <c r="B43" s="112"/>
      <c r="C43" s="111"/>
      <c r="D43" s="111"/>
      <c r="E43" s="111" t="s">
        <v>1073</v>
      </c>
      <c r="F43" s="111">
        <v>1</v>
      </c>
      <c r="G43" s="113" t="s">
        <v>1020</v>
      </c>
      <c r="H43" s="111"/>
    </row>
    <row r="44" ht="18" spans="1:8">
      <c r="A44" s="111"/>
      <c r="B44" s="112"/>
      <c r="C44" s="111"/>
      <c r="D44" s="111"/>
      <c r="E44" s="111" t="s">
        <v>1074</v>
      </c>
      <c r="F44" s="111">
        <v>1</v>
      </c>
      <c r="G44" s="113" t="s">
        <v>1020</v>
      </c>
      <c r="H44" s="111"/>
    </row>
    <row r="45" ht="36" spans="1:8">
      <c r="A45" s="111"/>
      <c r="B45" s="112"/>
      <c r="C45" s="111"/>
      <c r="D45" s="111"/>
      <c r="E45" s="111" t="s">
        <v>1075</v>
      </c>
      <c r="F45" s="111">
        <v>1</v>
      </c>
      <c r="G45" s="113" t="s">
        <v>1020</v>
      </c>
      <c r="H45" s="111"/>
    </row>
    <row r="46" ht="36" spans="1:8">
      <c r="A46" s="111"/>
      <c r="B46" s="112"/>
      <c r="C46" s="111"/>
      <c r="D46" s="114" t="s">
        <v>1076</v>
      </c>
      <c r="E46" s="114" t="s">
        <v>1077</v>
      </c>
      <c r="F46" s="114">
        <v>24</v>
      </c>
      <c r="G46" s="113" t="s">
        <v>1020</v>
      </c>
      <c r="H46" s="111"/>
    </row>
    <row r="47" ht="36" spans="1:8">
      <c r="A47" s="111">
        <v>2</v>
      </c>
      <c r="B47" s="115" t="s">
        <v>1078</v>
      </c>
      <c r="C47" s="111" t="s">
        <v>1018</v>
      </c>
      <c r="D47" s="111" t="s">
        <v>202</v>
      </c>
      <c r="E47" s="111" t="s">
        <v>1079</v>
      </c>
      <c r="F47" s="111">
        <v>17</v>
      </c>
      <c r="G47" s="113" t="s">
        <v>1020</v>
      </c>
      <c r="H47" s="111" t="s">
        <v>1080</v>
      </c>
    </row>
    <row r="48" ht="18" spans="1:8">
      <c r="A48" s="111"/>
      <c r="B48" s="115"/>
      <c r="C48" s="111" t="s">
        <v>1047</v>
      </c>
      <c r="D48" s="111" t="s">
        <v>1051</v>
      </c>
      <c r="E48" s="111" t="s">
        <v>1064</v>
      </c>
      <c r="F48" s="111">
        <v>5</v>
      </c>
      <c r="G48" s="113" t="s">
        <v>1020</v>
      </c>
      <c r="H48" s="111" t="s">
        <v>1081</v>
      </c>
    </row>
    <row r="49" ht="18" spans="1:8">
      <c r="A49" s="111"/>
      <c r="B49" s="115"/>
      <c r="C49" s="111"/>
      <c r="D49" s="111"/>
      <c r="E49" s="111" t="s">
        <v>1082</v>
      </c>
      <c r="F49" s="111">
        <v>2</v>
      </c>
      <c r="G49" s="113" t="s">
        <v>1020</v>
      </c>
      <c r="H49" s="111"/>
    </row>
    <row r="50" ht="18" spans="1:8">
      <c r="A50" s="111"/>
      <c r="B50" s="115"/>
      <c r="C50" s="111"/>
      <c r="D50" s="111"/>
      <c r="E50" s="111" t="s">
        <v>1083</v>
      </c>
      <c r="F50" s="111">
        <v>1</v>
      </c>
      <c r="G50" s="113" t="s">
        <v>1020</v>
      </c>
      <c r="H50" s="111"/>
    </row>
    <row r="51" ht="18" spans="1:8">
      <c r="A51" s="111"/>
      <c r="B51" s="115"/>
      <c r="C51" s="111"/>
      <c r="D51" s="111"/>
      <c r="E51" s="111" t="s">
        <v>1084</v>
      </c>
      <c r="F51" s="111">
        <v>1</v>
      </c>
      <c r="G51" s="113" t="s">
        <v>1020</v>
      </c>
      <c r="H51" s="111"/>
    </row>
    <row r="52" ht="18" spans="1:8">
      <c r="A52" s="111"/>
      <c r="B52" s="115"/>
      <c r="C52" s="111"/>
      <c r="D52" s="111"/>
      <c r="E52" s="111" t="s">
        <v>1085</v>
      </c>
      <c r="F52" s="111">
        <v>1</v>
      </c>
      <c r="G52" s="113" t="s">
        <v>1020</v>
      </c>
      <c r="H52" s="111"/>
    </row>
    <row r="53" ht="18" spans="1:8">
      <c r="A53" s="111"/>
      <c r="B53" s="115"/>
      <c r="C53" s="111"/>
      <c r="D53" s="111"/>
      <c r="E53" s="111" t="s">
        <v>1053</v>
      </c>
      <c r="F53" s="111">
        <v>1</v>
      </c>
      <c r="G53" s="113" t="s">
        <v>1020</v>
      </c>
      <c r="H53" s="111"/>
    </row>
    <row r="54" ht="18" spans="1:8">
      <c r="A54" s="111"/>
      <c r="B54" s="115"/>
      <c r="C54" s="111"/>
      <c r="D54" s="111"/>
      <c r="E54" s="111" t="s">
        <v>1086</v>
      </c>
      <c r="F54" s="111">
        <v>1</v>
      </c>
      <c r="G54" s="113" t="s">
        <v>1020</v>
      </c>
      <c r="H54" s="111"/>
    </row>
    <row r="55" ht="18" spans="1:8">
      <c r="A55" s="111"/>
      <c r="B55" s="115"/>
      <c r="C55" s="111"/>
      <c r="D55" s="111"/>
      <c r="E55" s="111" t="s">
        <v>1087</v>
      </c>
      <c r="F55" s="111">
        <v>1</v>
      </c>
      <c r="G55" s="113" t="s">
        <v>1020</v>
      </c>
      <c r="H55" s="111"/>
    </row>
    <row r="56" ht="18" spans="1:8">
      <c r="A56" s="111"/>
      <c r="B56" s="115"/>
      <c r="C56" s="111"/>
      <c r="D56" s="111"/>
      <c r="E56" s="111" t="s">
        <v>1061</v>
      </c>
      <c r="F56" s="111">
        <v>1</v>
      </c>
      <c r="G56" s="113" t="s">
        <v>1020</v>
      </c>
      <c r="H56" s="111"/>
    </row>
    <row r="57" ht="18" spans="1:8">
      <c r="A57" s="111"/>
      <c r="B57" s="115"/>
      <c r="C57" s="111"/>
      <c r="D57" s="111"/>
      <c r="E57" s="111" t="s">
        <v>1088</v>
      </c>
      <c r="F57" s="111">
        <v>1</v>
      </c>
      <c r="G57" s="113" t="s">
        <v>1020</v>
      </c>
      <c r="H57" s="111"/>
    </row>
    <row r="58" ht="18" spans="1:8">
      <c r="A58" s="111"/>
      <c r="B58" s="115"/>
      <c r="C58" s="111"/>
      <c r="D58" s="111"/>
      <c r="E58" s="111" t="s">
        <v>1089</v>
      </c>
      <c r="F58" s="111">
        <v>1</v>
      </c>
      <c r="G58" s="113" t="s">
        <v>1020</v>
      </c>
      <c r="H58" s="111"/>
    </row>
    <row r="59" ht="18" spans="1:8">
      <c r="A59" s="111"/>
      <c r="B59" s="115"/>
      <c r="C59" s="111"/>
      <c r="D59" s="111"/>
      <c r="E59" s="111" t="s">
        <v>1090</v>
      </c>
      <c r="F59" s="111">
        <v>1</v>
      </c>
      <c r="G59" s="113" t="s">
        <v>1020</v>
      </c>
      <c r="H59" s="111"/>
    </row>
    <row r="60" ht="36" spans="1:8">
      <c r="A60" s="111"/>
      <c r="B60" s="115"/>
      <c r="C60" s="111"/>
      <c r="D60" s="111"/>
      <c r="E60" s="111" t="s">
        <v>1091</v>
      </c>
      <c r="F60" s="111">
        <v>1</v>
      </c>
      <c r="G60" s="113" t="s">
        <v>1020</v>
      </c>
      <c r="H60" s="111"/>
    </row>
    <row r="61" ht="18" spans="1:8">
      <c r="A61" s="111"/>
      <c r="B61" s="115"/>
      <c r="C61" s="111"/>
      <c r="D61" s="111" t="s">
        <v>1048</v>
      </c>
      <c r="E61" s="111" t="s">
        <v>1049</v>
      </c>
      <c r="F61" s="111">
        <v>6</v>
      </c>
      <c r="G61" s="113" t="s">
        <v>1020</v>
      </c>
      <c r="H61" s="111"/>
    </row>
    <row r="62" ht="18" spans="1:8">
      <c r="A62" s="111"/>
      <c r="B62" s="115"/>
      <c r="C62" s="111"/>
      <c r="D62" s="111" t="s">
        <v>1076</v>
      </c>
      <c r="E62" s="111" t="s">
        <v>1092</v>
      </c>
      <c r="F62" s="111">
        <v>2</v>
      </c>
      <c r="G62" s="113" t="s">
        <v>1020</v>
      </c>
      <c r="H62" s="111"/>
    </row>
    <row r="63" ht="18" spans="1:8">
      <c r="A63" s="111">
        <v>3</v>
      </c>
      <c r="B63" s="112" t="s">
        <v>993</v>
      </c>
      <c r="C63" s="111" t="s">
        <v>1018</v>
      </c>
      <c r="D63" s="111" t="s">
        <v>1028</v>
      </c>
      <c r="E63" s="111" t="s">
        <v>1093</v>
      </c>
      <c r="F63" s="111">
        <v>3</v>
      </c>
      <c r="G63" s="113" t="s">
        <v>1020</v>
      </c>
      <c r="H63" s="111" t="s">
        <v>1094</v>
      </c>
    </row>
    <row r="64" ht="18" spans="1:8">
      <c r="A64" s="111"/>
      <c r="B64" s="112"/>
      <c r="C64" s="111"/>
      <c r="D64" s="111"/>
      <c r="E64" s="111" t="s">
        <v>1095</v>
      </c>
      <c r="F64" s="111">
        <v>3</v>
      </c>
      <c r="G64" s="113" t="s">
        <v>1020</v>
      </c>
      <c r="H64" s="111"/>
    </row>
    <row r="65" ht="18" spans="1:8">
      <c r="A65" s="111">
        <v>4</v>
      </c>
      <c r="B65" s="112" t="s">
        <v>979</v>
      </c>
      <c r="C65" s="111" t="s">
        <v>1096</v>
      </c>
      <c r="D65" s="111" t="s">
        <v>1048</v>
      </c>
      <c r="E65" s="111" t="s">
        <v>1097</v>
      </c>
      <c r="F65" s="111">
        <v>6</v>
      </c>
      <c r="G65" s="113" t="s">
        <v>1020</v>
      </c>
      <c r="H65" s="111" t="s">
        <v>1098</v>
      </c>
    </row>
    <row r="66" ht="18" spans="1:8">
      <c r="A66" s="111">
        <v>5</v>
      </c>
      <c r="B66" s="112" t="s">
        <v>994</v>
      </c>
      <c r="C66" s="111" t="s">
        <v>1018</v>
      </c>
      <c r="D66" s="111" t="s">
        <v>202</v>
      </c>
      <c r="E66" s="111" t="s">
        <v>1099</v>
      </c>
      <c r="F66" s="111">
        <v>13</v>
      </c>
      <c r="G66" s="113" t="s">
        <v>1020</v>
      </c>
      <c r="H66" s="111" t="s">
        <v>1100</v>
      </c>
    </row>
    <row r="67" ht="18" spans="1:8">
      <c r="A67" s="111">
        <v>6</v>
      </c>
      <c r="B67" s="112" t="s">
        <v>614</v>
      </c>
      <c r="C67" s="111" t="s">
        <v>1018</v>
      </c>
      <c r="D67" s="111" t="s">
        <v>1101</v>
      </c>
      <c r="E67" s="111" t="s">
        <v>1102</v>
      </c>
      <c r="F67" s="111">
        <v>1</v>
      </c>
      <c r="G67" s="113" t="s">
        <v>1020</v>
      </c>
      <c r="H67" s="111" t="s">
        <v>1103</v>
      </c>
    </row>
    <row r="68" ht="18" spans="1:8">
      <c r="A68" s="111"/>
      <c r="B68" s="112"/>
      <c r="C68" s="111"/>
      <c r="D68" s="111"/>
      <c r="E68" s="111" t="s">
        <v>1104</v>
      </c>
      <c r="F68" s="111">
        <v>1</v>
      </c>
      <c r="G68" s="113" t="s">
        <v>1020</v>
      </c>
      <c r="H68" s="111"/>
    </row>
    <row r="69" ht="18" spans="1:8">
      <c r="A69" s="111"/>
      <c r="B69" s="112"/>
      <c r="C69" s="111"/>
      <c r="D69" s="111" t="s">
        <v>1030</v>
      </c>
      <c r="E69" s="111" t="s">
        <v>1032</v>
      </c>
      <c r="F69" s="111">
        <v>1</v>
      </c>
      <c r="G69" s="113" t="s">
        <v>1020</v>
      </c>
      <c r="H69" s="111"/>
    </row>
    <row r="70" ht="18" spans="1:8">
      <c r="A70" s="111"/>
      <c r="B70" s="112"/>
      <c r="C70" s="111"/>
      <c r="D70" s="111"/>
      <c r="E70" s="111" t="s">
        <v>1031</v>
      </c>
      <c r="F70" s="111">
        <v>2</v>
      </c>
      <c r="G70" s="113" t="s">
        <v>1020</v>
      </c>
      <c r="H70" s="111"/>
    </row>
    <row r="71" ht="18" spans="1:8">
      <c r="A71" s="111"/>
      <c r="B71" s="112"/>
      <c r="C71" s="111"/>
      <c r="D71" s="111" t="s">
        <v>1105</v>
      </c>
      <c r="E71" s="111" t="s">
        <v>1106</v>
      </c>
      <c r="F71" s="111">
        <v>1</v>
      </c>
      <c r="G71" s="113" t="s">
        <v>1020</v>
      </c>
      <c r="H71" s="111"/>
    </row>
    <row r="72" ht="18" spans="1:8">
      <c r="A72" s="111"/>
      <c r="B72" s="112"/>
      <c r="C72" s="111"/>
      <c r="D72" s="111"/>
      <c r="E72" s="111" t="s">
        <v>1107</v>
      </c>
      <c r="F72" s="111">
        <v>1</v>
      </c>
      <c r="G72" s="113" t="s">
        <v>1020</v>
      </c>
      <c r="H72" s="111"/>
    </row>
    <row r="73" ht="18" spans="1:8">
      <c r="A73" s="111"/>
      <c r="B73" s="112"/>
      <c r="C73" s="111"/>
      <c r="D73" s="111" t="s">
        <v>1108</v>
      </c>
      <c r="E73" s="111" t="s">
        <v>1109</v>
      </c>
      <c r="F73" s="111">
        <v>1</v>
      </c>
      <c r="G73" s="113" t="s">
        <v>1020</v>
      </c>
      <c r="H73" s="111"/>
    </row>
    <row r="74" ht="18" spans="1:8">
      <c r="A74" s="111"/>
      <c r="B74" s="112"/>
      <c r="C74" s="111"/>
      <c r="D74" s="111"/>
      <c r="E74" s="111" t="s">
        <v>1110</v>
      </c>
      <c r="F74" s="111">
        <v>1</v>
      </c>
      <c r="G74" s="113" t="s">
        <v>1020</v>
      </c>
      <c r="H74" s="111"/>
    </row>
    <row r="75" ht="18" spans="1:8">
      <c r="A75" s="111"/>
      <c r="B75" s="112"/>
      <c r="C75" s="111"/>
      <c r="D75" s="111"/>
      <c r="E75" s="111" t="s">
        <v>1111</v>
      </c>
      <c r="F75" s="111">
        <v>1</v>
      </c>
      <c r="G75" s="113" t="s">
        <v>1020</v>
      </c>
      <c r="H75" s="111"/>
    </row>
    <row r="76" ht="18" spans="1:8">
      <c r="A76" s="111"/>
      <c r="B76" s="112"/>
      <c r="C76" s="111"/>
      <c r="D76" s="111"/>
      <c r="E76" s="111" t="s">
        <v>1112</v>
      </c>
      <c r="F76" s="111">
        <v>1</v>
      </c>
      <c r="G76" s="113" t="s">
        <v>1020</v>
      </c>
      <c r="H76" s="111"/>
    </row>
    <row r="77" ht="18" spans="1:8">
      <c r="A77" s="111"/>
      <c r="B77" s="112"/>
      <c r="C77" s="111"/>
      <c r="D77" s="111"/>
      <c r="E77" s="111" t="s">
        <v>1113</v>
      </c>
      <c r="F77" s="111">
        <v>1</v>
      </c>
      <c r="G77" s="113" t="s">
        <v>1020</v>
      </c>
      <c r="H77" s="111"/>
    </row>
    <row r="78" ht="18" spans="1:8">
      <c r="A78" s="111"/>
      <c r="B78" s="112"/>
      <c r="C78" s="111"/>
      <c r="D78" s="111"/>
      <c r="E78" s="111" t="s">
        <v>1114</v>
      </c>
      <c r="F78" s="111">
        <v>1</v>
      </c>
      <c r="G78" s="113" t="s">
        <v>1020</v>
      </c>
      <c r="H78" s="111"/>
    </row>
    <row r="79" ht="18" spans="1:8">
      <c r="A79" s="111"/>
      <c r="B79" s="112"/>
      <c r="C79" s="111"/>
      <c r="D79" s="111" t="s">
        <v>1115</v>
      </c>
      <c r="E79" s="111" t="s">
        <v>1035</v>
      </c>
      <c r="F79" s="111">
        <v>1</v>
      </c>
      <c r="G79" s="113" t="s">
        <v>1020</v>
      </c>
      <c r="H79" s="111"/>
    </row>
    <row r="80" ht="18" spans="1:8">
      <c r="A80" s="111"/>
      <c r="B80" s="112"/>
      <c r="C80" s="111"/>
      <c r="D80" s="111"/>
      <c r="E80" s="111" t="s">
        <v>1034</v>
      </c>
      <c r="F80" s="111">
        <v>1</v>
      </c>
      <c r="G80" s="113" t="s">
        <v>1020</v>
      </c>
      <c r="H80" s="111"/>
    </row>
    <row r="81" ht="18" spans="1:8">
      <c r="A81" s="111"/>
      <c r="B81" s="112"/>
      <c r="C81" s="111" t="s">
        <v>1116</v>
      </c>
      <c r="D81" s="111" t="s">
        <v>1048</v>
      </c>
      <c r="E81" s="111" t="s">
        <v>1117</v>
      </c>
      <c r="F81" s="111">
        <v>12</v>
      </c>
      <c r="G81" s="113" t="s">
        <v>1020</v>
      </c>
      <c r="H81" s="111" t="s">
        <v>1118</v>
      </c>
    </row>
    <row r="82" ht="36" spans="1:8">
      <c r="A82" s="111"/>
      <c r="B82" s="112"/>
      <c r="C82" s="111"/>
      <c r="D82" s="111" t="s">
        <v>1076</v>
      </c>
      <c r="E82" s="111" t="s">
        <v>1119</v>
      </c>
      <c r="F82" s="111">
        <v>15</v>
      </c>
      <c r="G82" s="113" t="s">
        <v>1020</v>
      </c>
      <c r="H82" s="111"/>
    </row>
    <row r="83" ht="18" spans="1:8">
      <c r="A83" s="111"/>
      <c r="B83" s="112"/>
      <c r="C83" s="111"/>
      <c r="D83" s="111" t="s">
        <v>1120</v>
      </c>
      <c r="E83" s="111" t="s">
        <v>1121</v>
      </c>
      <c r="F83" s="111">
        <v>12</v>
      </c>
      <c r="G83" s="113" t="s">
        <v>1020</v>
      </c>
      <c r="H83" s="111"/>
    </row>
    <row r="84" ht="18" spans="1:8">
      <c r="A84" s="111">
        <v>7</v>
      </c>
      <c r="B84" s="112" t="s">
        <v>945</v>
      </c>
      <c r="C84" s="111" t="s">
        <v>1018</v>
      </c>
      <c r="D84" s="111" t="s">
        <v>1122</v>
      </c>
      <c r="E84" s="111" t="s">
        <v>1123</v>
      </c>
      <c r="F84" s="111">
        <v>5</v>
      </c>
      <c r="G84" s="113" t="s">
        <v>1020</v>
      </c>
      <c r="H84" s="111" t="s">
        <v>1124</v>
      </c>
    </row>
    <row r="85" ht="18" spans="1:8">
      <c r="A85" s="111"/>
      <c r="B85" s="112"/>
      <c r="C85" s="111"/>
      <c r="D85" s="111" t="s">
        <v>209</v>
      </c>
      <c r="E85" s="111" t="s">
        <v>1125</v>
      </c>
      <c r="F85" s="111">
        <v>5</v>
      </c>
      <c r="G85" s="113" t="s">
        <v>1020</v>
      </c>
      <c r="H85" s="111"/>
    </row>
    <row r="86" ht="18" spans="1:8">
      <c r="A86" s="111"/>
      <c r="B86" s="112"/>
      <c r="C86" s="111"/>
      <c r="D86" s="111" t="s">
        <v>1033</v>
      </c>
      <c r="E86" s="111" t="s">
        <v>1035</v>
      </c>
      <c r="F86" s="111">
        <v>1</v>
      </c>
      <c r="G86" s="113" t="s">
        <v>1020</v>
      </c>
      <c r="H86" s="111"/>
    </row>
    <row r="87" ht="18" spans="1:8">
      <c r="A87" s="111"/>
      <c r="B87" s="112"/>
      <c r="C87" s="111"/>
      <c r="D87" s="111"/>
      <c r="E87" s="111" t="s">
        <v>1034</v>
      </c>
      <c r="F87" s="111">
        <v>1</v>
      </c>
      <c r="G87" s="113" t="s">
        <v>1020</v>
      </c>
      <c r="H87" s="111"/>
    </row>
    <row r="88" ht="36" spans="1:8">
      <c r="A88" s="111"/>
      <c r="B88" s="112"/>
      <c r="C88" s="111" t="s">
        <v>1076</v>
      </c>
      <c r="D88" s="111" t="s">
        <v>1076</v>
      </c>
      <c r="E88" s="111" t="s">
        <v>1126</v>
      </c>
      <c r="F88" s="111">
        <v>10</v>
      </c>
      <c r="G88" s="113" t="s">
        <v>1020</v>
      </c>
      <c r="H88" s="111" t="s">
        <v>1127</v>
      </c>
    </row>
    <row r="89" ht="18" spans="1:8">
      <c r="A89" s="111">
        <v>8</v>
      </c>
      <c r="B89" s="112" t="s">
        <v>995</v>
      </c>
      <c r="C89" s="111" t="s">
        <v>1018</v>
      </c>
      <c r="D89" s="111" t="s">
        <v>209</v>
      </c>
      <c r="E89" s="111" t="s">
        <v>1125</v>
      </c>
      <c r="F89" s="111">
        <v>6</v>
      </c>
      <c r="G89" s="113" t="s">
        <v>1020</v>
      </c>
      <c r="H89" s="111" t="s">
        <v>1128</v>
      </c>
    </row>
    <row r="90" ht="18" spans="1:8">
      <c r="A90" s="111">
        <v>9</v>
      </c>
      <c r="B90" s="112" t="s">
        <v>992</v>
      </c>
      <c r="C90" s="111" t="s">
        <v>1018</v>
      </c>
      <c r="D90" s="111" t="s">
        <v>209</v>
      </c>
      <c r="E90" s="111" t="s">
        <v>1129</v>
      </c>
      <c r="F90" s="111">
        <v>3</v>
      </c>
      <c r="G90" s="113" t="s">
        <v>1020</v>
      </c>
      <c r="H90" s="111" t="s">
        <v>1094</v>
      </c>
    </row>
    <row r="91" ht="18" spans="1:8">
      <c r="A91" s="111"/>
      <c r="B91" s="112"/>
      <c r="C91" s="111" t="s">
        <v>1076</v>
      </c>
      <c r="D91" s="111" t="s">
        <v>1076</v>
      </c>
      <c r="E91" s="111" t="s">
        <v>1130</v>
      </c>
      <c r="F91" s="111">
        <v>4</v>
      </c>
      <c r="G91" s="113" t="s">
        <v>1020</v>
      </c>
      <c r="H91" s="111" t="s">
        <v>1131</v>
      </c>
    </row>
    <row r="92" ht="18" spans="1:8">
      <c r="A92" s="111">
        <v>10</v>
      </c>
      <c r="B92" s="112" t="s">
        <v>987</v>
      </c>
      <c r="C92" s="111" t="s">
        <v>1018</v>
      </c>
      <c r="D92" s="111" t="s">
        <v>202</v>
      </c>
      <c r="E92" s="111" t="s">
        <v>1132</v>
      </c>
      <c r="F92" s="111">
        <v>7</v>
      </c>
      <c r="G92" s="113" t="s">
        <v>1020</v>
      </c>
      <c r="H92" s="111" t="s">
        <v>1133</v>
      </c>
    </row>
    <row r="93" ht="18" spans="1:8">
      <c r="A93" s="111"/>
      <c r="B93" s="112"/>
      <c r="C93" s="111"/>
      <c r="D93" s="111" t="s">
        <v>1134</v>
      </c>
      <c r="E93" s="111" t="s">
        <v>1135</v>
      </c>
      <c r="F93" s="111">
        <v>3</v>
      </c>
      <c r="G93" s="113" t="s">
        <v>1020</v>
      </c>
      <c r="H93" s="111"/>
    </row>
    <row r="94" ht="18" spans="1:8">
      <c r="A94" s="111"/>
      <c r="B94" s="112"/>
      <c r="C94" s="111" t="s">
        <v>1076</v>
      </c>
      <c r="D94" s="111" t="s">
        <v>1076</v>
      </c>
      <c r="E94" s="111" t="s">
        <v>1136</v>
      </c>
      <c r="F94" s="111">
        <v>2</v>
      </c>
      <c r="G94" s="113" t="s">
        <v>1020</v>
      </c>
      <c r="H94" s="111" t="s">
        <v>1137</v>
      </c>
    </row>
    <row r="95" ht="18" spans="1:8">
      <c r="A95" s="111">
        <v>11</v>
      </c>
      <c r="B95" s="112" t="s">
        <v>1138</v>
      </c>
      <c r="C95" s="111" t="s">
        <v>1018</v>
      </c>
      <c r="D95" s="111" t="s">
        <v>1028</v>
      </c>
      <c r="E95" s="111" t="s">
        <v>1139</v>
      </c>
      <c r="F95" s="111">
        <v>1</v>
      </c>
      <c r="G95" s="113" t="s">
        <v>1020</v>
      </c>
      <c r="H95" s="111" t="s">
        <v>1140</v>
      </c>
    </row>
    <row r="96" ht="18" spans="1:8">
      <c r="A96" s="111"/>
      <c r="B96" s="112"/>
      <c r="C96" s="111"/>
      <c r="D96" s="111"/>
      <c r="E96" s="111" t="s">
        <v>1141</v>
      </c>
      <c r="F96" s="111">
        <v>1</v>
      </c>
      <c r="G96" s="113" t="s">
        <v>1020</v>
      </c>
      <c r="H96" s="111"/>
    </row>
    <row r="97" ht="18" spans="1:8">
      <c r="A97" s="111"/>
      <c r="B97" s="112"/>
      <c r="C97" s="111"/>
      <c r="D97" s="111"/>
      <c r="E97" s="111" t="s">
        <v>1142</v>
      </c>
      <c r="F97" s="111">
        <v>1</v>
      </c>
      <c r="G97" s="113" t="s">
        <v>1020</v>
      </c>
      <c r="H97" s="111"/>
    </row>
    <row r="98" ht="18" spans="1:8">
      <c r="A98" s="111"/>
      <c r="B98" s="112"/>
      <c r="C98" s="111" t="s">
        <v>1047</v>
      </c>
      <c r="D98" s="111" t="s">
        <v>1048</v>
      </c>
      <c r="E98" s="111" t="s">
        <v>1143</v>
      </c>
      <c r="F98" s="111">
        <v>12</v>
      </c>
      <c r="G98" s="113" t="s">
        <v>1020</v>
      </c>
      <c r="H98" s="111" t="s">
        <v>1144</v>
      </c>
    </row>
    <row r="99" ht="18" spans="1:8">
      <c r="A99" s="111"/>
      <c r="B99" s="112"/>
      <c r="C99" s="111"/>
      <c r="D99" s="111" t="s">
        <v>1076</v>
      </c>
      <c r="E99" s="111" t="s">
        <v>1145</v>
      </c>
      <c r="F99" s="111">
        <v>1</v>
      </c>
      <c r="G99" s="113" t="s">
        <v>1020</v>
      </c>
      <c r="H99" s="111"/>
    </row>
    <row r="100" ht="18" spans="1:8">
      <c r="A100" s="111"/>
      <c r="B100" s="112"/>
      <c r="C100" s="111"/>
      <c r="D100" s="111" t="s">
        <v>1051</v>
      </c>
      <c r="E100" s="111" t="s">
        <v>1064</v>
      </c>
      <c r="F100" s="111">
        <v>3</v>
      </c>
      <c r="G100" s="113" t="s">
        <v>1020</v>
      </c>
      <c r="H100" s="111"/>
    </row>
    <row r="101" ht="18" spans="1:8">
      <c r="A101" s="111"/>
      <c r="B101" s="112"/>
      <c r="C101" s="111"/>
      <c r="D101" s="111"/>
      <c r="E101" s="111" t="s">
        <v>1084</v>
      </c>
      <c r="F101" s="111">
        <v>2</v>
      </c>
      <c r="G101" s="113" t="s">
        <v>1020</v>
      </c>
      <c r="H101" s="111"/>
    </row>
    <row r="102" ht="18" spans="1:8">
      <c r="A102" s="111"/>
      <c r="B102" s="112"/>
      <c r="C102" s="111"/>
      <c r="D102" s="111"/>
      <c r="E102" s="111" t="s">
        <v>1088</v>
      </c>
      <c r="F102" s="111">
        <v>2</v>
      </c>
      <c r="G102" s="113" t="s">
        <v>1020</v>
      </c>
      <c r="H102" s="111"/>
    </row>
    <row r="103" ht="18" spans="1:8">
      <c r="A103" s="111"/>
      <c r="B103" s="112"/>
      <c r="C103" s="111"/>
      <c r="D103" s="111"/>
      <c r="E103" s="111" t="s">
        <v>1082</v>
      </c>
      <c r="F103" s="111">
        <v>1</v>
      </c>
      <c r="G103" s="113" t="s">
        <v>1020</v>
      </c>
      <c r="H103" s="111"/>
    </row>
    <row r="104" ht="18" spans="1:8">
      <c r="A104" s="111"/>
      <c r="B104" s="112"/>
      <c r="C104" s="111"/>
      <c r="D104" s="111"/>
      <c r="E104" s="111" t="s">
        <v>1146</v>
      </c>
      <c r="F104" s="111">
        <v>1</v>
      </c>
      <c r="G104" s="113" t="s">
        <v>1020</v>
      </c>
      <c r="H104" s="111"/>
    </row>
    <row r="105" ht="36" spans="1:8">
      <c r="A105" s="111"/>
      <c r="B105" s="112"/>
      <c r="C105" s="111"/>
      <c r="D105" s="111" t="s">
        <v>1121</v>
      </c>
      <c r="E105" s="111" t="s">
        <v>1121</v>
      </c>
      <c r="F105" s="111">
        <v>2</v>
      </c>
      <c r="G105" s="113" t="s">
        <v>1020</v>
      </c>
      <c r="H105" s="111"/>
    </row>
    <row r="106" ht="18" spans="1:8">
      <c r="A106" s="111">
        <v>12</v>
      </c>
      <c r="B106" s="115" t="s">
        <v>1147</v>
      </c>
      <c r="C106" s="111" t="s">
        <v>1018</v>
      </c>
      <c r="D106" s="111" t="s">
        <v>1028</v>
      </c>
      <c r="E106" s="111" t="s">
        <v>1148</v>
      </c>
      <c r="F106" s="111">
        <v>1</v>
      </c>
      <c r="G106" s="113" t="s">
        <v>1020</v>
      </c>
      <c r="H106" s="111" t="s">
        <v>1149</v>
      </c>
    </row>
    <row r="107" ht="18" spans="1:8">
      <c r="A107" s="111"/>
      <c r="B107" s="115"/>
      <c r="C107" s="111"/>
      <c r="D107" s="111"/>
      <c r="E107" s="111" t="s">
        <v>1150</v>
      </c>
      <c r="F107" s="111">
        <v>1</v>
      </c>
      <c r="G107" s="113" t="s">
        <v>1020</v>
      </c>
      <c r="H107" s="111"/>
    </row>
    <row r="108" ht="18" spans="1:8">
      <c r="A108" s="111"/>
      <c r="B108" s="115"/>
      <c r="C108" s="111"/>
      <c r="D108" s="111"/>
      <c r="E108" s="111" t="s">
        <v>1141</v>
      </c>
      <c r="F108" s="111">
        <v>2</v>
      </c>
      <c r="G108" s="113" t="s">
        <v>1020</v>
      </c>
      <c r="H108" s="111"/>
    </row>
    <row r="109" ht="18" spans="1:8">
      <c r="A109" s="111"/>
      <c r="B109" s="115"/>
      <c r="C109" s="111"/>
      <c r="D109" s="111"/>
      <c r="E109" s="116" t="s">
        <v>1139</v>
      </c>
      <c r="F109" s="111">
        <v>1</v>
      </c>
      <c r="G109" s="113" t="s">
        <v>1020</v>
      </c>
      <c r="H109" s="111"/>
    </row>
    <row r="110" ht="18" spans="1:8">
      <c r="A110" s="111"/>
      <c r="B110" s="115"/>
      <c r="C110" s="111"/>
      <c r="D110" s="111" t="s">
        <v>1132</v>
      </c>
      <c r="E110" s="116" t="s">
        <v>1151</v>
      </c>
      <c r="F110" s="111">
        <v>2</v>
      </c>
      <c r="G110" s="113" t="s">
        <v>1020</v>
      </c>
      <c r="H110" s="111"/>
    </row>
    <row r="111" ht="18" spans="1:8">
      <c r="A111" s="111"/>
      <c r="B111" s="115"/>
      <c r="C111" s="111"/>
      <c r="D111" s="111"/>
      <c r="E111" s="116" t="s">
        <v>1152</v>
      </c>
      <c r="F111" s="111">
        <v>2</v>
      </c>
      <c r="G111" s="113" t="s">
        <v>1020</v>
      </c>
      <c r="H111" s="111"/>
    </row>
    <row r="112" ht="36" spans="1:8">
      <c r="A112" s="111"/>
      <c r="B112" s="115"/>
      <c r="C112" s="111"/>
      <c r="D112" s="111"/>
      <c r="E112" s="116" t="s">
        <v>1153</v>
      </c>
      <c r="F112" s="111">
        <v>3</v>
      </c>
      <c r="G112" s="113" t="s">
        <v>1020</v>
      </c>
      <c r="H112" s="111"/>
    </row>
    <row r="113" ht="18" spans="1:8">
      <c r="A113" s="111"/>
      <c r="B113" s="115"/>
      <c r="C113" s="111"/>
      <c r="D113" s="111" t="s">
        <v>1122</v>
      </c>
      <c r="E113" s="116" t="s">
        <v>1154</v>
      </c>
      <c r="F113" s="111">
        <v>1</v>
      </c>
      <c r="G113" s="113" t="s">
        <v>1020</v>
      </c>
      <c r="H113" s="111"/>
    </row>
    <row r="114" ht="18" spans="1:8">
      <c r="A114" s="111"/>
      <c r="B114" s="115"/>
      <c r="C114" s="111"/>
      <c r="D114" s="111" t="s">
        <v>1036</v>
      </c>
      <c r="E114" s="116" t="s">
        <v>1037</v>
      </c>
      <c r="F114" s="111">
        <v>2</v>
      </c>
      <c r="G114" s="113" t="s">
        <v>1020</v>
      </c>
      <c r="H114" s="111"/>
    </row>
    <row r="115" ht="18" spans="1:8">
      <c r="A115" s="111"/>
      <c r="B115" s="115"/>
      <c r="C115" s="111"/>
      <c r="D115" s="111"/>
      <c r="E115" s="116" t="s">
        <v>1038</v>
      </c>
      <c r="F115" s="111">
        <v>2</v>
      </c>
      <c r="G115" s="113" t="s">
        <v>1020</v>
      </c>
      <c r="H115" s="111"/>
    </row>
    <row r="116" ht="18" spans="1:8">
      <c r="A116" s="111"/>
      <c r="B116" s="115"/>
      <c r="C116" s="111"/>
      <c r="D116" s="111" t="s">
        <v>209</v>
      </c>
      <c r="E116" s="116" t="s">
        <v>1155</v>
      </c>
      <c r="F116" s="111">
        <v>1</v>
      </c>
      <c r="G116" s="113" t="s">
        <v>1020</v>
      </c>
      <c r="H116" s="111"/>
    </row>
    <row r="117" ht="18" spans="1:8">
      <c r="A117" s="111"/>
      <c r="B117" s="115"/>
      <c r="C117" s="111"/>
      <c r="D117" s="111"/>
      <c r="E117" s="116" t="s">
        <v>1156</v>
      </c>
      <c r="F117" s="111">
        <v>1</v>
      </c>
      <c r="G117" s="113" t="s">
        <v>1020</v>
      </c>
      <c r="H117" s="111"/>
    </row>
    <row r="118" ht="18" spans="1:8">
      <c r="A118" s="111"/>
      <c r="B118" s="115"/>
      <c r="C118" s="111"/>
      <c r="D118" s="111"/>
      <c r="E118" s="116" t="s">
        <v>1157</v>
      </c>
      <c r="F118" s="111">
        <v>1</v>
      </c>
      <c r="G118" s="113" t="s">
        <v>1020</v>
      </c>
      <c r="H118" s="111"/>
    </row>
    <row r="119" ht="18" spans="1:8">
      <c r="A119" s="111"/>
      <c r="B119" s="115"/>
      <c r="C119" s="111"/>
      <c r="D119" s="111" t="s">
        <v>1039</v>
      </c>
      <c r="E119" s="116" t="s">
        <v>1158</v>
      </c>
      <c r="F119" s="111">
        <v>3</v>
      </c>
      <c r="G119" s="113" t="s">
        <v>1020</v>
      </c>
      <c r="H119" s="111"/>
    </row>
    <row r="120" ht="18" spans="1:8">
      <c r="A120" s="111"/>
      <c r="B120" s="115"/>
      <c r="C120" s="111" t="s">
        <v>1116</v>
      </c>
      <c r="D120" s="111" t="s">
        <v>1048</v>
      </c>
      <c r="E120" s="116" t="s">
        <v>1159</v>
      </c>
      <c r="F120" s="111">
        <v>12</v>
      </c>
      <c r="G120" s="113" t="s">
        <v>1020</v>
      </c>
      <c r="H120" s="111" t="s">
        <v>1160</v>
      </c>
    </row>
    <row r="121" ht="18" spans="1:8">
      <c r="A121" s="111"/>
      <c r="B121" s="115"/>
      <c r="C121" s="111"/>
      <c r="D121" s="111" t="s">
        <v>1076</v>
      </c>
      <c r="E121" s="111" t="s">
        <v>1145</v>
      </c>
      <c r="F121" s="111">
        <v>13</v>
      </c>
      <c r="G121" s="113" t="s">
        <v>1020</v>
      </c>
      <c r="H121" s="111"/>
    </row>
    <row r="122" ht="18" spans="1:8">
      <c r="A122" s="111"/>
      <c r="B122" s="115"/>
      <c r="C122" s="111"/>
      <c r="D122" s="111" t="s">
        <v>1051</v>
      </c>
      <c r="E122" s="116" t="s">
        <v>1064</v>
      </c>
      <c r="F122" s="111">
        <v>2</v>
      </c>
      <c r="G122" s="113" t="s">
        <v>1020</v>
      </c>
      <c r="H122" s="111"/>
    </row>
    <row r="123" ht="18" spans="1:8">
      <c r="A123" s="111"/>
      <c r="B123" s="115"/>
      <c r="C123" s="111"/>
      <c r="D123" s="111"/>
      <c r="E123" s="116" t="s">
        <v>1082</v>
      </c>
      <c r="F123" s="111">
        <v>2</v>
      </c>
      <c r="G123" s="113" t="s">
        <v>1020</v>
      </c>
      <c r="H123" s="111"/>
    </row>
    <row r="124" ht="18" spans="1:8">
      <c r="A124" s="111"/>
      <c r="B124" s="115"/>
      <c r="C124" s="111"/>
      <c r="D124" s="111"/>
      <c r="E124" s="116" t="s">
        <v>1084</v>
      </c>
      <c r="F124" s="111">
        <v>1</v>
      </c>
      <c r="G124" s="113" t="s">
        <v>1020</v>
      </c>
      <c r="H124" s="111"/>
    </row>
    <row r="125" ht="18" spans="1:8">
      <c r="A125" s="111"/>
      <c r="B125" s="115"/>
      <c r="C125" s="111"/>
      <c r="D125" s="111"/>
      <c r="E125" s="116" t="s">
        <v>1146</v>
      </c>
      <c r="F125" s="111">
        <v>2</v>
      </c>
      <c r="G125" s="113" t="s">
        <v>1020</v>
      </c>
      <c r="H125" s="111"/>
    </row>
    <row r="126" ht="18" spans="1:8">
      <c r="A126" s="111"/>
      <c r="B126" s="115"/>
      <c r="C126" s="111"/>
      <c r="D126" s="111"/>
      <c r="E126" s="116" t="s">
        <v>1086</v>
      </c>
      <c r="F126" s="111">
        <v>2</v>
      </c>
      <c r="G126" s="113" t="s">
        <v>1020</v>
      </c>
      <c r="H126" s="111"/>
    </row>
    <row r="127" ht="18" spans="1:8">
      <c r="A127" s="111"/>
      <c r="B127" s="115"/>
      <c r="C127" s="111"/>
      <c r="D127" s="111"/>
      <c r="E127" s="116" t="s">
        <v>1088</v>
      </c>
      <c r="F127" s="111">
        <v>2</v>
      </c>
      <c r="G127" s="113" t="s">
        <v>1020</v>
      </c>
      <c r="H127" s="111"/>
    </row>
    <row r="128" ht="18" spans="1:8">
      <c r="A128" s="111"/>
      <c r="B128" s="115"/>
      <c r="C128" s="111"/>
      <c r="D128" s="111"/>
      <c r="E128" s="116" t="s">
        <v>1089</v>
      </c>
      <c r="F128" s="111">
        <v>1</v>
      </c>
      <c r="G128" s="113" t="s">
        <v>1020</v>
      </c>
      <c r="H128" s="111"/>
    </row>
    <row r="129" ht="18" spans="1:8">
      <c r="A129" s="111"/>
      <c r="B129" s="115"/>
      <c r="C129" s="111"/>
      <c r="D129" s="111"/>
      <c r="E129" s="116" t="s">
        <v>1085</v>
      </c>
      <c r="F129" s="111">
        <v>2</v>
      </c>
      <c r="G129" s="113" t="s">
        <v>1020</v>
      </c>
      <c r="H129" s="111"/>
    </row>
    <row r="130" ht="18" spans="1:8">
      <c r="A130" s="111"/>
      <c r="B130" s="115"/>
      <c r="C130" s="111"/>
      <c r="D130" s="111"/>
      <c r="E130" s="111" t="s">
        <v>1061</v>
      </c>
      <c r="F130" s="111">
        <v>3</v>
      </c>
      <c r="G130" s="113" t="s">
        <v>1020</v>
      </c>
      <c r="H130" s="111"/>
    </row>
    <row r="131" ht="18" spans="1:8">
      <c r="A131" s="111"/>
      <c r="B131" s="115"/>
      <c r="C131" s="111"/>
      <c r="D131" s="111"/>
      <c r="E131" s="111" t="s">
        <v>1161</v>
      </c>
      <c r="F131" s="111">
        <v>3</v>
      </c>
      <c r="G131" s="113" t="s">
        <v>1020</v>
      </c>
      <c r="H131" s="111"/>
    </row>
    <row r="132" ht="18" spans="1:8">
      <c r="A132" s="111"/>
      <c r="B132" s="115"/>
      <c r="C132" s="111"/>
      <c r="D132" s="111" t="s">
        <v>1120</v>
      </c>
      <c r="E132" s="111" t="s">
        <v>1121</v>
      </c>
      <c r="F132" s="111">
        <v>6</v>
      </c>
      <c r="G132" s="113" t="s">
        <v>1020</v>
      </c>
      <c r="H132" s="111"/>
    </row>
    <row r="133" ht="18" spans="1:8">
      <c r="A133" s="111">
        <v>13</v>
      </c>
      <c r="B133" s="112" t="s">
        <v>984</v>
      </c>
      <c r="C133" s="111" t="s">
        <v>1018</v>
      </c>
      <c r="D133" s="111" t="s">
        <v>1162</v>
      </c>
      <c r="E133" s="111" t="s">
        <v>1163</v>
      </c>
      <c r="F133" s="111">
        <v>2</v>
      </c>
      <c r="G133" s="113" t="s">
        <v>1020</v>
      </c>
      <c r="H133" s="111" t="s">
        <v>1164</v>
      </c>
    </row>
    <row r="134" ht="18" spans="1:8">
      <c r="A134" s="111"/>
      <c r="B134" s="112"/>
      <c r="C134" s="111"/>
      <c r="D134" s="111"/>
      <c r="E134" s="111" t="s">
        <v>1165</v>
      </c>
      <c r="F134" s="111">
        <v>1</v>
      </c>
      <c r="G134" s="113" t="s">
        <v>1020</v>
      </c>
      <c r="H134" s="111"/>
    </row>
    <row r="135" ht="18" spans="1:8">
      <c r="A135" s="111"/>
      <c r="B135" s="112"/>
      <c r="C135" s="111"/>
      <c r="D135" s="111"/>
      <c r="E135" s="111" t="s">
        <v>1166</v>
      </c>
      <c r="F135" s="111">
        <v>1</v>
      </c>
      <c r="G135" s="113" t="s">
        <v>1020</v>
      </c>
      <c r="H135" s="111"/>
    </row>
    <row r="136" ht="18" spans="1:8">
      <c r="A136" s="111"/>
      <c r="B136" s="112"/>
      <c r="C136" s="111" t="s">
        <v>409</v>
      </c>
      <c r="D136" s="111" t="s">
        <v>1167</v>
      </c>
      <c r="E136" s="111" t="s">
        <v>1167</v>
      </c>
      <c r="F136" s="111">
        <v>10</v>
      </c>
      <c r="G136" s="113" t="s">
        <v>1020</v>
      </c>
      <c r="H136" s="111" t="s">
        <v>1168</v>
      </c>
    </row>
    <row r="137" ht="18" spans="1:8">
      <c r="A137" s="111">
        <v>14</v>
      </c>
      <c r="B137" s="112" t="s">
        <v>980</v>
      </c>
      <c r="C137" s="111" t="s">
        <v>1018</v>
      </c>
      <c r="D137" s="111" t="s">
        <v>1028</v>
      </c>
      <c r="E137" s="111" t="s">
        <v>1148</v>
      </c>
      <c r="F137" s="111">
        <v>1</v>
      </c>
      <c r="G137" s="113" t="s">
        <v>1020</v>
      </c>
      <c r="H137" s="111" t="s">
        <v>1169</v>
      </c>
    </row>
    <row r="138" ht="18" spans="1:8">
      <c r="A138" s="111"/>
      <c r="B138" s="112"/>
      <c r="C138" s="111"/>
      <c r="D138" s="111"/>
      <c r="E138" s="111" t="s">
        <v>1141</v>
      </c>
      <c r="F138" s="111">
        <v>2</v>
      </c>
      <c r="G138" s="113" t="s">
        <v>1020</v>
      </c>
      <c r="H138" s="111"/>
    </row>
    <row r="139" ht="36" spans="1:8">
      <c r="A139" s="111">
        <v>15</v>
      </c>
      <c r="B139" s="112" t="s">
        <v>966</v>
      </c>
      <c r="C139" s="111" t="s">
        <v>1120</v>
      </c>
      <c r="D139" s="111" t="s">
        <v>1121</v>
      </c>
      <c r="E139" s="111" t="s">
        <v>1121</v>
      </c>
      <c r="F139" s="111">
        <v>8</v>
      </c>
      <c r="G139" s="113" t="s">
        <v>1020</v>
      </c>
      <c r="H139" s="111" t="s">
        <v>1170</v>
      </c>
    </row>
    <row r="140" ht="18" spans="1:8">
      <c r="A140" s="111">
        <v>16</v>
      </c>
      <c r="B140" s="112" t="s">
        <v>1171</v>
      </c>
      <c r="C140" s="111" t="s">
        <v>1018</v>
      </c>
      <c r="D140" s="111" t="s">
        <v>1033</v>
      </c>
      <c r="E140" s="111" t="s">
        <v>1033</v>
      </c>
      <c r="F140" s="111">
        <v>6</v>
      </c>
      <c r="G140" s="113" t="s">
        <v>1020</v>
      </c>
      <c r="H140" s="111" t="s">
        <v>1169</v>
      </c>
    </row>
    <row r="141" ht="18" spans="1:8">
      <c r="A141" s="111"/>
      <c r="B141" s="112"/>
      <c r="C141" s="111" t="s">
        <v>1047</v>
      </c>
      <c r="D141" s="111" t="s">
        <v>1051</v>
      </c>
      <c r="E141" s="111" t="s">
        <v>1172</v>
      </c>
      <c r="F141" s="111">
        <v>4</v>
      </c>
      <c r="G141" s="113" t="s">
        <v>1020</v>
      </c>
      <c r="H141" s="111" t="s">
        <v>1173</v>
      </c>
    </row>
    <row r="142" ht="18" spans="1:8">
      <c r="A142" s="111"/>
      <c r="B142" s="112"/>
      <c r="C142" s="111"/>
      <c r="D142" s="111" t="s">
        <v>1076</v>
      </c>
      <c r="E142" s="111" t="s">
        <v>1174</v>
      </c>
      <c r="F142" s="111">
        <v>5</v>
      </c>
      <c r="G142" s="113" t="s">
        <v>1020</v>
      </c>
      <c r="H142" s="111"/>
    </row>
    <row r="143" ht="18" spans="1:8">
      <c r="A143" s="111">
        <v>17</v>
      </c>
      <c r="B143" s="112" t="s">
        <v>692</v>
      </c>
      <c r="C143" s="111" t="s">
        <v>1018</v>
      </c>
      <c r="D143" s="111" t="s">
        <v>1025</v>
      </c>
      <c r="E143" s="111" t="s">
        <v>1025</v>
      </c>
      <c r="F143" s="111">
        <v>4</v>
      </c>
      <c r="G143" s="113" t="s">
        <v>1020</v>
      </c>
      <c r="H143" s="111" t="s">
        <v>1103</v>
      </c>
    </row>
    <row r="144" ht="18" spans="1:8">
      <c r="A144" s="111"/>
      <c r="B144" s="112"/>
      <c r="C144" s="111"/>
      <c r="D144" s="111" t="s">
        <v>1028</v>
      </c>
      <c r="E144" s="111" t="s">
        <v>1093</v>
      </c>
      <c r="F144" s="111">
        <v>2</v>
      </c>
      <c r="G144" s="113" t="s">
        <v>1020</v>
      </c>
      <c r="H144" s="111"/>
    </row>
    <row r="145" ht="18" spans="1:8">
      <c r="A145" s="111"/>
      <c r="B145" s="112"/>
      <c r="C145" s="111"/>
      <c r="D145" s="116" t="s">
        <v>1033</v>
      </c>
      <c r="E145" s="116" t="s">
        <v>1033</v>
      </c>
      <c r="F145" s="111">
        <v>2</v>
      </c>
      <c r="G145" s="113" t="s">
        <v>1020</v>
      </c>
      <c r="H145" s="111"/>
    </row>
    <row r="146" ht="18" spans="1:8">
      <c r="A146" s="111"/>
      <c r="B146" s="112"/>
      <c r="C146" s="111" t="s">
        <v>1096</v>
      </c>
      <c r="D146" s="111" t="s">
        <v>1048</v>
      </c>
      <c r="E146" s="111" t="s">
        <v>1175</v>
      </c>
      <c r="F146" s="111">
        <v>4</v>
      </c>
      <c r="G146" s="113" t="s">
        <v>1020</v>
      </c>
      <c r="H146" s="111" t="s">
        <v>1176</v>
      </c>
    </row>
    <row r="147" ht="18" spans="1:8">
      <c r="A147" s="111"/>
      <c r="B147" s="112"/>
      <c r="C147" s="111"/>
      <c r="D147" s="111" t="s">
        <v>1051</v>
      </c>
      <c r="E147" s="111" t="s">
        <v>1177</v>
      </c>
      <c r="F147" s="111">
        <v>8</v>
      </c>
      <c r="G147" s="113" t="s">
        <v>1020</v>
      </c>
      <c r="H147" s="111"/>
    </row>
    <row r="148" ht="18" spans="1:8">
      <c r="A148" s="111"/>
      <c r="B148" s="112"/>
      <c r="C148" s="111" t="s">
        <v>409</v>
      </c>
      <c r="D148" s="111" t="s">
        <v>1167</v>
      </c>
      <c r="E148" s="111" t="s">
        <v>1167</v>
      </c>
      <c r="F148" s="111">
        <v>22</v>
      </c>
      <c r="G148" s="113" t="s">
        <v>1020</v>
      </c>
      <c r="H148" s="111"/>
    </row>
    <row r="149" ht="18" spans="1:8">
      <c r="A149" s="111">
        <v>18</v>
      </c>
      <c r="B149" s="115" t="s">
        <v>939</v>
      </c>
      <c r="C149" s="111" t="s">
        <v>1018</v>
      </c>
      <c r="D149" s="117" t="s">
        <v>209</v>
      </c>
      <c r="E149" s="117" t="s">
        <v>1129</v>
      </c>
      <c r="F149" s="111">
        <v>4</v>
      </c>
      <c r="G149" s="113" t="s">
        <v>1020</v>
      </c>
      <c r="H149" s="111" t="s">
        <v>1178</v>
      </c>
    </row>
    <row r="150" ht="18" spans="1:8">
      <c r="A150" s="111"/>
      <c r="B150" s="115"/>
      <c r="C150" s="111"/>
      <c r="D150" s="117"/>
      <c r="E150" s="117" t="s">
        <v>1125</v>
      </c>
      <c r="F150" s="111">
        <v>4</v>
      </c>
      <c r="G150" s="113" t="s">
        <v>1020</v>
      </c>
      <c r="H150" s="111"/>
    </row>
    <row r="151" ht="18" spans="1:8">
      <c r="A151" s="111"/>
      <c r="B151" s="115"/>
      <c r="C151" s="111"/>
      <c r="D151" s="111" t="s">
        <v>202</v>
      </c>
      <c r="E151" s="111" t="s">
        <v>202</v>
      </c>
      <c r="F151" s="111">
        <v>8</v>
      </c>
      <c r="G151" s="113" t="s">
        <v>1020</v>
      </c>
      <c r="H151" s="111"/>
    </row>
    <row r="152" ht="18" spans="1:8">
      <c r="A152" s="111"/>
      <c r="B152" s="115"/>
      <c r="C152" s="111"/>
      <c r="D152" s="111" t="s">
        <v>1179</v>
      </c>
      <c r="E152" s="111" t="s">
        <v>1179</v>
      </c>
      <c r="F152" s="111">
        <v>2</v>
      </c>
      <c r="G152" s="113" t="s">
        <v>1020</v>
      </c>
      <c r="H152" s="111"/>
    </row>
    <row r="153" ht="18" spans="1:8">
      <c r="A153" s="111"/>
      <c r="B153" s="115"/>
      <c r="C153" s="111" t="s">
        <v>1047</v>
      </c>
      <c r="D153" s="111" t="s">
        <v>1048</v>
      </c>
      <c r="E153" s="111" t="s">
        <v>1180</v>
      </c>
      <c r="F153" s="111">
        <v>8</v>
      </c>
      <c r="G153" s="113" t="s">
        <v>1020</v>
      </c>
      <c r="H153" s="111" t="s">
        <v>1181</v>
      </c>
    </row>
    <row r="154" ht="18" spans="1:8">
      <c r="A154" s="111"/>
      <c r="B154" s="115"/>
      <c r="C154" s="111"/>
      <c r="D154" s="111" t="s">
        <v>1076</v>
      </c>
      <c r="E154" s="111" t="s">
        <v>1076</v>
      </c>
      <c r="F154" s="111">
        <v>20</v>
      </c>
      <c r="G154" s="113" t="s">
        <v>1020</v>
      </c>
      <c r="H154" s="111"/>
    </row>
    <row r="155" ht="18" spans="1:8">
      <c r="A155" s="111"/>
      <c r="B155" s="115"/>
      <c r="C155" s="111" t="s">
        <v>409</v>
      </c>
      <c r="D155" s="111" t="s">
        <v>1167</v>
      </c>
      <c r="E155" s="111" t="s">
        <v>1167</v>
      </c>
      <c r="F155" s="111">
        <v>10</v>
      </c>
      <c r="G155" s="113" t="s">
        <v>1020</v>
      </c>
      <c r="H155" s="111"/>
    </row>
    <row r="156" ht="72" spans="1:8">
      <c r="A156" s="111">
        <v>19</v>
      </c>
      <c r="B156" s="115" t="s">
        <v>622</v>
      </c>
      <c r="C156" s="111" t="s">
        <v>1018</v>
      </c>
      <c r="D156" s="111" t="s">
        <v>1039</v>
      </c>
      <c r="E156" s="111" t="s">
        <v>1182</v>
      </c>
      <c r="F156" s="111">
        <v>5</v>
      </c>
      <c r="G156" s="113" t="s">
        <v>1020</v>
      </c>
      <c r="H156" s="111" t="s">
        <v>1183</v>
      </c>
    </row>
    <row r="157" ht="36" spans="1:8">
      <c r="A157" s="111"/>
      <c r="B157" s="115"/>
      <c r="C157" s="111"/>
      <c r="D157" s="111" t="s">
        <v>1028</v>
      </c>
      <c r="E157" s="111" t="s">
        <v>1184</v>
      </c>
      <c r="F157" s="111">
        <v>4</v>
      </c>
      <c r="G157" s="113" t="s">
        <v>1020</v>
      </c>
      <c r="H157" s="111"/>
    </row>
    <row r="158" ht="18" spans="1:8">
      <c r="A158" s="111"/>
      <c r="B158" s="115"/>
      <c r="C158" s="111"/>
      <c r="D158" s="111" t="s">
        <v>1185</v>
      </c>
      <c r="E158" s="111" t="s">
        <v>1185</v>
      </c>
      <c r="F158" s="111">
        <v>3</v>
      </c>
      <c r="G158" s="113" t="s">
        <v>1020</v>
      </c>
      <c r="H158" s="111"/>
    </row>
    <row r="159" ht="18" spans="1:8">
      <c r="A159" s="111"/>
      <c r="B159" s="115"/>
      <c r="C159" s="111"/>
      <c r="D159" s="111" t="s">
        <v>202</v>
      </c>
      <c r="E159" s="111" t="s">
        <v>1132</v>
      </c>
      <c r="F159" s="111">
        <v>8</v>
      </c>
      <c r="G159" s="113" t="s">
        <v>1020</v>
      </c>
      <c r="H159" s="111"/>
    </row>
    <row r="160" ht="18" spans="1:8">
      <c r="A160" s="111"/>
      <c r="B160" s="115"/>
      <c r="C160" s="111" t="s">
        <v>409</v>
      </c>
      <c r="D160" s="111" t="s">
        <v>1167</v>
      </c>
      <c r="E160" s="111" t="s">
        <v>1167</v>
      </c>
      <c r="F160" s="111">
        <v>20</v>
      </c>
      <c r="G160" s="113" t="s">
        <v>1020</v>
      </c>
      <c r="H160" s="111" t="s">
        <v>1186</v>
      </c>
    </row>
    <row r="161" ht="18" spans="1:8">
      <c r="A161" s="111">
        <v>20</v>
      </c>
      <c r="B161" s="115" t="s">
        <v>311</v>
      </c>
      <c r="C161" s="111" t="s">
        <v>1018</v>
      </c>
      <c r="D161" s="111" t="s">
        <v>1028</v>
      </c>
      <c r="E161" s="111" t="s">
        <v>1095</v>
      </c>
      <c r="F161" s="111">
        <v>1</v>
      </c>
      <c r="G161" s="113" t="s">
        <v>1020</v>
      </c>
      <c r="H161" s="111" t="s">
        <v>1187</v>
      </c>
    </row>
    <row r="162" ht="18" spans="1:8">
      <c r="A162" s="111"/>
      <c r="B162" s="115"/>
      <c r="C162" s="111"/>
      <c r="D162" s="111"/>
      <c r="E162" s="111" t="s">
        <v>1093</v>
      </c>
      <c r="F162" s="111">
        <v>3</v>
      </c>
      <c r="G162" s="113" t="s">
        <v>1020</v>
      </c>
      <c r="H162" s="111"/>
    </row>
    <row r="163" ht="18" spans="1:8">
      <c r="A163" s="111"/>
      <c r="B163" s="115"/>
      <c r="C163" s="111"/>
      <c r="D163" s="111" t="s">
        <v>202</v>
      </c>
      <c r="E163" s="111" t="s">
        <v>1132</v>
      </c>
      <c r="F163" s="111">
        <v>6</v>
      </c>
      <c r="G163" s="113" t="s">
        <v>1020</v>
      </c>
      <c r="H163" s="111"/>
    </row>
    <row r="164" ht="18" spans="1:8">
      <c r="A164" s="111"/>
      <c r="B164" s="115"/>
      <c r="C164" s="111" t="s">
        <v>409</v>
      </c>
      <c r="D164" s="111" t="s">
        <v>1167</v>
      </c>
      <c r="E164" s="111" t="s">
        <v>1167</v>
      </c>
      <c r="F164" s="111">
        <v>14</v>
      </c>
      <c r="G164" s="113" t="s">
        <v>1020</v>
      </c>
      <c r="H164" s="111" t="s">
        <v>1188</v>
      </c>
    </row>
    <row r="165" ht="18" spans="1:8">
      <c r="A165" s="111">
        <v>21</v>
      </c>
      <c r="B165" s="112" t="s">
        <v>952</v>
      </c>
      <c r="C165" s="111" t="s">
        <v>1018</v>
      </c>
      <c r="D165" s="111" t="s">
        <v>202</v>
      </c>
      <c r="E165" s="111" t="s">
        <v>1132</v>
      </c>
      <c r="F165" s="111">
        <v>10</v>
      </c>
      <c r="G165" s="113" t="s">
        <v>1020</v>
      </c>
      <c r="H165" s="111" t="s">
        <v>1149</v>
      </c>
    </row>
    <row r="166" ht="36" spans="1:8">
      <c r="A166" s="111">
        <v>22</v>
      </c>
      <c r="B166" s="112" t="s">
        <v>991</v>
      </c>
      <c r="C166" s="111" t="s">
        <v>1018</v>
      </c>
      <c r="D166" s="111" t="s">
        <v>1039</v>
      </c>
      <c r="E166" s="111" t="s">
        <v>1189</v>
      </c>
      <c r="F166" s="111">
        <v>8</v>
      </c>
      <c r="G166" s="113" t="s">
        <v>1020</v>
      </c>
      <c r="H166" s="111" t="s">
        <v>1169</v>
      </c>
    </row>
    <row r="167" ht="18" spans="1:8">
      <c r="A167" s="111"/>
      <c r="B167" s="112"/>
      <c r="C167" s="111"/>
      <c r="D167" s="111" t="s">
        <v>202</v>
      </c>
      <c r="E167" s="111" t="s">
        <v>1019</v>
      </c>
      <c r="F167" s="111">
        <v>1</v>
      </c>
      <c r="G167" s="113" t="s">
        <v>1020</v>
      </c>
      <c r="H167" s="111"/>
    </row>
    <row r="168" ht="18" spans="1:8">
      <c r="A168" s="111"/>
      <c r="B168" s="112"/>
      <c r="C168" s="111"/>
      <c r="D168" s="111"/>
      <c r="E168" s="111" t="s">
        <v>1190</v>
      </c>
      <c r="F168" s="111">
        <v>7</v>
      </c>
      <c r="G168" s="113" t="s">
        <v>1020</v>
      </c>
      <c r="H168" s="111"/>
    </row>
    <row r="169" ht="18" spans="1:8">
      <c r="A169" s="111"/>
      <c r="B169" s="112"/>
      <c r="C169" s="111" t="s">
        <v>1096</v>
      </c>
      <c r="D169" s="111" t="s">
        <v>1048</v>
      </c>
      <c r="E169" s="111" t="s">
        <v>1048</v>
      </c>
      <c r="F169" s="111">
        <v>5</v>
      </c>
      <c r="G169" s="113" t="s">
        <v>1020</v>
      </c>
      <c r="H169" s="111" t="s">
        <v>1191</v>
      </c>
    </row>
    <row r="170" ht="18" spans="1:8">
      <c r="A170" s="111"/>
      <c r="B170" s="112"/>
      <c r="C170" s="111"/>
      <c r="D170" s="111" t="s">
        <v>1076</v>
      </c>
      <c r="E170" s="111" t="s">
        <v>1076</v>
      </c>
      <c r="F170" s="111">
        <v>8</v>
      </c>
      <c r="G170" s="113" t="s">
        <v>1020</v>
      </c>
      <c r="H170" s="111"/>
    </row>
    <row r="171" ht="18" spans="1:8">
      <c r="A171" s="111"/>
      <c r="B171" s="112"/>
      <c r="C171" s="111" t="s">
        <v>409</v>
      </c>
      <c r="D171" s="111" t="s">
        <v>1167</v>
      </c>
      <c r="E171" s="111" t="s">
        <v>1167</v>
      </c>
      <c r="F171" s="111">
        <v>10</v>
      </c>
      <c r="G171" s="113" t="s">
        <v>1020</v>
      </c>
      <c r="H171" s="111"/>
    </row>
    <row r="172" ht="18" spans="1:8">
      <c r="A172" s="111">
        <v>23</v>
      </c>
      <c r="B172" s="112" t="s">
        <v>712</v>
      </c>
      <c r="C172" s="111" t="s">
        <v>1096</v>
      </c>
      <c r="D172" s="111" t="s">
        <v>1051</v>
      </c>
      <c r="E172" s="111" t="s">
        <v>1192</v>
      </c>
      <c r="F172" s="111">
        <v>3</v>
      </c>
      <c r="G172" s="113" t="s">
        <v>1020</v>
      </c>
      <c r="H172" s="111" t="s">
        <v>1193</v>
      </c>
    </row>
    <row r="173" ht="18" spans="1:8">
      <c r="A173" s="111"/>
      <c r="B173" s="112"/>
      <c r="C173" s="111" t="s">
        <v>409</v>
      </c>
      <c r="D173" s="111" t="s">
        <v>1167</v>
      </c>
      <c r="E173" s="111" t="s">
        <v>1167</v>
      </c>
      <c r="F173" s="111">
        <v>7</v>
      </c>
      <c r="G173" s="113" t="s">
        <v>1020</v>
      </c>
      <c r="H173" s="111"/>
    </row>
    <row r="174" ht="18" spans="1:8">
      <c r="A174" s="111">
        <v>24</v>
      </c>
      <c r="B174" s="112" t="s">
        <v>983</v>
      </c>
      <c r="C174" s="111" t="s">
        <v>1018</v>
      </c>
      <c r="D174" s="111" t="s">
        <v>202</v>
      </c>
      <c r="E174" s="111" t="s">
        <v>1194</v>
      </c>
      <c r="F174" s="111">
        <v>1</v>
      </c>
      <c r="G174" s="113" t="s">
        <v>1020</v>
      </c>
      <c r="H174" s="111" t="s">
        <v>1195</v>
      </c>
    </row>
    <row r="175" ht="18" spans="1:8">
      <c r="A175" s="111"/>
      <c r="B175" s="112"/>
      <c r="C175" s="111"/>
      <c r="D175" s="111"/>
      <c r="E175" s="111" t="s">
        <v>1196</v>
      </c>
      <c r="F175" s="111">
        <v>1</v>
      </c>
      <c r="G175" s="113" t="s">
        <v>1020</v>
      </c>
      <c r="H175" s="111"/>
    </row>
    <row r="176" ht="18" spans="1:8">
      <c r="A176" s="111"/>
      <c r="B176" s="112"/>
      <c r="C176" s="111"/>
      <c r="D176" s="111"/>
      <c r="E176" s="111" t="s">
        <v>1152</v>
      </c>
      <c r="F176" s="111">
        <v>2</v>
      </c>
      <c r="G176" s="113" t="s">
        <v>1020</v>
      </c>
      <c r="H176" s="111"/>
    </row>
    <row r="177" ht="18" spans="1:8">
      <c r="A177" s="111"/>
      <c r="B177" s="112"/>
      <c r="C177" s="111"/>
      <c r="D177" s="111"/>
      <c r="E177" s="111" t="s">
        <v>1197</v>
      </c>
      <c r="F177" s="111">
        <v>2</v>
      </c>
      <c r="G177" s="113" t="s">
        <v>1020</v>
      </c>
      <c r="H177" s="111"/>
    </row>
    <row r="178" ht="18" spans="1:8">
      <c r="A178" s="111"/>
      <c r="B178" s="112"/>
      <c r="C178" s="111"/>
      <c r="D178" s="111" t="s">
        <v>1039</v>
      </c>
      <c r="E178" s="111" t="s">
        <v>1198</v>
      </c>
      <c r="F178" s="111">
        <v>2</v>
      </c>
      <c r="G178" s="113" t="s">
        <v>1020</v>
      </c>
      <c r="H178" s="111"/>
    </row>
    <row r="179" ht="18" spans="1:8">
      <c r="A179" s="111"/>
      <c r="B179" s="112"/>
      <c r="C179" s="111"/>
      <c r="D179" s="111"/>
      <c r="E179" s="111" t="s">
        <v>1199</v>
      </c>
      <c r="F179" s="111">
        <v>1</v>
      </c>
      <c r="G179" s="113" t="s">
        <v>1020</v>
      </c>
      <c r="H179" s="111"/>
    </row>
    <row r="180" ht="18" spans="1:8">
      <c r="A180" s="111"/>
      <c r="B180" s="112"/>
      <c r="C180" s="111"/>
      <c r="D180" s="111"/>
      <c r="E180" s="111" t="s">
        <v>1200</v>
      </c>
      <c r="F180" s="111">
        <v>1</v>
      </c>
      <c r="G180" s="113" t="s">
        <v>1020</v>
      </c>
      <c r="H180" s="111"/>
    </row>
    <row r="181" ht="36" spans="1:8">
      <c r="A181" s="111">
        <v>25</v>
      </c>
      <c r="B181" s="112" t="s">
        <v>718</v>
      </c>
      <c r="C181" s="111" t="s">
        <v>1018</v>
      </c>
      <c r="D181" s="111" t="s">
        <v>1039</v>
      </c>
      <c r="E181" s="111" t="s">
        <v>1201</v>
      </c>
      <c r="F181" s="111">
        <v>5</v>
      </c>
      <c r="G181" s="113" t="s">
        <v>1020</v>
      </c>
      <c r="H181" s="111" t="s">
        <v>1124</v>
      </c>
    </row>
    <row r="182" ht="18" spans="1:8">
      <c r="A182" s="111"/>
      <c r="B182" s="112"/>
      <c r="C182" s="111"/>
      <c r="D182" s="111" t="s">
        <v>1115</v>
      </c>
      <c r="E182" s="111" t="s">
        <v>1025</v>
      </c>
      <c r="F182" s="111">
        <v>2</v>
      </c>
      <c r="G182" s="113" t="s">
        <v>1020</v>
      </c>
      <c r="H182" s="111"/>
    </row>
    <row r="183" ht="18" spans="1:8">
      <c r="A183" s="111"/>
      <c r="B183" s="112"/>
      <c r="C183" s="111" t="s">
        <v>1096</v>
      </c>
      <c r="D183" s="111" t="s">
        <v>1048</v>
      </c>
      <c r="E183" s="111" t="s">
        <v>1048</v>
      </c>
      <c r="F183" s="111">
        <v>2</v>
      </c>
      <c r="G183" s="113" t="s">
        <v>1020</v>
      </c>
      <c r="H183" s="111" t="s">
        <v>1186</v>
      </c>
    </row>
    <row r="184" ht="18" spans="1:8">
      <c r="A184" s="111"/>
      <c r="B184" s="112"/>
      <c r="C184" s="111" t="s">
        <v>409</v>
      </c>
      <c r="D184" s="111" t="s">
        <v>1167</v>
      </c>
      <c r="E184" s="111" t="s">
        <v>1167</v>
      </c>
      <c r="F184" s="111">
        <v>21</v>
      </c>
      <c r="G184" s="113" t="s">
        <v>1020</v>
      </c>
      <c r="H184" s="111"/>
    </row>
    <row r="185" ht="18" spans="1:8">
      <c r="A185" s="111">
        <v>26</v>
      </c>
      <c r="B185" s="112" t="s">
        <v>616</v>
      </c>
      <c r="C185" s="111" t="s">
        <v>1018</v>
      </c>
      <c r="D185" s="111" t="s">
        <v>1202</v>
      </c>
      <c r="E185" s="111" t="s">
        <v>1202</v>
      </c>
      <c r="F185" s="111">
        <v>4</v>
      </c>
      <c r="G185" s="113" t="s">
        <v>1020</v>
      </c>
      <c r="H185" s="111" t="s">
        <v>1203</v>
      </c>
    </row>
    <row r="186" ht="18" spans="1:8">
      <c r="A186" s="111"/>
      <c r="B186" s="112"/>
      <c r="C186" s="111"/>
      <c r="D186" s="111" t="s">
        <v>202</v>
      </c>
      <c r="E186" s="111" t="s">
        <v>1019</v>
      </c>
      <c r="F186" s="111">
        <v>1</v>
      </c>
      <c r="G186" s="113" t="s">
        <v>1020</v>
      </c>
      <c r="H186" s="111"/>
    </row>
    <row r="187" ht="18" spans="1:8">
      <c r="A187" s="111"/>
      <c r="B187" s="112"/>
      <c r="C187" s="111"/>
      <c r="D187" s="111"/>
      <c r="E187" s="111" t="s">
        <v>1190</v>
      </c>
      <c r="F187" s="111">
        <v>10</v>
      </c>
      <c r="G187" s="113" t="s">
        <v>1020</v>
      </c>
      <c r="H187" s="111"/>
    </row>
    <row r="188" ht="18" spans="1:8">
      <c r="A188" s="111"/>
      <c r="B188" s="112"/>
      <c r="C188" s="111" t="s">
        <v>1096</v>
      </c>
      <c r="D188" s="111" t="s">
        <v>1048</v>
      </c>
      <c r="E188" s="111" t="s">
        <v>1204</v>
      </c>
      <c r="F188" s="111">
        <v>5</v>
      </c>
      <c r="G188" s="113" t="s">
        <v>1020</v>
      </c>
      <c r="H188" s="111" t="s">
        <v>1205</v>
      </c>
    </row>
    <row r="189" ht="18" spans="1:8">
      <c r="A189" s="111"/>
      <c r="B189" s="112"/>
      <c r="C189" s="111" t="s">
        <v>409</v>
      </c>
      <c r="D189" s="111" t="s">
        <v>1167</v>
      </c>
      <c r="E189" s="111" t="s">
        <v>1167</v>
      </c>
      <c r="F189" s="111">
        <v>10</v>
      </c>
      <c r="G189" s="113" t="s">
        <v>1020</v>
      </c>
      <c r="H189" s="111"/>
    </row>
    <row r="190" ht="54" spans="1:8">
      <c r="A190" s="111">
        <v>27</v>
      </c>
      <c r="B190" s="112" t="s">
        <v>717</v>
      </c>
      <c r="C190" s="111" t="s">
        <v>1018</v>
      </c>
      <c r="D190" s="111" t="s">
        <v>1039</v>
      </c>
      <c r="E190" s="111" t="s">
        <v>1206</v>
      </c>
      <c r="F190" s="111">
        <v>15</v>
      </c>
      <c r="G190" s="113" t="s">
        <v>1020</v>
      </c>
      <c r="H190" s="111" t="s">
        <v>1169</v>
      </c>
    </row>
    <row r="191" ht="18" spans="1:8">
      <c r="A191" s="111">
        <v>28</v>
      </c>
      <c r="B191" s="112" t="s">
        <v>328</v>
      </c>
      <c r="C191" s="111" t="s">
        <v>1018</v>
      </c>
      <c r="D191" s="111" t="s">
        <v>202</v>
      </c>
      <c r="E191" s="111" t="s">
        <v>1132</v>
      </c>
      <c r="F191" s="111">
        <v>6</v>
      </c>
      <c r="G191" s="113" t="s">
        <v>1020</v>
      </c>
      <c r="H191" s="111" t="s">
        <v>1207</v>
      </c>
    </row>
    <row r="192" ht="18" spans="1:8">
      <c r="A192" s="111"/>
      <c r="B192" s="112"/>
      <c r="C192" s="111"/>
      <c r="D192" s="111" t="s">
        <v>209</v>
      </c>
      <c r="E192" s="111" t="s">
        <v>1125</v>
      </c>
      <c r="F192" s="111">
        <v>5</v>
      </c>
      <c r="G192" s="113" t="s">
        <v>1020</v>
      </c>
      <c r="H192" s="111"/>
    </row>
    <row r="193" ht="18" spans="1:8">
      <c r="A193" s="111"/>
      <c r="B193" s="112"/>
      <c r="C193" s="111"/>
      <c r="D193" s="111"/>
      <c r="E193" s="111" t="s">
        <v>1129</v>
      </c>
      <c r="F193" s="111">
        <v>4</v>
      </c>
      <c r="G193" s="113" t="s">
        <v>1020</v>
      </c>
      <c r="H193" s="111"/>
    </row>
    <row r="194" ht="18" spans="1:8">
      <c r="A194" s="111"/>
      <c r="B194" s="112"/>
      <c r="C194" s="111"/>
      <c r="D194" s="111" t="s">
        <v>1108</v>
      </c>
      <c r="E194" s="111" t="s">
        <v>1208</v>
      </c>
      <c r="F194" s="111">
        <v>3</v>
      </c>
      <c r="G194" s="113" t="s">
        <v>1020</v>
      </c>
      <c r="H194" s="111"/>
    </row>
    <row r="195" ht="18" spans="1:8">
      <c r="A195" s="111"/>
      <c r="B195" s="112"/>
      <c r="C195" s="111" t="s">
        <v>409</v>
      </c>
      <c r="D195" s="111" t="s">
        <v>1167</v>
      </c>
      <c r="E195" s="111" t="s">
        <v>1167</v>
      </c>
      <c r="F195" s="111">
        <v>12</v>
      </c>
      <c r="G195" s="113" t="s">
        <v>1020</v>
      </c>
      <c r="H195" s="111" t="s">
        <v>1209</v>
      </c>
    </row>
    <row r="196" ht="18" spans="1:8">
      <c r="A196" s="111">
        <v>29</v>
      </c>
      <c r="B196" s="112" t="s">
        <v>721</v>
      </c>
      <c r="C196" s="111" t="s">
        <v>1018</v>
      </c>
      <c r="D196" s="111" t="s">
        <v>1039</v>
      </c>
      <c r="E196" s="111" t="s">
        <v>1039</v>
      </c>
      <c r="F196" s="111">
        <v>9</v>
      </c>
      <c r="G196" s="113" t="s">
        <v>1020</v>
      </c>
      <c r="H196" s="111" t="s">
        <v>1210</v>
      </c>
    </row>
    <row r="197" ht="18" spans="1:8">
      <c r="A197" s="111"/>
      <c r="B197" s="112"/>
      <c r="C197" s="111" t="s">
        <v>1047</v>
      </c>
      <c r="D197" s="111" t="s">
        <v>1096</v>
      </c>
      <c r="E197" s="111" t="s">
        <v>1048</v>
      </c>
      <c r="F197" s="111">
        <v>7</v>
      </c>
      <c r="G197" s="113" t="s">
        <v>1020</v>
      </c>
      <c r="H197" s="111" t="s">
        <v>1211</v>
      </c>
    </row>
    <row r="198" ht="18" spans="1:8">
      <c r="A198" s="111"/>
      <c r="B198" s="112"/>
      <c r="C198" s="111"/>
      <c r="D198" s="111"/>
      <c r="E198" s="111" t="s">
        <v>1051</v>
      </c>
      <c r="F198" s="111">
        <v>7</v>
      </c>
      <c r="G198" s="113" t="s">
        <v>1020</v>
      </c>
      <c r="H198" s="111"/>
    </row>
    <row r="199" ht="18" spans="1:8">
      <c r="A199" s="111"/>
      <c r="B199" s="112"/>
      <c r="C199" s="111"/>
      <c r="D199" s="111" t="s">
        <v>1076</v>
      </c>
      <c r="E199" s="111" t="s">
        <v>1076</v>
      </c>
      <c r="F199" s="111">
        <v>11</v>
      </c>
      <c r="G199" s="113" t="s">
        <v>1020</v>
      </c>
      <c r="H199" s="111"/>
    </row>
    <row r="200" ht="18" spans="1:8">
      <c r="A200" s="111"/>
      <c r="B200" s="112"/>
      <c r="C200" s="111" t="s">
        <v>409</v>
      </c>
      <c r="D200" s="111" t="s">
        <v>1167</v>
      </c>
      <c r="E200" s="111" t="s">
        <v>1167</v>
      </c>
      <c r="F200" s="111">
        <v>20</v>
      </c>
      <c r="G200" s="113" t="s">
        <v>1020</v>
      </c>
      <c r="H200" s="111"/>
    </row>
    <row r="201" ht="18" spans="1:8">
      <c r="A201" s="111"/>
      <c r="B201" s="112"/>
      <c r="C201" s="111"/>
      <c r="D201" s="111" t="s">
        <v>1212</v>
      </c>
      <c r="E201" s="111" t="s">
        <v>1212</v>
      </c>
      <c r="F201" s="111">
        <v>6</v>
      </c>
      <c r="G201" s="113" t="s">
        <v>1020</v>
      </c>
      <c r="H201" s="111"/>
    </row>
    <row r="202" ht="30" spans="1:8">
      <c r="A202" s="111">
        <v>30</v>
      </c>
      <c r="B202" s="112" t="s">
        <v>1213</v>
      </c>
      <c r="C202" s="111" t="s">
        <v>409</v>
      </c>
      <c r="D202" s="111" t="s">
        <v>1167</v>
      </c>
      <c r="E202" s="111" t="s">
        <v>1167</v>
      </c>
      <c r="F202" s="111">
        <v>15</v>
      </c>
      <c r="G202" s="113" t="s">
        <v>1020</v>
      </c>
      <c r="H202" s="111" t="s">
        <v>1214</v>
      </c>
    </row>
    <row r="203" ht="18" spans="1:8">
      <c r="A203" s="111">
        <v>31</v>
      </c>
      <c r="B203" s="112" t="s">
        <v>703</v>
      </c>
      <c r="C203" s="111" t="s">
        <v>1018</v>
      </c>
      <c r="D203" s="111" t="s">
        <v>202</v>
      </c>
      <c r="E203" s="111" t="s">
        <v>1132</v>
      </c>
      <c r="F203" s="111">
        <v>12</v>
      </c>
      <c r="G203" s="113" t="s">
        <v>1020</v>
      </c>
      <c r="H203" s="111" t="s">
        <v>1178</v>
      </c>
    </row>
    <row r="204" ht="18" spans="1:8">
      <c r="A204" s="111"/>
      <c r="B204" s="112"/>
      <c r="C204" s="111" t="s">
        <v>1096</v>
      </c>
      <c r="D204" s="111" t="s">
        <v>1051</v>
      </c>
      <c r="E204" s="111" t="s">
        <v>1215</v>
      </c>
      <c r="F204" s="111">
        <v>5</v>
      </c>
      <c r="G204" s="113" t="s">
        <v>1020</v>
      </c>
      <c r="H204" s="111" t="s">
        <v>1181</v>
      </c>
    </row>
    <row r="205" ht="18" spans="1:8">
      <c r="A205" s="111"/>
      <c r="B205" s="112"/>
      <c r="C205" s="111" t="s">
        <v>409</v>
      </c>
      <c r="D205" s="111" t="s">
        <v>1167</v>
      </c>
      <c r="E205" s="111" t="s">
        <v>1167</v>
      </c>
      <c r="F205" s="111">
        <v>15</v>
      </c>
      <c r="G205" s="113" t="s">
        <v>1020</v>
      </c>
      <c r="H205" s="111"/>
    </row>
    <row r="206" ht="18" spans="1:8">
      <c r="A206" s="111">
        <v>32</v>
      </c>
      <c r="B206" s="112" t="s">
        <v>337</v>
      </c>
      <c r="C206" s="111" t="s">
        <v>1096</v>
      </c>
      <c r="D206" s="111" t="s">
        <v>1048</v>
      </c>
      <c r="E206" s="111" t="s">
        <v>1048</v>
      </c>
      <c r="F206" s="111">
        <v>5</v>
      </c>
      <c r="G206" s="113" t="s">
        <v>1020</v>
      </c>
      <c r="H206" s="111" t="s">
        <v>1216</v>
      </c>
    </row>
    <row r="207" ht="18" spans="1:8">
      <c r="A207" s="111"/>
      <c r="B207" s="112"/>
      <c r="C207" s="111" t="s">
        <v>409</v>
      </c>
      <c r="D207" s="111" t="s">
        <v>1167</v>
      </c>
      <c r="E207" s="111" t="s">
        <v>1167</v>
      </c>
      <c r="F207" s="111">
        <v>30</v>
      </c>
      <c r="G207" s="113" t="s">
        <v>1020</v>
      </c>
      <c r="H207" s="111"/>
    </row>
    <row r="208" ht="18" spans="1:8">
      <c r="A208" s="111">
        <v>33</v>
      </c>
      <c r="B208" s="112" t="s">
        <v>1217</v>
      </c>
      <c r="C208" s="111" t="s">
        <v>1018</v>
      </c>
      <c r="D208" s="111" t="s">
        <v>1033</v>
      </c>
      <c r="E208" s="111" t="s">
        <v>1033</v>
      </c>
      <c r="F208" s="111">
        <v>5</v>
      </c>
      <c r="G208" s="113" t="s">
        <v>1020</v>
      </c>
      <c r="H208" s="111" t="s">
        <v>1195</v>
      </c>
    </row>
    <row r="209" ht="18" spans="1:8">
      <c r="A209" s="111"/>
      <c r="B209" s="112"/>
      <c r="C209" s="111" t="s">
        <v>409</v>
      </c>
      <c r="D209" s="111" t="s">
        <v>1167</v>
      </c>
      <c r="E209" s="111" t="s">
        <v>1167</v>
      </c>
      <c r="F209" s="111">
        <v>20</v>
      </c>
      <c r="G209" s="113" t="s">
        <v>1020</v>
      </c>
      <c r="H209" s="111" t="s">
        <v>1214</v>
      </c>
    </row>
    <row r="210" ht="36" spans="1:8">
      <c r="A210" s="111">
        <v>34</v>
      </c>
      <c r="B210" s="112" t="s">
        <v>665</v>
      </c>
      <c r="C210" s="111" t="s">
        <v>409</v>
      </c>
      <c r="D210" s="111" t="s">
        <v>1167</v>
      </c>
      <c r="E210" s="111" t="s">
        <v>1218</v>
      </c>
      <c r="F210" s="111">
        <v>120</v>
      </c>
      <c r="G210" s="113" t="s">
        <v>1020</v>
      </c>
      <c r="H210" s="117" t="s">
        <v>1219</v>
      </c>
    </row>
    <row r="211" ht="18" spans="1:8">
      <c r="A211" s="111">
        <v>35</v>
      </c>
      <c r="B211" s="112" t="s">
        <v>1220</v>
      </c>
      <c r="C211" s="111" t="s">
        <v>1047</v>
      </c>
      <c r="D211" s="111" t="s">
        <v>1051</v>
      </c>
      <c r="E211" s="111" t="s">
        <v>1221</v>
      </c>
      <c r="F211" s="111">
        <v>12</v>
      </c>
      <c r="G211" s="113" t="s">
        <v>1020</v>
      </c>
      <c r="H211" s="111" t="s">
        <v>1222</v>
      </c>
    </row>
    <row r="212" ht="36" spans="1:8">
      <c r="A212" s="111"/>
      <c r="B212" s="112"/>
      <c r="C212" s="111"/>
      <c r="D212" s="111" t="s">
        <v>1048</v>
      </c>
      <c r="E212" s="111" t="s">
        <v>1223</v>
      </c>
      <c r="F212" s="111">
        <v>8</v>
      </c>
      <c r="G212" s="113" t="s">
        <v>1020</v>
      </c>
      <c r="H212" s="111"/>
    </row>
    <row r="213" ht="18" spans="1:8">
      <c r="A213" s="111"/>
      <c r="B213" s="112"/>
      <c r="C213" s="111"/>
      <c r="D213" s="111" t="s">
        <v>1076</v>
      </c>
      <c r="E213" s="111" t="s">
        <v>1224</v>
      </c>
      <c r="F213" s="111">
        <v>10</v>
      </c>
      <c r="G213" s="113" t="s">
        <v>1020</v>
      </c>
      <c r="H213" s="111"/>
    </row>
    <row r="214" ht="18" spans="1:8">
      <c r="A214" s="111">
        <v>36</v>
      </c>
      <c r="B214" s="112" t="s">
        <v>1225</v>
      </c>
      <c r="C214" s="111" t="s">
        <v>1018</v>
      </c>
      <c r="D214" s="111" t="s">
        <v>1039</v>
      </c>
      <c r="E214" s="111" t="s">
        <v>1039</v>
      </c>
      <c r="F214" s="111">
        <v>8</v>
      </c>
      <c r="G214" s="113" t="s">
        <v>1020</v>
      </c>
      <c r="H214" s="111" t="s">
        <v>1149</v>
      </c>
    </row>
    <row r="215" ht="18" spans="1:8">
      <c r="A215" s="111"/>
      <c r="B215" s="112"/>
      <c r="C215" s="111"/>
      <c r="D215" s="111" t="s">
        <v>1115</v>
      </c>
      <c r="E215" s="111" t="s">
        <v>209</v>
      </c>
      <c r="F215" s="111">
        <v>5</v>
      </c>
      <c r="G215" s="113" t="s">
        <v>1020</v>
      </c>
      <c r="H215" s="111"/>
    </row>
    <row r="216" ht="18" spans="1:8">
      <c r="A216" s="111"/>
      <c r="B216" s="112"/>
      <c r="C216" s="111"/>
      <c r="D216" s="111"/>
      <c r="E216" s="111" t="s">
        <v>1226</v>
      </c>
      <c r="F216" s="111">
        <v>3</v>
      </c>
      <c r="G216" s="113" t="s">
        <v>1020</v>
      </c>
      <c r="H216" s="111"/>
    </row>
    <row r="217" ht="18" spans="1:8">
      <c r="A217" s="111"/>
      <c r="B217" s="112"/>
      <c r="C217" s="111" t="s">
        <v>409</v>
      </c>
      <c r="D217" s="111" t="s">
        <v>409</v>
      </c>
      <c r="E217" s="111" t="s">
        <v>1167</v>
      </c>
      <c r="F217" s="118">
        <v>50</v>
      </c>
      <c r="G217" s="113" t="s">
        <v>1020</v>
      </c>
      <c r="H217" s="111" t="s">
        <v>1127</v>
      </c>
    </row>
    <row r="218" ht="18" spans="1:8">
      <c r="A218" s="111">
        <v>37</v>
      </c>
      <c r="B218" s="112" t="s">
        <v>930</v>
      </c>
      <c r="C218" s="111" t="s">
        <v>1018</v>
      </c>
      <c r="D218" s="117" t="s">
        <v>209</v>
      </c>
      <c r="E218" s="117" t="s">
        <v>1125</v>
      </c>
      <c r="F218" s="111">
        <v>4</v>
      </c>
      <c r="G218" s="113" t="s">
        <v>1020</v>
      </c>
      <c r="H218" s="111" t="s">
        <v>1227</v>
      </c>
    </row>
    <row r="219" ht="18" spans="1:8">
      <c r="A219" s="111">
        <v>38</v>
      </c>
      <c r="B219" s="112" t="s">
        <v>562</v>
      </c>
      <c r="C219" s="111" t="s">
        <v>1018</v>
      </c>
      <c r="D219" s="111" t="s">
        <v>1115</v>
      </c>
      <c r="E219" s="111" t="s">
        <v>1228</v>
      </c>
      <c r="F219" s="111">
        <v>10</v>
      </c>
      <c r="G219" s="113" t="s">
        <v>1020</v>
      </c>
      <c r="H219" s="111" t="s">
        <v>1229</v>
      </c>
    </row>
    <row r="220" ht="36" spans="1:8">
      <c r="A220" s="111"/>
      <c r="B220" s="112"/>
      <c r="C220" s="111" t="s">
        <v>1047</v>
      </c>
      <c r="D220" s="111" t="s">
        <v>1051</v>
      </c>
      <c r="E220" s="111" t="s">
        <v>1230</v>
      </c>
      <c r="F220" s="111">
        <v>15</v>
      </c>
      <c r="G220" s="113" t="s">
        <v>1020</v>
      </c>
      <c r="H220" s="111" t="s">
        <v>1231</v>
      </c>
    </row>
    <row r="221" ht="54" spans="1:8">
      <c r="A221" s="111"/>
      <c r="B221" s="112"/>
      <c r="C221" s="111"/>
      <c r="D221" s="111" t="s">
        <v>1076</v>
      </c>
      <c r="E221" s="111" t="s">
        <v>1232</v>
      </c>
      <c r="F221" s="111">
        <v>15</v>
      </c>
      <c r="G221" s="113" t="s">
        <v>1020</v>
      </c>
      <c r="H221" s="111"/>
    </row>
    <row r="222" ht="18" spans="1:8">
      <c r="A222" s="111">
        <v>39</v>
      </c>
      <c r="B222" s="112" t="s">
        <v>619</v>
      </c>
      <c r="C222" s="111" t="s">
        <v>1018</v>
      </c>
      <c r="D222" s="111" t="s">
        <v>1115</v>
      </c>
      <c r="E222" s="111" t="s">
        <v>1226</v>
      </c>
      <c r="F222" s="111">
        <v>10</v>
      </c>
      <c r="G222" s="113" t="s">
        <v>1020</v>
      </c>
      <c r="H222" s="111" t="s">
        <v>1233</v>
      </c>
    </row>
    <row r="223" ht="36" spans="1:8">
      <c r="A223" s="111"/>
      <c r="B223" s="112"/>
      <c r="C223" s="111"/>
      <c r="D223" s="111" t="s">
        <v>1028</v>
      </c>
      <c r="E223" s="111" t="s">
        <v>1234</v>
      </c>
      <c r="F223" s="111">
        <v>4</v>
      </c>
      <c r="G223" s="113" t="s">
        <v>1020</v>
      </c>
      <c r="H223" s="111"/>
    </row>
    <row r="224" ht="36" spans="1:8">
      <c r="A224" s="111"/>
      <c r="B224" s="112"/>
      <c r="C224" s="111"/>
      <c r="D224" s="111"/>
      <c r="E224" s="111" t="s">
        <v>1235</v>
      </c>
      <c r="F224" s="111"/>
      <c r="G224" s="113"/>
      <c r="H224" s="111"/>
    </row>
    <row r="225" ht="18" spans="1:8">
      <c r="A225" s="111">
        <v>40</v>
      </c>
      <c r="B225" s="112" t="s">
        <v>1236</v>
      </c>
      <c r="C225" s="111" t="s">
        <v>1018</v>
      </c>
      <c r="D225" s="111" t="s">
        <v>1115</v>
      </c>
      <c r="E225" s="111" t="s">
        <v>1132</v>
      </c>
      <c r="F225" s="111">
        <v>12</v>
      </c>
      <c r="G225" s="113" t="s">
        <v>1020</v>
      </c>
      <c r="H225" s="111" t="s">
        <v>1237</v>
      </c>
    </row>
    <row r="226" ht="18" spans="1:8">
      <c r="A226" s="111"/>
      <c r="B226" s="112"/>
      <c r="C226" s="111"/>
      <c r="D226" s="111"/>
      <c r="E226" s="111" t="s">
        <v>1162</v>
      </c>
      <c r="F226" s="111">
        <v>3</v>
      </c>
      <c r="G226" s="113" t="s">
        <v>1020</v>
      </c>
      <c r="H226" s="111"/>
    </row>
    <row r="227" ht="18" spans="1:8">
      <c r="A227" s="111"/>
      <c r="B227" s="112"/>
      <c r="C227" s="111" t="s">
        <v>1076</v>
      </c>
      <c r="D227" s="111" t="s">
        <v>1076</v>
      </c>
      <c r="E227" s="111" t="s">
        <v>1238</v>
      </c>
      <c r="F227" s="111">
        <v>5</v>
      </c>
      <c r="G227" s="113" t="s">
        <v>1020</v>
      </c>
      <c r="H227" s="111" t="s">
        <v>1186</v>
      </c>
    </row>
    <row r="228" ht="18" spans="1:8">
      <c r="A228" s="111">
        <v>41</v>
      </c>
      <c r="B228" s="112" t="s">
        <v>955</v>
      </c>
      <c r="C228" s="111" t="s">
        <v>1096</v>
      </c>
      <c r="D228" s="111" t="s">
        <v>1096</v>
      </c>
      <c r="E228" s="111" t="s">
        <v>1239</v>
      </c>
      <c r="F228" s="111">
        <v>20</v>
      </c>
      <c r="G228" s="113" t="s">
        <v>1020</v>
      </c>
      <c r="H228" s="111" t="s">
        <v>1193</v>
      </c>
    </row>
    <row r="229" ht="18" spans="1:8">
      <c r="A229" s="111"/>
      <c r="B229" s="112"/>
      <c r="C229" s="111" t="s">
        <v>409</v>
      </c>
      <c r="D229" s="111" t="s">
        <v>409</v>
      </c>
      <c r="E229" s="111" t="s">
        <v>1167</v>
      </c>
      <c r="F229" s="111">
        <v>50</v>
      </c>
      <c r="G229" s="113" t="s">
        <v>1020</v>
      </c>
      <c r="H229" s="111"/>
    </row>
    <row r="230" ht="18" spans="1:9">
      <c r="A230" s="111">
        <v>42</v>
      </c>
      <c r="B230" s="112" t="s">
        <v>1240</v>
      </c>
      <c r="C230" s="111" t="s">
        <v>1018</v>
      </c>
      <c r="D230" s="111" t="s">
        <v>1039</v>
      </c>
      <c r="E230" s="111" t="s">
        <v>1039</v>
      </c>
      <c r="F230" s="111">
        <v>50</v>
      </c>
      <c r="G230" s="113" t="s">
        <v>1020</v>
      </c>
      <c r="H230" s="111" t="s">
        <v>1169</v>
      </c>
      <c r="I230">
        <f>353/1964</f>
        <v>0.179735234215886</v>
      </c>
    </row>
    <row r="231" ht="18" spans="1:8">
      <c r="A231" s="111"/>
      <c r="B231" s="112"/>
      <c r="C231" s="111"/>
      <c r="D231" s="111" t="s">
        <v>209</v>
      </c>
      <c r="E231" s="111" t="s">
        <v>209</v>
      </c>
      <c r="F231" s="111">
        <v>10</v>
      </c>
      <c r="G231" s="113" t="s">
        <v>1020</v>
      </c>
      <c r="H231" s="111"/>
    </row>
    <row r="232" ht="18" spans="1:8">
      <c r="A232" s="111">
        <v>43</v>
      </c>
      <c r="B232" s="112" t="s">
        <v>1241</v>
      </c>
      <c r="C232" s="111" t="s">
        <v>1018</v>
      </c>
      <c r="D232" s="111" t="s">
        <v>1154</v>
      </c>
      <c r="E232" s="111" t="s">
        <v>1154</v>
      </c>
      <c r="F232" s="111">
        <v>3</v>
      </c>
      <c r="G232" s="113" t="s">
        <v>1020</v>
      </c>
      <c r="H232" s="111" t="s">
        <v>1242</v>
      </c>
    </row>
    <row r="233" ht="18" spans="1:8">
      <c r="A233" s="111"/>
      <c r="B233" s="112"/>
      <c r="C233" s="111"/>
      <c r="D233" s="111" t="s">
        <v>1115</v>
      </c>
      <c r="E233" s="111" t="s">
        <v>1025</v>
      </c>
      <c r="F233" s="111">
        <v>4</v>
      </c>
      <c r="G233" s="113" t="s">
        <v>1020</v>
      </c>
      <c r="H233" s="111"/>
    </row>
    <row r="234" ht="18" spans="1:8">
      <c r="A234" s="111"/>
      <c r="B234" s="112"/>
      <c r="C234" s="111"/>
      <c r="D234" s="111" t="s">
        <v>1039</v>
      </c>
      <c r="E234" s="111" t="s">
        <v>1039</v>
      </c>
      <c r="F234" s="111">
        <v>2</v>
      </c>
      <c r="G234" s="113" t="s">
        <v>1020</v>
      </c>
      <c r="H234" s="111"/>
    </row>
    <row r="235" ht="18" spans="1:8">
      <c r="A235" s="111">
        <v>44</v>
      </c>
      <c r="B235" s="112" t="s">
        <v>287</v>
      </c>
      <c r="C235" s="111" t="s">
        <v>1018</v>
      </c>
      <c r="D235" s="111" t="s">
        <v>1025</v>
      </c>
      <c r="E235" s="111" t="s">
        <v>1025</v>
      </c>
      <c r="F235" s="111">
        <v>5</v>
      </c>
      <c r="G235" s="113" t="s">
        <v>1020</v>
      </c>
      <c r="H235" s="111" t="s">
        <v>1243</v>
      </c>
    </row>
    <row r="236" ht="18" spans="1:8">
      <c r="A236" s="111"/>
      <c r="B236" s="112"/>
      <c r="C236" s="111"/>
      <c r="D236" s="111" t="s">
        <v>1154</v>
      </c>
      <c r="E236" s="111" t="s">
        <v>1154</v>
      </c>
      <c r="F236" s="111">
        <v>5</v>
      </c>
      <c r="G236" s="113" t="s">
        <v>1020</v>
      </c>
      <c r="H236" s="111"/>
    </row>
    <row r="237" ht="18" spans="1:8">
      <c r="A237" s="111"/>
      <c r="B237" s="112"/>
      <c r="C237" s="111"/>
      <c r="D237" s="111" t="s">
        <v>1028</v>
      </c>
      <c r="E237" s="111" t="s">
        <v>1028</v>
      </c>
      <c r="F237" s="111">
        <v>5</v>
      </c>
      <c r="G237" s="113" t="s">
        <v>1020</v>
      </c>
      <c r="H237" s="111"/>
    </row>
    <row r="238" ht="18" spans="1:8">
      <c r="A238" s="111"/>
      <c r="B238" s="112"/>
      <c r="C238" s="111" t="s">
        <v>409</v>
      </c>
      <c r="D238" s="111" t="s">
        <v>409</v>
      </c>
      <c r="E238" s="111" t="s">
        <v>1167</v>
      </c>
      <c r="F238" s="111">
        <v>10</v>
      </c>
      <c r="G238" s="113" t="s">
        <v>1020</v>
      </c>
      <c r="H238" s="111" t="s">
        <v>1244</v>
      </c>
    </row>
    <row r="239" ht="18" spans="1:8">
      <c r="A239" s="111">
        <v>45</v>
      </c>
      <c r="B239" s="112" t="s">
        <v>350</v>
      </c>
      <c r="C239" s="111" t="s">
        <v>1018</v>
      </c>
      <c r="D239" s="111" t="s">
        <v>1245</v>
      </c>
      <c r="E239" s="111" t="s">
        <v>1245</v>
      </c>
      <c r="F239" s="111">
        <v>4</v>
      </c>
      <c r="G239" s="113" t="s">
        <v>1020</v>
      </c>
      <c r="H239" s="111" t="s">
        <v>1246</v>
      </c>
    </row>
    <row r="240" ht="54" spans="1:8">
      <c r="A240" s="111"/>
      <c r="B240" s="112"/>
      <c r="C240" s="111"/>
      <c r="D240" s="111" t="s">
        <v>1039</v>
      </c>
      <c r="E240" s="111" t="s">
        <v>1247</v>
      </c>
      <c r="F240" s="111">
        <v>10</v>
      </c>
      <c r="G240" s="113" t="s">
        <v>1020</v>
      </c>
      <c r="H240" s="111"/>
    </row>
    <row r="241" ht="18" spans="1:8">
      <c r="A241" s="111"/>
      <c r="B241" s="112"/>
      <c r="C241" s="111"/>
      <c r="D241" s="111" t="s">
        <v>209</v>
      </c>
      <c r="E241" s="111" t="s">
        <v>209</v>
      </c>
      <c r="F241" s="111">
        <v>4</v>
      </c>
      <c r="G241" s="113" t="s">
        <v>1020</v>
      </c>
      <c r="H241" s="111"/>
    </row>
    <row r="242" ht="18" spans="1:8">
      <c r="A242" s="111"/>
      <c r="B242" s="112"/>
      <c r="C242" s="111" t="s">
        <v>1047</v>
      </c>
      <c r="D242" s="111" t="s">
        <v>1048</v>
      </c>
      <c r="E242" s="111" t="s">
        <v>1048</v>
      </c>
      <c r="F242" s="111">
        <v>6</v>
      </c>
      <c r="G242" s="113" t="s">
        <v>1020</v>
      </c>
      <c r="H242" s="111" t="s">
        <v>1248</v>
      </c>
    </row>
    <row r="243" ht="18" spans="1:8">
      <c r="A243" s="111"/>
      <c r="B243" s="112"/>
      <c r="C243" s="111"/>
      <c r="D243" s="111" t="s">
        <v>1051</v>
      </c>
      <c r="E243" s="111" t="s">
        <v>1051</v>
      </c>
      <c r="F243" s="111">
        <v>9</v>
      </c>
      <c r="G243" s="113" t="s">
        <v>1020</v>
      </c>
      <c r="H243" s="111"/>
    </row>
    <row r="244" ht="18" spans="1:8">
      <c r="A244" s="111"/>
      <c r="B244" s="112"/>
      <c r="C244" s="111"/>
      <c r="D244" s="111" t="s">
        <v>1076</v>
      </c>
      <c r="E244" s="111" t="s">
        <v>1076</v>
      </c>
      <c r="F244" s="111">
        <v>5</v>
      </c>
      <c r="G244" s="113" t="s">
        <v>1020</v>
      </c>
      <c r="H244" s="111"/>
    </row>
    <row r="245" ht="18" spans="1:8">
      <c r="A245" s="111"/>
      <c r="B245" s="112"/>
      <c r="C245" s="111" t="s">
        <v>409</v>
      </c>
      <c r="D245" s="111" t="s">
        <v>1167</v>
      </c>
      <c r="E245" s="111" t="s">
        <v>1167</v>
      </c>
      <c r="F245" s="111">
        <v>20</v>
      </c>
      <c r="G245" s="113" t="s">
        <v>1020</v>
      </c>
      <c r="H245" s="111"/>
    </row>
    <row r="246" ht="18" spans="1:8">
      <c r="A246" s="111">
        <v>46</v>
      </c>
      <c r="B246" s="112" t="s">
        <v>419</v>
      </c>
      <c r="C246" s="111" t="s">
        <v>1018</v>
      </c>
      <c r="D246" s="111" t="s">
        <v>1039</v>
      </c>
      <c r="E246" s="111" t="s">
        <v>1135</v>
      </c>
      <c r="F246" s="111">
        <v>3</v>
      </c>
      <c r="G246" s="113" t="s">
        <v>1020</v>
      </c>
      <c r="H246" s="117" t="s">
        <v>1249</v>
      </c>
    </row>
    <row r="247" ht="18" spans="1:8">
      <c r="A247" s="111"/>
      <c r="B247" s="112"/>
      <c r="C247" s="111"/>
      <c r="D247" s="111"/>
      <c r="E247" s="111" t="s">
        <v>1250</v>
      </c>
      <c r="F247" s="111">
        <v>3</v>
      </c>
      <c r="G247" s="113" t="s">
        <v>1020</v>
      </c>
      <c r="H247" s="117"/>
    </row>
    <row r="248" ht="18" spans="1:8">
      <c r="A248" s="111"/>
      <c r="B248" s="112"/>
      <c r="C248" s="111"/>
      <c r="D248" s="111" t="s">
        <v>202</v>
      </c>
      <c r="E248" s="111" t="s">
        <v>1251</v>
      </c>
      <c r="F248" s="111">
        <v>1</v>
      </c>
      <c r="G248" s="113" t="s">
        <v>1020</v>
      </c>
      <c r="H248" s="117"/>
    </row>
    <row r="249" ht="18" spans="1:8">
      <c r="A249" s="111"/>
      <c r="B249" s="112"/>
      <c r="C249" s="111"/>
      <c r="D249" s="111"/>
      <c r="E249" s="111" t="s">
        <v>1252</v>
      </c>
      <c r="F249" s="111">
        <v>8</v>
      </c>
      <c r="G249" s="113" t="s">
        <v>1020</v>
      </c>
      <c r="H249" s="117"/>
    </row>
    <row r="250" ht="18" spans="1:8">
      <c r="A250" s="111">
        <v>47</v>
      </c>
      <c r="B250" s="112" t="s">
        <v>1253</v>
      </c>
      <c r="C250" s="111" t="s">
        <v>1018</v>
      </c>
      <c r="D250" s="111" t="s">
        <v>1039</v>
      </c>
      <c r="E250" s="111" t="s">
        <v>1135</v>
      </c>
      <c r="F250" s="111">
        <v>4</v>
      </c>
      <c r="G250" s="113" t="s">
        <v>1020</v>
      </c>
      <c r="H250" s="111" t="s">
        <v>1254</v>
      </c>
    </row>
    <row r="251" ht="18" spans="1:8">
      <c r="A251" s="111"/>
      <c r="B251" s="112"/>
      <c r="C251" s="111"/>
      <c r="D251" s="111"/>
      <c r="E251" s="111" t="s">
        <v>1250</v>
      </c>
      <c r="F251" s="111">
        <v>3</v>
      </c>
      <c r="G251" s="113" t="s">
        <v>1020</v>
      </c>
      <c r="H251" s="111"/>
    </row>
    <row r="252" ht="18" spans="1:8">
      <c r="A252" s="111"/>
      <c r="B252" s="112"/>
      <c r="C252" s="111"/>
      <c r="D252" s="111"/>
      <c r="E252" s="111" t="s">
        <v>1255</v>
      </c>
      <c r="F252" s="111">
        <v>1</v>
      </c>
      <c r="G252" s="113" t="s">
        <v>1020</v>
      </c>
      <c r="H252" s="111"/>
    </row>
    <row r="253" ht="18" spans="1:8">
      <c r="A253" s="111"/>
      <c r="B253" s="112"/>
      <c r="C253" s="111" t="s">
        <v>1047</v>
      </c>
      <c r="D253" s="111" t="s">
        <v>1096</v>
      </c>
      <c r="E253" s="111" t="s">
        <v>1256</v>
      </c>
      <c r="F253" s="111">
        <v>9</v>
      </c>
      <c r="G253" s="113" t="s">
        <v>1020</v>
      </c>
      <c r="H253" s="111" t="s">
        <v>1257</v>
      </c>
    </row>
    <row r="254" ht="18" spans="1:8">
      <c r="A254" s="111"/>
      <c r="B254" s="112"/>
      <c r="C254" s="111"/>
      <c r="D254" s="111" t="s">
        <v>1076</v>
      </c>
      <c r="E254" s="111" t="s">
        <v>1076</v>
      </c>
      <c r="F254" s="111">
        <v>3</v>
      </c>
      <c r="G254" s="113" t="s">
        <v>1020</v>
      </c>
      <c r="H254" s="111"/>
    </row>
    <row r="255" ht="18" spans="1:8">
      <c r="A255" s="111"/>
      <c r="B255" s="112"/>
      <c r="C255" s="111" t="s">
        <v>409</v>
      </c>
      <c r="D255" s="111" t="s">
        <v>1167</v>
      </c>
      <c r="E255" s="111" t="s">
        <v>1167</v>
      </c>
      <c r="F255" s="111">
        <v>25</v>
      </c>
      <c r="G255" s="113" t="s">
        <v>1020</v>
      </c>
      <c r="H255" s="111"/>
    </row>
    <row r="256" ht="18" spans="1:8">
      <c r="A256" s="111">
        <v>48</v>
      </c>
      <c r="B256" s="112" t="s">
        <v>623</v>
      </c>
      <c r="C256" s="111" t="s">
        <v>1018</v>
      </c>
      <c r="D256" s="111" t="s">
        <v>1025</v>
      </c>
      <c r="E256" s="111" t="s">
        <v>1025</v>
      </c>
      <c r="F256" s="111">
        <v>3</v>
      </c>
      <c r="G256" s="113" t="s">
        <v>1020</v>
      </c>
      <c r="H256" s="111" t="s">
        <v>1183</v>
      </c>
    </row>
    <row r="257" ht="18" spans="1:8">
      <c r="A257" s="111"/>
      <c r="B257" s="112"/>
      <c r="C257" s="111"/>
      <c r="D257" s="111" t="s">
        <v>209</v>
      </c>
      <c r="E257" s="111" t="s">
        <v>209</v>
      </c>
      <c r="F257" s="111">
        <v>4</v>
      </c>
      <c r="G257" s="113" t="s">
        <v>1020</v>
      </c>
      <c r="H257" s="111"/>
    </row>
    <row r="258" ht="18" spans="1:8">
      <c r="A258" s="111"/>
      <c r="B258" s="112"/>
      <c r="C258" s="111" t="s">
        <v>1096</v>
      </c>
      <c r="D258" s="111" t="s">
        <v>1048</v>
      </c>
      <c r="E258" s="111" t="s">
        <v>1048</v>
      </c>
      <c r="F258" s="111">
        <v>4</v>
      </c>
      <c r="G258" s="113" t="s">
        <v>1020</v>
      </c>
      <c r="H258" s="111" t="s">
        <v>1186</v>
      </c>
    </row>
    <row r="259" ht="18" spans="1:8">
      <c r="A259" s="111"/>
      <c r="B259" s="112"/>
      <c r="C259" s="111" t="s">
        <v>409</v>
      </c>
      <c r="D259" s="111" t="s">
        <v>1167</v>
      </c>
      <c r="E259" s="111" t="s">
        <v>1167</v>
      </c>
      <c r="F259" s="111">
        <v>10</v>
      </c>
      <c r="G259" s="113" t="s">
        <v>1020</v>
      </c>
      <c r="H259" s="111"/>
    </row>
    <row r="260" ht="18" spans="1:8">
      <c r="A260" s="111">
        <v>49</v>
      </c>
      <c r="B260" s="112" t="s">
        <v>1258</v>
      </c>
      <c r="C260" s="111" t="s">
        <v>1018</v>
      </c>
      <c r="D260" s="111" t="s">
        <v>202</v>
      </c>
      <c r="E260" s="111" t="s">
        <v>1099</v>
      </c>
      <c r="F260" s="111">
        <v>12</v>
      </c>
      <c r="G260" s="113" t="s">
        <v>1020</v>
      </c>
      <c r="H260" s="111" t="s">
        <v>1259</v>
      </c>
    </row>
    <row r="261" ht="18" spans="1:8">
      <c r="A261" s="111"/>
      <c r="B261" s="112"/>
      <c r="C261" s="111"/>
      <c r="D261" s="111" t="s">
        <v>1036</v>
      </c>
      <c r="E261" s="111" t="s">
        <v>1036</v>
      </c>
      <c r="F261" s="111">
        <v>10</v>
      </c>
      <c r="G261" s="113" t="s">
        <v>1020</v>
      </c>
      <c r="H261" s="111"/>
    </row>
    <row r="262" ht="18" spans="1:8">
      <c r="A262" s="111"/>
      <c r="B262" s="112"/>
      <c r="C262" s="111"/>
      <c r="D262" s="111" t="s">
        <v>209</v>
      </c>
      <c r="E262" s="111" t="s">
        <v>1129</v>
      </c>
      <c r="F262" s="111">
        <v>3</v>
      </c>
      <c r="G262" s="113" t="s">
        <v>1020</v>
      </c>
      <c r="H262" s="111"/>
    </row>
    <row r="263" ht="18" spans="1:8">
      <c r="A263" s="111"/>
      <c r="B263" s="112"/>
      <c r="C263" s="111" t="s">
        <v>1047</v>
      </c>
      <c r="D263" s="111" t="s">
        <v>1048</v>
      </c>
      <c r="E263" s="111" t="s">
        <v>1048</v>
      </c>
      <c r="F263" s="111">
        <v>5</v>
      </c>
      <c r="G263" s="113" t="s">
        <v>1020</v>
      </c>
      <c r="H263" s="111" t="s">
        <v>1193</v>
      </c>
    </row>
    <row r="264" ht="18" spans="1:8">
      <c r="A264" s="111"/>
      <c r="B264" s="112"/>
      <c r="C264" s="111"/>
      <c r="D264" s="111" t="s">
        <v>1051</v>
      </c>
      <c r="E264" s="111" t="s">
        <v>1051</v>
      </c>
      <c r="F264" s="111">
        <v>3</v>
      </c>
      <c r="G264" s="113" t="s">
        <v>1020</v>
      </c>
      <c r="H264" s="111"/>
    </row>
    <row r="265" ht="18" spans="1:8">
      <c r="A265" s="111"/>
      <c r="B265" s="112"/>
      <c r="C265" s="111"/>
      <c r="D265" s="111" t="s">
        <v>1076</v>
      </c>
      <c r="E265" s="111" t="s">
        <v>1076</v>
      </c>
      <c r="F265" s="111">
        <v>2</v>
      </c>
      <c r="G265" s="113" t="s">
        <v>1020</v>
      </c>
      <c r="H265" s="111"/>
    </row>
    <row r="266" ht="18" spans="1:8">
      <c r="A266" s="111">
        <v>50</v>
      </c>
      <c r="B266" s="112" t="s">
        <v>725</v>
      </c>
      <c r="C266" s="111" t="s">
        <v>1018</v>
      </c>
      <c r="D266" s="111" t="s">
        <v>1226</v>
      </c>
      <c r="E266" s="111" t="s">
        <v>1226</v>
      </c>
      <c r="F266" s="111">
        <v>14</v>
      </c>
      <c r="G266" s="113" t="s">
        <v>1020</v>
      </c>
      <c r="H266" s="111" t="s">
        <v>1260</v>
      </c>
    </row>
    <row r="267" ht="18" spans="1:8">
      <c r="A267" s="111">
        <v>51</v>
      </c>
      <c r="B267" s="112" t="s">
        <v>598</v>
      </c>
      <c r="C267" s="111" t="s">
        <v>1018</v>
      </c>
      <c r="D267" s="111" t="s">
        <v>1039</v>
      </c>
      <c r="E267" s="111" t="s">
        <v>1135</v>
      </c>
      <c r="F267" s="111">
        <v>4</v>
      </c>
      <c r="G267" s="113" t="s">
        <v>1020</v>
      </c>
      <c r="H267" s="111" t="s">
        <v>1261</v>
      </c>
    </row>
    <row r="268" ht="18" spans="1:8">
      <c r="A268" s="111"/>
      <c r="B268" s="112"/>
      <c r="C268" s="111"/>
      <c r="D268" s="111"/>
      <c r="E268" s="111" t="s">
        <v>1250</v>
      </c>
      <c r="F268" s="111">
        <v>2</v>
      </c>
      <c r="G268" s="113" t="s">
        <v>1020</v>
      </c>
      <c r="H268" s="111"/>
    </row>
    <row r="269" ht="18" spans="1:8">
      <c r="A269" s="111"/>
      <c r="B269" s="112"/>
      <c r="C269" s="111"/>
      <c r="D269" s="111"/>
      <c r="E269" s="111" t="s">
        <v>1255</v>
      </c>
      <c r="F269" s="111">
        <v>1</v>
      </c>
      <c r="G269" s="113" t="s">
        <v>1020</v>
      </c>
      <c r="H269" s="111"/>
    </row>
    <row r="270" ht="18" spans="1:8">
      <c r="A270" s="111"/>
      <c r="B270" s="112"/>
      <c r="C270" s="111"/>
      <c r="D270" s="111"/>
      <c r="E270" s="111" t="s">
        <v>1262</v>
      </c>
      <c r="F270" s="111">
        <v>2</v>
      </c>
      <c r="G270" s="113" t="s">
        <v>1020</v>
      </c>
      <c r="H270" s="111"/>
    </row>
    <row r="271" ht="18" spans="1:8">
      <c r="A271" s="111"/>
      <c r="B271" s="112"/>
      <c r="C271" s="111"/>
      <c r="D271" s="111"/>
      <c r="E271" s="111" t="s">
        <v>1263</v>
      </c>
      <c r="F271" s="111">
        <v>1</v>
      </c>
      <c r="G271" s="113" t="s">
        <v>1020</v>
      </c>
      <c r="H271" s="111"/>
    </row>
    <row r="272" ht="18" spans="1:8">
      <c r="A272" s="111"/>
      <c r="B272" s="112"/>
      <c r="C272" s="111"/>
      <c r="D272" s="111" t="s">
        <v>202</v>
      </c>
      <c r="E272" s="111" t="s">
        <v>1264</v>
      </c>
      <c r="F272" s="111">
        <v>2</v>
      </c>
      <c r="G272" s="113" t="s">
        <v>1020</v>
      </c>
      <c r="H272" s="111"/>
    </row>
    <row r="273" ht="18" spans="1:8">
      <c r="A273" s="111"/>
      <c r="B273" s="112"/>
      <c r="C273" s="111"/>
      <c r="D273" s="111"/>
      <c r="E273" s="111" t="s">
        <v>1265</v>
      </c>
      <c r="F273" s="111">
        <v>9</v>
      </c>
      <c r="G273" s="113" t="s">
        <v>1020</v>
      </c>
      <c r="H273" s="111"/>
    </row>
    <row r="274" ht="18" spans="1:8">
      <c r="A274" s="111">
        <v>52</v>
      </c>
      <c r="B274" s="112" t="s">
        <v>410</v>
      </c>
      <c r="C274" s="111" t="s">
        <v>1018</v>
      </c>
      <c r="D274" s="111" t="s">
        <v>202</v>
      </c>
      <c r="E274" s="111" t="s">
        <v>1132</v>
      </c>
      <c r="F274" s="111">
        <v>5</v>
      </c>
      <c r="G274" s="113" t="s">
        <v>1020</v>
      </c>
      <c r="H274" s="111" t="s">
        <v>1266</v>
      </c>
    </row>
    <row r="275" ht="18" spans="1:8">
      <c r="A275" s="111"/>
      <c r="B275" s="112"/>
      <c r="C275" s="111" t="s">
        <v>1116</v>
      </c>
      <c r="D275" s="111" t="s">
        <v>1048</v>
      </c>
      <c r="E275" s="111" t="s">
        <v>1048</v>
      </c>
      <c r="F275" s="111">
        <v>5</v>
      </c>
      <c r="G275" s="113" t="s">
        <v>1020</v>
      </c>
      <c r="H275" s="111" t="s">
        <v>1267</v>
      </c>
    </row>
    <row r="276" ht="18" spans="1:8">
      <c r="A276" s="111"/>
      <c r="B276" s="112"/>
      <c r="C276" s="111"/>
      <c r="D276" s="111" t="s">
        <v>1051</v>
      </c>
      <c r="E276" s="111" t="s">
        <v>1051</v>
      </c>
      <c r="F276" s="111">
        <v>7</v>
      </c>
      <c r="G276" s="113" t="s">
        <v>1020</v>
      </c>
      <c r="H276" s="111"/>
    </row>
    <row r="277" ht="18" spans="1:8">
      <c r="A277" s="111"/>
      <c r="B277" s="112"/>
      <c r="C277" s="111"/>
      <c r="D277" s="111" t="s">
        <v>1076</v>
      </c>
      <c r="E277" s="111" t="s">
        <v>1076</v>
      </c>
      <c r="F277" s="111">
        <v>9</v>
      </c>
      <c r="G277" s="113" t="s">
        <v>1020</v>
      </c>
      <c r="H277" s="111"/>
    </row>
    <row r="278" ht="18" spans="1:8">
      <c r="A278" s="111"/>
      <c r="B278" s="112"/>
      <c r="C278" s="111"/>
      <c r="D278" s="111" t="s">
        <v>1268</v>
      </c>
      <c r="E278" s="111" t="s">
        <v>1269</v>
      </c>
      <c r="F278" s="111">
        <v>4</v>
      </c>
      <c r="G278" s="113" t="s">
        <v>1020</v>
      </c>
      <c r="H278" s="111"/>
    </row>
    <row r="279" ht="18" spans="1:8">
      <c r="A279" s="111"/>
      <c r="B279" s="112"/>
      <c r="C279" s="111" t="s">
        <v>409</v>
      </c>
      <c r="D279" s="111" t="s">
        <v>1167</v>
      </c>
      <c r="E279" s="111" t="s">
        <v>1167</v>
      </c>
      <c r="F279" s="111">
        <v>15</v>
      </c>
      <c r="G279" s="113" t="s">
        <v>1020</v>
      </c>
      <c r="H279" s="111"/>
    </row>
    <row r="280" ht="18" spans="1:8">
      <c r="A280" s="111"/>
      <c r="B280" s="112"/>
      <c r="C280" s="111"/>
      <c r="D280" s="111" t="s">
        <v>1212</v>
      </c>
      <c r="E280" s="111" t="s">
        <v>1270</v>
      </c>
      <c r="F280" s="111">
        <v>5</v>
      </c>
      <c r="G280" s="113" t="s">
        <v>1020</v>
      </c>
      <c r="H280" s="111"/>
    </row>
    <row r="281" ht="18" spans="1:8">
      <c r="A281" s="111">
        <v>53</v>
      </c>
      <c r="B281" s="112" t="s">
        <v>343</v>
      </c>
      <c r="C281" s="111" t="s">
        <v>1018</v>
      </c>
      <c r="D281" s="117" t="s">
        <v>209</v>
      </c>
      <c r="E281" s="117" t="s">
        <v>1125</v>
      </c>
      <c r="F281" s="111">
        <v>6</v>
      </c>
      <c r="G281" s="113" t="s">
        <v>1020</v>
      </c>
      <c r="H281" s="111" t="s">
        <v>1271</v>
      </c>
    </row>
    <row r="282" ht="18" spans="1:8">
      <c r="A282" s="111"/>
      <c r="B282" s="112"/>
      <c r="C282" s="111"/>
      <c r="D282" s="117"/>
      <c r="E282" s="117" t="s">
        <v>1129</v>
      </c>
      <c r="F282" s="111">
        <v>6</v>
      </c>
      <c r="G282" s="113" t="s">
        <v>1020</v>
      </c>
      <c r="H282" s="111"/>
    </row>
    <row r="283" ht="18" spans="1:8">
      <c r="A283" s="111"/>
      <c r="B283" s="112"/>
      <c r="C283" s="111"/>
      <c r="D283" s="111" t="s">
        <v>1154</v>
      </c>
      <c r="E283" s="111" t="s">
        <v>1154</v>
      </c>
      <c r="F283" s="111">
        <v>6</v>
      </c>
      <c r="G283" s="113" t="s">
        <v>1020</v>
      </c>
      <c r="H283" s="111"/>
    </row>
    <row r="284" ht="54" spans="1:8">
      <c r="A284" s="111"/>
      <c r="B284" s="112"/>
      <c r="C284" s="111"/>
      <c r="D284" s="111" t="s">
        <v>1039</v>
      </c>
      <c r="E284" s="111" t="s">
        <v>1272</v>
      </c>
      <c r="F284" s="111">
        <v>4</v>
      </c>
      <c r="G284" s="113" t="s">
        <v>1020</v>
      </c>
      <c r="H284" s="111"/>
    </row>
    <row r="285" ht="18" spans="1:8">
      <c r="A285" s="111"/>
      <c r="B285" s="112"/>
      <c r="C285" s="111"/>
      <c r="D285" s="111" t="s">
        <v>202</v>
      </c>
      <c r="E285" s="111" t="s">
        <v>1132</v>
      </c>
      <c r="F285" s="111">
        <v>4</v>
      </c>
      <c r="G285" s="113" t="s">
        <v>1020</v>
      </c>
      <c r="H285" s="111"/>
    </row>
    <row r="286" ht="18" spans="1:8">
      <c r="A286" s="111"/>
      <c r="B286" s="112"/>
      <c r="C286" s="111"/>
      <c r="D286" s="111"/>
      <c r="E286" s="111" t="s">
        <v>1099</v>
      </c>
      <c r="F286" s="111">
        <v>9</v>
      </c>
      <c r="G286" s="113" t="s">
        <v>1020</v>
      </c>
      <c r="H286" s="111"/>
    </row>
    <row r="287" ht="18" spans="1:8">
      <c r="A287" s="111"/>
      <c r="B287" s="112"/>
      <c r="C287" s="111" t="s">
        <v>1116</v>
      </c>
      <c r="D287" s="111" t="s">
        <v>1048</v>
      </c>
      <c r="E287" s="111" t="s">
        <v>1048</v>
      </c>
      <c r="F287" s="111">
        <v>3</v>
      </c>
      <c r="G287" s="113" t="s">
        <v>1020</v>
      </c>
      <c r="H287" s="111" t="s">
        <v>1273</v>
      </c>
    </row>
    <row r="288" ht="108" spans="1:8">
      <c r="A288" s="111"/>
      <c r="B288" s="112"/>
      <c r="C288" s="111"/>
      <c r="D288" s="111" t="s">
        <v>1051</v>
      </c>
      <c r="E288" s="111" t="s">
        <v>1274</v>
      </c>
      <c r="F288" s="111">
        <v>16</v>
      </c>
      <c r="G288" s="113" t="s">
        <v>1020</v>
      </c>
      <c r="H288" s="111"/>
    </row>
    <row r="289" ht="18" spans="1:8">
      <c r="A289" s="111"/>
      <c r="B289" s="112"/>
      <c r="C289" s="111"/>
      <c r="D289" s="111" t="s">
        <v>1076</v>
      </c>
      <c r="E289" s="111" t="s">
        <v>1076</v>
      </c>
      <c r="F289" s="111">
        <v>4</v>
      </c>
      <c r="G289" s="113" t="s">
        <v>1020</v>
      </c>
      <c r="H289" s="111"/>
    </row>
    <row r="290" ht="18" spans="1:8">
      <c r="A290" s="111"/>
      <c r="B290" s="112"/>
      <c r="C290" s="111"/>
      <c r="D290" s="111" t="s">
        <v>1268</v>
      </c>
      <c r="E290" s="111" t="s">
        <v>1269</v>
      </c>
      <c r="F290" s="111">
        <v>2</v>
      </c>
      <c r="G290" s="113" t="s">
        <v>1020</v>
      </c>
      <c r="H290" s="111"/>
    </row>
    <row r="291" ht="18" spans="1:8">
      <c r="A291" s="111">
        <v>54</v>
      </c>
      <c r="B291" s="112" t="s">
        <v>723</v>
      </c>
      <c r="C291" s="111" t="s">
        <v>1018</v>
      </c>
      <c r="D291" s="111" t="s">
        <v>1245</v>
      </c>
      <c r="E291" s="111" t="s">
        <v>1245</v>
      </c>
      <c r="F291" s="111">
        <v>15</v>
      </c>
      <c r="G291" s="113" t="s">
        <v>1020</v>
      </c>
      <c r="H291" s="111" t="s">
        <v>1275</v>
      </c>
    </row>
    <row r="292" ht="18" spans="1:8">
      <c r="A292" s="111"/>
      <c r="B292" s="112"/>
      <c r="C292" s="111"/>
      <c r="D292" s="111" t="s">
        <v>209</v>
      </c>
      <c r="E292" s="111" t="s">
        <v>1125</v>
      </c>
      <c r="F292" s="111">
        <v>5</v>
      </c>
      <c r="G292" s="113" t="s">
        <v>1020</v>
      </c>
      <c r="H292" s="111"/>
    </row>
    <row r="293" ht="36" spans="1:8">
      <c r="A293" s="111"/>
      <c r="B293" s="112"/>
      <c r="C293" s="111" t="s">
        <v>1096</v>
      </c>
      <c r="D293" s="111" t="s">
        <v>1051</v>
      </c>
      <c r="E293" s="111" t="s">
        <v>1276</v>
      </c>
      <c r="F293" s="111">
        <v>20</v>
      </c>
      <c r="G293" s="113" t="s">
        <v>1020</v>
      </c>
      <c r="H293" s="111" t="s">
        <v>1222</v>
      </c>
    </row>
    <row r="294" ht="18" spans="1:8">
      <c r="A294" s="111">
        <v>55</v>
      </c>
      <c r="B294" s="112" t="s">
        <v>662</v>
      </c>
      <c r="C294" s="111" t="s">
        <v>1047</v>
      </c>
      <c r="D294" s="111" t="s">
        <v>1048</v>
      </c>
      <c r="E294" s="111" t="s">
        <v>1048</v>
      </c>
      <c r="F294" s="111">
        <v>8</v>
      </c>
      <c r="G294" s="113" t="s">
        <v>1020</v>
      </c>
      <c r="H294" s="111" t="s">
        <v>1277</v>
      </c>
    </row>
    <row r="295" ht="90" spans="1:8">
      <c r="A295" s="111"/>
      <c r="B295" s="112"/>
      <c r="C295" s="111"/>
      <c r="D295" s="111" t="s">
        <v>1051</v>
      </c>
      <c r="E295" s="111" t="s">
        <v>1278</v>
      </c>
      <c r="F295" s="111">
        <v>12</v>
      </c>
      <c r="G295" s="113" t="s">
        <v>1020</v>
      </c>
      <c r="H295" s="111"/>
    </row>
    <row r="296" ht="18" spans="1:8">
      <c r="A296" s="111"/>
      <c r="B296" s="112"/>
      <c r="C296" s="111"/>
      <c r="D296" s="111" t="s">
        <v>1076</v>
      </c>
      <c r="E296" s="111" t="s">
        <v>1279</v>
      </c>
      <c r="F296" s="111">
        <v>10</v>
      </c>
      <c r="G296" s="113" t="s">
        <v>1020</v>
      </c>
      <c r="H296" s="111"/>
    </row>
    <row r="297" ht="18" spans="1:8">
      <c r="A297" s="111"/>
      <c r="B297" s="112"/>
      <c r="C297" s="111" t="s">
        <v>409</v>
      </c>
      <c r="D297" s="111" t="s">
        <v>409</v>
      </c>
      <c r="E297" s="111" t="s">
        <v>409</v>
      </c>
      <c r="F297" s="111">
        <v>10</v>
      </c>
      <c r="G297" s="113" t="s">
        <v>1020</v>
      </c>
      <c r="H297" s="111"/>
    </row>
    <row r="298" ht="18" spans="1:8">
      <c r="A298" s="111">
        <v>56</v>
      </c>
      <c r="B298" s="112" t="s">
        <v>1280</v>
      </c>
      <c r="C298" s="111" t="s">
        <v>1018</v>
      </c>
      <c r="D298" s="111" t="s">
        <v>1245</v>
      </c>
      <c r="E298" s="111" t="s">
        <v>1245</v>
      </c>
      <c r="F298" s="111">
        <v>5</v>
      </c>
      <c r="G298" s="113" t="s">
        <v>1020</v>
      </c>
      <c r="H298" s="111" t="s">
        <v>1281</v>
      </c>
    </row>
    <row r="299" ht="18" spans="1:8">
      <c r="A299" s="111"/>
      <c r="B299" s="112"/>
      <c r="C299" s="111"/>
      <c r="D299" s="111" t="s">
        <v>1039</v>
      </c>
      <c r="E299" s="111" t="s">
        <v>1282</v>
      </c>
      <c r="F299" s="111">
        <v>10</v>
      </c>
      <c r="G299" s="113" t="s">
        <v>1020</v>
      </c>
      <c r="H299" s="111"/>
    </row>
    <row r="300" ht="18" spans="1:8">
      <c r="A300" s="111"/>
      <c r="B300" s="112"/>
      <c r="C300" s="111"/>
      <c r="D300" s="111" t="s">
        <v>202</v>
      </c>
      <c r="E300" s="111" t="s">
        <v>1132</v>
      </c>
      <c r="F300" s="111">
        <v>7</v>
      </c>
      <c r="G300" s="113" t="s">
        <v>1020</v>
      </c>
      <c r="H300" s="111"/>
    </row>
    <row r="301" ht="36" spans="1:8">
      <c r="A301" s="111"/>
      <c r="B301" s="112"/>
      <c r="C301" s="111" t="s">
        <v>1096</v>
      </c>
      <c r="D301" s="111" t="s">
        <v>1096</v>
      </c>
      <c r="E301" s="111" t="s">
        <v>1283</v>
      </c>
      <c r="F301" s="111">
        <v>23</v>
      </c>
      <c r="G301" s="113" t="s">
        <v>1020</v>
      </c>
      <c r="H301" s="111" t="s">
        <v>1284</v>
      </c>
    </row>
    <row r="302" ht="18" spans="1:8">
      <c r="A302" s="111"/>
      <c r="B302" s="112"/>
      <c r="C302" s="111" t="s">
        <v>409</v>
      </c>
      <c r="D302" s="111" t="s">
        <v>1167</v>
      </c>
      <c r="E302" s="111" t="s">
        <v>1167</v>
      </c>
      <c r="F302" s="111">
        <v>30</v>
      </c>
      <c r="G302" s="113" t="s">
        <v>1020</v>
      </c>
      <c r="H302" s="111"/>
    </row>
    <row r="303" ht="18" spans="1:8">
      <c r="A303" s="111">
        <v>57</v>
      </c>
      <c r="B303" s="112" t="s">
        <v>380</v>
      </c>
      <c r="C303" s="111" t="s">
        <v>1018</v>
      </c>
      <c r="D303" s="111" t="s">
        <v>1185</v>
      </c>
      <c r="E303" s="111" t="s">
        <v>1285</v>
      </c>
      <c r="F303" s="111">
        <v>5</v>
      </c>
      <c r="G303" s="113" t="s">
        <v>1020</v>
      </c>
      <c r="H303" s="111" t="s">
        <v>1133</v>
      </c>
    </row>
    <row r="304" ht="18" spans="1:8">
      <c r="A304" s="111"/>
      <c r="B304" s="112"/>
      <c r="C304" s="111"/>
      <c r="D304" s="111" t="s">
        <v>1039</v>
      </c>
      <c r="E304" s="111" t="s">
        <v>1286</v>
      </c>
      <c r="F304" s="111">
        <v>7</v>
      </c>
      <c r="G304" s="113" t="s">
        <v>1020</v>
      </c>
      <c r="H304" s="111"/>
    </row>
    <row r="305" ht="36" spans="1:8">
      <c r="A305" s="111"/>
      <c r="B305" s="112"/>
      <c r="C305" s="111" t="s">
        <v>1047</v>
      </c>
      <c r="D305" s="111" t="s">
        <v>1048</v>
      </c>
      <c r="E305" s="111" t="s">
        <v>1223</v>
      </c>
      <c r="F305" s="111">
        <v>2</v>
      </c>
      <c r="G305" s="113" t="s">
        <v>1020</v>
      </c>
      <c r="H305" s="111" t="s">
        <v>1287</v>
      </c>
    </row>
    <row r="306" ht="144" spans="1:8">
      <c r="A306" s="111"/>
      <c r="B306" s="112"/>
      <c r="C306" s="111"/>
      <c r="D306" s="111" t="s">
        <v>1051</v>
      </c>
      <c r="E306" s="111" t="s">
        <v>1288</v>
      </c>
      <c r="F306" s="111">
        <v>12</v>
      </c>
      <c r="G306" s="113" t="s">
        <v>1020</v>
      </c>
      <c r="H306" s="111"/>
    </row>
    <row r="307" ht="18" spans="1:8">
      <c r="A307" s="111"/>
      <c r="B307" s="112"/>
      <c r="C307" s="111"/>
      <c r="D307" s="111"/>
      <c r="E307" s="111" t="s">
        <v>1177</v>
      </c>
      <c r="F307" s="111">
        <v>5</v>
      </c>
      <c r="G307" s="113" t="s">
        <v>1020</v>
      </c>
      <c r="H307" s="111"/>
    </row>
    <row r="308" ht="36" spans="1:8">
      <c r="A308" s="111"/>
      <c r="B308" s="112"/>
      <c r="C308" s="111"/>
      <c r="D308" s="111" t="s">
        <v>1076</v>
      </c>
      <c r="E308" s="111" t="s">
        <v>1289</v>
      </c>
      <c r="F308" s="111">
        <v>7</v>
      </c>
      <c r="G308" s="113" t="s">
        <v>1020</v>
      </c>
      <c r="H308" s="111"/>
    </row>
    <row r="309" ht="18" spans="1:8">
      <c r="A309" s="111"/>
      <c r="B309" s="112"/>
      <c r="C309" s="111" t="s">
        <v>409</v>
      </c>
      <c r="D309" s="111" t="s">
        <v>1167</v>
      </c>
      <c r="E309" s="111" t="s">
        <v>1167</v>
      </c>
      <c r="F309" s="111">
        <v>50</v>
      </c>
      <c r="G309" s="113" t="s">
        <v>1020</v>
      </c>
      <c r="H309" s="111"/>
    </row>
    <row r="310" ht="18" spans="1:8">
      <c r="A310" s="111">
        <v>58</v>
      </c>
      <c r="B310" s="112" t="s">
        <v>584</v>
      </c>
      <c r="C310" s="111" t="s">
        <v>1018</v>
      </c>
      <c r="D310" s="111" t="s">
        <v>1039</v>
      </c>
      <c r="E310" s="111" t="s">
        <v>1290</v>
      </c>
      <c r="F310" s="111">
        <v>8</v>
      </c>
      <c r="G310" s="113" t="s">
        <v>1020</v>
      </c>
      <c r="H310" s="111" t="s">
        <v>1291</v>
      </c>
    </row>
    <row r="311" ht="18" spans="1:8">
      <c r="A311" s="111"/>
      <c r="B311" s="112"/>
      <c r="C311" s="111"/>
      <c r="D311" s="111"/>
      <c r="E311" s="111" t="s">
        <v>1292</v>
      </c>
      <c r="F311" s="111">
        <v>4</v>
      </c>
      <c r="G311" s="113" t="s">
        <v>1020</v>
      </c>
      <c r="H311" s="111"/>
    </row>
    <row r="312" ht="18" spans="1:8">
      <c r="A312" s="111"/>
      <c r="B312" s="112"/>
      <c r="C312" s="111"/>
      <c r="D312" s="111" t="s">
        <v>1154</v>
      </c>
      <c r="E312" s="111" t="s">
        <v>1154</v>
      </c>
      <c r="F312" s="111">
        <v>2</v>
      </c>
      <c r="G312" s="113" t="s">
        <v>1020</v>
      </c>
      <c r="H312" s="111"/>
    </row>
    <row r="313" ht="18" spans="1:8">
      <c r="A313" s="111"/>
      <c r="B313" s="112"/>
      <c r="C313" s="111"/>
      <c r="D313" s="111" t="s">
        <v>1025</v>
      </c>
      <c r="E313" s="111" t="s">
        <v>1025</v>
      </c>
      <c r="F313" s="111">
        <v>2</v>
      </c>
      <c r="G313" s="113" t="s">
        <v>1020</v>
      </c>
      <c r="H313" s="111"/>
    </row>
    <row r="314" ht="36" spans="1:8">
      <c r="A314" s="111"/>
      <c r="B314" s="112"/>
      <c r="C314" s="111"/>
      <c r="D314" s="111" t="s">
        <v>1028</v>
      </c>
      <c r="E314" s="111" t="s">
        <v>1293</v>
      </c>
      <c r="F314" s="111">
        <v>4</v>
      </c>
      <c r="G314" s="113" t="s">
        <v>1020</v>
      </c>
      <c r="H314" s="111"/>
    </row>
    <row r="315" ht="18" spans="1:8">
      <c r="A315" s="111"/>
      <c r="B315" s="112"/>
      <c r="C315" s="111" t="s">
        <v>1047</v>
      </c>
      <c r="D315" s="111" t="s">
        <v>1048</v>
      </c>
      <c r="E315" s="111" t="s">
        <v>1048</v>
      </c>
      <c r="F315" s="111">
        <v>9</v>
      </c>
      <c r="G315" s="113" t="s">
        <v>1020</v>
      </c>
      <c r="H315" s="111" t="s">
        <v>1248</v>
      </c>
    </row>
    <row r="316" ht="18" spans="1:8">
      <c r="A316" s="111"/>
      <c r="B316" s="112"/>
      <c r="C316" s="111"/>
      <c r="D316" s="111" t="s">
        <v>1051</v>
      </c>
      <c r="E316" s="111" t="s">
        <v>1051</v>
      </c>
      <c r="F316" s="111">
        <v>18</v>
      </c>
      <c r="G316" s="113" t="s">
        <v>1020</v>
      </c>
      <c r="H316" s="111"/>
    </row>
    <row r="317" ht="18" spans="1:8">
      <c r="A317" s="111"/>
      <c r="B317" s="112"/>
      <c r="C317" s="111"/>
      <c r="D317" s="111" t="s">
        <v>1076</v>
      </c>
      <c r="E317" s="111" t="s">
        <v>1076</v>
      </c>
      <c r="F317" s="111">
        <v>13</v>
      </c>
      <c r="G317" s="113" t="s">
        <v>1020</v>
      </c>
      <c r="H317" s="111"/>
    </row>
    <row r="318" ht="18" spans="1:8">
      <c r="A318" s="111"/>
      <c r="B318" s="112"/>
      <c r="C318" s="111" t="s">
        <v>409</v>
      </c>
      <c r="D318" s="111" t="s">
        <v>1167</v>
      </c>
      <c r="E318" s="111" t="s">
        <v>1167</v>
      </c>
      <c r="F318" s="111">
        <v>35</v>
      </c>
      <c r="G318" s="113" t="s">
        <v>1020</v>
      </c>
      <c r="H318" s="111"/>
    </row>
    <row r="319" ht="18" spans="1:8">
      <c r="A319" s="111"/>
      <c r="B319" s="112"/>
      <c r="C319" s="111"/>
      <c r="D319" s="111" t="s">
        <v>1212</v>
      </c>
      <c r="E319" s="111" t="s">
        <v>1212</v>
      </c>
      <c r="F319" s="111">
        <v>5</v>
      </c>
      <c r="G319" s="113" t="s">
        <v>1020</v>
      </c>
      <c r="H319" s="111"/>
    </row>
    <row r="320" ht="18" spans="1:8">
      <c r="A320" s="111">
        <v>59</v>
      </c>
      <c r="B320" s="112" t="s">
        <v>404</v>
      </c>
      <c r="C320" s="111" t="s">
        <v>1018</v>
      </c>
      <c r="D320" s="111" t="s">
        <v>1039</v>
      </c>
      <c r="E320" s="111" t="s">
        <v>1039</v>
      </c>
      <c r="F320" s="111">
        <v>5</v>
      </c>
      <c r="G320" s="113" t="s">
        <v>1020</v>
      </c>
      <c r="H320" s="111" t="s">
        <v>1294</v>
      </c>
    </row>
    <row r="321" ht="144" spans="1:8">
      <c r="A321" s="111"/>
      <c r="B321" s="112"/>
      <c r="C321" s="111" t="s">
        <v>1096</v>
      </c>
      <c r="D321" s="111" t="s">
        <v>1051</v>
      </c>
      <c r="E321" s="111" t="s">
        <v>1295</v>
      </c>
      <c r="F321" s="111">
        <v>5</v>
      </c>
      <c r="G321" s="113" t="s">
        <v>1020</v>
      </c>
      <c r="H321" s="111" t="s">
        <v>1296</v>
      </c>
    </row>
    <row r="322" ht="18" spans="1:8">
      <c r="A322" s="111"/>
      <c r="B322" s="112"/>
      <c r="C322" s="111" t="s">
        <v>409</v>
      </c>
      <c r="D322" s="111" t="s">
        <v>1167</v>
      </c>
      <c r="E322" s="111" t="s">
        <v>1167</v>
      </c>
      <c r="F322" s="111">
        <v>10</v>
      </c>
      <c r="G322" s="113" t="s">
        <v>1020</v>
      </c>
      <c r="H322" s="111"/>
    </row>
    <row r="323" ht="18" spans="1:8">
      <c r="A323" s="111">
        <v>60</v>
      </c>
      <c r="B323" s="112" t="s">
        <v>1297</v>
      </c>
      <c r="C323" s="111" t="s">
        <v>1018</v>
      </c>
      <c r="D323" s="111" t="s">
        <v>1298</v>
      </c>
      <c r="E323" s="111" t="s">
        <v>1298</v>
      </c>
      <c r="F323" s="111">
        <v>4</v>
      </c>
      <c r="G323" s="113" t="s">
        <v>1020</v>
      </c>
      <c r="H323" s="111" t="s">
        <v>1299</v>
      </c>
    </row>
    <row r="324" ht="18" spans="1:8">
      <c r="A324" s="111"/>
      <c r="B324" s="112"/>
      <c r="C324" s="111"/>
      <c r="D324" s="111" t="s">
        <v>1030</v>
      </c>
      <c r="E324" s="111" t="s">
        <v>1030</v>
      </c>
      <c r="F324" s="111">
        <v>4</v>
      </c>
      <c r="G324" s="113" t="s">
        <v>1020</v>
      </c>
      <c r="H324" s="111"/>
    </row>
    <row r="325" ht="36" spans="1:8">
      <c r="A325" s="111"/>
      <c r="B325" s="112"/>
      <c r="C325" s="111" t="s">
        <v>1096</v>
      </c>
      <c r="D325" s="111" t="s">
        <v>1048</v>
      </c>
      <c r="E325" s="111" t="s">
        <v>1300</v>
      </c>
      <c r="F325" s="111">
        <v>10</v>
      </c>
      <c r="G325" s="113" t="s">
        <v>1020</v>
      </c>
      <c r="H325" s="111" t="s">
        <v>1301</v>
      </c>
    </row>
    <row r="326" ht="18" spans="1:8">
      <c r="A326" s="111" t="s">
        <v>1302</v>
      </c>
      <c r="B326" s="111"/>
      <c r="C326" s="111"/>
      <c r="D326" s="111"/>
      <c r="E326" s="111"/>
      <c r="F326" s="111">
        <v>2088</v>
      </c>
      <c r="G326" s="119"/>
      <c r="H326" s="119"/>
    </row>
    <row r="327" ht="18" spans="1:8">
      <c r="A327" s="111" t="s">
        <v>1303</v>
      </c>
      <c r="B327" s="111"/>
      <c r="C327" s="111"/>
      <c r="D327" s="111"/>
      <c r="E327" s="111"/>
      <c r="F327" s="111"/>
      <c r="G327" s="111"/>
      <c r="H327" s="111"/>
    </row>
    <row r="328" ht="18" spans="1:8">
      <c r="A328" s="111" t="s">
        <v>1304</v>
      </c>
      <c r="B328" s="111"/>
      <c r="C328" s="111"/>
      <c r="D328" s="111"/>
      <c r="E328" s="111"/>
      <c r="F328" s="111"/>
      <c r="G328" s="111"/>
      <c r="H328" s="111"/>
    </row>
    <row r="329" ht="18" spans="1:8">
      <c r="A329" s="113" t="s">
        <v>1305</v>
      </c>
      <c r="B329" s="120"/>
      <c r="C329" s="120"/>
      <c r="D329" s="120"/>
      <c r="E329" s="120"/>
      <c r="F329" s="120"/>
      <c r="G329" s="120"/>
      <c r="H329" s="121"/>
    </row>
    <row r="330" ht="18" spans="1:8">
      <c r="A330" s="111" t="s">
        <v>1306</v>
      </c>
      <c r="B330" s="122" t="s">
        <v>1307</v>
      </c>
      <c r="C330" s="122" t="s">
        <v>1013</v>
      </c>
      <c r="D330" s="122" t="s">
        <v>1014</v>
      </c>
      <c r="E330" s="122" t="s">
        <v>1308</v>
      </c>
      <c r="F330" s="122" t="s">
        <v>1309</v>
      </c>
      <c r="G330" s="122" t="s">
        <v>1016</v>
      </c>
      <c r="H330" s="111" t="s">
        <v>1017</v>
      </c>
    </row>
    <row r="331" ht="18" spans="1:8">
      <c r="A331" s="111"/>
      <c r="B331" s="122"/>
      <c r="C331" s="122"/>
      <c r="D331" s="122"/>
      <c r="E331" s="122"/>
      <c r="F331" s="122" t="s">
        <v>1310</v>
      </c>
      <c r="G331" s="122"/>
      <c r="H331" s="111"/>
    </row>
    <row r="332" ht="36" spans="1:8">
      <c r="A332" s="111">
        <v>1</v>
      </c>
      <c r="B332" s="122" t="s">
        <v>1311</v>
      </c>
      <c r="C332" s="122" t="s">
        <v>409</v>
      </c>
      <c r="D332" s="122" t="s">
        <v>409</v>
      </c>
      <c r="E332" s="122" t="s">
        <v>1167</v>
      </c>
      <c r="F332" s="122">
        <v>20</v>
      </c>
      <c r="G332" s="123" t="s">
        <v>1020</v>
      </c>
      <c r="H332" s="111" t="s">
        <v>1312</v>
      </c>
    </row>
    <row r="333" ht="18" spans="1:8">
      <c r="A333" s="111">
        <v>2</v>
      </c>
      <c r="B333" s="122" t="s">
        <v>1313</v>
      </c>
      <c r="C333" s="122" t="s">
        <v>1116</v>
      </c>
      <c r="D333" s="122" t="s">
        <v>1096</v>
      </c>
      <c r="E333" s="122" t="s">
        <v>1314</v>
      </c>
      <c r="F333" s="122">
        <v>10</v>
      </c>
      <c r="G333" s="123" t="s">
        <v>1020</v>
      </c>
      <c r="H333" s="111" t="s">
        <v>1315</v>
      </c>
    </row>
    <row r="334" ht="18" spans="1:8">
      <c r="A334" s="111"/>
      <c r="B334" s="122"/>
      <c r="C334" s="122"/>
      <c r="D334" s="122" t="s">
        <v>1076</v>
      </c>
      <c r="E334" s="122" t="s">
        <v>1279</v>
      </c>
      <c r="F334" s="122">
        <v>6</v>
      </c>
      <c r="G334" s="123" t="s">
        <v>1020</v>
      </c>
      <c r="H334" s="111"/>
    </row>
    <row r="335" ht="18" spans="1:8">
      <c r="A335" s="111"/>
      <c r="B335" s="122"/>
      <c r="C335" s="122"/>
      <c r="D335" s="122" t="s">
        <v>1268</v>
      </c>
      <c r="E335" s="122" t="s">
        <v>1316</v>
      </c>
      <c r="F335" s="122">
        <v>4</v>
      </c>
      <c r="G335" s="123" t="s">
        <v>1020</v>
      </c>
      <c r="H335" s="111"/>
    </row>
    <row r="336" ht="18" spans="1:8">
      <c r="A336" s="111"/>
      <c r="B336" s="122"/>
      <c r="C336" s="122" t="s">
        <v>409</v>
      </c>
      <c r="D336" s="122" t="s">
        <v>409</v>
      </c>
      <c r="E336" s="122" t="s">
        <v>1167</v>
      </c>
      <c r="F336" s="122">
        <v>20</v>
      </c>
      <c r="G336" s="123" t="s">
        <v>1020</v>
      </c>
      <c r="H336" s="111"/>
    </row>
    <row r="337" ht="18" spans="1:8">
      <c r="A337" s="111">
        <v>3</v>
      </c>
      <c r="B337" s="122" t="s">
        <v>1317</v>
      </c>
      <c r="C337" s="122" t="s">
        <v>1018</v>
      </c>
      <c r="D337" s="122" t="s">
        <v>1245</v>
      </c>
      <c r="E337" s="122" t="s">
        <v>1245</v>
      </c>
      <c r="F337" s="122">
        <v>3</v>
      </c>
      <c r="G337" s="123" t="s">
        <v>1020</v>
      </c>
      <c r="H337" s="111" t="s">
        <v>1318</v>
      </c>
    </row>
    <row r="338" ht="18" spans="1:8">
      <c r="A338" s="111"/>
      <c r="B338" s="122"/>
      <c r="C338" s="122"/>
      <c r="D338" s="122" t="s">
        <v>1036</v>
      </c>
      <c r="E338" s="122" t="s">
        <v>1036</v>
      </c>
      <c r="F338" s="122">
        <v>2</v>
      </c>
      <c r="G338" s="123" t="s">
        <v>1020</v>
      </c>
      <c r="H338" s="111"/>
    </row>
    <row r="339" ht="18" spans="1:8">
      <c r="A339" s="111"/>
      <c r="B339" s="122"/>
      <c r="C339" s="122" t="s">
        <v>1047</v>
      </c>
      <c r="D339" s="122" t="s">
        <v>1051</v>
      </c>
      <c r="E339" s="122" t="s">
        <v>1051</v>
      </c>
      <c r="F339" s="122">
        <v>6</v>
      </c>
      <c r="G339" s="123" t="s">
        <v>1020</v>
      </c>
      <c r="H339" s="111" t="s">
        <v>1312</v>
      </c>
    </row>
    <row r="340" ht="18" spans="1:8">
      <c r="A340" s="111"/>
      <c r="B340" s="122"/>
      <c r="C340" s="122"/>
      <c r="D340" s="122" t="s">
        <v>1048</v>
      </c>
      <c r="E340" s="122" t="s">
        <v>1048</v>
      </c>
      <c r="F340" s="122">
        <v>4</v>
      </c>
      <c r="G340" s="123" t="s">
        <v>1020</v>
      </c>
      <c r="H340" s="111"/>
    </row>
    <row r="341" ht="18" spans="1:8">
      <c r="A341" s="111"/>
      <c r="B341" s="122"/>
      <c r="C341" s="122"/>
      <c r="D341" s="122" t="s">
        <v>1076</v>
      </c>
      <c r="E341" s="122" t="s">
        <v>1076</v>
      </c>
      <c r="F341" s="122">
        <v>4</v>
      </c>
      <c r="G341" s="123" t="s">
        <v>1020</v>
      </c>
      <c r="H341" s="111"/>
    </row>
    <row r="342" ht="18" spans="1:8">
      <c r="A342" s="111"/>
      <c r="B342" s="122"/>
      <c r="C342" s="122" t="s">
        <v>409</v>
      </c>
      <c r="D342" s="122" t="s">
        <v>409</v>
      </c>
      <c r="E342" s="122" t="s">
        <v>1167</v>
      </c>
      <c r="F342" s="122">
        <v>25</v>
      </c>
      <c r="G342" s="123" t="s">
        <v>1020</v>
      </c>
      <c r="H342" s="111"/>
    </row>
    <row r="343" ht="18" spans="1:8">
      <c r="A343" s="111">
        <v>4</v>
      </c>
      <c r="B343" s="122" t="s">
        <v>1008</v>
      </c>
      <c r="C343" s="122" t="s">
        <v>409</v>
      </c>
      <c r="D343" s="122" t="s">
        <v>409</v>
      </c>
      <c r="E343" s="122" t="s">
        <v>1167</v>
      </c>
      <c r="F343" s="122">
        <v>10</v>
      </c>
      <c r="G343" s="123" t="s">
        <v>1020</v>
      </c>
      <c r="H343" s="111" t="s">
        <v>1319</v>
      </c>
    </row>
    <row r="344" ht="18" spans="1:8">
      <c r="A344" s="111"/>
      <c r="B344" s="122"/>
      <c r="C344" s="122" t="s">
        <v>1047</v>
      </c>
      <c r="D344" s="122" t="s">
        <v>1051</v>
      </c>
      <c r="E344" s="122" t="s">
        <v>1221</v>
      </c>
      <c r="F344" s="122">
        <v>4</v>
      </c>
      <c r="G344" s="123" t="s">
        <v>1020</v>
      </c>
      <c r="H344" s="111"/>
    </row>
    <row r="345" ht="36" spans="1:8">
      <c r="A345" s="111"/>
      <c r="B345" s="122"/>
      <c r="C345" s="122"/>
      <c r="D345" s="122" t="s">
        <v>1048</v>
      </c>
      <c r="E345" s="122" t="s">
        <v>1320</v>
      </c>
      <c r="F345" s="122">
        <v>3</v>
      </c>
      <c r="G345" s="123" t="s">
        <v>1020</v>
      </c>
      <c r="H345" s="111"/>
    </row>
    <row r="346" ht="18" spans="1:8">
      <c r="A346" s="111"/>
      <c r="B346" s="122"/>
      <c r="C346" s="122"/>
      <c r="D346" s="122" t="s">
        <v>1076</v>
      </c>
      <c r="E346" s="122" t="s">
        <v>1321</v>
      </c>
      <c r="F346" s="122">
        <v>3</v>
      </c>
      <c r="G346" s="123" t="s">
        <v>1020</v>
      </c>
      <c r="H346" s="111"/>
    </row>
    <row r="347" ht="36" spans="1:8">
      <c r="A347" s="111">
        <v>5</v>
      </c>
      <c r="B347" s="122" t="s">
        <v>1322</v>
      </c>
      <c r="C347" s="122" t="s">
        <v>409</v>
      </c>
      <c r="D347" s="122" t="s">
        <v>1167</v>
      </c>
      <c r="E347" s="122" t="s">
        <v>1167</v>
      </c>
      <c r="F347" s="122">
        <v>20</v>
      </c>
      <c r="G347" s="123" t="s">
        <v>1020</v>
      </c>
      <c r="H347" s="111" t="s">
        <v>1323</v>
      </c>
    </row>
    <row r="348" ht="18" spans="1:8">
      <c r="A348" s="111">
        <v>6</v>
      </c>
      <c r="B348" s="122" t="s">
        <v>1324</v>
      </c>
      <c r="C348" s="122" t="s">
        <v>1018</v>
      </c>
      <c r="D348" s="122" t="s">
        <v>1115</v>
      </c>
      <c r="E348" s="122" t="s">
        <v>1125</v>
      </c>
      <c r="F348" s="122">
        <v>6</v>
      </c>
      <c r="G348" s="123" t="s">
        <v>1020</v>
      </c>
      <c r="H348" s="111" t="s">
        <v>1318</v>
      </c>
    </row>
    <row r="349" ht="54" spans="1:8">
      <c r="A349" s="111"/>
      <c r="B349" s="122"/>
      <c r="C349" s="122" t="s">
        <v>1116</v>
      </c>
      <c r="D349" s="122" t="s">
        <v>1116</v>
      </c>
      <c r="E349" s="122" t="s">
        <v>1325</v>
      </c>
      <c r="F349" s="122">
        <v>10</v>
      </c>
      <c r="G349" s="123" t="s">
        <v>1020</v>
      </c>
      <c r="H349" s="111" t="s">
        <v>1312</v>
      </c>
    </row>
    <row r="350" ht="18" spans="1:8">
      <c r="A350" s="111"/>
      <c r="B350" s="122"/>
      <c r="C350" s="122" t="s">
        <v>409</v>
      </c>
      <c r="D350" s="122" t="s">
        <v>409</v>
      </c>
      <c r="E350" s="122" t="s">
        <v>1167</v>
      </c>
      <c r="F350" s="122">
        <v>10</v>
      </c>
      <c r="G350" s="123" t="s">
        <v>1020</v>
      </c>
      <c r="H350" s="111"/>
    </row>
    <row r="351" ht="18" spans="1:8">
      <c r="A351" s="111">
        <v>7</v>
      </c>
      <c r="B351" s="122" t="s">
        <v>1326</v>
      </c>
      <c r="C351" s="122" t="s">
        <v>409</v>
      </c>
      <c r="D351" s="122" t="s">
        <v>409</v>
      </c>
      <c r="E351" s="122" t="s">
        <v>1212</v>
      </c>
      <c r="F351" s="122">
        <v>15</v>
      </c>
      <c r="G351" s="123" t="s">
        <v>1020</v>
      </c>
      <c r="H351" s="111" t="s">
        <v>1327</v>
      </c>
    </row>
    <row r="352" ht="18" spans="1:8">
      <c r="A352" s="111">
        <v>8</v>
      </c>
      <c r="B352" s="122" t="s">
        <v>1328</v>
      </c>
      <c r="C352" s="122" t="s">
        <v>1047</v>
      </c>
      <c r="D352" s="122" t="s">
        <v>1048</v>
      </c>
      <c r="E352" s="122" t="s">
        <v>1048</v>
      </c>
      <c r="F352" s="122">
        <v>7</v>
      </c>
      <c r="G352" s="123" t="s">
        <v>1020</v>
      </c>
      <c r="H352" s="111" t="s">
        <v>1329</v>
      </c>
    </row>
    <row r="353" ht="18" spans="1:8">
      <c r="A353" s="111"/>
      <c r="B353" s="122"/>
      <c r="C353" s="122"/>
      <c r="D353" s="122" t="s">
        <v>1051</v>
      </c>
      <c r="E353" s="122" t="s">
        <v>1051</v>
      </c>
      <c r="F353" s="122">
        <v>8</v>
      </c>
      <c r="G353" s="123" t="s">
        <v>1020</v>
      </c>
      <c r="H353" s="111"/>
    </row>
    <row r="354" ht="18" spans="1:8">
      <c r="A354" s="111"/>
      <c r="B354" s="122"/>
      <c r="C354" s="122"/>
      <c r="D354" s="122" t="s">
        <v>1076</v>
      </c>
      <c r="E354" s="122" t="s">
        <v>1076</v>
      </c>
      <c r="F354" s="122">
        <v>5</v>
      </c>
      <c r="G354" s="123" t="s">
        <v>1020</v>
      </c>
      <c r="H354" s="111"/>
    </row>
    <row r="355" ht="18" spans="1:8">
      <c r="A355" s="111">
        <v>9</v>
      </c>
      <c r="B355" s="122" t="s">
        <v>1330</v>
      </c>
      <c r="C355" s="122" t="s">
        <v>1018</v>
      </c>
      <c r="D355" s="122" t="s">
        <v>209</v>
      </c>
      <c r="E355" s="122" t="s">
        <v>209</v>
      </c>
      <c r="F355" s="122">
        <v>10</v>
      </c>
      <c r="G355" s="123" t="s">
        <v>1020</v>
      </c>
      <c r="H355" s="111" t="s">
        <v>1331</v>
      </c>
    </row>
    <row r="356" ht="18" spans="1:8">
      <c r="A356" s="111"/>
      <c r="B356" s="122"/>
      <c r="C356" s="122"/>
      <c r="D356" s="122" t="s">
        <v>1039</v>
      </c>
      <c r="E356" s="122" t="s">
        <v>1039</v>
      </c>
      <c r="F356" s="122">
        <v>10</v>
      </c>
      <c r="G356" s="123" t="s">
        <v>1020</v>
      </c>
      <c r="H356" s="111"/>
    </row>
    <row r="357" ht="18" spans="1:8">
      <c r="A357" s="111">
        <v>10</v>
      </c>
      <c r="B357" s="122" t="s">
        <v>1332</v>
      </c>
      <c r="C357" s="122" t="s">
        <v>1018</v>
      </c>
      <c r="D357" s="122" t="s">
        <v>1039</v>
      </c>
      <c r="E357" s="122" t="s">
        <v>1333</v>
      </c>
      <c r="F357" s="122">
        <v>5</v>
      </c>
      <c r="G357" s="123" t="s">
        <v>1020</v>
      </c>
      <c r="H357" s="111" t="s">
        <v>1334</v>
      </c>
    </row>
    <row r="358" ht="18" spans="1:8">
      <c r="A358" s="111"/>
      <c r="B358" s="122"/>
      <c r="C358" s="122"/>
      <c r="D358" s="122" t="s">
        <v>1115</v>
      </c>
      <c r="E358" s="122" t="s">
        <v>1125</v>
      </c>
      <c r="F358" s="122">
        <v>5</v>
      </c>
      <c r="G358" s="123" t="s">
        <v>1020</v>
      </c>
      <c r="H358" s="111"/>
    </row>
    <row r="359" ht="18" spans="1:8">
      <c r="A359" s="111"/>
      <c r="B359" s="122"/>
      <c r="C359" s="122" t="s">
        <v>409</v>
      </c>
      <c r="D359" s="122" t="s">
        <v>409</v>
      </c>
      <c r="E359" s="122" t="s">
        <v>1167</v>
      </c>
      <c r="F359" s="122">
        <v>15</v>
      </c>
      <c r="G359" s="123" t="s">
        <v>1020</v>
      </c>
      <c r="H359" s="111" t="s">
        <v>1335</v>
      </c>
    </row>
    <row r="360" ht="18" spans="1:8">
      <c r="A360" s="111">
        <v>11</v>
      </c>
      <c r="B360" s="122" t="s">
        <v>1336</v>
      </c>
      <c r="C360" s="122" t="s">
        <v>1018</v>
      </c>
      <c r="D360" s="122" t="s">
        <v>1245</v>
      </c>
      <c r="E360" s="122" t="s">
        <v>1245</v>
      </c>
      <c r="F360" s="122">
        <v>6</v>
      </c>
      <c r="G360" s="123" t="s">
        <v>1020</v>
      </c>
      <c r="H360" s="111" t="s">
        <v>1337</v>
      </c>
    </row>
    <row r="361" ht="18" spans="1:8">
      <c r="A361" s="111"/>
      <c r="B361" s="122"/>
      <c r="C361" s="122"/>
      <c r="D361" s="122" t="s">
        <v>1338</v>
      </c>
      <c r="E361" s="122" t="s">
        <v>1338</v>
      </c>
      <c r="F361" s="122">
        <v>10</v>
      </c>
      <c r="G361" s="123" t="s">
        <v>1020</v>
      </c>
      <c r="H361" s="111"/>
    </row>
    <row r="362" ht="18" spans="1:8">
      <c r="A362" s="111"/>
      <c r="B362" s="122"/>
      <c r="C362" s="122"/>
      <c r="D362" s="122" t="s">
        <v>1339</v>
      </c>
      <c r="E362" s="122" t="s">
        <v>1339</v>
      </c>
      <c r="F362" s="122">
        <v>3</v>
      </c>
      <c r="G362" s="123" t="s">
        <v>1020</v>
      </c>
      <c r="H362" s="111"/>
    </row>
    <row r="363" ht="18" spans="1:8">
      <c r="A363" s="111"/>
      <c r="B363" s="122"/>
      <c r="C363" s="122"/>
      <c r="D363" s="122" t="s">
        <v>1185</v>
      </c>
      <c r="E363" s="122" t="s">
        <v>1185</v>
      </c>
      <c r="F363" s="122">
        <v>3</v>
      </c>
      <c r="G363" s="123" t="s">
        <v>1020</v>
      </c>
      <c r="H363" s="111"/>
    </row>
    <row r="364" ht="18" spans="1:8">
      <c r="A364" s="111"/>
      <c r="B364" s="122"/>
      <c r="C364" s="122"/>
      <c r="D364" s="122" t="s">
        <v>1340</v>
      </c>
      <c r="E364" s="122" t="s">
        <v>1340</v>
      </c>
      <c r="F364" s="122">
        <v>3</v>
      </c>
      <c r="G364" s="123" t="s">
        <v>1020</v>
      </c>
      <c r="H364" s="111"/>
    </row>
    <row r="365" ht="18" spans="1:8">
      <c r="A365" s="111"/>
      <c r="B365" s="122"/>
      <c r="C365" s="122"/>
      <c r="D365" s="122" t="s">
        <v>1039</v>
      </c>
      <c r="E365" s="122" t="s">
        <v>1039</v>
      </c>
      <c r="F365" s="122">
        <v>3</v>
      </c>
      <c r="G365" s="123" t="s">
        <v>1020</v>
      </c>
      <c r="H365" s="111"/>
    </row>
    <row r="366" ht="18" spans="1:8">
      <c r="A366" s="111"/>
      <c r="B366" s="122"/>
      <c r="C366" s="122"/>
      <c r="D366" s="122" t="s">
        <v>209</v>
      </c>
      <c r="E366" s="122" t="s">
        <v>209</v>
      </c>
      <c r="F366" s="122">
        <v>3</v>
      </c>
      <c r="G366" s="123" t="s">
        <v>1020</v>
      </c>
      <c r="H366" s="111"/>
    </row>
    <row r="367" ht="18" spans="1:8">
      <c r="A367" s="111">
        <v>12</v>
      </c>
      <c r="B367" s="122" t="s">
        <v>1341</v>
      </c>
      <c r="C367" s="122" t="s">
        <v>1047</v>
      </c>
      <c r="D367" s="122" t="s">
        <v>1048</v>
      </c>
      <c r="E367" s="122" t="s">
        <v>1342</v>
      </c>
      <c r="F367" s="122">
        <v>4</v>
      </c>
      <c r="G367" s="123" t="s">
        <v>1020</v>
      </c>
      <c r="H367" s="111" t="s">
        <v>1312</v>
      </c>
    </row>
    <row r="368" ht="18" spans="1:8">
      <c r="A368" s="111"/>
      <c r="B368" s="122"/>
      <c r="C368" s="122"/>
      <c r="D368" s="122" t="s">
        <v>1051</v>
      </c>
      <c r="E368" s="122" t="s">
        <v>1343</v>
      </c>
      <c r="F368" s="122">
        <v>4</v>
      </c>
      <c r="G368" s="123" t="s">
        <v>1020</v>
      </c>
      <c r="H368" s="111"/>
    </row>
    <row r="369" ht="18" spans="1:8">
      <c r="A369" s="111"/>
      <c r="B369" s="122"/>
      <c r="C369" s="122"/>
      <c r="D369" s="122" t="s">
        <v>1076</v>
      </c>
      <c r="E369" s="122" t="s">
        <v>1076</v>
      </c>
      <c r="F369" s="122">
        <v>2</v>
      </c>
      <c r="G369" s="123" t="s">
        <v>1020</v>
      </c>
      <c r="H369" s="111"/>
    </row>
    <row r="370" ht="18" spans="1:8">
      <c r="A370" s="111"/>
      <c r="B370" s="122"/>
      <c r="C370" s="122" t="s">
        <v>409</v>
      </c>
      <c r="D370" s="122" t="s">
        <v>409</v>
      </c>
      <c r="E370" s="122" t="s">
        <v>1167</v>
      </c>
      <c r="F370" s="122">
        <v>15</v>
      </c>
      <c r="G370" s="123" t="s">
        <v>1020</v>
      </c>
      <c r="H370" s="111"/>
    </row>
    <row r="371" ht="18" spans="1:8">
      <c r="A371" s="111">
        <v>13</v>
      </c>
      <c r="B371" s="122" t="s">
        <v>1344</v>
      </c>
      <c r="C371" s="122" t="s">
        <v>1096</v>
      </c>
      <c r="D371" s="122" t="s">
        <v>1048</v>
      </c>
      <c r="E371" s="122" t="s">
        <v>1048</v>
      </c>
      <c r="F371" s="122">
        <v>5</v>
      </c>
      <c r="G371" s="123" t="s">
        <v>1020</v>
      </c>
      <c r="H371" s="111" t="s">
        <v>1312</v>
      </c>
    </row>
    <row r="372" ht="18" spans="1:8">
      <c r="A372" s="111"/>
      <c r="B372" s="122"/>
      <c r="C372" s="122"/>
      <c r="D372" s="122" t="s">
        <v>1051</v>
      </c>
      <c r="E372" s="122" t="s">
        <v>1088</v>
      </c>
      <c r="F372" s="122">
        <v>2</v>
      </c>
      <c r="G372" s="123" t="s">
        <v>1020</v>
      </c>
      <c r="H372" s="111"/>
    </row>
    <row r="373" ht="18" spans="1:8">
      <c r="A373" s="111"/>
      <c r="B373" s="122"/>
      <c r="C373" s="122" t="s">
        <v>409</v>
      </c>
      <c r="D373" s="122" t="s">
        <v>409</v>
      </c>
      <c r="E373" s="122" t="s">
        <v>1167</v>
      </c>
      <c r="F373" s="122">
        <v>15</v>
      </c>
      <c r="G373" s="123" t="s">
        <v>1020</v>
      </c>
      <c r="H373" s="111"/>
    </row>
    <row r="374" ht="36" spans="1:8">
      <c r="A374" s="111">
        <v>14</v>
      </c>
      <c r="B374" s="122" t="s">
        <v>1345</v>
      </c>
      <c r="C374" s="122" t="s">
        <v>1120</v>
      </c>
      <c r="D374" s="122" t="s">
        <v>1269</v>
      </c>
      <c r="E374" s="122" t="s">
        <v>1269</v>
      </c>
      <c r="F374" s="122">
        <v>5</v>
      </c>
      <c r="G374" s="123" t="s">
        <v>1020</v>
      </c>
      <c r="H374" s="111" t="s">
        <v>1312</v>
      </c>
    </row>
    <row r="375" ht="18" spans="1:8">
      <c r="A375" s="111"/>
      <c r="B375" s="122"/>
      <c r="C375" s="122" t="s">
        <v>409</v>
      </c>
      <c r="D375" s="122" t="s">
        <v>1167</v>
      </c>
      <c r="E375" s="122" t="s">
        <v>1167</v>
      </c>
      <c r="F375" s="122">
        <v>20</v>
      </c>
      <c r="G375" s="123" t="s">
        <v>1020</v>
      </c>
      <c r="H375" s="111"/>
    </row>
    <row r="376" ht="18" spans="1:8">
      <c r="A376" s="124" t="s">
        <v>1302</v>
      </c>
      <c r="B376" s="124"/>
      <c r="C376" s="124"/>
      <c r="D376" s="124"/>
      <c r="E376" s="124"/>
      <c r="F376" s="124">
        <v>353</v>
      </c>
      <c r="G376" s="125"/>
      <c r="H376" s="121"/>
    </row>
    <row r="379" ht="15.75" spans="2:5">
      <c r="B379" s="126" t="s">
        <v>1346</v>
      </c>
      <c r="C379" s="126" t="s">
        <v>1310</v>
      </c>
      <c r="D379" s="126" t="s">
        <v>1347</v>
      </c>
      <c r="E379" s="126" t="s">
        <v>1348</v>
      </c>
    </row>
    <row r="380" ht="15.75" spans="2:5">
      <c r="B380" s="127" t="s">
        <v>409</v>
      </c>
      <c r="C380">
        <v>687</v>
      </c>
      <c r="D380" s="128">
        <f t="shared" ref="D380:D391" si="0">C380/2088</f>
        <v>0.329022988505747</v>
      </c>
      <c r="E380" t="s">
        <v>1349</v>
      </c>
    </row>
    <row r="381" spans="2:5">
      <c r="B381" s="129" t="s">
        <v>1051</v>
      </c>
      <c r="C381" s="129">
        <v>274</v>
      </c>
      <c r="D381" s="130">
        <f t="shared" si="0"/>
        <v>0.131226053639847</v>
      </c>
      <c r="E381" s="129" t="s">
        <v>1350</v>
      </c>
    </row>
    <row r="382" ht="15.75" spans="2:5">
      <c r="B382" s="127" t="s">
        <v>202</v>
      </c>
      <c r="C382">
        <v>199</v>
      </c>
      <c r="D382" s="128">
        <f t="shared" si="0"/>
        <v>0.0953065134099617</v>
      </c>
      <c r="E382" t="s">
        <v>1349</v>
      </c>
    </row>
    <row r="383" spans="2:5">
      <c r="B383" s="129" t="s">
        <v>1039</v>
      </c>
      <c r="C383" s="129">
        <v>188</v>
      </c>
      <c r="D383" s="130">
        <f t="shared" si="0"/>
        <v>0.0900383141762452</v>
      </c>
      <c r="E383" s="129" t="s">
        <v>1350</v>
      </c>
    </row>
    <row r="384" ht="15.75" spans="2:5">
      <c r="B384" s="127" t="s">
        <v>1076</v>
      </c>
      <c r="C384">
        <v>185</v>
      </c>
      <c r="D384" s="128">
        <f t="shared" si="0"/>
        <v>0.0886015325670498</v>
      </c>
      <c r="E384" t="s">
        <v>1349</v>
      </c>
    </row>
    <row r="385" ht="15.75" spans="2:5">
      <c r="B385" s="131" t="s">
        <v>1048</v>
      </c>
      <c r="C385" s="129">
        <v>168</v>
      </c>
      <c r="D385" s="130">
        <f t="shared" si="0"/>
        <v>0.0804597701149425</v>
      </c>
      <c r="E385" s="129" t="s">
        <v>1349</v>
      </c>
    </row>
    <row r="386" spans="2:5">
      <c r="B386" t="s">
        <v>1351</v>
      </c>
      <c r="C386">
        <v>112</v>
      </c>
      <c r="D386" s="128">
        <f t="shared" si="0"/>
        <v>0.053639846743295</v>
      </c>
      <c r="E386" t="s">
        <v>1350</v>
      </c>
    </row>
    <row r="387" spans="2:5">
      <c r="B387" s="129" t="s">
        <v>1352</v>
      </c>
      <c r="C387" s="129">
        <v>90</v>
      </c>
      <c r="D387" s="130">
        <f t="shared" si="0"/>
        <v>0.0431034482758621</v>
      </c>
      <c r="E387" s="129" t="s">
        <v>1350</v>
      </c>
    </row>
    <row r="388" spans="2:4">
      <c r="B388" t="s">
        <v>209</v>
      </c>
      <c r="C388">
        <v>78</v>
      </c>
      <c r="D388" s="128">
        <f t="shared" si="0"/>
        <v>0.0373563218390805</v>
      </c>
    </row>
    <row r="389" spans="2:5">
      <c r="B389" s="129" t="s">
        <v>1028</v>
      </c>
      <c r="C389" s="129">
        <v>44</v>
      </c>
      <c r="D389" s="130">
        <f t="shared" si="0"/>
        <v>0.0210727969348659</v>
      </c>
      <c r="E389" s="129"/>
    </row>
    <row r="390" spans="2:4">
      <c r="B390" t="s">
        <v>1353</v>
      </c>
      <c r="C390">
        <v>34</v>
      </c>
      <c r="D390" s="128">
        <f t="shared" si="0"/>
        <v>0.0162835249042146</v>
      </c>
    </row>
    <row r="391" spans="2:5">
      <c r="B391" s="129" t="s">
        <v>1354</v>
      </c>
      <c r="C391" s="129">
        <v>29</v>
      </c>
      <c r="D391" s="130">
        <f t="shared" si="0"/>
        <v>0.0138888888888889</v>
      </c>
      <c r="E391" s="129"/>
    </row>
  </sheetData>
  <autoFilter ref="A1:I376">
    <extLst/>
  </autoFilter>
  <mergeCells count="326">
    <mergeCell ref="A326:E326"/>
    <mergeCell ref="A327:H327"/>
    <mergeCell ref="A328:H328"/>
    <mergeCell ref="A376:E376"/>
    <mergeCell ref="A2:A46"/>
    <mergeCell ref="A47:A62"/>
    <mergeCell ref="A63:A64"/>
    <mergeCell ref="A67:A83"/>
    <mergeCell ref="A84:A88"/>
    <mergeCell ref="A90:A91"/>
    <mergeCell ref="A92:A94"/>
    <mergeCell ref="A95:A105"/>
    <mergeCell ref="A106:A132"/>
    <mergeCell ref="A133:A136"/>
    <mergeCell ref="A137:A138"/>
    <mergeCell ref="A140:A142"/>
    <mergeCell ref="A143:A148"/>
    <mergeCell ref="A149:A155"/>
    <mergeCell ref="A156:A160"/>
    <mergeCell ref="A161:A164"/>
    <mergeCell ref="A166:A171"/>
    <mergeCell ref="A172:A173"/>
    <mergeCell ref="A174:A180"/>
    <mergeCell ref="A181:A184"/>
    <mergeCell ref="A185:A189"/>
    <mergeCell ref="A191:A195"/>
    <mergeCell ref="A196:A201"/>
    <mergeCell ref="A203:A205"/>
    <mergeCell ref="A206:A207"/>
    <mergeCell ref="A208:A209"/>
    <mergeCell ref="A211:A213"/>
    <mergeCell ref="A214:A217"/>
    <mergeCell ref="A219:A221"/>
    <mergeCell ref="A222:A224"/>
    <mergeCell ref="A225:A227"/>
    <mergeCell ref="A228:A229"/>
    <mergeCell ref="A230:A231"/>
    <mergeCell ref="A232:A234"/>
    <mergeCell ref="A235:A238"/>
    <mergeCell ref="A239:A245"/>
    <mergeCell ref="A246:A249"/>
    <mergeCell ref="A250:A255"/>
    <mergeCell ref="A256:A259"/>
    <mergeCell ref="A260:A265"/>
    <mergeCell ref="A267:A273"/>
    <mergeCell ref="A274:A280"/>
    <mergeCell ref="A281:A290"/>
    <mergeCell ref="A291:A293"/>
    <mergeCell ref="A294:A297"/>
    <mergeCell ref="A298:A302"/>
    <mergeCell ref="A303:A309"/>
    <mergeCell ref="A310:A319"/>
    <mergeCell ref="A320:A322"/>
    <mergeCell ref="A323:A325"/>
    <mergeCell ref="A330:A331"/>
    <mergeCell ref="A333:A336"/>
    <mergeCell ref="A337:A342"/>
    <mergeCell ref="A343:A346"/>
    <mergeCell ref="A348:A350"/>
    <mergeCell ref="A352:A354"/>
    <mergeCell ref="A355:A356"/>
    <mergeCell ref="A357:A359"/>
    <mergeCell ref="A360:A366"/>
    <mergeCell ref="A367:A370"/>
    <mergeCell ref="A371:A373"/>
    <mergeCell ref="A374:A375"/>
    <mergeCell ref="B2:B46"/>
    <mergeCell ref="B47:B62"/>
    <mergeCell ref="B63:B64"/>
    <mergeCell ref="B67:B83"/>
    <mergeCell ref="B84:B88"/>
    <mergeCell ref="B90:B91"/>
    <mergeCell ref="B92:B94"/>
    <mergeCell ref="B95:B105"/>
    <mergeCell ref="B106:B132"/>
    <mergeCell ref="B133:B136"/>
    <mergeCell ref="B137:B138"/>
    <mergeCell ref="B140:B142"/>
    <mergeCell ref="B143:B148"/>
    <mergeCell ref="B149:B155"/>
    <mergeCell ref="B156:B160"/>
    <mergeCell ref="B161:B164"/>
    <mergeCell ref="B166:B171"/>
    <mergeCell ref="B172:B173"/>
    <mergeCell ref="B174:B180"/>
    <mergeCell ref="B181:B184"/>
    <mergeCell ref="B185:B189"/>
    <mergeCell ref="B191:B195"/>
    <mergeCell ref="B196:B201"/>
    <mergeCell ref="B203:B205"/>
    <mergeCell ref="B206:B207"/>
    <mergeCell ref="B208:B209"/>
    <mergeCell ref="B211:B213"/>
    <mergeCell ref="B214:B217"/>
    <mergeCell ref="B219:B221"/>
    <mergeCell ref="B222:B224"/>
    <mergeCell ref="B225:B227"/>
    <mergeCell ref="B228:B229"/>
    <mergeCell ref="B230:B231"/>
    <mergeCell ref="B232:B234"/>
    <mergeCell ref="B235:B238"/>
    <mergeCell ref="B239:B245"/>
    <mergeCell ref="B246:B249"/>
    <mergeCell ref="B250:B255"/>
    <mergeCell ref="B256:B259"/>
    <mergeCell ref="B260:B265"/>
    <mergeCell ref="B267:B273"/>
    <mergeCell ref="B274:B280"/>
    <mergeCell ref="B281:B290"/>
    <mergeCell ref="B291:B293"/>
    <mergeCell ref="B294:B297"/>
    <mergeCell ref="B298:B302"/>
    <mergeCell ref="B303:B309"/>
    <mergeCell ref="B310:B319"/>
    <mergeCell ref="B320:B322"/>
    <mergeCell ref="B323:B325"/>
    <mergeCell ref="B330:B331"/>
    <mergeCell ref="B333:B336"/>
    <mergeCell ref="B337:B342"/>
    <mergeCell ref="B343:B346"/>
    <mergeCell ref="B348:B350"/>
    <mergeCell ref="B352:B354"/>
    <mergeCell ref="B355:B356"/>
    <mergeCell ref="B357:B359"/>
    <mergeCell ref="B360:B366"/>
    <mergeCell ref="B367:B370"/>
    <mergeCell ref="B371:B373"/>
    <mergeCell ref="B374:B375"/>
    <mergeCell ref="C2:C20"/>
    <mergeCell ref="C21:C46"/>
    <mergeCell ref="C48:C62"/>
    <mergeCell ref="C63:C64"/>
    <mergeCell ref="C67:C80"/>
    <mergeCell ref="C81:C83"/>
    <mergeCell ref="C84:C87"/>
    <mergeCell ref="C92:C93"/>
    <mergeCell ref="C95:C97"/>
    <mergeCell ref="C98:C105"/>
    <mergeCell ref="C106:C119"/>
    <mergeCell ref="C120:C132"/>
    <mergeCell ref="C133:C135"/>
    <mergeCell ref="C137:C138"/>
    <mergeCell ref="C141:C142"/>
    <mergeCell ref="C143:C145"/>
    <mergeCell ref="C146:C147"/>
    <mergeCell ref="C149:C152"/>
    <mergeCell ref="C153:C154"/>
    <mergeCell ref="C156:C159"/>
    <mergeCell ref="C161:C163"/>
    <mergeCell ref="C166:C168"/>
    <mergeCell ref="C169:C170"/>
    <mergeCell ref="C174:C180"/>
    <mergeCell ref="C181:C182"/>
    <mergeCell ref="C185:C187"/>
    <mergeCell ref="C191:C194"/>
    <mergeCell ref="C197:C199"/>
    <mergeCell ref="C200:C201"/>
    <mergeCell ref="C211:C213"/>
    <mergeCell ref="C214:C216"/>
    <mergeCell ref="C220:C221"/>
    <mergeCell ref="C222:C224"/>
    <mergeCell ref="C225:C226"/>
    <mergeCell ref="C230:C231"/>
    <mergeCell ref="C232:C234"/>
    <mergeCell ref="C235:C237"/>
    <mergeCell ref="C239:C241"/>
    <mergeCell ref="C242:C244"/>
    <mergeCell ref="C246:C249"/>
    <mergeCell ref="C250:C252"/>
    <mergeCell ref="C253:C254"/>
    <mergeCell ref="C256:C257"/>
    <mergeCell ref="C260:C262"/>
    <mergeCell ref="C263:C265"/>
    <mergeCell ref="C267:C273"/>
    <mergeCell ref="C275:C278"/>
    <mergeCell ref="C279:C280"/>
    <mergeCell ref="C281:C286"/>
    <mergeCell ref="C287:C290"/>
    <mergeCell ref="C291:C292"/>
    <mergeCell ref="C294:C296"/>
    <mergeCell ref="C298:C300"/>
    <mergeCell ref="C303:C304"/>
    <mergeCell ref="C305:C308"/>
    <mergeCell ref="C310:C314"/>
    <mergeCell ref="C315:C317"/>
    <mergeCell ref="C318:C319"/>
    <mergeCell ref="C323:C324"/>
    <mergeCell ref="C330:C331"/>
    <mergeCell ref="C333:C335"/>
    <mergeCell ref="C337:C338"/>
    <mergeCell ref="C339:C341"/>
    <mergeCell ref="C344:C346"/>
    <mergeCell ref="C352:C354"/>
    <mergeCell ref="C355:C356"/>
    <mergeCell ref="C357:C358"/>
    <mergeCell ref="C360:C366"/>
    <mergeCell ref="C367:C369"/>
    <mergeCell ref="C371:C372"/>
    <mergeCell ref="D2:D5"/>
    <mergeCell ref="D6:D7"/>
    <mergeCell ref="D9:D10"/>
    <mergeCell ref="D11:D12"/>
    <mergeCell ref="D13:D14"/>
    <mergeCell ref="D15:D18"/>
    <mergeCell ref="D19:D20"/>
    <mergeCell ref="D22:D45"/>
    <mergeCell ref="D48:D60"/>
    <mergeCell ref="D63:D64"/>
    <mergeCell ref="D67:D68"/>
    <mergeCell ref="D69:D70"/>
    <mergeCell ref="D71:D72"/>
    <mergeCell ref="D73:D78"/>
    <mergeCell ref="D79:D80"/>
    <mergeCell ref="D86:D87"/>
    <mergeCell ref="D95:D97"/>
    <mergeCell ref="D100:D104"/>
    <mergeCell ref="D106:D109"/>
    <mergeCell ref="D110:D112"/>
    <mergeCell ref="D114:D115"/>
    <mergeCell ref="D116:D118"/>
    <mergeCell ref="D122:D131"/>
    <mergeCell ref="D133:D135"/>
    <mergeCell ref="D137:D138"/>
    <mergeCell ref="D149:D150"/>
    <mergeCell ref="D161:D162"/>
    <mergeCell ref="D167:D168"/>
    <mergeCell ref="D174:D177"/>
    <mergeCell ref="D178:D180"/>
    <mergeCell ref="D186:D187"/>
    <mergeCell ref="D192:D193"/>
    <mergeCell ref="D197:D198"/>
    <mergeCell ref="D215:D216"/>
    <mergeCell ref="D223:D224"/>
    <mergeCell ref="D225:D226"/>
    <mergeCell ref="D246:D247"/>
    <mergeCell ref="D248:D249"/>
    <mergeCell ref="D250:D252"/>
    <mergeCell ref="D267:D271"/>
    <mergeCell ref="D272:D273"/>
    <mergeCell ref="D281:D282"/>
    <mergeCell ref="D285:D286"/>
    <mergeCell ref="D306:D307"/>
    <mergeCell ref="D310:D311"/>
    <mergeCell ref="D330:D331"/>
    <mergeCell ref="E330:E331"/>
    <mergeCell ref="F223:F224"/>
    <mergeCell ref="G223:G224"/>
    <mergeCell ref="G330:G331"/>
    <mergeCell ref="H2:H20"/>
    <mergeCell ref="H21:H46"/>
    <mergeCell ref="H48:H62"/>
    <mergeCell ref="H63:H64"/>
    <mergeCell ref="H67:H80"/>
    <mergeCell ref="H81:H83"/>
    <mergeCell ref="H84:H87"/>
    <mergeCell ref="H92:H93"/>
    <mergeCell ref="H95:H97"/>
    <mergeCell ref="H98:H105"/>
    <mergeCell ref="H106:H119"/>
    <mergeCell ref="H120:H132"/>
    <mergeCell ref="H133:H135"/>
    <mergeCell ref="H137:H138"/>
    <mergeCell ref="H141:H142"/>
    <mergeCell ref="H143:H145"/>
    <mergeCell ref="H146:H148"/>
    <mergeCell ref="H149:H152"/>
    <mergeCell ref="H153:H155"/>
    <mergeCell ref="H156:H159"/>
    <mergeCell ref="H161:H163"/>
    <mergeCell ref="H166:H168"/>
    <mergeCell ref="H169:H171"/>
    <mergeCell ref="H172:H173"/>
    <mergeCell ref="H174:H180"/>
    <mergeCell ref="H181:H182"/>
    <mergeCell ref="H183:H184"/>
    <mergeCell ref="H185:H187"/>
    <mergeCell ref="H188:H189"/>
    <mergeCell ref="H191:H194"/>
    <mergeCell ref="H197:H201"/>
    <mergeCell ref="H204:H205"/>
    <mergeCell ref="H206:H207"/>
    <mergeCell ref="H211:H213"/>
    <mergeCell ref="H214:H216"/>
    <mergeCell ref="H220:H221"/>
    <mergeCell ref="H222:H224"/>
    <mergeCell ref="H225:H226"/>
    <mergeCell ref="H228:H229"/>
    <mergeCell ref="H230:H231"/>
    <mergeCell ref="H232:H234"/>
    <mergeCell ref="H235:H237"/>
    <mergeCell ref="H239:H241"/>
    <mergeCell ref="H242:H245"/>
    <mergeCell ref="H246:H249"/>
    <mergeCell ref="H250:H252"/>
    <mergeCell ref="H253:H255"/>
    <mergeCell ref="H256:H257"/>
    <mergeCell ref="H258:H259"/>
    <mergeCell ref="H260:H262"/>
    <mergeCell ref="H263:H265"/>
    <mergeCell ref="H267:H273"/>
    <mergeCell ref="H275:H280"/>
    <mergeCell ref="H281:H286"/>
    <mergeCell ref="H287:H290"/>
    <mergeCell ref="H291:H292"/>
    <mergeCell ref="H294:H297"/>
    <mergeCell ref="H298:H300"/>
    <mergeCell ref="H301:H302"/>
    <mergeCell ref="H303:H304"/>
    <mergeCell ref="H305:H309"/>
    <mergeCell ref="H310:H314"/>
    <mergeCell ref="H315:H319"/>
    <mergeCell ref="H321:H322"/>
    <mergeCell ref="H323:H324"/>
    <mergeCell ref="H330:H331"/>
    <mergeCell ref="H333:H336"/>
    <mergeCell ref="H337:H338"/>
    <mergeCell ref="H339:H342"/>
    <mergeCell ref="H343:H346"/>
    <mergeCell ref="H349:H350"/>
    <mergeCell ref="H352:H354"/>
    <mergeCell ref="H355:H356"/>
    <mergeCell ref="H357:H358"/>
    <mergeCell ref="H360:H366"/>
    <mergeCell ref="H367:H370"/>
    <mergeCell ref="H371:H373"/>
    <mergeCell ref="H374:H375"/>
  </mergeCells>
  <hyperlinks>
    <hyperlink ref="B2:B46" r:id="rId1" display="深圳中学"/>
    <hyperlink ref="B47:B62" r:id="rId2" display="深圳实验学校光明高中部"/>
    <hyperlink ref="B63:B66" r:id="rId3" display="深圳实验学校崇文高中"/>
    <hyperlink ref="B67:B83" r:id="rId4" display="深圳外国语学校"/>
    <hyperlink ref="B84:B88" r:id="rId5" display="深圳外国语学校龙华高中部"/>
    <hyperlink ref="B133:B139" r:id="rId6" display="深圳市高级中学文博高中"/>
    <hyperlink ref="B156:B160" r:id="rId7" display="深圳市第二高级中学"/>
    <hyperlink ref="B140:B142" r:id="rId8" display="深圳市第三高级中学"/>
    <hyperlink ref="B95:B132" r:id="rId9" display="深圳市高级中学中心校区"/>
    <hyperlink ref="B89:B94" r:id="rId10" display="深圳外国语学校致远高中"/>
    <hyperlink ref="B143:B148" r:id="rId11" display="深圳大学附属中学"/>
    <hyperlink ref="B172:B173" r:id="rId12" display="深圳大学附属实验中学"/>
    <hyperlink ref="B149:B155" r:id="rId13" display="深圳市第二实验学校"/>
    <hyperlink ref="B161:B164" r:id="rId14" display="深圳第二外国语学校"/>
    <hyperlink ref="B165" r:id="rId15" display="深圳科学高中龙岗分校"/>
    <hyperlink ref="B166:B171" r:id="rId16" display="深圳市第七高级中学"/>
    <hyperlink ref="B174:B180" r:id="rId17" display="深圳技术大学附属中学"/>
    <hyperlink ref="B190" r:id="rId18" display="福田中学"/>
    <hyperlink ref="B185:B189" r:id="rId19" display="红岭中学"/>
    <hyperlink ref="B181:B184" r:id="rId20" display="东北师范大学附属中学深圳学校"/>
    <hyperlink ref="B191:B195" r:id="rId21" display="福田区外国语高级中学"/>
    <hyperlink ref="B196:B201" r:id="rId22" display="梅林中学"/>
    <hyperlink ref="B208:B209" r:id="rId23" display="罗湖外国语学校"/>
    <hyperlink ref="B222:B224" r:id="rId24" display="育才中学"/>
    <hyperlink ref="B219:B221" r:id="rId25" display="华侨城中学"/>
    <hyperlink ref="B225:B227" r:id="rId26" display="深圳市南山外国语学校（集团）高级中学"/>
    <hyperlink ref="B218" r:id="rId27" display="北京师范大学南山附属学校"/>
    <hyperlink ref="B228:B229" r:id="rId28" display="深圳市盐田高级中学"/>
    <hyperlink ref="B232:B234" r:id="rId29" display="宝安中学（集团）高中部"/>
    <hyperlink ref="B250:B255" r:id="rId30" display="新安中学"/>
    <hyperlink ref="B256:B259" r:id="rId31" display="龙城高级中学"/>
    <hyperlink ref="B260:B265" r:id="rId32" display="华中师范大学龙岗附属学校"/>
    <hyperlink ref="B310:B319" r:id="rId33" display="光明区高级中学"/>
    <hyperlink ref="B323:B325" r:id="rId34" display="深圳市第二十二高级中学"/>
    <hyperlink ref="B203:B205" r:id="rId35" display="翠园中学"/>
    <hyperlink ref="B202" r:id="rId36" display="深圳市明德实验学校（集团）高级中学（香蜜校区）"/>
    <hyperlink ref="B206:B207" r:id="rId37" display="罗湖高级中学"/>
    <hyperlink ref="B210" r:id="rId38" display="深圳市美术学校"/>
    <hyperlink ref="B211:B213" r:id="rId39" display="深圳市行知职业技术学校（综合高中）"/>
    <hyperlink ref="B214:B217" r:id="rId40" display="深圳市南头中学"/>
    <hyperlink ref="B230:B231" r:id="rId41" display="深圳市盐港中学"/>
    <hyperlink ref="B239:B245" r:id="rId42" display="西乡中学"/>
    <hyperlink ref="B246:B249" r:id="rId43" display="沙井中学"/>
    <hyperlink ref="B267:B273" r:id="rId44" display="布吉高级中学"/>
    <hyperlink ref="B274:B280" r:id="rId45" display="横岗高级中学"/>
    <hyperlink ref="B281:B290" r:id="rId46" display="平冈中学"/>
    <hyperlink ref="B291:B293" r:id="rId47" display="龙华中学"/>
    <hyperlink ref="B294:B297" r:id="rId48" display="深圳市艺术高中"/>
    <hyperlink ref="B298:B302" r:id="rId49" display="深圳市观澜中学"/>
    <hyperlink ref="B303:B309" r:id="rId50" display="坪山高级中学"/>
    <hyperlink ref="B320:B322" r:id="rId51" display="光明中学"/>
    <hyperlink ref="B266" r:id="rId52" display="布吉中学"/>
    <hyperlink ref="B235:B238" r:id="rId53" display="宝安第一外国语学校"/>
    <hyperlink ref="A1" location="目录!A1" display="返回&#10;等级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11"/>
  <sheetViews>
    <sheetView zoomScale="160" zoomScaleNormal="160"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8.3046875" defaultRowHeight="13.85"/>
  <cols>
    <col min="1" max="1" width="3.765625" style="79" customWidth="1"/>
    <col min="2" max="2" width="14.6953125" style="79" customWidth="1"/>
    <col min="3" max="3" width="2" style="79" customWidth="1"/>
    <col min="4" max="70" width="1.6953125" style="79" customWidth="1"/>
    <col min="71" max="71" width="1.84375" style="79" customWidth="1"/>
    <col min="72" max="96" width="1.6953125" style="79" customWidth="1"/>
    <col min="97" max="16384" width="8.3046875" style="79"/>
  </cols>
  <sheetData>
    <row r="1" s="76" customFormat="1" ht="35.5" customHeight="1" spans="1:88">
      <c r="A1" s="80" t="s">
        <v>896</v>
      </c>
      <c r="B1" s="81" t="s">
        <v>1355</v>
      </c>
      <c r="C1" s="82"/>
      <c r="D1" s="83"/>
      <c r="E1" s="82"/>
      <c r="F1" s="83" t="s">
        <v>1356</v>
      </c>
      <c r="G1" s="83"/>
      <c r="H1" s="82"/>
      <c r="I1" s="82"/>
      <c r="J1" s="82"/>
      <c r="K1" s="82"/>
      <c r="L1" s="82"/>
      <c r="M1" s="45"/>
      <c r="N1" s="45"/>
      <c r="O1" s="45"/>
      <c r="P1" s="45" t="s">
        <v>1357</v>
      </c>
      <c r="Q1" s="45"/>
      <c r="R1" s="45"/>
      <c r="S1" s="45"/>
      <c r="T1" s="45"/>
      <c r="U1" s="45"/>
      <c r="V1" s="45"/>
      <c r="W1" s="61"/>
      <c r="X1" s="61"/>
      <c r="Y1" s="62" t="s">
        <v>1358</v>
      </c>
      <c r="Z1" s="61"/>
      <c r="AA1" s="61"/>
      <c r="AB1" s="61"/>
      <c r="AC1" s="62"/>
      <c r="AD1" s="61"/>
      <c r="AE1" s="61"/>
      <c r="AF1" s="63" t="s">
        <v>113</v>
      </c>
      <c r="AG1" s="63"/>
      <c r="AH1" s="63"/>
      <c r="AI1" s="63"/>
      <c r="AJ1" s="65"/>
      <c r="AK1" s="65"/>
      <c r="AL1" s="65" t="s">
        <v>1359</v>
      </c>
      <c r="AM1" s="65"/>
      <c r="AN1" s="65"/>
      <c r="AO1" s="65"/>
      <c r="AP1" s="65"/>
      <c r="AQ1" s="65"/>
      <c r="AR1" s="65"/>
      <c r="AS1" s="65"/>
      <c r="AT1" s="66" t="s">
        <v>120</v>
      </c>
      <c r="AU1" s="66"/>
      <c r="AV1" s="66"/>
      <c r="AW1" s="66"/>
      <c r="AX1" s="67" t="s">
        <v>1360</v>
      </c>
      <c r="AY1" s="67"/>
      <c r="AZ1" s="67"/>
      <c r="BA1" s="67"/>
      <c r="BB1" s="67"/>
      <c r="BC1" s="67"/>
      <c r="BD1" s="63"/>
      <c r="BE1" s="63"/>
      <c r="BF1" s="63"/>
      <c r="BG1" s="63"/>
      <c r="BH1" s="63"/>
      <c r="BI1" s="63" t="s">
        <v>1361</v>
      </c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9"/>
      <c r="BU1" s="69"/>
      <c r="BV1" s="69"/>
      <c r="BW1" s="69" t="s">
        <v>247</v>
      </c>
      <c r="BX1" s="69"/>
      <c r="BY1" s="69"/>
      <c r="BZ1" s="69"/>
      <c r="CA1" s="69"/>
      <c r="CB1" s="69"/>
      <c r="CC1" s="66" t="s">
        <v>227</v>
      </c>
      <c r="CD1" s="66"/>
      <c r="CE1" s="66"/>
      <c r="CF1" s="66"/>
      <c r="CG1" s="45" t="s">
        <v>336</v>
      </c>
      <c r="CH1" s="45"/>
      <c r="CI1" s="45"/>
      <c r="CJ1" s="45"/>
    </row>
    <row r="2" s="77" customFormat="1" ht="123.5" customHeight="1" spans="1:88">
      <c r="A2" s="84" t="s">
        <v>1362</v>
      </c>
      <c r="B2" s="85" t="s">
        <v>1363</v>
      </c>
      <c r="C2" s="86" t="s">
        <v>1364</v>
      </c>
      <c r="D2" s="87" t="s">
        <v>1365</v>
      </c>
      <c r="E2" s="86" t="s">
        <v>1366</v>
      </c>
      <c r="F2" s="86" t="s">
        <v>1367</v>
      </c>
      <c r="G2" s="88" t="s">
        <v>1368</v>
      </c>
      <c r="H2" s="86" t="s">
        <v>1369</v>
      </c>
      <c r="I2" s="86" t="s">
        <v>1370</v>
      </c>
      <c r="J2" s="86" t="s">
        <v>1371</v>
      </c>
      <c r="K2" s="86" t="s">
        <v>1372</v>
      </c>
      <c r="L2" s="86" t="s">
        <v>1373</v>
      </c>
      <c r="M2" s="86" t="s">
        <v>1374</v>
      </c>
      <c r="N2" s="86" t="s">
        <v>1375</v>
      </c>
      <c r="O2" s="86" t="s">
        <v>1376</v>
      </c>
      <c r="P2" s="86" t="s">
        <v>1377</v>
      </c>
      <c r="Q2" s="86" t="s">
        <v>1378</v>
      </c>
      <c r="R2" s="86" t="s">
        <v>1379</v>
      </c>
      <c r="S2" s="86" t="s">
        <v>1380</v>
      </c>
      <c r="T2" s="86" t="s">
        <v>1381</v>
      </c>
      <c r="U2" s="86" t="s">
        <v>1382</v>
      </c>
      <c r="V2" s="86" t="s">
        <v>1383</v>
      </c>
      <c r="W2" s="86" t="s">
        <v>1384</v>
      </c>
      <c r="X2" s="88" t="s">
        <v>1385</v>
      </c>
      <c r="Y2" s="86" t="s">
        <v>1386</v>
      </c>
      <c r="Z2" s="86" t="s">
        <v>1387</v>
      </c>
      <c r="AA2" s="86" t="s">
        <v>1388</v>
      </c>
      <c r="AB2" s="88" t="s">
        <v>1389</v>
      </c>
      <c r="AC2" s="86" t="s">
        <v>1390</v>
      </c>
      <c r="AD2" s="86" t="s">
        <v>1391</v>
      </c>
      <c r="AE2" s="86" t="s">
        <v>1392</v>
      </c>
      <c r="AF2" s="86" t="s">
        <v>1393</v>
      </c>
      <c r="AG2" s="86" t="s">
        <v>1394</v>
      </c>
      <c r="AH2" s="86" t="s">
        <v>1395</v>
      </c>
      <c r="AI2" s="86" t="s">
        <v>1396</v>
      </c>
      <c r="AJ2" s="88" t="s">
        <v>1397</v>
      </c>
      <c r="AK2" s="86" t="s">
        <v>1398</v>
      </c>
      <c r="AL2" s="86" t="s">
        <v>1399</v>
      </c>
      <c r="AM2" s="88" t="s">
        <v>1400</v>
      </c>
      <c r="AN2" s="86" t="s">
        <v>1401</v>
      </c>
      <c r="AO2" s="86" t="s">
        <v>1402</v>
      </c>
      <c r="AP2" s="86" t="s">
        <v>1403</v>
      </c>
      <c r="AQ2" s="88" t="s">
        <v>1404</v>
      </c>
      <c r="AR2" s="86" t="s">
        <v>1405</v>
      </c>
      <c r="AS2" s="86" t="s">
        <v>1406</v>
      </c>
      <c r="AT2" s="86" t="s">
        <v>1407</v>
      </c>
      <c r="AU2" s="86" t="s">
        <v>1408</v>
      </c>
      <c r="AV2" s="95" t="s">
        <v>1409</v>
      </c>
      <c r="AW2" s="96" t="s">
        <v>1410</v>
      </c>
      <c r="AX2" s="96" t="s">
        <v>1411</v>
      </c>
      <c r="AY2" s="96" t="s">
        <v>1412</v>
      </c>
      <c r="AZ2" s="95" t="s">
        <v>1413</v>
      </c>
      <c r="BA2" s="96" t="s">
        <v>1414</v>
      </c>
      <c r="BB2" s="96" t="s">
        <v>1415</v>
      </c>
      <c r="BC2" s="96" t="s">
        <v>1416</v>
      </c>
      <c r="BD2" s="96" t="s">
        <v>1417</v>
      </c>
      <c r="BE2" s="96" t="s">
        <v>1418</v>
      </c>
      <c r="BF2" s="96" t="s">
        <v>1419</v>
      </c>
      <c r="BG2" s="96" t="s">
        <v>1420</v>
      </c>
      <c r="BH2" s="96" t="s">
        <v>1421</v>
      </c>
      <c r="BI2" s="96" t="s">
        <v>1422</v>
      </c>
      <c r="BJ2" s="96" t="s">
        <v>1423</v>
      </c>
      <c r="BK2" s="95" t="s">
        <v>1424</v>
      </c>
      <c r="BL2" s="96" t="s">
        <v>1425</v>
      </c>
      <c r="BM2" s="96" t="s">
        <v>1426</v>
      </c>
      <c r="BN2" s="96" t="s">
        <v>1427</v>
      </c>
      <c r="BO2" s="96" t="s">
        <v>1428</v>
      </c>
      <c r="BP2" s="96" t="s">
        <v>1429</v>
      </c>
      <c r="BQ2" s="96" t="s">
        <v>1430</v>
      </c>
      <c r="BR2" s="96" t="s">
        <v>1431</v>
      </c>
      <c r="BS2" s="96" t="s">
        <v>1432</v>
      </c>
      <c r="BT2" s="96" t="s">
        <v>1433</v>
      </c>
      <c r="BU2" s="96" t="s">
        <v>1434</v>
      </c>
      <c r="BV2" s="86" t="s">
        <v>1435</v>
      </c>
      <c r="BW2" s="86" t="s">
        <v>1436</v>
      </c>
      <c r="BX2" s="86" t="s">
        <v>1437</v>
      </c>
      <c r="BY2" s="86" t="s">
        <v>1438</v>
      </c>
      <c r="BZ2" s="86" t="s">
        <v>1439</v>
      </c>
      <c r="CA2" s="86" t="s">
        <v>1440</v>
      </c>
      <c r="CB2" s="86" t="s">
        <v>1441</v>
      </c>
      <c r="CC2" s="97" t="s">
        <v>1442</v>
      </c>
      <c r="CD2" s="98" t="s">
        <v>1443</v>
      </c>
      <c r="CE2" s="86" t="s">
        <v>1444</v>
      </c>
      <c r="CF2" s="86" t="s">
        <v>1445</v>
      </c>
      <c r="CG2" s="86" t="s">
        <v>1446</v>
      </c>
      <c r="CH2" s="86" t="s">
        <v>1447</v>
      </c>
      <c r="CI2" s="86" t="s">
        <v>1448</v>
      </c>
      <c r="CJ2" s="86" t="s">
        <v>1449</v>
      </c>
    </row>
    <row r="3" s="78" customFormat="1" ht="13.9" spans="1:86">
      <c r="A3" s="84" t="s">
        <v>120</v>
      </c>
      <c r="B3" s="89" t="s">
        <v>1450</v>
      </c>
      <c r="C3" s="90">
        <v>5</v>
      </c>
      <c r="D3" s="90">
        <v>1</v>
      </c>
      <c r="E3" s="90">
        <v>2</v>
      </c>
      <c r="F3" s="90">
        <v>2</v>
      </c>
      <c r="G3" s="90">
        <v>3</v>
      </c>
      <c r="H3" s="90">
        <v>2</v>
      </c>
      <c r="I3" s="90">
        <v>1</v>
      </c>
      <c r="J3" s="90">
        <v>1</v>
      </c>
      <c r="K3" s="90">
        <v>3</v>
      </c>
      <c r="L3" s="90">
        <v>1</v>
      </c>
      <c r="M3" s="90">
        <v>2</v>
      </c>
      <c r="N3" s="90">
        <v>2</v>
      </c>
      <c r="O3" s="90">
        <v>2</v>
      </c>
      <c r="P3" s="90">
        <v>1</v>
      </c>
      <c r="Q3" s="90">
        <v>2</v>
      </c>
      <c r="R3" s="90">
        <v>2</v>
      </c>
      <c r="S3" s="90">
        <v>2</v>
      </c>
      <c r="T3" s="90">
        <v>2</v>
      </c>
      <c r="U3" s="90">
        <v>1</v>
      </c>
      <c r="V3" s="90">
        <v>1</v>
      </c>
      <c r="W3" s="90">
        <v>3</v>
      </c>
      <c r="X3" s="90">
        <v>1</v>
      </c>
      <c r="Y3" s="90">
        <v>2</v>
      </c>
      <c r="Z3" s="90">
        <v>2</v>
      </c>
      <c r="AA3" s="90">
        <v>2</v>
      </c>
      <c r="AB3" s="90">
        <v>3</v>
      </c>
      <c r="AC3" s="90">
        <v>1</v>
      </c>
      <c r="AD3" s="90">
        <v>1</v>
      </c>
      <c r="AE3" s="90">
        <v>1</v>
      </c>
      <c r="AF3" s="90">
        <v>2</v>
      </c>
      <c r="AG3" s="90">
        <v>2</v>
      </c>
      <c r="AH3" s="90">
        <v>2</v>
      </c>
      <c r="AI3" s="90">
        <v>2</v>
      </c>
      <c r="AJ3" s="90">
        <v>1</v>
      </c>
      <c r="AK3" s="90">
        <v>2</v>
      </c>
      <c r="AL3" s="90">
        <v>1</v>
      </c>
      <c r="AM3" s="90">
        <v>1</v>
      </c>
      <c r="AN3" s="90">
        <v>2</v>
      </c>
      <c r="AO3" s="90">
        <v>2</v>
      </c>
      <c r="AP3" s="90">
        <v>1</v>
      </c>
      <c r="AQ3" s="90">
        <v>4</v>
      </c>
      <c r="AR3" s="90">
        <v>1</v>
      </c>
      <c r="AS3" s="90">
        <v>1</v>
      </c>
      <c r="AT3" s="90">
        <v>1</v>
      </c>
      <c r="AU3" s="90">
        <v>2</v>
      </c>
      <c r="AV3" s="90">
        <v>2</v>
      </c>
      <c r="AW3" s="90">
        <v>1</v>
      </c>
      <c r="AX3" s="90">
        <v>2</v>
      </c>
      <c r="AY3" s="90">
        <v>1</v>
      </c>
      <c r="AZ3" s="90">
        <v>2</v>
      </c>
      <c r="BA3" s="90">
        <v>1</v>
      </c>
      <c r="BB3" s="90">
        <v>1</v>
      </c>
      <c r="BC3" s="90">
        <v>1</v>
      </c>
      <c r="BD3" s="90">
        <v>2</v>
      </c>
      <c r="BE3" s="90">
        <v>1</v>
      </c>
      <c r="BF3" s="90">
        <v>2</v>
      </c>
      <c r="BG3" s="90">
        <v>2</v>
      </c>
      <c r="BH3" s="90">
        <v>0</v>
      </c>
      <c r="BI3" s="90">
        <v>2</v>
      </c>
      <c r="BJ3" s="90">
        <v>2</v>
      </c>
      <c r="BK3" s="90">
        <v>1</v>
      </c>
      <c r="BL3" s="90">
        <v>1</v>
      </c>
      <c r="BM3" s="90">
        <v>2</v>
      </c>
      <c r="BN3" s="90">
        <v>2</v>
      </c>
      <c r="BO3" s="90">
        <v>1</v>
      </c>
      <c r="BP3" s="90">
        <v>2</v>
      </c>
      <c r="BQ3" s="90">
        <v>2</v>
      </c>
      <c r="BR3" s="90">
        <v>1</v>
      </c>
      <c r="BS3" s="90">
        <v>1</v>
      </c>
      <c r="BT3" s="90">
        <v>2</v>
      </c>
      <c r="BU3" s="90">
        <v>1</v>
      </c>
      <c r="BV3" s="90">
        <v>2</v>
      </c>
      <c r="BW3" s="90">
        <v>1</v>
      </c>
      <c r="BX3" s="90">
        <v>2</v>
      </c>
      <c r="BY3" s="90">
        <v>2</v>
      </c>
      <c r="BZ3" s="90">
        <v>2</v>
      </c>
      <c r="CA3" s="90">
        <v>2</v>
      </c>
      <c r="CB3" s="90">
        <v>1</v>
      </c>
      <c r="CC3" s="90">
        <v>2</v>
      </c>
      <c r="CD3" s="99">
        <v>1</v>
      </c>
      <c r="CE3" s="90">
        <v>1</v>
      </c>
      <c r="CF3" s="90">
        <v>1</v>
      </c>
      <c r="CG3" s="90">
        <v>1</v>
      </c>
      <c r="CH3" s="90">
        <v>2</v>
      </c>
    </row>
    <row r="4" s="78" customFormat="1" ht="27.75" spans="1:86">
      <c r="A4" s="84" t="s">
        <v>120</v>
      </c>
      <c r="B4" s="89" t="s">
        <v>1451</v>
      </c>
      <c r="C4" s="90">
        <v>5</v>
      </c>
      <c r="D4" s="90">
        <v>1</v>
      </c>
      <c r="E4" s="90">
        <v>2</v>
      </c>
      <c r="F4" s="90">
        <v>2</v>
      </c>
      <c r="G4" s="90">
        <v>3</v>
      </c>
      <c r="H4" s="90">
        <v>3</v>
      </c>
      <c r="I4" s="90">
        <v>1</v>
      </c>
      <c r="J4" s="90">
        <v>1</v>
      </c>
      <c r="K4" s="90">
        <v>3</v>
      </c>
      <c r="L4" s="90">
        <v>1</v>
      </c>
      <c r="M4" s="90">
        <v>2</v>
      </c>
      <c r="N4" s="90">
        <v>2</v>
      </c>
      <c r="O4" s="90">
        <v>2</v>
      </c>
      <c r="P4" s="90">
        <v>1</v>
      </c>
      <c r="Q4" s="90">
        <v>2</v>
      </c>
      <c r="R4" s="90">
        <v>2</v>
      </c>
      <c r="S4" s="90">
        <v>2</v>
      </c>
      <c r="T4" s="90">
        <v>2</v>
      </c>
      <c r="U4" s="90">
        <v>1</v>
      </c>
      <c r="V4" s="90">
        <v>1</v>
      </c>
      <c r="W4" s="90">
        <v>3</v>
      </c>
      <c r="X4" s="90">
        <v>1</v>
      </c>
      <c r="Y4" s="90">
        <v>2</v>
      </c>
      <c r="Z4" s="90">
        <v>2</v>
      </c>
      <c r="AA4" s="90">
        <v>2</v>
      </c>
      <c r="AB4" s="90">
        <v>3</v>
      </c>
      <c r="AC4" s="90">
        <v>1</v>
      </c>
      <c r="AD4" s="90">
        <v>1</v>
      </c>
      <c r="AE4" s="90">
        <v>1</v>
      </c>
      <c r="AF4" s="90">
        <v>2</v>
      </c>
      <c r="AG4" s="90">
        <v>2</v>
      </c>
      <c r="AH4" s="90">
        <v>2</v>
      </c>
      <c r="AI4" s="90">
        <v>2</v>
      </c>
      <c r="AJ4" s="90">
        <v>1</v>
      </c>
      <c r="AK4" s="90">
        <v>2</v>
      </c>
      <c r="AL4" s="90">
        <v>1</v>
      </c>
      <c r="AM4" s="90">
        <v>1</v>
      </c>
      <c r="AN4" s="90">
        <v>2</v>
      </c>
      <c r="AO4" s="90">
        <v>2</v>
      </c>
      <c r="AP4" s="90">
        <v>1</v>
      </c>
      <c r="AQ4" s="90">
        <v>4</v>
      </c>
      <c r="AR4" s="90">
        <v>1</v>
      </c>
      <c r="AS4" s="90">
        <v>1</v>
      </c>
      <c r="AT4" s="90">
        <v>1</v>
      </c>
      <c r="AU4" s="90">
        <v>2</v>
      </c>
      <c r="AV4" s="90">
        <v>2</v>
      </c>
      <c r="AW4" s="90">
        <v>1</v>
      </c>
      <c r="AX4" s="90">
        <v>2</v>
      </c>
      <c r="AY4" s="90">
        <v>1</v>
      </c>
      <c r="AZ4" s="90">
        <v>2</v>
      </c>
      <c r="BA4" s="90">
        <v>1</v>
      </c>
      <c r="BB4" s="90">
        <v>1</v>
      </c>
      <c r="BC4" s="90">
        <v>1</v>
      </c>
      <c r="BD4" s="90">
        <v>2</v>
      </c>
      <c r="BE4" s="90">
        <v>1</v>
      </c>
      <c r="BF4" s="90">
        <v>2</v>
      </c>
      <c r="BG4" s="90">
        <v>2</v>
      </c>
      <c r="BH4" s="90">
        <v>0</v>
      </c>
      <c r="BI4" s="90">
        <v>2</v>
      </c>
      <c r="BJ4" s="90">
        <v>2</v>
      </c>
      <c r="BK4" s="90">
        <v>1</v>
      </c>
      <c r="BL4" s="90">
        <v>1</v>
      </c>
      <c r="BM4" s="90">
        <v>2</v>
      </c>
      <c r="BN4" s="90">
        <v>2</v>
      </c>
      <c r="BO4" s="90">
        <v>1</v>
      </c>
      <c r="BP4" s="90">
        <v>2</v>
      </c>
      <c r="BQ4" s="90">
        <v>2</v>
      </c>
      <c r="BR4" s="90">
        <v>1</v>
      </c>
      <c r="BS4" s="90">
        <v>1</v>
      </c>
      <c r="BT4" s="90">
        <v>2</v>
      </c>
      <c r="BU4" s="90">
        <v>1</v>
      </c>
      <c r="BV4" s="90">
        <v>2</v>
      </c>
      <c r="BW4" s="90">
        <v>1</v>
      </c>
      <c r="BX4" s="90">
        <v>2</v>
      </c>
      <c r="BY4" s="90">
        <v>2</v>
      </c>
      <c r="BZ4" s="90">
        <v>2</v>
      </c>
      <c r="CA4" s="90">
        <v>2</v>
      </c>
      <c r="CB4" s="90">
        <v>1</v>
      </c>
      <c r="CC4" s="90">
        <v>2</v>
      </c>
      <c r="CD4" s="90">
        <v>1</v>
      </c>
      <c r="CE4" s="90">
        <v>1</v>
      </c>
      <c r="CF4" s="90">
        <v>1</v>
      </c>
      <c r="CG4" s="90">
        <v>1</v>
      </c>
      <c r="CH4" s="90">
        <v>2</v>
      </c>
    </row>
    <row r="5" s="78" customFormat="1" ht="27.75" spans="1:86">
      <c r="A5" s="84" t="s">
        <v>120</v>
      </c>
      <c r="B5" s="89" t="s">
        <v>1452</v>
      </c>
      <c r="C5" s="90">
        <v>3</v>
      </c>
      <c r="D5" s="90">
        <v>1</v>
      </c>
      <c r="E5" s="90">
        <v>1</v>
      </c>
      <c r="F5" s="90">
        <v>1</v>
      </c>
      <c r="G5" s="90">
        <v>2</v>
      </c>
      <c r="H5" s="90">
        <v>2</v>
      </c>
      <c r="I5" s="90">
        <v>1</v>
      </c>
      <c r="J5" s="90">
        <v>1</v>
      </c>
      <c r="K5" s="90">
        <v>2</v>
      </c>
      <c r="L5" s="90">
        <v>1</v>
      </c>
      <c r="M5" s="90">
        <v>1</v>
      </c>
      <c r="N5" s="90">
        <v>1</v>
      </c>
      <c r="O5" s="90">
        <v>1</v>
      </c>
      <c r="P5" s="90">
        <v>0</v>
      </c>
      <c r="Q5" s="90">
        <v>1</v>
      </c>
      <c r="R5" s="90">
        <v>1</v>
      </c>
      <c r="S5" s="90">
        <v>1</v>
      </c>
      <c r="T5" s="90">
        <v>1</v>
      </c>
      <c r="U5" s="90">
        <v>1</v>
      </c>
      <c r="V5" s="90">
        <v>1</v>
      </c>
      <c r="W5" s="90">
        <v>2</v>
      </c>
      <c r="X5" s="90">
        <v>1</v>
      </c>
      <c r="Y5" s="90">
        <v>1</v>
      </c>
      <c r="Z5" s="90">
        <v>1</v>
      </c>
      <c r="AA5" s="90">
        <v>1</v>
      </c>
      <c r="AB5" s="90">
        <v>2</v>
      </c>
      <c r="AC5" s="90">
        <v>1</v>
      </c>
      <c r="AD5" s="90">
        <v>1</v>
      </c>
      <c r="AE5" s="90">
        <v>1</v>
      </c>
      <c r="AF5" s="90">
        <v>1</v>
      </c>
      <c r="AG5" s="90">
        <v>1</v>
      </c>
      <c r="AH5" s="90">
        <v>1</v>
      </c>
      <c r="AI5" s="90">
        <v>1</v>
      </c>
      <c r="AJ5" s="90">
        <v>1</v>
      </c>
      <c r="AK5" s="90">
        <v>1</v>
      </c>
      <c r="AL5" s="90">
        <v>1</v>
      </c>
      <c r="AM5" s="90">
        <v>1</v>
      </c>
      <c r="AN5" s="90">
        <v>1</v>
      </c>
      <c r="AO5" s="90">
        <v>1</v>
      </c>
      <c r="AP5" s="90">
        <v>1</v>
      </c>
      <c r="AQ5" s="90">
        <v>2</v>
      </c>
      <c r="AR5" s="90">
        <v>1</v>
      </c>
      <c r="AS5" s="90">
        <v>1</v>
      </c>
      <c r="AT5" s="90">
        <v>0</v>
      </c>
      <c r="AU5" s="90">
        <v>2</v>
      </c>
      <c r="AV5" s="90">
        <v>1</v>
      </c>
      <c r="AW5" s="90">
        <v>1</v>
      </c>
      <c r="AX5" s="90">
        <v>1</v>
      </c>
      <c r="AY5" s="90">
        <v>1</v>
      </c>
      <c r="AZ5" s="90">
        <v>1</v>
      </c>
      <c r="BA5" s="90">
        <v>1</v>
      </c>
      <c r="BB5" s="90">
        <v>1</v>
      </c>
      <c r="BC5" s="90">
        <v>0</v>
      </c>
      <c r="BD5" s="90">
        <v>1</v>
      </c>
      <c r="BE5" s="90">
        <v>1</v>
      </c>
      <c r="BF5" s="90">
        <v>1</v>
      </c>
      <c r="BG5" s="90">
        <v>1</v>
      </c>
      <c r="BH5" s="90">
        <v>0</v>
      </c>
      <c r="BI5" s="90">
        <v>1</v>
      </c>
      <c r="BJ5" s="90">
        <v>1</v>
      </c>
      <c r="BK5" s="90">
        <v>1</v>
      </c>
      <c r="BL5" s="90">
        <v>1</v>
      </c>
      <c r="BM5" s="90">
        <v>1</v>
      </c>
      <c r="BN5" s="90">
        <v>1</v>
      </c>
      <c r="BO5" s="90">
        <v>1</v>
      </c>
      <c r="BP5" s="90">
        <v>1</v>
      </c>
      <c r="BQ5" s="90">
        <v>1</v>
      </c>
      <c r="BR5" s="90">
        <v>0</v>
      </c>
      <c r="BS5" s="90">
        <v>1</v>
      </c>
      <c r="BT5" s="90">
        <v>1</v>
      </c>
      <c r="BU5" s="90">
        <v>1</v>
      </c>
      <c r="BV5" s="90">
        <v>1</v>
      </c>
      <c r="BW5" s="90">
        <v>1</v>
      </c>
      <c r="BX5" s="90">
        <v>1</v>
      </c>
      <c r="BY5" s="90">
        <v>1</v>
      </c>
      <c r="BZ5" s="90">
        <v>1</v>
      </c>
      <c r="CA5" s="90">
        <v>1</v>
      </c>
      <c r="CB5" s="90">
        <v>1</v>
      </c>
      <c r="CC5" s="90">
        <v>1</v>
      </c>
      <c r="CD5" s="90">
        <v>1</v>
      </c>
      <c r="CE5" s="90">
        <v>1</v>
      </c>
      <c r="CF5" s="90">
        <v>0</v>
      </c>
      <c r="CG5" s="90">
        <v>1</v>
      </c>
      <c r="CH5" s="90">
        <v>1</v>
      </c>
    </row>
    <row r="6" s="78" customFormat="1" ht="27.75" spans="1:86">
      <c r="A6" s="84" t="s">
        <v>120</v>
      </c>
      <c r="B6" s="84" t="s">
        <v>1453</v>
      </c>
      <c r="C6" s="90">
        <v>2</v>
      </c>
      <c r="D6" s="90">
        <v>1</v>
      </c>
      <c r="E6" s="90">
        <v>1</v>
      </c>
      <c r="F6" s="90">
        <v>1</v>
      </c>
      <c r="G6" s="90">
        <v>1</v>
      </c>
      <c r="H6" s="90">
        <v>1</v>
      </c>
      <c r="I6" s="90">
        <v>1</v>
      </c>
      <c r="J6" s="90">
        <v>1</v>
      </c>
      <c r="K6" s="90">
        <v>1</v>
      </c>
      <c r="L6" s="90">
        <v>0</v>
      </c>
      <c r="M6" s="90">
        <v>1</v>
      </c>
      <c r="N6" s="90">
        <v>1</v>
      </c>
      <c r="O6" s="90">
        <v>1</v>
      </c>
      <c r="P6" s="90">
        <v>0</v>
      </c>
      <c r="Q6" s="90">
        <v>1</v>
      </c>
      <c r="R6" s="90">
        <v>1</v>
      </c>
      <c r="S6" s="90">
        <v>1</v>
      </c>
      <c r="T6" s="90">
        <v>1</v>
      </c>
      <c r="U6" s="90">
        <v>1</v>
      </c>
      <c r="V6" s="90">
        <v>1</v>
      </c>
      <c r="W6" s="90">
        <v>1</v>
      </c>
      <c r="X6" s="90">
        <v>1</v>
      </c>
      <c r="Y6" s="90">
        <v>1</v>
      </c>
      <c r="Z6" s="90">
        <v>1</v>
      </c>
      <c r="AA6" s="90">
        <v>1</v>
      </c>
      <c r="AB6" s="90">
        <v>1</v>
      </c>
      <c r="AC6" s="90">
        <v>1</v>
      </c>
      <c r="AD6" s="90">
        <v>1</v>
      </c>
      <c r="AE6" s="90">
        <v>1</v>
      </c>
      <c r="AF6" s="90">
        <v>1</v>
      </c>
      <c r="AG6" s="90">
        <v>1</v>
      </c>
      <c r="AH6" s="90">
        <v>1</v>
      </c>
      <c r="AI6" s="90">
        <v>1</v>
      </c>
      <c r="AJ6" s="90">
        <v>1</v>
      </c>
      <c r="AK6" s="90">
        <v>1</v>
      </c>
      <c r="AL6" s="90">
        <v>1</v>
      </c>
      <c r="AM6" s="90">
        <v>1</v>
      </c>
      <c r="AN6" s="90">
        <v>1</v>
      </c>
      <c r="AO6" s="90">
        <v>1</v>
      </c>
      <c r="AP6" s="90">
        <v>1</v>
      </c>
      <c r="AQ6" s="90">
        <v>2</v>
      </c>
      <c r="AR6" s="90">
        <v>0</v>
      </c>
      <c r="AS6" s="90">
        <v>0</v>
      </c>
      <c r="AT6" s="90">
        <v>0</v>
      </c>
      <c r="AU6" s="90">
        <v>1</v>
      </c>
      <c r="AV6" s="90">
        <v>1</v>
      </c>
      <c r="AW6" s="90">
        <v>1</v>
      </c>
      <c r="AX6" s="90">
        <v>1</v>
      </c>
      <c r="AY6" s="90">
        <v>1</v>
      </c>
      <c r="AZ6" s="90">
        <v>1</v>
      </c>
      <c r="BA6" s="90">
        <v>1</v>
      </c>
      <c r="BB6" s="90">
        <v>1</v>
      </c>
      <c r="BC6" s="90">
        <v>0</v>
      </c>
      <c r="BD6" s="90">
        <v>1</v>
      </c>
      <c r="BE6" s="90">
        <v>1</v>
      </c>
      <c r="BF6" s="90">
        <v>1</v>
      </c>
      <c r="BG6" s="90">
        <v>1</v>
      </c>
      <c r="BH6" s="90">
        <v>0</v>
      </c>
      <c r="BI6" s="90">
        <v>1</v>
      </c>
      <c r="BJ6" s="90">
        <v>1</v>
      </c>
      <c r="BK6" s="90">
        <v>0</v>
      </c>
      <c r="BL6" s="90">
        <v>1</v>
      </c>
      <c r="BM6" s="90">
        <v>1</v>
      </c>
      <c r="BN6" s="90">
        <v>1</v>
      </c>
      <c r="BO6" s="90">
        <v>1</v>
      </c>
      <c r="BP6" s="90">
        <v>1</v>
      </c>
      <c r="BQ6" s="90">
        <v>1</v>
      </c>
      <c r="BR6" s="90">
        <v>0</v>
      </c>
      <c r="BS6" s="90">
        <v>0</v>
      </c>
      <c r="BT6" s="90">
        <v>1</v>
      </c>
      <c r="BU6" s="90">
        <v>1</v>
      </c>
      <c r="BV6" s="90">
        <v>1</v>
      </c>
      <c r="BW6" s="90">
        <v>1</v>
      </c>
      <c r="BX6" s="90">
        <v>1</v>
      </c>
      <c r="BY6" s="90">
        <v>1</v>
      </c>
      <c r="BZ6" s="90">
        <v>1</v>
      </c>
      <c r="CA6" s="90">
        <v>1</v>
      </c>
      <c r="CB6" s="90">
        <v>1</v>
      </c>
      <c r="CC6" s="90">
        <v>1</v>
      </c>
      <c r="CD6" s="90">
        <v>1</v>
      </c>
      <c r="CE6" s="90">
        <v>1</v>
      </c>
      <c r="CF6" s="90">
        <v>0</v>
      </c>
      <c r="CG6" s="90">
        <v>1</v>
      </c>
      <c r="CH6" s="90">
        <v>1</v>
      </c>
    </row>
    <row r="7" s="78" customFormat="1" ht="27.75" spans="1:86">
      <c r="A7" s="84" t="s">
        <v>120</v>
      </c>
      <c r="B7" s="84" t="s">
        <v>1454</v>
      </c>
      <c r="C7" s="90">
        <v>7</v>
      </c>
      <c r="D7" s="90">
        <v>2</v>
      </c>
      <c r="E7" s="90">
        <v>3</v>
      </c>
      <c r="F7" s="90">
        <v>3</v>
      </c>
      <c r="G7" s="90">
        <v>4</v>
      </c>
      <c r="H7" s="90">
        <v>4</v>
      </c>
      <c r="I7" s="90">
        <v>2</v>
      </c>
      <c r="J7" s="90">
        <v>2</v>
      </c>
      <c r="K7" s="90">
        <v>4</v>
      </c>
      <c r="L7" s="90">
        <v>1</v>
      </c>
      <c r="M7" s="90">
        <v>3</v>
      </c>
      <c r="N7" s="90">
        <v>3</v>
      </c>
      <c r="O7" s="90">
        <v>3</v>
      </c>
      <c r="P7" s="90">
        <v>1</v>
      </c>
      <c r="Q7" s="90">
        <v>3</v>
      </c>
      <c r="R7" s="90">
        <v>3</v>
      </c>
      <c r="S7" s="90">
        <v>3</v>
      </c>
      <c r="T7" s="90">
        <v>3</v>
      </c>
      <c r="U7" s="90">
        <v>2</v>
      </c>
      <c r="V7" s="90">
        <v>2</v>
      </c>
      <c r="W7" s="90">
        <v>4</v>
      </c>
      <c r="X7" s="90">
        <v>2</v>
      </c>
      <c r="Y7" s="90">
        <v>2</v>
      </c>
      <c r="Z7" s="90">
        <v>3</v>
      </c>
      <c r="AA7" s="90">
        <v>3</v>
      </c>
      <c r="AB7" s="90">
        <v>5</v>
      </c>
      <c r="AC7" s="90">
        <v>2</v>
      </c>
      <c r="AD7" s="90">
        <v>2</v>
      </c>
      <c r="AE7" s="90">
        <v>2</v>
      </c>
      <c r="AF7" s="90">
        <v>2</v>
      </c>
      <c r="AG7" s="90">
        <v>3</v>
      </c>
      <c r="AH7" s="90">
        <v>3</v>
      </c>
      <c r="AI7" s="90">
        <v>3</v>
      </c>
      <c r="AJ7" s="90">
        <v>2</v>
      </c>
      <c r="AK7" s="90">
        <v>3</v>
      </c>
      <c r="AL7" s="90">
        <v>2</v>
      </c>
      <c r="AM7" s="90">
        <v>2</v>
      </c>
      <c r="AN7" s="90">
        <v>3</v>
      </c>
      <c r="AO7" s="90">
        <v>3</v>
      </c>
      <c r="AP7" s="90">
        <v>2</v>
      </c>
      <c r="AQ7" s="90">
        <v>5</v>
      </c>
      <c r="AR7" s="90">
        <v>1</v>
      </c>
      <c r="AS7" s="90">
        <v>1</v>
      </c>
      <c r="AT7" s="90">
        <v>1</v>
      </c>
      <c r="AU7" s="90">
        <v>4</v>
      </c>
      <c r="AV7" s="90">
        <v>2</v>
      </c>
      <c r="AW7" s="90">
        <v>2</v>
      </c>
      <c r="AX7" s="90">
        <v>3</v>
      </c>
      <c r="AY7" s="90">
        <v>2</v>
      </c>
      <c r="AZ7" s="90">
        <v>3</v>
      </c>
      <c r="BA7" s="90">
        <v>2</v>
      </c>
      <c r="BB7" s="90">
        <v>2</v>
      </c>
      <c r="BC7" s="90">
        <v>1</v>
      </c>
      <c r="BD7" s="90">
        <v>3</v>
      </c>
      <c r="BE7" s="90">
        <v>2</v>
      </c>
      <c r="BF7" s="90">
        <v>2</v>
      </c>
      <c r="BG7" s="90">
        <v>3</v>
      </c>
      <c r="BH7" s="90">
        <v>1</v>
      </c>
      <c r="BI7" s="90">
        <v>3</v>
      </c>
      <c r="BJ7" s="90">
        <v>3</v>
      </c>
      <c r="BK7" s="90">
        <v>1</v>
      </c>
      <c r="BL7" s="90">
        <v>2</v>
      </c>
      <c r="BM7" s="90">
        <v>3</v>
      </c>
      <c r="BN7" s="90">
        <v>2</v>
      </c>
      <c r="BO7" s="90">
        <v>2</v>
      </c>
      <c r="BP7" s="90">
        <v>3</v>
      </c>
      <c r="BQ7" s="90">
        <v>3</v>
      </c>
      <c r="BR7" s="90">
        <v>1</v>
      </c>
      <c r="BS7" s="90">
        <v>1</v>
      </c>
      <c r="BT7" s="90">
        <v>3</v>
      </c>
      <c r="BU7" s="90">
        <v>2</v>
      </c>
      <c r="BV7" s="90">
        <v>3</v>
      </c>
      <c r="BW7" s="90">
        <v>2</v>
      </c>
      <c r="BX7" s="90">
        <v>3</v>
      </c>
      <c r="BY7" s="90">
        <v>3</v>
      </c>
      <c r="BZ7" s="90">
        <v>3</v>
      </c>
      <c r="CA7" s="90">
        <v>3</v>
      </c>
      <c r="CB7" s="90">
        <v>2</v>
      </c>
      <c r="CC7" s="90">
        <v>3</v>
      </c>
      <c r="CD7" s="90">
        <v>2</v>
      </c>
      <c r="CE7" s="90">
        <v>2</v>
      </c>
      <c r="CF7" s="90">
        <v>1</v>
      </c>
      <c r="CG7" s="90">
        <v>2</v>
      </c>
      <c r="CH7" s="90">
        <v>2</v>
      </c>
    </row>
    <row r="8" s="78" customFormat="1" ht="13.9" spans="1:86">
      <c r="A8" s="84" t="s">
        <v>120</v>
      </c>
      <c r="B8" s="84" t="s">
        <v>1455</v>
      </c>
      <c r="C8" s="90">
        <v>8</v>
      </c>
      <c r="D8" s="90">
        <v>2</v>
      </c>
      <c r="E8" s="90">
        <v>3</v>
      </c>
      <c r="F8" s="90">
        <v>3</v>
      </c>
      <c r="G8" s="90">
        <v>5</v>
      </c>
      <c r="H8" s="90">
        <v>4</v>
      </c>
      <c r="I8" s="90">
        <v>2</v>
      </c>
      <c r="J8" s="90">
        <v>2</v>
      </c>
      <c r="K8" s="90">
        <v>4</v>
      </c>
      <c r="L8" s="90">
        <v>1</v>
      </c>
      <c r="M8" s="90">
        <v>3</v>
      </c>
      <c r="N8" s="90">
        <v>3</v>
      </c>
      <c r="O8" s="90">
        <v>3</v>
      </c>
      <c r="P8" s="90">
        <v>1</v>
      </c>
      <c r="Q8" s="90">
        <v>3</v>
      </c>
      <c r="R8" s="90">
        <v>3</v>
      </c>
      <c r="S8" s="90">
        <v>3</v>
      </c>
      <c r="T8" s="90">
        <v>3</v>
      </c>
      <c r="U8" s="90">
        <v>2</v>
      </c>
      <c r="V8" s="90">
        <v>2</v>
      </c>
      <c r="W8" s="90">
        <v>5</v>
      </c>
      <c r="X8" s="90">
        <v>2</v>
      </c>
      <c r="Y8" s="90">
        <v>2</v>
      </c>
      <c r="Z8" s="90">
        <v>3</v>
      </c>
      <c r="AA8" s="90">
        <v>3</v>
      </c>
      <c r="AB8" s="90">
        <v>5</v>
      </c>
      <c r="AC8" s="90">
        <v>2</v>
      </c>
      <c r="AD8" s="90">
        <v>2</v>
      </c>
      <c r="AE8" s="90">
        <v>2</v>
      </c>
      <c r="AF8" s="90">
        <v>2</v>
      </c>
      <c r="AG8" s="90">
        <v>4</v>
      </c>
      <c r="AH8" s="90">
        <v>3</v>
      </c>
      <c r="AI8" s="90">
        <v>3</v>
      </c>
      <c r="AJ8" s="90">
        <v>2</v>
      </c>
      <c r="AK8" s="90">
        <v>3</v>
      </c>
      <c r="AL8" s="90">
        <v>2</v>
      </c>
      <c r="AM8" s="90">
        <v>2</v>
      </c>
      <c r="AN8" s="90">
        <v>3</v>
      </c>
      <c r="AO8" s="90">
        <v>3</v>
      </c>
      <c r="AP8" s="90">
        <v>2</v>
      </c>
      <c r="AQ8" s="90">
        <v>5</v>
      </c>
      <c r="AR8" s="90">
        <v>1</v>
      </c>
      <c r="AS8" s="90">
        <v>1</v>
      </c>
      <c r="AT8" s="90">
        <v>1</v>
      </c>
      <c r="AU8" s="90">
        <v>4</v>
      </c>
      <c r="AV8" s="90">
        <v>2</v>
      </c>
      <c r="AW8" s="90">
        <v>2</v>
      </c>
      <c r="AX8" s="90">
        <v>3</v>
      </c>
      <c r="AY8" s="90">
        <v>2</v>
      </c>
      <c r="AZ8" s="90">
        <v>4</v>
      </c>
      <c r="BA8" s="90">
        <v>2</v>
      </c>
      <c r="BB8" s="90">
        <v>2</v>
      </c>
      <c r="BC8" s="90">
        <v>1</v>
      </c>
      <c r="BD8" s="90">
        <v>4</v>
      </c>
      <c r="BE8" s="90">
        <v>2</v>
      </c>
      <c r="BF8" s="90">
        <v>3</v>
      </c>
      <c r="BG8" s="90">
        <v>3</v>
      </c>
      <c r="BH8" s="90">
        <v>1</v>
      </c>
      <c r="BI8" s="90">
        <v>3</v>
      </c>
      <c r="BJ8" s="90">
        <v>3</v>
      </c>
      <c r="BK8" s="90">
        <v>1</v>
      </c>
      <c r="BL8" s="90">
        <v>2</v>
      </c>
      <c r="BM8" s="90">
        <v>3</v>
      </c>
      <c r="BN8" s="90">
        <v>2</v>
      </c>
      <c r="BO8" s="90">
        <v>2</v>
      </c>
      <c r="BP8" s="90">
        <v>3</v>
      </c>
      <c r="BQ8" s="90">
        <v>3</v>
      </c>
      <c r="BR8" s="90">
        <v>1</v>
      </c>
      <c r="BS8" s="90">
        <v>1</v>
      </c>
      <c r="BT8" s="90">
        <v>4</v>
      </c>
      <c r="BU8" s="90">
        <v>2</v>
      </c>
      <c r="BV8" s="90">
        <v>3</v>
      </c>
      <c r="BW8" s="90">
        <v>2</v>
      </c>
      <c r="BX8" s="90">
        <v>3</v>
      </c>
      <c r="BY8" s="90">
        <v>3</v>
      </c>
      <c r="BZ8" s="90">
        <v>3</v>
      </c>
      <c r="CA8" s="90">
        <v>3</v>
      </c>
      <c r="CB8" s="90">
        <v>2</v>
      </c>
      <c r="CC8" s="90">
        <v>3</v>
      </c>
      <c r="CD8" s="90">
        <v>2</v>
      </c>
      <c r="CE8" s="90">
        <v>2</v>
      </c>
      <c r="CF8" s="90">
        <v>1</v>
      </c>
      <c r="CG8" s="90">
        <v>2</v>
      </c>
      <c r="CH8" s="90">
        <v>2</v>
      </c>
    </row>
    <row r="9" s="78" customFormat="1" ht="13.9" spans="1:86">
      <c r="A9" s="84" t="s">
        <v>120</v>
      </c>
      <c r="B9" s="91" t="s">
        <v>1456</v>
      </c>
      <c r="C9" s="92">
        <v>4</v>
      </c>
      <c r="D9" s="92">
        <v>1</v>
      </c>
      <c r="E9" s="92">
        <v>2</v>
      </c>
      <c r="F9" s="92">
        <v>2</v>
      </c>
      <c r="G9" s="92">
        <v>2</v>
      </c>
      <c r="H9" s="90">
        <v>2</v>
      </c>
      <c r="I9" s="90">
        <v>1</v>
      </c>
      <c r="J9" s="90">
        <v>1</v>
      </c>
      <c r="K9" s="90">
        <v>2</v>
      </c>
      <c r="L9" s="90">
        <v>1</v>
      </c>
      <c r="M9" s="90">
        <v>2</v>
      </c>
      <c r="N9" s="90">
        <v>2</v>
      </c>
      <c r="O9" s="90">
        <v>1</v>
      </c>
      <c r="P9" s="90">
        <v>1</v>
      </c>
      <c r="Q9" s="90">
        <v>2</v>
      </c>
      <c r="R9" s="90">
        <v>2</v>
      </c>
      <c r="S9" s="90">
        <v>2</v>
      </c>
      <c r="T9" s="90">
        <v>2</v>
      </c>
      <c r="U9" s="90">
        <v>1</v>
      </c>
      <c r="V9" s="90">
        <v>1</v>
      </c>
      <c r="W9" s="90">
        <v>2</v>
      </c>
      <c r="X9" s="90">
        <v>1</v>
      </c>
      <c r="Y9" s="90">
        <v>1</v>
      </c>
      <c r="Z9" s="90">
        <v>2</v>
      </c>
      <c r="AA9" s="90">
        <v>2</v>
      </c>
      <c r="AB9" s="90">
        <v>3</v>
      </c>
      <c r="AC9" s="90">
        <v>1</v>
      </c>
      <c r="AD9" s="90">
        <v>1</v>
      </c>
      <c r="AE9" s="90">
        <v>1</v>
      </c>
      <c r="AF9" s="90">
        <v>1</v>
      </c>
      <c r="AG9" s="90">
        <v>2</v>
      </c>
      <c r="AH9" s="90">
        <v>2</v>
      </c>
      <c r="AI9" s="90">
        <v>2</v>
      </c>
      <c r="AJ9" s="90">
        <v>1</v>
      </c>
      <c r="AK9" s="90">
        <v>2</v>
      </c>
      <c r="AL9" s="90">
        <v>1</v>
      </c>
      <c r="AM9" s="90">
        <v>1</v>
      </c>
      <c r="AN9" s="90">
        <v>2</v>
      </c>
      <c r="AO9" s="90">
        <v>2</v>
      </c>
      <c r="AP9" s="90">
        <v>1</v>
      </c>
      <c r="AQ9" s="90">
        <v>3</v>
      </c>
      <c r="AR9" s="90">
        <v>1</v>
      </c>
      <c r="AS9" s="90">
        <v>1</v>
      </c>
      <c r="AT9" s="90">
        <v>1</v>
      </c>
      <c r="AU9" s="90">
        <v>2</v>
      </c>
      <c r="AV9" s="90">
        <v>1</v>
      </c>
      <c r="AW9" s="90">
        <v>1</v>
      </c>
      <c r="AX9" s="90">
        <v>2</v>
      </c>
      <c r="AY9" s="90">
        <v>1</v>
      </c>
      <c r="AZ9" s="90">
        <v>2</v>
      </c>
      <c r="BA9" s="90">
        <v>1</v>
      </c>
      <c r="BB9" s="90">
        <v>1</v>
      </c>
      <c r="BC9" s="90">
        <v>1</v>
      </c>
      <c r="BD9" s="90">
        <v>2</v>
      </c>
      <c r="BE9" s="90">
        <v>1</v>
      </c>
      <c r="BF9" s="90">
        <v>1</v>
      </c>
      <c r="BG9" s="90">
        <v>2</v>
      </c>
      <c r="BH9" s="90">
        <v>0</v>
      </c>
      <c r="BI9" s="90">
        <v>2</v>
      </c>
      <c r="BJ9" s="90">
        <v>2</v>
      </c>
      <c r="BK9" s="90">
        <v>1</v>
      </c>
      <c r="BL9" s="90">
        <v>1</v>
      </c>
      <c r="BM9" s="90">
        <v>2</v>
      </c>
      <c r="BN9" s="90">
        <v>1</v>
      </c>
      <c r="BO9" s="90">
        <v>1</v>
      </c>
      <c r="BP9" s="90">
        <v>1</v>
      </c>
      <c r="BQ9" s="90">
        <v>2</v>
      </c>
      <c r="BR9" s="90">
        <v>1</v>
      </c>
      <c r="BS9" s="90">
        <v>1</v>
      </c>
      <c r="BT9" s="90">
        <v>2</v>
      </c>
      <c r="BU9" s="90">
        <v>1</v>
      </c>
      <c r="BV9" s="90">
        <v>2</v>
      </c>
      <c r="BW9" s="90">
        <v>1</v>
      </c>
      <c r="BX9" s="90">
        <v>2</v>
      </c>
      <c r="BY9" s="90">
        <v>1</v>
      </c>
      <c r="BZ9" s="90">
        <v>2</v>
      </c>
      <c r="CA9" s="90">
        <v>2</v>
      </c>
      <c r="CB9" s="90">
        <v>1</v>
      </c>
      <c r="CC9" s="90">
        <v>2</v>
      </c>
      <c r="CD9" s="90">
        <v>1</v>
      </c>
      <c r="CE9" s="90">
        <v>1</v>
      </c>
      <c r="CF9" s="90">
        <v>1</v>
      </c>
      <c r="CG9" s="90">
        <v>1</v>
      </c>
      <c r="CH9" s="90">
        <v>1</v>
      </c>
    </row>
    <row r="10" s="78" customFormat="1" ht="13.9" spans="1:86">
      <c r="A10" s="84" t="s">
        <v>120</v>
      </c>
      <c r="B10" s="84" t="s">
        <v>1457</v>
      </c>
      <c r="C10" s="90">
        <v>6</v>
      </c>
      <c r="D10" s="90">
        <v>2</v>
      </c>
      <c r="E10" s="90">
        <v>2</v>
      </c>
      <c r="F10" s="90">
        <v>2</v>
      </c>
      <c r="G10" s="90">
        <v>3</v>
      </c>
      <c r="H10" s="90">
        <v>3</v>
      </c>
      <c r="I10" s="90">
        <v>2</v>
      </c>
      <c r="J10" s="90">
        <v>2</v>
      </c>
      <c r="K10" s="90">
        <v>3</v>
      </c>
      <c r="L10" s="90">
        <v>1</v>
      </c>
      <c r="M10" s="90">
        <v>2</v>
      </c>
      <c r="N10" s="90">
        <v>2</v>
      </c>
      <c r="O10" s="90">
        <v>2</v>
      </c>
      <c r="P10" s="90">
        <v>1</v>
      </c>
      <c r="Q10" s="90">
        <v>2</v>
      </c>
      <c r="R10" s="90">
        <v>2</v>
      </c>
      <c r="S10" s="90">
        <v>3</v>
      </c>
      <c r="T10" s="90">
        <v>2</v>
      </c>
      <c r="U10" s="90">
        <v>1</v>
      </c>
      <c r="V10" s="90">
        <v>1</v>
      </c>
      <c r="W10" s="90">
        <v>3</v>
      </c>
      <c r="X10" s="90">
        <v>2</v>
      </c>
      <c r="Y10" s="90">
        <v>2</v>
      </c>
      <c r="Z10" s="90">
        <v>2</v>
      </c>
      <c r="AA10" s="90">
        <v>2</v>
      </c>
      <c r="AB10" s="90">
        <v>4</v>
      </c>
      <c r="AC10" s="90">
        <v>1</v>
      </c>
      <c r="AD10" s="90">
        <v>1</v>
      </c>
      <c r="AE10" s="90">
        <v>1</v>
      </c>
      <c r="AF10" s="90">
        <v>2</v>
      </c>
      <c r="AG10" s="90">
        <v>3</v>
      </c>
      <c r="AH10" s="90">
        <v>2</v>
      </c>
      <c r="AI10" s="90">
        <v>2</v>
      </c>
      <c r="AJ10" s="90">
        <v>2</v>
      </c>
      <c r="AK10" s="90">
        <v>2</v>
      </c>
      <c r="AL10" s="90">
        <v>1</v>
      </c>
      <c r="AM10" s="90">
        <v>1</v>
      </c>
      <c r="AN10" s="90">
        <v>2</v>
      </c>
      <c r="AO10" s="90">
        <v>2</v>
      </c>
      <c r="AP10" s="90">
        <v>1</v>
      </c>
      <c r="AQ10" s="90">
        <v>4</v>
      </c>
      <c r="AR10" s="90">
        <v>1</v>
      </c>
      <c r="AS10" s="90">
        <v>1</v>
      </c>
      <c r="AT10" s="90">
        <v>1</v>
      </c>
      <c r="AU10" s="90">
        <v>3</v>
      </c>
      <c r="AV10" s="90">
        <v>2</v>
      </c>
      <c r="AW10" s="90">
        <v>1</v>
      </c>
      <c r="AX10" s="90">
        <v>2</v>
      </c>
      <c r="AY10" s="90">
        <v>1</v>
      </c>
      <c r="AZ10" s="90">
        <v>3</v>
      </c>
      <c r="BA10" s="90">
        <v>2</v>
      </c>
      <c r="BB10" s="90">
        <v>2</v>
      </c>
      <c r="BC10" s="90">
        <v>1</v>
      </c>
      <c r="BD10" s="90">
        <v>3</v>
      </c>
      <c r="BE10" s="90">
        <v>1</v>
      </c>
      <c r="BF10" s="90">
        <v>2</v>
      </c>
      <c r="BG10" s="90">
        <v>2</v>
      </c>
      <c r="BH10" s="90">
        <v>1</v>
      </c>
      <c r="BI10" s="90">
        <v>2</v>
      </c>
      <c r="BJ10" s="90">
        <v>2</v>
      </c>
      <c r="BK10" s="90">
        <v>1</v>
      </c>
      <c r="BL10" s="90">
        <v>2</v>
      </c>
      <c r="BM10" s="90">
        <v>2</v>
      </c>
      <c r="BN10" s="90">
        <v>2</v>
      </c>
      <c r="BO10" s="90">
        <v>1</v>
      </c>
      <c r="BP10" s="90">
        <v>2</v>
      </c>
      <c r="BQ10" s="90">
        <v>2</v>
      </c>
      <c r="BR10" s="90">
        <v>1</v>
      </c>
      <c r="BS10" s="90">
        <v>1</v>
      </c>
      <c r="BT10" s="90">
        <v>3</v>
      </c>
      <c r="BU10" s="90">
        <v>1</v>
      </c>
      <c r="BV10" s="90">
        <v>2</v>
      </c>
      <c r="BW10" s="90">
        <v>1</v>
      </c>
      <c r="BX10" s="90">
        <v>2</v>
      </c>
      <c r="BY10" s="90">
        <v>2</v>
      </c>
      <c r="BZ10" s="90">
        <v>2</v>
      </c>
      <c r="CA10" s="90">
        <v>2</v>
      </c>
      <c r="CB10" s="90">
        <v>1</v>
      </c>
      <c r="CC10" s="90">
        <v>3</v>
      </c>
      <c r="CD10" s="90">
        <v>2</v>
      </c>
      <c r="CE10" s="90">
        <v>2</v>
      </c>
      <c r="CF10" s="90">
        <v>1</v>
      </c>
      <c r="CG10" s="90">
        <v>1</v>
      </c>
      <c r="CH10" s="90">
        <v>2</v>
      </c>
    </row>
    <row r="11" s="78" customFormat="1" ht="13.9" spans="1:86">
      <c r="A11" s="84" t="s">
        <v>120</v>
      </c>
      <c r="B11" s="89" t="s">
        <v>1458</v>
      </c>
      <c r="C11" s="90">
        <v>7</v>
      </c>
      <c r="D11" s="90">
        <v>2</v>
      </c>
      <c r="E11" s="90">
        <v>3</v>
      </c>
      <c r="F11" s="90">
        <v>3</v>
      </c>
      <c r="G11" s="90">
        <v>4</v>
      </c>
      <c r="H11" s="90">
        <v>3</v>
      </c>
      <c r="I11" s="90">
        <v>2</v>
      </c>
      <c r="J11" s="90">
        <v>2</v>
      </c>
      <c r="K11" s="90">
        <v>3</v>
      </c>
      <c r="L11" s="90">
        <v>1</v>
      </c>
      <c r="M11" s="90">
        <v>2</v>
      </c>
      <c r="N11" s="90">
        <v>2</v>
      </c>
      <c r="O11" s="90">
        <v>2</v>
      </c>
      <c r="P11" s="90">
        <v>1</v>
      </c>
      <c r="Q11" s="90">
        <v>3</v>
      </c>
      <c r="R11" s="90">
        <v>3</v>
      </c>
      <c r="S11" s="90">
        <v>3</v>
      </c>
      <c r="T11" s="90">
        <v>3</v>
      </c>
      <c r="U11" s="90">
        <v>2</v>
      </c>
      <c r="V11" s="90">
        <v>2</v>
      </c>
      <c r="W11" s="90">
        <v>4</v>
      </c>
      <c r="X11" s="90">
        <v>2</v>
      </c>
      <c r="Y11" s="90">
        <v>2</v>
      </c>
      <c r="Z11" s="90">
        <v>3</v>
      </c>
      <c r="AA11" s="90">
        <v>3</v>
      </c>
      <c r="AB11" s="90">
        <v>4</v>
      </c>
      <c r="AC11" s="90">
        <v>2</v>
      </c>
      <c r="AD11" s="90">
        <v>2</v>
      </c>
      <c r="AE11" s="90">
        <v>2</v>
      </c>
      <c r="AF11" s="90">
        <v>2</v>
      </c>
      <c r="AG11" s="90">
        <v>3</v>
      </c>
      <c r="AH11" s="90">
        <v>3</v>
      </c>
      <c r="AI11" s="90">
        <v>2</v>
      </c>
      <c r="AJ11" s="90">
        <v>2</v>
      </c>
      <c r="AK11" s="90">
        <v>3</v>
      </c>
      <c r="AL11" s="90">
        <v>2</v>
      </c>
      <c r="AM11" s="90">
        <v>2</v>
      </c>
      <c r="AN11" s="90">
        <v>3</v>
      </c>
      <c r="AO11" s="90">
        <v>3</v>
      </c>
      <c r="AP11" s="90">
        <v>2</v>
      </c>
      <c r="AQ11" s="90">
        <v>5</v>
      </c>
      <c r="AR11" s="90">
        <v>1</v>
      </c>
      <c r="AS11" s="90">
        <v>1</v>
      </c>
      <c r="AT11" s="90">
        <v>1</v>
      </c>
      <c r="AU11" s="90">
        <v>3</v>
      </c>
      <c r="AV11" s="90">
        <v>2</v>
      </c>
      <c r="AW11" s="90">
        <v>2</v>
      </c>
      <c r="AX11" s="90">
        <v>3</v>
      </c>
      <c r="AY11" s="90">
        <v>2</v>
      </c>
      <c r="AZ11" s="90">
        <v>3</v>
      </c>
      <c r="BA11" s="90">
        <v>2</v>
      </c>
      <c r="BB11" s="90">
        <v>2</v>
      </c>
      <c r="BC11" s="90">
        <v>1</v>
      </c>
      <c r="BD11" s="90">
        <v>3</v>
      </c>
      <c r="BE11" s="90">
        <v>2</v>
      </c>
      <c r="BF11" s="90">
        <v>2</v>
      </c>
      <c r="BG11" s="90">
        <v>3</v>
      </c>
      <c r="BH11" s="90">
        <v>1</v>
      </c>
      <c r="BI11" s="90">
        <v>2</v>
      </c>
      <c r="BJ11" s="90">
        <v>3</v>
      </c>
      <c r="BK11" s="90">
        <v>1</v>
      </c>
      <c r="BL11" s="90">
        <v>2</v>
      </c>
      <c r="BM11" s="90">
        <v>3</v>
      </c>
      <c r="BN11" s="90">
        <v>2</v>
      </c>
      <c r="BO11" s="90">
        <v>2</v>
      </c>
      <c r="BP11" s="90">
        <v>2</v>
      </c>
      <c r="BQ11" s="90">
        <v>3</v>
      </c>
      <c r="BR11" s="90">
        <v>1</v>
      </c>
      <c r="BS11" s="90">
        <v>1</v>
      </c>
      <c r="BT11" s="90">
        <v>3</v>
      </c>
      <c r="BU11" s="90">
        <v>2</v>
      </c>
      <c r="BV11" s="90">
        <v>3</v>
      </c>
      <c r="BW11" s="90">
        <v>2</v>
      </c>
      <c r="BX11" s="90">
        <v>3</v>
      </c>
      <c r="BY11" s="90">
        <v>2</v>
      </c>
      <c r="BZ11" s="90">
        <v>3</v>
      </c>
      <c r="CA11" s="90">
        <v>3</v>
      </c>
      <c r="CB11" s="90">
        <v>2</v>
      </c>
      <c r="CC11" s="90">
        <v>3</v>
      </c>
      <c r="CD11" s="90">
        <v>2</v>
      </c>
      <c r="CE11" s="90">
        <v>2</v>
      </c>
      <c r="CF11" s="90">
        <v>1</v>
      </c>
      <c r="CG11" s="90">
        <v>2</v>
      </c>
      <c r="CH11" s="90">
        <v>2</v>
      </c>
    </row>
    <row r="12" s="78" customFormat="1" ht="13.9" spans="1:86">
      <c r="A12" s="84" t="s">
        <v>120</v>
      </c>
      <c r="B12" s="89" t="s">
        <v>1459</v>
      </c>
      <c r="C12" s="90">
        <v>4</v>
      </c>
      <c r="D12" s="90">
        <v>1</v>
      </c>
      <c r="E12" s="90">
        <v>2</v>
      </c>
      <c r="F12" s="90">
        <v>2</v>
      </c>
      <c r="G12" s="90">
        <v>3</v>
      </c>
      <c r="H12" s="90">
        <v>2</v>
      </c>
      <c r="I12" s="90">
        <v>1</v>
      </c>
      <c r="J12" s="90">
        <v>1</v>
      </c>
      <c r="K12" s="90">
        <v>2</v>
      </c>
      <c r="L12" s="90">
        <v>1</v>
      </c>
      <c r="M12" s="90">
        <v>2</v>
      </c>
      <c r="N12" s="90">
        <v>2</v>
      </c>
      <c r="O12" s="90">
        <v>2</v>
      </c>
      <c r="P12" s="90">
        <v>1</v>
      </c>
      <c r="Q12" s="90">
        <v>2</v>
      </c>
      <c r="R12" s="90">
        <v>2</v>
      </c>
      <c r="S12" s="90">
        <v>2</v>
      </c>
      <c r="T12" s="90">
        <v>2</v>
      </c>
      <c r="U12" s="90">
        <v>1</v>
      </c>
      <c r="V12" s="90">
        <v>1</v>
      </c>
      <c r="W12" s="90">
        <v>3</v>
      </c>
      <c r="X12" s="90">
        <v>1</v>
      </c>
      <c r="Y12" s="90">
        <v>1</v>
      </c>
      <c r="Z12" s="90">
        <v>2</v>
      </c>
      <c r="AA12" s="90">
        <v>2</v>
      </c>
      <c r="AB12" s="90">
        <v>3</v>
      </c>
      <c r="AC12" s="90">
        <v>1</v>
      </c>
      <c r="AD12" s="90">
        <v>1</v>
      </c>
      <c r="AE12" s="90">
        <v>1</v>
      </c>
      <c r="AF12" s="90">
        <v>1</v>
      </c>
      <c r="AG12" s="90">
        <v>2</v>
      </c>
      <c r="AH12" s="90">
        <v>2</v>
      </c>
      <c r="AI12" s="90">
        <v>2</v>
      </c>
      <c r="AJ12" s="90">
        <v>1</v>
      </c>
      <c r="AK12" s="90">
        <v>2</v>
      </c>
      <c r="AL12" s="90">
        <v>1</v>
      </c>
      <c r="AM12" s="90">
        <v>1</v>
      </c>
      <c r="AN12" s="90">
        <v>2</v>
      </c>
      <c r="AO12" s="90">
        <v>2</v>
      </c>
      <c r="AP12" s="90">
        <v>1</v>
      </c>
      <c r="AQ12" s="90">
        <v>3</v>
      </c>
      <c r="AR12" s="90">
        <v>1</v>
      </c>
      <c r="AS12" s="90">
        <v>1</v>
      </c>
      <c r="AT12" s="90">
        <v>1</v>
      </c>
      <c r="AU12" s="90">
        <v>2</v>
      </c>
      <c r="AV12" s="90">
        <v>1</v>
      </c>
      <c r="AW12" s="90">
        <v>1</v>
      </c>
      <c r="AX12" s="90">
        <v>2</v>
      </c>
      <c r="AY12" s="90">
        <v>1</v>
      </c>
      <c r="AZ12" s="90">
        <v>2</v>
      </c>
      <c r="BA12" s="90">
        <v>1</v>
      </c>
      <c r="BB12" s="90">
        <v>1</v>
      </c>
      <c r="BC12" s="90">
        <v>1</v>
      </c>
      <c r="BD12" s="90">
        <v>2</v>
      </c>
      <c r="BE12" s="90">
        <v>1</v>
      </c>
      <c r="BF12" s="90">
        <v>1</v>
      </c>
      <c r="BG12" s="90">
        <v>2</v>
      </c>
      <c r="BH12" s="90">
        <v>0</v>
      </c>
      <c r="BI12" s="90">
        <v>2</v>
      </c>
      <c r="BJ12" s="90">
        <v>2</v>
      </c>
      <c r="BK12" s="90">
        <v>1</v>
      </c>
      <c r="BL12" s="90">
        <v>1</v>
      </c>
      <c r="BM12" s="90">
        <v>2</v>
      </c>
      <c r="BN12" s="90">
        <v>1</v>
      </c>
      <c r="BO12" s="90">
        <v>1</v>
      </c>
      <c r="BP12" s="90">
        <v>2</v>
      </c>
      <c r="BQ12" s="90">
        <v>2</v>
      </c>
      <c r="BR12" s="90">
        <v>1</v>
      </c>
      <c r="BS12" s="90">
        <v>1</v>
      </c>
      <c r="BT12" s="90">
        <v>2</v>
      </c>
      <c r="BU12" s="90">
        <v>1</v>
      </c>
      <c r="BV12" s="90">
        <v>2</v>
      </c>
      <c r="BW12" s="90">
        <v>1</v>
      </c>
      <c r="BX12" s="90">
        <v>2</v>
      </c>
      <c r="BY12" s="90">
        <v>2</v>
      </c>
      <c r="BZ12" s="90">
        <v>2</v>
      </c>
      <c r="CA12" s="90">
        <v>2</v>
      </c>
      <c r="CB12" s="90">
        <v>1</v>
      </c>
      <c r="CC12" s="90">
        <v>2</v>
      </c>
      <c r="CD12" s="90">
        <v>1</v>
      </c>
      <c r="CE12" s="90">
        <v>1</v>
      </c>
      <c r="CF12" s="90">
        <v>1</v>
      </c>
      <c r="CG12" s="90">
        <v>1</v>
      </c>
      <c r="CH12" s="90">
        <v>1</v>
      </c>
    </row>
    <row r="13" s="78" customFormat="1" ht="13.9" spans="1:86">
      <c r="A13" s="84" t="s">
        <v>120</v>
      </c>
      <c r="B13" s="89" t="s">
        <v>1460</v>
      </c>
      <c r="C13" s="90">
        <v>2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1</v>
      </c>
      <c r="K13" s="90">
        <v>1</v>
      </c>
      <c r="L13" s="90">
        <v>0</v>
      </c>
      <c r="M13" s="90">
        <v>1</v>
      </c>
      <c r="N13" s="90">
        <v>1</v>
      </c>
      <c r="O13" s="90">
        <v>1</v>
      </c>
      <c r="P13" s="90">
        <v>0</v>
      </c>
      <c r="Q13" s="90">
        <v>1</v>
      </c>
      <c r="R13" s="90">
        <v>1</v>
      </c>
      <c r="S13" s="90">
        <v>1</v>
      </c>
      <c r="T13" s="90">
        <v>1</v>
      </c>
      <c r="U13" s="90">
        <v>1</v>
      </c>
      <c r="V13" s="90">
        <v>1</v>
      </c>
      <c r="W13" s="90">
        <v>1</v>
      </c>
      <c r="X13" s="90">
        <v>1</v>
      </c>
      <c r="Y13" s="90">
        <v>1</v>
      </c>
      <c r="Z13" s="90">
        <v>1</v>
      </c>
      <c r="AA13" s="90">
        <v>1</v>
      </c>
      <c r="AB13" s="90">
        <v>2</v>
      </c>
      <c r="AC13" s="90">
        <v>1</v>
      </c>
      <c r="AD13" s="90">
        <v>1</v>
      </c>
      <c r="AE13" s="90">
        <v>1</v>
      </c>
      <c r="AF13" s="90">
        <v>1</v>
      </c>
      <c r="AG13" s="90">
        <v>1</v>
      </c>
      <c r="AH13" s="90">
        <v>1</v>
      </c>
      <c r="AI13" s="90">
        <v>1</v>
      </c>
      <c r="AJ13" s="90">
        <v>1</v>
      </c>
      <c r="AK13" s="90">
        <v>1</v>
      </c>
      <c r="AL13" s="90">
        <v>1</v>
      </c>
      <c r="AM13" s="90">
        <v>1</v>
      </c>
      <c r="AN13" s="90">
        <v>1</v>
      </c>
      <c r="AO13" s="90">
        <v>1</v>
      </c>
      <c r="AP13" s="90">
        <v>1</v>
      </c>
      <c r="AQ13" s="90">
        <v>2</v>
      </c>
      <c r="AR13" s="90">
        <v>0</v>
      </c>
      <c r="AS13" s="90">
        <v>0</v>
      </c>
      <c r="AT13" s="90">
        <v>0</v>
      </c>
      <c r="AU13" s="90">
        <v>1</v>
      </c>
      <c r="AV13" s="90">
        <v>1</v>
      </c>
      <c r="AW13" s="90">
        <v>1</v>
      </c>
      <c r="AX13" s="90">
        <v>1</v>
      </c>
      <c r="AY13" s="90">
        <v>1</v>
      </c>
      <c r="AZ13" s="90">
        <v>1</v>
      </c>
      <c r="BA13" s="90">
        <v>1</v>
      </c>
      <c r="BB13" s="90">
        <v>1</v>
      </c>
      <c r="BC13" s="90">
        <v>0</v>
      </c>
      <c r="BD13" s="90">
        <v>1</v>
      </c>
      <c r="BE13" s="90">
        <v>1</v>
      </c>
      <c r="BF13" s="90">
        <v>1</v>
      </c>
      <c r="BG13" s="90">
        <v>1</v>
      </c>
      <c r="BH13" s="90">
        <v>0</v>
      </c>
      <c r="BI13" s="90">
        <v>1</v>
      </c>
      <c r="BJ13" s="90">
        <v>1</v>
      </c>
      <c r="BK13" s="90">
        <v>0</v>
      </c>
      <c r="BL13" s="90">
        <v>1</v>
      </c>
      <c r="BM13" s="90">
        <v>1</v>
      </c>
      <c r="BN13" s="90">
        <v>1</v>
      </c>
      <c r="BO13" s="90">
        <v>1</v>
      </c>
      <c r="BP13" s="90">
        <v>1</v>
      </c>
      <c r="BQ13" s="90">
        <v>1</v>
      </c>
      <c r="BR13" s="90">
        <v>0</v>
      </c>
      <c r="BS13" s="90">
        <v>0</v>
      </c>
      <c r="BT13" s="90">
        <v>1</v>
      </c>
      <c r="BU13" s="90">
        <v>1</v>
      </c>
      <c r="BV13" s="90">
        <v>1</v>
      </c>
      <c r="BW13" s="90">
        <v>1</v>
      </c>
      <c r="BX13" s="90">
        <v>1</v>
      </c>
      <c r="BY13" s="90">
        <v>1</v>
      </c>
      <c r="BZ13" s="90">
        <v>1</v>
      </c>
      <c r="CA13" s="90">
        <v>1</v>
      </c>
      <c r="CB13" s="90">
        <v>1</v>
      </c>
      <c r="CC13" s="90">
        <v>1</v>
      </c>
      <c r="CD13" s="90">
        <v>1</v>
      </c>
      <c r="CE13" s="90">
        <v>1</v>
      </c>
      <c r="CF13" s="90">
        <v>0</v>
      </c>
      <c r="CG13" s="90">
        <v>1</v>
      </c>
      <c r="CH13" s="90">
        <v>1</v>
      </c>
    </row>
    <row r="14" s="78" customFormat="1" ht="27.75" spans="1:86">
      <c r="A14" s="84" t="s">
        <v>120</v>
      </c>
      <c r="B14" s="89" t="s">
        <v>1461</v>
      </c>
      <c r="C14" s="90">
        <v>3</v>
      </c>
      <c r="D14" s="90">
        <v>1</v>
      </c>
      <c r="E14" s="90">
        <v>1</v>
      </c>
      <c r="F14" s="90">
        <v>1</v>
      </c>
      <c r="G14" s="90">
        <v>2</v>
      </c>
      <c r="H14" s="90">
        <v>1</v>
      </c>
      <c r="I14" s="90">
        <v>1</v>
      </c>
      <c r="J14" s="90">
        <v>1</v>
      </c>
      <c r="K14" s="90">
        <v>1</v>
      </c>
      <c r="L14" s="90">
        <v>0</v>
      </c>
      <c r="M14" s="90">
        <v>1</v>
      </c>
      <c r="N14" s="90">
        <v>1</v>
      </c>
      <c r="O14" s="90">
        <v>1</v>
      </c>
      <c r="P14" s="90">
        <v>0</v>
      </c>
      <c r="Q14" s="90">
        <v>1</v>
      </c>
      <c r="R14" s="90">
        <v>1</v>
      </c>
      <c r="S14" s="90">
        <v>1</v>
      </c>
      <c r="T14" s="90">
        <v>1</v>
      </c>
      <c r="U14" s="90">
        <v>1</v>
      </c>
      <c r="V14" s="90">
        <v>1</v>
      </c>
      <c r="W14" s="90">
        <v>2</v>
      </c>
      <c r="X14" s="90">
        <v>1</v>
      </c>
      <c r="Y14" s="90">
        <v>1</v>
      </c>
      <c r="Z14" s="90">
        <v>1</v>
      </c>
      <c r="AA14" s="90">
        <v>1</v>
      </c>
      <c r="AB14" s="90">
        <v>2</v>
      </c>
      <c r="AC14" s="90">
        <v>1</v>
      </c>
      <c r="AD14" s="90">
        <v>1</v>
      </c>
      <c r="AE14" s="90">
        <v>1</v>
      </c>
      <c r="AF14" s="90">
        <v>1</v>
      </c>
      <c r="AG14" s="90">
        <v>1</v>
      </c>
      <c r="AH14" s="90">
        <v>1</v>
      </c>
      <c r="AI14" s="90">
        <v>1</v>
      </c>
      <c r="AJ14" s="90">
        <v>1</v>
      </c>
      <c r="AK14" s="90">
        <v>1</v>
      </c>
      <c r="AL14" s="90">
        <v>1</v>
      </c>
      <c r="AM14" s="90">
        <v>1</v>
      </c>
      <c r="AN14" s="90">
        <v>1</v>
      </c>
      <c r="AO14" s="90">
        <v>1</v>
      </c>
      <c r="AP14" s="90">
        <v>1</v>
      </c>
      <c r="AQ14" s="90">
        <v>2</v>
      </c>
      <c r="AR14" s="90">
        <v>0</v>
      </c>
      <c r="AS14" s="90">
        <v>0</v>
      </c>
      <c r="AT14" s="90">
        <v>0</v>
      </c>
      <c r="AU14" s="90">
        <v>1</v>
      </c>
      <c r="AV14" s="90">
        <v>1</v>
      </c>
      <c r="AW14" s="90">
        <v>1</v>
      </c>
      <c r="AX14" s="90">
        <v>1</v>
      </c>
      <c r="AY14" s="90">
        <v>1</v>
      </c>
      <c r="AZ14" s="90">
        <v>1</v>
      </c>
      <c r="BA14" s="90">
        <v>1</v>
      </c>
      <c r="BB14" s="90">
        <v>1</v>
      </c>
      <c r="BC14" s="90">
        <v>0</v>
      </c>
      <c r="BD14" s="90">
        <v>1</v>
      </c>
      <c r="BE14" s="90">
        <v>1</v>
      </c>
      <c r="BF14" s="90">
        <v>1</v>
      </c>
      <c r="BG14" s="90">
        <v>1</v>
      </c>
      <c r="BH14" s="90">
        <v>0</v>
      </c>
      <c r="BI14" s="90">
        <v>1</v>
      </c>
      <c r="BJ14" s="90">
        <v>1</v>
      </c>
      <c r="BK14" s="90">
        <v>0</v>
      </c>
      <c r="BL14" s="90">
        <v>1</v>
      </c>
      <c r="BM14" s="90">
        <v>1</v>
      </c>
      <c r="BN14" s="90">
        <v>1</v>
      </c>
      <c r="BO14" s="90">
        <v>1</v>
      </c>
      <c r="BP14" s="90">
        <v>1</v>
      </c>
      <c r="BQ14" s="90">
        <v>1</v>
      </c>
      <c r="BR14" s="90">
        <v>0</v>
      </c>
      <c r="BS14" s="90">
        <v>0</v>
      </c>
      <c r="BT14" s="90">
        <v>1</v>
      </c>
      <c r="BU14" s="90">
        <v>1</v>
      </c>
      <c r="BV14" s="90">
        <v>1</v>
      </c>
      <c r="BW14" s="90">
        <v>1</v>
      </c>
      <c r="BX14" s="90">
        <v>1</v>
      </c>
      <c r="BY14" s="90">
        <v>1</v>
      </c>
      <c r="BZ14" s="90">
        <v>1</v>
      </c>
      <c r="CA14" s="90">
        <v>1</v>
      </c>
      <c r="CB14" s="90">
        <v>1</v>
      </c>
      <c r="CC14" s="90">
        <v>1</v>
      </c>
      <c r="CD14" s="90">
        <v>1</v>
      </c>
      <c r="CE14" s="90">
        <v>1</v>
      </c>
      <c r="CF14" s="90">
        <v>0</v>
      </c>
      <c r="CG14" s="90">
        <v>1</v>
      </c>
      <c r="CH14" s="90">
        <v>1</v>
      </c>
    </row>
    <row r="15" s="78" customFormat="1" ht="13.9" spans="1:86">
      <c r="A15" s="84" t="s">
        <v>120</v>
      </c>
      <c r="B15" s="89" t="s">
        <v>1462</v>
      </c>
      <c r="C15" s="90">
        <v>4</v>
      </c>
      <c r="D15" s="90">
        <v>1</v>
      </c>
      <c r="E15" s="90">
        <v>2</v>
      </c>
      <c r="F15" s="90">
        <v>2</v>
      </c>
      <c r="G15" s="90">
        <v>2</v>
      </c>
      <c r="H15" s="90">
        <v>2</v>
      </c>
      <c r="I15" s="90">
        <v>1</v>
      </c>
      <c r="J15" s="90">
        <v>1</v>
      </c>
      <c r="K15" s="90">
        <v>2</v>
      </c>
      <c r="L15" s="90">
        <v>1</v>
      </c>
      <c r="M15" s="90">
        <v>1</v>
      </c>
      <c r="N15" s="90">
        <v>1</v>
      </c>
      <c r="O15" s="90">
        <v>1</v>
      </c>
      <c r="P15" s="90">
        <v>1</v>
      </c>
      <c r="Q15" s="90">
        <v>2</v>
      </c>
      <c r="R15" s="90">
        <v>2</v>
      </c>
      <c r="S15" s="90">
        <v>2</v>
      </c>
      <c r="T15" s="90">
        <v>2</v>
      </c>
      <c r="U15" s="90">
        <v>1</v>
      </c>
      <c r="V15" s="90">
        <v>1</v>
      </c>
      <c r="W15" s="90">
        <v>2</v>
      </c>
      <c r="X15" s="90">
        <v>1</v>
      </c>
      <c r="Y15" s="90">
        <v>1</v>
      </c>
      <c r="Z15" s="90">
        <v>2</v>
      </c>
      <c r="AA15" s="90">
        <v>2</v>
      </c>
      <c r="AB15" s="90">
        <v>3</v>
      </c>
      <c r="AC15" s="90">
        <v>1</v>
      </c>
      <c r="AD15" s="90">
        <v>1</v>
      </c>
      <c r="AE15" s="90">
        <v>1</v>
      </c>
      <c r="AF15" s="90">
        <v>1</v>
      </c>
      <c r="AG15" s="90">
        <v>2</v>
      </c>
      <c r="AH15" s="90">
        <v>2</v>
      </c>
      <c r="AI15" s="90">
        <v>2</v>
      </c>
      <c r="AJ15" s="90">
        <v>1</v>
      </c>
      <c r="AK15" s="90">
        <v>2</v>
      </c>
      <c r="AL15" s="90">
        <v>1</v>
      </c>
      <c r="AM15" s="90">
        <v>1</v>
      </c>
      <c r="AN15" s="90">
        <v>2</v>
      </c>
      <c r="AO15" s="90">
        <v>2</v>
      </c>
      <c r="AP15" s="90">
        <v>1</v>
      </c>
      <c r="AQ15" s="90">
        <v>3</v>
      </c>
      <c r="AR15" s="90">
        <v>1</v>
      </c>
      <c r="AS15" s="90">
        <v>1</v>
      </c>
      <c r="AT15" s="90">
        <v>1</v>
      </c>
      <c r="AU15" s="90">
        <v>2</v>
      </c>
      <c r="AV15" s="90">
        <v>1</v>
      </c>
      <c r="AW15" s="90">
        <v>1</v>
      </c>
      <c r="AX15" s="90">
        <v>2</v>
      </c>
      <c r="AY15" s="90">
        <v>1</v>
      </c>
      <c r="AZ15" s="90">
        <v>2</v>
      </c>
      <c r="BA15" s="90">
        <v>1</v>
      </c>
      <c r="BB15" s="90">
        <v>1</v>
      </c>
      <c r="BC15" s="90">
        <v>1</v>
      </c>
      <c r="BD15" s="90">
        <v>2</v>
      </c>
      <c r="BE15" s="90">
        <v>1</v>
      </c>
      <c r="BF15" s="90">
        <v>1</v>
      </c>
      <c r="BG15" s="90">
        <v>2</v>
      </c>
      <c r="BH15" s="90">
        <v>0</v>
      </c>
      <c r="BI15" s="90">
        <v>1</v>
      </c>
      <c r="BJ15" s="90">
        <v>2</v>
      </c>
      <c r="BK15" s="90">
        <v>1</v>
      </c>
      <c r="BL15" s="90">
        <v>1</v>
      </c>
      <c r="BM15" s="90">
        <v>2</v>
      </c>
      <c r="BN15" s="90">
        <v>1</v>
      </c>
      <c r="BO15" s="90">
        <v>1</v>
      </c>
      <c r="BP15" s="90">
        <v>1</v>
      </c>
      <c r="BQ15" s="90">
        <v>2</v>
      </c>
      <c r="BR15" s="90">
        <v>1</v>
      </c>
      <c r="BS15" s="90">
        <v>1</v>
      </c>
      <c r="BT15" s="90">
        <v>2</v>
      </c>
      <c r="BU15" s="90">
        <v>1</v>
      </c>
      <c r="BV15" s="90">
        <v>2</v>
      </c>
      <c r="BW15" s="90">
        <v>1</v>
      </c>
      <c r="BX15" s="90">
        <v>2</v>
      </c>
      <c r="BY15" s="90">
        <v>1</v>
      </c>
      <c r="BZ15" s="90">
        <v>2</v>
      </c>
      <c r="CA15" s="90">
        <v>2</v>
      </c>
      <c r="CB15" s="90">
        <v>1</v>
      </c>
      <c r="CC15" s="90">
        <v>2</v>
      </c>
      <c r="CD15" s="90">
        <v>1</v>
      </c>
      <c r="CE15" s="90">
        <v>1</v>
      </c>
      <c r="CF15" s="90">
        <v>1</v>
      </c>
      <c r="CG15" s="90">
        <v>1</v>
      </c>
      <c r="CH15" s="90">
        <v>1</v>
      </c>
    </row>
    <row r="16" s="78" customFormat="1" ht="13.9" spans="1:86">
      <c r="A16" s="84" t="s">
        <v>120</v>
      </c>
      <c r="B16" s="84" t="s">
        <v>1463</v>
      </c>
      <c r="C16" s="90">
        <v>6</v>
      </c>
      <c r="D16" s="90">
        <v>2</v>
      </c>
      <c r="E16" s="90">
        <v>3</v>
      </c>
      <c r="F16" s="90">
        <v>3</v>
      </c>
      <c r="G16" s="90">
        <v>4</v>
      </c>
      <c r="H16" s="90">
        <v>3</v>
      </c>
      <c r="I16" s="90">
        <v>2</v>
      </c>
      <c r="J16" s="90">
        <v>2</v>
      </c>
      <c r="K16" s="90">
        <v>3</v>
      </c>
      <c r="L16" s="90">
        <v>1</v>
      </c>
      <c r="M16" s="90">
        <v>2</v>
      </c>
      <c r="N16" s="90">
        <v>2</v>
      </c>
      <c r="O16" s="90">
        <v>2</v>
      </c>
      <c r="P16" s="90">
        <v>1</v>
      </c>
      <c r="Q16" s="90">
        <v>3</v>
      </c>
      <c r="R16" s="90">
        <v>3</v>
      </c>
      <c r="S16" s="90">
        <v>3</v>
      </c>
      <c r="T16" s="90">
        <v>3</v>
      </c>
      <c r="U16" s="90">
        <v>2</v>
      </c>
      <c r="V16" s="90">
        <v>2</v>
      </c>
      <c r="W16" s="90">
        <v>4</v>
      </c>
      <c r="X16" s="90">
        <v>2</v>
      </c>
      <c r="Y16" s="90">
        <v>2</v>
      </c>
      <c r="Z16" s="90">
        <v>3</v>
      </c>
      <c r="AA16" s="90">
        <v>2</v>
      </c>
      <c r="AB16" s="90">
        <v>4</v>
      </c>
      <c r="AC16" s="90">
        <v>2</v>
      </c>
      <c r="AD16" s="90">
        <v>1</v>
      </c>
      <c r="AE16" s="90">
        <v>2</v>
      </c>
      <c r="AF16" s="90">
        <v>2</v>
      </c>
      <c r="AG16" s="90">
        <v>3</v>
      </c>
      <c r="AH16" s="90">
        <v>3</v>
      </c>
      <c r="AI16" s="90">
        <v>2</v>
      </c>
      <c r="AJ16" s="90">
        <v>2</v>
      </c>
      <c r="AK16" s="90">
        <v>3</v>
      </c>
      <c r="AL16" s="90">
        <v>2</v>
      </c>
      <c r="AM16" s="90">
        <v>2</v>
      </c>
      <c r="AN16" s="90">
        <v>2</v>
      </c>
      <c r="AO16" s="90">
        <v>3</v>
      </c>
      <c r="AP16" s="90">
        <v>2</v>
      </c>
      <c r="AQ16" s="90">
        <v>4</v>
      </c>
      <c r="AR16" s="90">
        <v>1</v>
      </c>
      <c r="AS16" s="90">
        <v>1</v>
      </c>
      <c r="AT16" s="90">
        <v>1</v>
      </c>
      <c r="AU16" s="90">
        <v>3</v>
      </c>
      <c r="AV16" s="90">
        <v>2</v>
      </c>
      <c r="AW16" s="90">
        <v>2</v>
      </c>
      <c r="AX16" s="90">
        <v>3</v>
      </c>
      <c r="AY16" s="90">
        <v>1</v>
      </c>
      <c r="AZ16" s="90">
        <v>3</v>
      </c>
      <c r="BA16" s="90">
        <v>2</v>
      </c>
      <c r="BB16" s="90">
        <v>2</v>
      </c>
      <c r="BC16" s="90">
        <v>1</v>
      </c>
      <c r="BD16" s="90">
        <v>3</v>
      </c>
      <c r="BE16" s="90">
        <v>2</v>
      </c>
      <c r="BF16" s="90">
        <v>2</v>
      </c>
      <c r="BG16" s="90">
        <v>3</v>
      </c>
      <c r="BH16" s="90">
        <v>1</v>
      </c>
      <c r="BI16" s="90">
        <v>2</v>
      </c>
      <c r="BJ16" s="90">
        <v>3</v>
      </c>
      <c r="BK16" s="90">
        <v>1</v>
      </c>
      <c r="BL16" s="90">
        <v>2</v>
      </c>
      <c r="BM16" s="90">
        <v>2</v>
      </c>
      <c r="BN16" s="90">
        <v>2</v>
      </c>
      <c r="BO16" s="90">
        <v>1</v>
      </c>
      <c r="BP16" s="90">
        <v>2</v>
      </c>
      <c r="BQ16" s="90">
        <v>3</v>
      </c>
      <c r="BR16" s="90">
        <v>1</v>
      </c>
      <c r="BS16" s="90">
        <v>1</v>
      </c>
      <c r="BT16" s="90">
        <v>3</v>
      </c>
      <c r="BU16" s="90">
        <v>1</v>
      </c>
      <c r="BV16" s="90">
        <v>3</v>
      </c>
      <c r="BW16" s="90">
        <v>2</v>
      </c>
      <c r="BX16" s="90">
        <v>2</v>
      </c>
      <c r="BY16" s="90">
        <v>2</v>
      </c>
      <c r="BZ16" s="90">
        <v>2</v>
      </c>
      <c r="CA16" s="90">
        <v>3</v>
      </c>
      <c r="CB16" s="90">
        <v>1</v>
      </c>
      <c r="CC16" s="90">
        <v>3</v>
      </c>
      <c r="CD16" s="90">
        <v>2</v>
      </c>
      <c r="CE16" s="90">
        <v>2</v>
      </c>
      <c r="CF16" s="90">
        <v>1</v>
      </c>
      <c r="CG16" s="90">
        <v>1</v>
      </c>
      <c r="CH16" s="90">
        <v>2</v>
      </c>
    </row>
    <row r="17" s="78" customFormat="1" ht="13.9" spans="1:86">
      <c r="A17" s="84" t="s">
        <v>120</v>
      </c>
      <c r="B17" s="84" t="s">
        <v>1464</v>
      </c>
      <c r="C17" s="90">
        <v>3</v>
      </c>
      <c r="D17" s="90">
        <v>1</v>
      </c>
      <c r="E17" s="90">
        <v>1</v>
      </c>
      <c r="F17" s="90">
        <v>1</v>
      </c>
      <c r="G17" s="90">
        <v>2</v>
      </c>
      <c r="H17" s="90">
        <v>2</v>
      </c>
      <c r="I17" s="90">
        <v>1</v>
      </c>
      <c r="J17" s="90">
        <v>1</v>
      </c>
      <c r="K17" s="90">
        <v>2</v>
      </c>
      <c r="L17" s="90">
        <v>1</v>
      </c>
      <c r="M17" s="90">
        <v>1</v>
      </c>
      <c r="N17" s="90">
        <v>1</v>
      </c>
      <c r="O17" s="90">
        <v>1</v>
      </c>
      <c r="P17" s="90">
        <v>0</v>
      </c>
      <c r="Q17" s="90">
        <v>1</v>
      </c>
      <c r="R17" s="90">
        <v>1</v>
      </c>
      <c r="S17" s="90">
        <v>1</v>
      </c>
      <c r="T17" s="90">
        <v>1</v>
      </c>
      <c r="U17" s="90">
        <v>1</v>
      </c>
      <c r="V17" s="90">
        <v>1</v>
      </c>
      <c r="W17" s="90">
        <v>2</v>
      </c>
      <c r="X17" s="90">
        <v>1</v>
      </c>
      <c r="Y17" s="90">
        <v>1</v>
      </c>
      <c r="Z17" s="90">
        <v>1</v>
      </c>
      <c r="AA17" s="90">
        <v>1</v>
      </c>
      <c r="AB17" s="90">
        <v>2</v>
      </c>
      <c r="AC17" s="90">
        <v>1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90">
        <v>1</v>
      </c>
      <c r="AP17" s="90">
        <v>1</v>
      </c>
      <c r="AQ17" s="90">
        <v>2</v>
      </c>
      <c r="AR17" s="90">
        <v>1</v>
      </c>
      <c r="AS17" s="90">
        <v>1</v>
      </c>
      <c r="AT17" s="90">
        <v>0</v>
      </c>
      <c r="AU17" s="90">
        <v>2</v>
      </c>
      <c r="AV17" s="90">
        <v>1</v>
      </c>
      <c r="AW17" s="90">
        <v>1</v>
      </c>
      <c r="AX17" s="90">
        <v>1</v>
      </c>
      <c r="AY17" s="90">
        <v>1</v>
      </c>
      <c r="AZ17" s="90">
        <v>1</v>
      </c>
      <c r="BA17" s="90">
        <v>1</v>
      </c>
      <c r="BB17" s="90">
        <v>1</v>
      </c>
      <c r="BC17" s="90">
        <v>0</v>
      </c>
      <c r="BD17" s="90">
        <v>1</v>
      </c>
      <c r="BE17" s="90">
        <v>1</v>
      </c>
      <c r="BF17" s="90">
        <v>1</v>
      </c>
      <c r="BG17" s="90">
        <v>1</v>
      </c>
      <c r="BH17" s="90">
        <v>0</v>
      </c>
      <c r="BI17" s="90">
        <v>1</v>
      </c>
      <c r="BJ17" s="90">
        <v>1</v>
      </c>
      <c r="BK17" s="90">
        <v>1</v>
      </c>
      <c r="BL17" s="90">
        <v>1</v>
      </c>
      <c r="BM17" s="90">
        <v>1</v>
      </c>
      <c r="BN17" s="90">
        <v>1</v>
      </c>
      <c r="BO17" s="90">
        <v>1</v>
      </c>
      <c r="BP17" s="90">
        <v>1</v>
      </c>
      <c r="BQ17" s="90">
        <v>1</v>
      </c>
      <c r="BR17" s="90">
        <v>0</v>
      </c>
      <c r="BS17" s="90">
        <v>1</v>
      </c>
      <c r="BT17" s="90">
        <v>1</v>
      </c>
      <c r="BU17" s="90">
        <v>1</v>
      </c>
      <c r="BV17" s="90">
        <v>1</v>
      </c>
      <c r="BW17" s="90">
        <v>1</v>
      </c>
      <c r="BX17" s="90">
        <v>1</v>
      </c>
      <c r="BY17" s="90">
        <v>1</v>
      </c>
      <c r="BZ17" s="90">
        <v>1</v>
      </c>
      <c r="CA17" s="90">
        <v>1</v>
      </c>
      <c r="CB17" s="90">
        <v>1</v>
      </c>
      <c r="CC17" s="90">
        <v>1</v>
      </c>
      <c r="CD17" s="90">
        <v>1</v>
      </c>
      <c r="CE17" s="90">
        <v>1</v>
      </c>
      <c r="CF17" s="90">
        <v>0</v>
      </c>
      <c r="CG17" s="90">
        <v>1</v>
      </c>
      <c r="CH17" s="90">
        <v>1</v>
      </c>
    </row>
    <row r="18" s="78" customFormat="1" ht="13.9" spans="1:86">
      <c r="A18" s="84" t="s">
        <v>120</v>
      </c>
      <c r="B18" s="89" t="s">
        <v>1465</v>
      </c>
      <c r="C18" s="90">
        <v>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1</v>
      </c>
      <c r="N18" s="90">
        <v>1</v>
      </c>
      <c r="O18" s="90">
        <v>1</v>
      </c>
      <c r="P18" s="90">
        <v>0</v>
      </c>
      <c r="Q18" s="90">
        <v>1</v>
      </c>
      <c r="R18" s="90">
        <v>1</v>
      </c>
      <c r="S18" s="90">
        <v>1</v>
      </c>
      <c r="T18" s="90">
        <v>1</v>
      </c>
      <c r="U18" s="90">
        <v>1</v>
      </c>
      <c r="V18" s="90">
        <v>1</v>
      </c>
      <c r="W18" s="90">
        <v>1</v>
      </c>
      <c r="X18" s="90">
        <v>1</v>
      </c>
      <c r="Y18" s="90">
        <v>1</v>
      </c>
      <c r="Z18" s="90">
        <v>1</v>
      </c>
      <c r="AA18" s="90">
        <v>1</v>
      </c>
      <c r="AB18" s="90">
        <v>1</v>
      </c>
      <c r="AC18" s="90">
        <v>1</v>
      </c>
      <c r="AD18" s="90">
        <v>1</v>
      </c>
      <c r="AE18" s="90">
        <v>1</v>
      </c>
      <c r="AF18" s="90">
        <v>1</v>
      </c>
      <c r="AG18" s="90">
        <v>1</v>
      </c>
      <c r="AH18" s="90">
        <v>1</v>
      </c>
      <c r="AI18" s="90">
        <v>1</v>
      </c>
      <c r="AJ18" s="90">
        <v>1</v>
      </c>
      <c r="AK18" s="90">
        <v>1</v>
      </c>
      <c r="AL18" s="90">
        <v>1</v>
      </c>
      <c r="AM18" s="90">
        <v>1</v>
      </c>
      <c r="AN18" s="90">
        <v>1</v>
      </c>
      <c r="AO18" s="90">
        <v>1</v>
      </c>
      <c r="AP18" s="90">
        <v>1</v>
      </c>
      <c r="AQ18" s="90">
        <v>2</v>
      </c>
      <c r="AR18" s="90">
        <v>0</v>
      </c>
      <c r="AS18" s="90">
        <v>0</v>
      </c>
      <c r="AT18" s="90">
        <v>0</v>
      </c>
      <c r="AU18" s="90">
        <v>1</v>
      </c>
      <c r="AV18" s="90">
        <v>1</v>
      </c>
      <c r="AW18" s="90">
        <v>1</v>
      </c>
      <c r="AX18" s="90">
        <v>1</v>
      </c>
      <c r="AY18" s="90">
        <v>1</v>
      </c>
      <c r="AZ18" s="90">
        <v>1</v>
      </c>
      <c r="BA18" s="90">
        <v>1</v>
      </c>
      <c r="BB18" s="90">
        <v>1</v>
      </c>
      <c r="BC18" s="90">
        <v>0</v>
      </c>
      <c r="BD18" s="90">
        <v>1</v>
      </c>
      <c r="BE18" s="90">
        <v>1</v>
      </c>
      <c r="BF18" s="90">
        <v>1</v>
      </c>
      <c r="BG18" s="90">
        <v>1</v>
      </c>
      <c r="BH18" s="90">
        <v>0</v>
      </c>
      <c r="BI18" s="90">
        <v>1</v>
      </c>
      <c r="BJ18" s="90">
        <v>1</v>
      </c>
      <c r="BK18" s="90">
        <v>0</v>
      </c>
      <c r="BL18" s="90">
        <v>1</v>
      </c>
      <c r="BM18" s="90">
        <v>1</v>
      </c>
      <c r="BN18" s="90">
        <v>1</v>
      </c>
      <c r="BO18" s="90">
        <v>1</v>
      </c>
      <c r="BP18" s="90">
        <v>1</v>
      </c>
      <c r="BQ18" s="90">
        <v>1</v>
      </c>
      <c r="BR18" s="90">
        <v>0</v>
      </c>
      <c r="BS18" s="90">
        <v>0</v>
      </c>
      <c r="BT18" s="90">
        <v>1</v>
      </c>
      <c r="BU18" s="90">
        <v>1</v>
      </c>
      <c r="BV18" s="90">
        <v>1</v>
      </c>
      <c r="BW18" s="90">
        <v>1</v>
      </c>
      <c r="BX18" s="90">
        <v>1</v>
      </c>
      <c r="BY18" s="90">
        <v>1</v>
      </c>
      <c r="BZ18" s="90">
        <v>1</v>
      </c>
      <c r="CA18" s="90">
        <v>1</v>
      </c>
      <c r="CB18" s="90">
        <v>1</v>
      </c>
      <c r="CC18" s="90">
        <v>1</v>
      </c>
      <c r="CD18" s="90">
        <v>1</v>
      </c>
      <c r="CE18" s="90">
        <v>1</v>
      </c>
      <c r="CF18" s="90">
        <v>0</v>
      </c>
      <c r="CG18" s="90">
        <v>1</v>
      </c>
      <c r="CH18" s="90">
        <v>1</v>
      </c>
    </row>
    <row r="19" s="78" customFormat="1" ht="13.9" spans="1:86">
      <c r="A19" s="84" t="s">
        <v>120</v>
      </c>
      <c r="B19" s="89" t="s">
        <v>1466</v>
      </c>
      <c r="C19" s="90">
        <v>7</v>
      </c>
      <c r="D19" s="90">
        <v>2</v>
      </c>
      <c r="E19" s="90">
        <v>3</v>
      </c>
      <c r="F19" s="90">
        <v>3</v>
      </c>
      <c r="G19" s="90">
        <v>4</v>
      </c>
      <c r="H19" s="90">
        <v>3</v>
      </c>
      <c r="I19" s="90">
        <v>2</v>
      </c>
      <c r="J19" s="90">
        <v>2</v>
      </c>
      <c r="K19" s="90">
        <v>3</v>
      </c>
      <c r="L19" s="90">
        <v>1</v>
      </c>
      <c r="M19" s="90">
        <v>2</v>
      </c>
      <c r="N19" s="90">
        <v>2</v>
      </c>
      <c r="O19" s="90">
        <v>2</v>
      </c>
      <c r="P19" s="90">
        <v>1</v>
      </c>
      <c r="Q19" s="90">
        <v>3</v>
      </c>
      <c r="R19" s="90">
        <v>3</v>
      </c>
      <c r="S19" s="90">
        <v>3</v>
      </c>
      <c r="T19" s="90">
        <v>3</v>
      </c>
      <c r="U19" s="90">
        <v>2</v>
      </c>
      <c r="V19" s="90">
        <v>2</v>
      </c>
      <c r="W19" s="90">
        <v>4</v>
      </c>
      <c r="X19" s="90">
        <v>2</v>
      </c>
      <c r="Y19" s="90">
        <v>2</v>
      </c>
      <c r="Z19" s="90">
        <v>3</v>
      </c>
      <c r="AA19" s="90">
        <v>3</v>
      </c>
      <c r="AB19" s="90">
        <v>4</v>
      </c>
      <c r="AC19" s="90">
        <v>2</v>
      </c>
      <c r="AD19" s="90">
        <v>2</v>
      </c>
      <c r="AE19" s="90">
        <v>2</v>
      </c>
      <c r="AF19" s="90">
        <v>2</v>
      </c>
      <c r="AG19" s="90">
        <v>3</v>
      </c>
      <c r="AH19" s="90">
        <v>3</v>
      </c>
      <c r="AI19" s="90">
        <v>3</v>
      </c>
      <c r="AJ19" s="90">
        <v>2</v>
      </c>
      <c r="AK19" s="90">
        <v>3</v>
      </c>
      <c r="AL19" s="90">
        <v>2</v>
      </c>
      <c r="AM19" s="90">
        <v>2</v>
      </c>
      <c r="AN19" s="90">
        <v>3</v>
      </c>
      <c r="AO19" s="90">
        <v>3</v>
      </c>
      <c r="AP19" s="90">
        <v>2</v>
      </c>
      <c r="AQ19" s="90">
        <v>5</v>
      </c>
      <c r="AR19" s="90">
        <v>1</v>
      </c>
      <c r="AS19" s="90">
        <v>1</v>
      </c>
      <c r="AT19" s="90">
        <v>1</v>
      </c>
      <c r="AU19" s="90">
        <v>3</v>
      </c>
      <c r="AV19" s="90">
        <v>2</v>
      </c>
      <c r="AW19" s="90">
        <v>2</v>
      </c>
      <c r="AX19" s="90">
        <v>3</v>
      </c>
      <c r="AY19" s="90">
        <v>2</v>
      </c>
      <c r="AZ19" s="90">
        <v>3</v>
      </c>
      <c r="BA19" s="90">
        <v>2</v>
      </c>
      <c r="BB19" s="90">
        <v>2</v>
      </c>
      <c r="BC19" s="90">
        <v>1</v>
      </c>
      <c r="BD19" s="90">
        <v>3</v>
      </c>
      <c r="BE19" s="90">
        <v>2</v>
      </c>
      <c r="BF19" s="90">
        <v>2</v>
      </c>
      <c r="BG19" s="90">
        <v>3</v>
      </c>
      <c r="BH19" s="90">
        <v>1</v>
      </c>
      <c r="BI19" s="90">
        <v>2</v>
      </c>
      <c r="BJ19" s="90">
        <v>3</v>
      </c>
      <c r="BK19" s="90">
        <v>1</v>
      </c>
      <c r="BL19" s="90">
        <v>2</v>
      </c>
      <c r="BM19" s="90">
        <v>3</v>
      </c>
      <c r="BN19" s="90">
        <v>2</v>
      </c>
      <c r="BO19" s="90">
        <v>2</v>
      </c>
      <c r="BP19" s="90">
        <v>2</v>
      </c>
      <c r="BQ19" s="90">
        <v>3</v>
      </c>
      <c r="BR19" s="90">
        <v>1</v>
      </c>
      <c r="BS19" s="90">
        <v>1</v>
      </c>
      <c r="BT19" s="90">
        <v>3</v>
      </c>
      <c r="BU19" s="90">
        <v>2</v>
      </c>
      <c r="BV19" s="90">
        <v>3</v>
      </c>
      <c r="BW19" s="90">
        <v>2</v>
      </c>
      <c r="BX19" s="90">
        <v>3</v>
      </c>
      <c r="BY19" s="90">
        <v>2</v>
      </c>
      <c r="BZ19" s="90">
        <v>3</v>
      </c>
      <c r="CA19" s="90">
        <v>3</v>
      </c>
      <c r="CB19" s="90">
        <v>2</v>
      </c>
      <c r="CC19" s="90">
        <v>3</v>
      </c>
      <c r="CD19" s="90">
        <v>2</v>
      </c>
      <c r="CE19" s="90">
        <v>2</v>
      </c>
      <c r="CF19" s="90">
        <v>1</v>
      </c>
      <c r="CG19" s="90">
        <v>2</v>
      </c>
      <c r="CH19" s="90">
        <v>2</v>
      </c>
    </row>
    <row r="20" s="78" customFormat="1" ht="13.9" spans="1:86">
      <c r="A20" s="84" t="s">
        <v>120</v>
      </c>
      <c r="B20" s="89" t="s">
        <v>1467</v>
      </c>
      <c r="C20" s="90">
        <v>3</v>
      </c>
      <c r="D20" s="90">
        <v>1</v>
      </c>
      <c r="E20" s="90">
        <v>1</v>
      </c>
      <c r="F20" s="90">
        <v>1</v>
      </c>
      <c r="G20" s="90">
        <v>2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1</v>
      </c>
      <c r="N20" s="90">
        <v>1</v>
      </c>
      <c r="O20" s="90">
        <v>1</v>
      </c>
      <c r="P20" s="90">
        <v>0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2</v>
      </c>
      <c r="X20" s="90">
        <v>1</v>
      </c>
      <c r="Y20" s="90">
        <v>1</v>
      </c>
      <c r="Z20" s="90">
        <v>1</v>
      </c>
      <c r="AA20" s="90">
        <v>1</v>
      </c>
      <c r="AB20" s="90">
        <v>2</v>
      </c>
      <c r="AC20" s="90">
        <v>1</v>
      </c>
      <c r="AD20" s="90">
        <v>1</v>
      </c>
      <c r="AE20" s="90">
        <v>1</v>
      </c>
      <c r="AF20" s="90">
        <v>1</v>
      </c>
      <c r="AG20" s="90">
        <v>1</v>
      </c>
      <c r="AH20" s="90">
        <v>1</v>
      </c>
      <c r="AI20" s="90">
        <v>1</v>
      </c>
      <c r="AJ20" s="90">
        <v>1</v>
      </c>
      <c r="AK20" s="90">
        <v>1</v>
      </c>
      <c r="AL20" s="90">
        <v>1</v>
      </c>
      <c r="AM20" s="90">
        <v>1</v>
      </c>
      <c r="AN20" s="90">
        <v>1</v>
      </c>
      <c r="AO20" s="90">
        <v>1</v>
      </c>
      <c r="AP20" s="90">
        <v>1</v>
      </c>
      <c r="AQ20" s="90">
        <v>2</v>
      </c>
      <c r="AR20" s="90">
        <v>0</v>
      </c>
      <c r="AS20" s="90">
        <v>0</v>
      </c>
      <c r="AT20" s="90">
        <v>0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90">
        <v>1</v>
      </c>
      <c r="BA20" s="90">
        <v>1</v>
      </c>
      <c r="BB20" s="90">
        <v>1</v>
      </c>
      <c r="BC20" s="90">
        <v>0</v>
      </c>
      <c r="BD20" s="90">
        <v>1</v>
      </c>
      <c r="BE20" s="90">
        <v>1</v>
      </c>
      <c r="BF20" s="90">
        <v>1</v>
      </c>
      <c r="BG20" s="90">
        <v>1</v>
      </c>
      <c r="BH20" s="90">
        <v>0</v>
      </c>
      <c r="BI20" s="90">
        <v>1</v>
      </c>
      <c r="BJ20" s="90">
        <v>1</v>
      </c>
      <c r="BK20" s="90">
        <v>0</v>
      </c>
      <c r="BL20" s="90">
        <v>1</v>
      </c>
      <c r="BM20" s="90">
        <v>1</v>
      </c>
      <c r="BN20" s="90">
        <v>1</v>
      </c>
      <c r="BO20" s="90">
        <v>1</v>
      </c>
      <c r="BP20" s="90">
        <v>1</v>
      </c>
      <c r="BQ20" s="90">
        <v>1</v>
      </c>
      <c r="BR20" s="90">
        <v>0</v>
      </c>
      <c r="BS20" s="90">
        <v>0</v>
      </c>
      <c r="BT20" s="90">
        <v>1</v>
      </c>
      <c r="BU20" s="90">
        <v>1</v>
      </c>
      <c r="BV20" s="90">
        <v>1</v>
      </c>
      <c r="BW20" s="90">
        <v>1</v>
      </c>
      <c r="BX20" s="90">
        <v>1</v>
      </c>
      <c r="BY20" s="90">
        <v>1</v>
      </c>
      <c r="BZ20" s="90">
        <v>1</v>
      </c>
      <c r="CA20" s="90">
        <v>1</v>
      </c>
      <c r="CB20" s="90">
        <v>1</v>
      </c>
      <c r="CC20" s="90">
        <v>1</v>
      </c>
      <c r="CD20" s="90">
        <v>1</v>
      </c>
      <c r="CE20" s="90">
        <v>1</v>
      </c>
      <c r="CF20" s="90">
        <v>0</v>
      </c>
      <c r="CG20" s="90">
        <v>1</v>
      </c>
      <c r="CH20" s="90">
        <v>1</v>
      </c>
    </row>
    <row r="21" s="78" customFormat="1" ht="13.9" spans="1:86">
      <c r="A21" s="84" t="s">
        <v>120</v>
      </c>
      <c r="B21" s="89" t="s">
        <v>1468</v>
      </c>
      <c r="C21" s="90">
        <v>2</v>
      </c>
      <c r="D21" s="90">
        <v>1</v>
      </c>
      <c r="E21" s="90">
        <v>1</v>
      </c>
      <c r="F21" s="90">
        <v>1</v>
      </c>
      <c r="G21" s="90">
        <v>1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1</v>
      </c>
      <c r="N21" s="90">
        <v>1</v>
      </c>
      <c r="O21" s="90">
        <v>1</v>
      </c>
      <c r="P21" s="90">
        <v>0</v>
      </c>
      <c r="Q21" s="90">
        <v>1</v>
      </c>
      <c r="R21" s="90">
        <v>1</v>
      </c>
      <c r="S21" s="90">
        <v>1</v>
      </c>
      <c r="T21" s="90">
        <v>1</v>
      </c>
      <c r="U21" s="90">
        <v>1</v>
      </c>
      <c r="V21" s="90">
        <v>1</v>
      </c>
      <c r="W21" s="90">
        <v>1</v>
      </c>
      <c r="X21" s="90">
        <v>1</v>
      </c>
      <c r="Y21" s="90">
        <v>1</v>
      </c>
      <c r="Z21" s="90">
        <v>1</v>
      </c>
      <c r="AA21" s="90">
        <v>1</v>
      </c>
      <c r="AB21" s="90">
        <v>1</v>
      </c>
      <c r="AC21" s="90">
        <v>1</v>
      </c>
      <c r="AD21" s="90">
        <v>0</v>
      </c>
      <c r="AE21" s="90">
        <v>1</v>
      </c>
      <c r="AF21" s="90">
        <v>1</v>
      </c>
      <c r="AG21" s="90">
        <v>1</v>
      </c>
      <c r="AH21" s="90">
        <v>1</v>
      </c>
      <c r="AI21" s="90">
        <v>1</v>
      </c>
      <c r="AJ21" s="90">
        <v>1</v>
      </c>
      <c r="AK21" s="90">
        <v>1</v>
      </c>
      <c r="AL21" s="90">
        <v>1</v>
      </c>
      <c r="AM21" s="90">
        <v>1</v>
      </c>
      <c r="AN21" s="90">
        <v>1</v>
      </c>
      <c r="AO21" s="90">
        <v>1</v>
      </c>
      <c r="AP21" s="90">
        <v>1</v>
      </c>
      <c r="AQ21" s="90">
        <v>1</v>
      </c>
      <c r="AR21" s="90">
        <v>0</v>
      </c>
      <c r="AS21" s="90">
        <v>0</v>
      </c>
      <c r="AT21" s="90">
        <v>0</v>
      </c>
      <c r="AU21" s="90">
        <v>1</v>
      </c>
      <c r="AV21" s="90">
        <v>1</v>
      </c>
      <c r="AW21" s="90">
        <v>1</v>
      </c>
      <c r="AX21" s="90">
        <v>1</v>
      </c>
      <c r="AY21" s="90">
        <v>0</v>
      </c>
      <c r="AZ21" s="90">
        <v>1</v>
      </c>
      <c r="BA21" s="90">
        <v>1</v>
      </c>
      <c r="BB21" s="90">
        <v>1</v>
      </c>
      <c r="BC21" s="90">
        <v>0</v>
      </c>
      <c r="BD21" s="90">
        <v>1</v>
      </c>
      <c r="BE21" s="90">
        <v>0</v>
      </c>
      <c r="BF21" s="90">
        <v>1</v>
      </c>
      <c r="BG21" s="90">
        <v>1</v>
      </c>
      <c r="BH21" s="90">
        <v>0</v>
      </c>
      <c r="BI21" s="90">
        <v>1</v>
      </c>
      <c r="BJ21" s="90">
        <v>1</v>
      </c>
      <c r="BK21" s="90">
        <v>0</v>
      </c>
      <c r="BL21" s="90">
        <v>1</v>
      </c>
      <c r="BM21" s="90">
        <v>1</v>
      </c>
      <c r="BN21" s="90">
        <v>1</v>
      </c>
      <c r="BO21" s="90">
        <v>0</v>
      </c>
      <c r="BP21" s="90">
        <v>1</v>
      </c>
      <c r="BQ21" s="90">
        <v>1</v>
      </c>
      <c r="BR21" s="90">
        <v>0</v>
      </c>
      <c r="BS21" s="90">
        <v>0</v>
      </c>
      <c r="BT21" s="90">
        <v>1</v>
      </c>
      <c r="BU21" s="90">
        <v>0</v>
      </c>
      <c r="BV21" s="90">
        <v>1</v>
      </c>
      <c r="BW21" s="90">
        <v>1</v>
      </c>
      <c r="BX21" s="90">
        <v>1</v>
      </c>
      <c r="BY21" s="90">
        <v>1</v>
      </c>
      <c r="BZ21" s="90">
        <v>1</v>
      </c>
      <c r="CA21" s="90">
        <v>1</v>
      </c>
      <c r="CB21" s="90">
        <v>0</v>
      </c>
      <c r="CC21" s="90">
        <v>1</v>
      </c>
      <c r="CD21" s="90">
        <v>1</v>
      </c>
      <c r="CE21" s="90">
        <v>1</v>
      </c>
      <c r="CF21" s="90">
        <v>0</v>
      </c>
      <c r="CG21" s="90">
        <v>0</v>
      </c>
      <c r="CH21" s="90">
        <v>1</v>
      </c>
    </row>
    <row r="22" s="78" customFormat="1" ht="13.9" spans="1:86">
      <c r="A22" s="84" t="s">
        <v>120</v>
      </c>
      <c r="B22" s="89" t="s">
        <v>1469</v>
      </c>
      <c r="C22" s="90">
        <v>4</v>
      </c>
      <c r="D22" s="90">
        <v>1</v>
      </c>
      <c r="E22" s="90">
        <v>2</v>
      </c>
      <c r="F22" s="90">
        <v>2</v>
      </c>
      <c r="G22" s="90">
        <v>3</v>
      </c>
      <c r="H22" s="90">
        <v>2</v>
      </c>
      <c r="I22" s="90">
        <v>1</v>
      </c>
      <c r="J22" s="90">
        <v>1</v>
      </c>
      <c r="K22" s="90">
        <v>2</v>
      </c>
      <c r="L22" s="90">
        <v>1</v>
      </c>
      <c r="M22" s="90">
        <v>2</v>
      </c>
      <c r="N22" s="90">
        <v>2</v>
      </c>
      <c r="O22" s="90">
        <v>2</v>
      </c>
      <c r="P22" s="90">
        <v>1</v>
      </c>
      <c r="Q22" s="90">
        <v>2</v>
      </c>
      <c r="R22" s="90">
        <v>2</v>
      </c>
      <c r="S22" s="90">
        <v>2</v>
      </c>
      <c r="T22" s="90">
        <v>2</v>
      </c>
      <c r="U22" s="90">
        <v>1</v>
      </c>
      <c r="V22" s="90">
        <v>1</v>
      </c>
      <c r="W22" s="90">
        <v>3</v>
      </c>
      <c r="X22" s="90">
        <v>1</v>
      </c>
      <c r="Y22" s="90">
        <v>1</v>
      </c>
      <c r="Z22" s="90">
        <v>2</v>
      </c>
      <c r="AA22" s="90">
        <v>2</v>
      </c>
      <c r="AB22" s="90">
        <v>3</v>
      </c>
      <c r="AC22" s="90">
        <v>1</v>
      </c>
      <c r="AD22" s="90">
        <v>1</v>
      </c>
      <c r="AE22" s="90">
        <v>1</v>
      </c>
      <c r="AF22" s="90">
        <v>1</v>
      </c>
      <c r="AG22" s="90">
        <v>2</v>
      </c>
      <c r="AH22" s="90">
        <v>2</v>
      </c>
      <c r="AI22" s="90">
        <v>2</v>
      </c>
      <c r="AJ22" s="90">
        <v>1</v>
      </c>
      <c r="AK22" s="90">
        <v>2</v>
      </c>
      <c r="AL22" s="90">
        <v>1</v>
      </c>
      <c r="AM22" s="90">
        <v>1</v>
      </c>
      <c r="AN22" s="90">
        <v>2</v>
      </c>
      <c r="AO22" s="90">
        <v>2</v>
      </c>
      <c r="AP22" s="90">
        <v>1</v>
      </c>
      <c r="AQ22" s="90">
        <v>3</v>
      </c>
      <c r="AR22" s="90">
        <v>1</v>
      </c>
      <c r="AS22" s="90">
        <v>1</v>
      </c>
      <c r="AT22" s="90">
        <v>1</v>
      </c>
      <c r="AU22" s="90">
        <v>2</v>
      </c>
      <c r="AV22" s="90">
        <v>1</v>
      </c>
      <c r="AW22" s="90">
        <v>1</v>
      </c>
      <c r="AX22" s="90">
        <v>2</v>
      </c>
      <c r="AY22" s="90">
        <v>1</v>
      </c>
      <c r="AZ22" s="90">
        <v>2</v>
      </c>
      <c r="BA22" s="90">
        <v>1</v>
      </c>
      <c r="BB22" s="90">
        <v>1</v>
      </c>
      <c r="BC22" s="90">
        <v>1</v>
      </c>
      <c r="BD22" s="90">
        <v>2</v>
      </c>
      <c r="BE22" s="90">
        <v>1</v>
      </c>
      <c r="BF22" s="90">
        <v>1</v>
      </c>
      <c r="BG22" s="90">
        <v>2</v>
      </c>
      <c r="BH22" s="90">
        <v>0</v>
      </c>
      <c r="BI22" s="90">
        <v>2</v>
      </c>
      <c r="BJ22" s="90">
        <v>2</v>
      </c>
      <c r="BK22" s="90">
        <v>1</v>
      </c>
      <c r="BL22" s="90">
        <v>1</v>
      </c>
      <c r="BM22" s="90">
        <v>2</v>
      </c>
      <c r="BN22" s="90">
        <v>1</v>
      </c>
      <c r="BO22" s="90">
        <v>1</v>
      </c>
      <c r="BP22" s="90">
        <v>2</v>
      </c>
      <c r="BQ22" s="90">
        <v>2</v>
      </c>
      <c r="BR22" s="90">
        <v>1</v>
      </c>
      <c r="BS22" s="90">
        <v>1</v>
      </c>
      <c r="BT22" s="90">
        <v>2</v>
      </c>
      <c r="BU22" s="90">
        <v>1</v>
      </c>
      <c r="BV22" s="90">
        <v>2</v>
      </c>
      <c r="BW22" s="90">
        <v>1</v>
      </c>
      <c r="BX22" s="90">
        <v>2</v>
      </c>
      <c r="BY22" s="90">
        <v>2</v>
      </c>
      <c r="BZ22" s="90">
        <v>2</v>
      </c>
      <c r="CA22" s="90">
        <v>2</v>
      </c>
      <c r="CB22" s="90">
        <v>1</v>
      </c>
      <c r="CC22" s="90">
        <v>2</v>
      </c>
      <c r="CD22" s="90">
        <v>1</v>
      </c>
      <c r="CE22" s="90">
        <v>1</v>
      </c>
      <c r="CF22" s="90">
        <v>1</v>
      </c>
      <c r="CG22" s="90">
        <v>1</v>
      </c>
      <c r="CH22" s="90">
        <v>1</v>
      </c>
    </row>
    <row r="23" s="78" customFormat="1" ht="13.9" spans="1:86">
      <c r="A23" s="84" t="s">
        <v>120</v>
      </c>
      <c r="B23" s="84" t="s">
        <v>1470</v>
      </c>
      <c r="C23" s="90">
        <v>3</v>
      </c>
      <c r="D23" s="90">
        <v>1</v>
      </c>
      <c r="E23" s="90">
        <v>1</v>
      </c>
      <c r="F23" s="90">
        <v>1</v>
      </c>
      <c r="G23" s="90">
        <v>2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1</v>
      </c>
      <c r="N23" s="90">
        <v>1</v>
      </c>
      <c r="O23" s="90">
        <v>1</v>
      </c>
      <c r="P23" s="90">
        <v>0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1</v>
      </c>
      <c r="W23" s="90">
        <v>2</v>
      </c>
      <c r="X23" s="90">
        <v>1</v>
      </c>
      <c r="Y23" s="90">
        <v>1</v>
      </c>
      <c r="Z23" s="90">
        <v>1</v>
      </c>
      <c r="AA23" s="90">
        <v>1</v>
      </c>
      <c r="AB23" s="90">
        <v>2</v>
      </c>
      <c r="AC23" s="90">
        <v>1</v>
      </c>
      <c r="AD23" s="90">
        <v>1</v>
      </c>
      <c r="AE23" s="90">
        <v>1</v>
      </c>
      <c r="AF23" s="90">
        <v>1</v>
      </c>
      <c r="AG23" s="90">
        <v>1</v>
      </c>
      <c r="AH23" s="90">
        <v>1</v>
      </c>
      <c r="AI23" s="90">
        <v>1</v>
      </c>
      <c r="AJ23" s="90">
        <v>1</v>
      </c>
      <c r="AK23" s="90">
        <v>1</v>
      </c>
      <c r="AL23" s="90">
        <v>1</v>
      </c>
      <c r="AM23" s="90">
        <v>1</v>
      </c>
      <c r="AN23" s="90">
        <v>1</v>
      </c>
      <c r="AO23" s="90">
        <v>1</v>
      </c>
      <c r="AP23" s="90">
        <v>1</v>
      </c>
      <c r="AQ23" s="90">
        <v>2</v>
      </c>
      <c r="AR23" s="90">
        <v>0</v>
      </c>
      <c r="AS23" s="90">
        <v>0</v>
      </c>
      <c r="AT23" s="90">
        <v>0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>
        <v>1</v>
      </c>
      <c r="BC23" s="90">
        <v>0</v>
      </c>
      <c r="BD23" s="90">
        <v>1</v>
      </c>
      <c r="BE23" s="90">
        <v>1</v>
      </c>
      <c r="BF23" s="90">
        <v>1</v>
      </c>
      <c r="BG23" s="90">
        <v>1</v>
      </c>
      <c r="BH23" s="90">
        <v>0</v>
      </c>
      <c r="BI23" s="90">
        <v>1</v>
      </c>
      <c r="BJ23" s="90">
        <v>1</v>
      </c>
      <c r="BK23" s="90">
        <v>0</v>
      </c>
      <c r="BL23" s="90">
        <v>1</v>
      </c>
      <c r="BM23" s="90">
        <v>1</v>
      </c>
      <c r="BN23" s="90">
        <v>1</v>
      </c>
      <c r="BO23" s="90">
        <v>1</v>
      </c>
      <c r="BP23" s="90">
        <v>1</v>
      </c>
      <c r="BQ23" s="90">
        <v>1</v>
      </c>
      <c r="BR23" s="90">
        <v>0</v>
      </c>
      <c r="BS23" s="90">
        <v>0</v>
      </c>
      <c r="BT23" s="90">
        <v>1</v>
      </c>
      <c r="BU23" s="90">
        <v>1</v>
      </c>
      <c r="BV23" s="90">
        <v>1</v>
      </c>
      <c r="BW23" s="90">
        <v>1</v>
      </c>
      <c r="BX23" s="90">
        <v>1</v>
      </c>
      <c r="BY23" s="90">
        <v>1</v>
      </c>
      <c r="BZ23" s="90">
        <v>1</v>
      </c>
      <c r="CA23" s="90">
        <v>1</v>
      </c>
      <c r="CB23" s="90">
        <v>1</v>
      </c>
      <c r="CC23" s="90">
        <v>1</v>
      </c>
      <c r="CD23" s="90">
        <v>1</v>
      </c>
      <c r="CE23" s="90">
        <v>1</v>
      </c>
      <c r="CF23" s="90">
        <v>0</v>
      </c>
      <c r="CG23" s="90">
        <v>1</v>
      </c>
      <c r="CH23" s="90">
        <v>1</v>
      </c>
    </row>
    <row r="24" s="78" customFormat="1" ht="13.9" spans="1:86">
      <c r="A24" s="84" t="s">
        <v>120</v>
      </c>
      <c r="B24" s="84" t="s">
        <v>1471</v>
      </c>
      <c r="C24" s="90">
        <v>3</v>
      </c>
      <c r="D24" s="90">
        <v>1</v>
      </c>
      <c r="E24" s="90">
        <v>1</v>
      </c>
      <c r="F24" s="90">
        <v>1</v>
      </c>
      <c r="G24" s="90">
        <v>2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1</v>
      </c>
      <c r="N24" s="90">
        <v>1</v>
      </c>
      <c r="O24" s="90">
        <v>1</v>
      </c>
      <c r="P24" s="90">
        <v>0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  <c r="V24" s="90">
        <v>1</v>
      </c>
      <c r="W24" s="90">
        <v>2</v>
      </c>
      <c r="X24" s="90">
        <v>1</v>
      </c>
      <c r="Y24" s="90">
        <v>1</v>
      </c>
      <c r="Z24" s="90">
        <v>1</v>
      </c>
      <c r="AA24" s="90">
        <v>1</v>
      </c>
      <c r="AB24" s="90">
        <v>2</v>
      </c>
      <c r="AC24" s="90">
        <v>1</v>
      </c>
      <c r="AD24" s="90">
        <v>1</v>
      </c>
      <c r="AE24" s="90">
        <v>1</v>
      </c>
      <c r="AF24" s="90">
        <v>1</v>
      </c>
      <c r="AG24" s="90">
        <v>1</v>
      </c>
      <c r="AH24" s="90">
        <v>1</v>
      </c>
      <c r="AI24" s="90">
        <v>1</v>
      </c>
      <c r="AJ24" s="90">
        <v>1</v>
      </c>
      <c r="AK24" s="90">
        <v>1</v>
      </c>
      <c r="AL24" s="90">
        <v>1</v>
      </c>
      <c r="AM24" s="90">
        <v>1</v>
      </c>
      <c r="AN24" s="90">
        <v>1</v>
      </c>
      <c r="AO24" s="90">
        <v>1</v>
      </c>
      <c r="AP24" s="90">
        <v>1</v>
      </c>
      <c r="AQ24" s="90">
        <v>2</v>
      </c>
      <c r="AR24" s="90">
        <v>0</v>
      </c>
      <c r="AS24" s="90">
        <v>0</v>
      </c>
      <c r="AT24" s="90">
        <v>0</v>
      </c>
      <c r="AU24" s="90">
        <v>1</v>
      </c>
      <c r="AV24" s="90">
        <v>1</v>
      </c>
      <c r="AW24" s="90">
        <v>1</v>
      </c>
      <c r="AX24" s="90">
        <v>1</v>
      </c>
      <c r="AY24" s="90">
        <v>1</v>
      </c>
      <c r="AZ24" s="90">
        <v>1</v>
      </c>
      <c r="BA24" s="90">
        <v>1</v>
      </c>
      <c r="BB24" s="90">
        <v>1</v>
      </c>
      <c r="BC24" s="90">
        <v>0</v>
      </c>
      <c r="BD24" s="90">
        <v>1</v>
      </c>
      <c r="BE24" s="90">
        <v>1</v>
      </c>
      <c r="BF24" s="90">
        <v>1</v>
      </c>
      <c r="BG24" s="90">
        <v>1</v>
      </c>
      <c r="BH24" s="90">
        <v>0</v>
      </c>
      <c r="BI24" s="90">
        <v>1</v>
      </c>
      <c r="BJ24" s="90">
        <v>1</v>
      </c>
      <c r="BK24" s="90">
        <v>0</v>
      </c>
      <c r="BL24" s="90">
        <v>1</v>
      </c>
      <c r="BM24" s="90">
        <v>1</v>
      </c>
      <c r="BN24" s="90">
        <v>1</v>
      </c>
      <c r="BO24" s="90">
        <v>1</v>
      </c>
      <c r="BP24" s="90">
        <v>1</v>
      </c>
      <c r="BQ24" s="90">
        <v>1</v>
      </c>
      <c r="BR24" s="90">
        <v>0</v>
      </c>
      <c r="BS24" s="90">
        <v>0</v>
      </c>
      <c r="BT24" s="90">
        <v>1</v>
      </c>
      <c r="BU24" s="90">
        <v>1</v>
      </c>
      <c r="BV24" s="90">
        <v>1</v>
      </c>
      <c r="BW24" s="90">
        <v>1</v>
      </c>
      <c r="BX24" s="90">
        <v>1</v>
      </c>
      <c r="BY24" s="90">
        <v>1</v>
      </c>
      <c r="BZ24" s="90">
        <v>1</v>
      </c>
      <c r="CA24" s="90">
        <v>1</v>
      </c>
      <c r="CB24" s="90">
        <v>1</v>
      </c>
      <c r="CC24" s="90">
        <v>1</v>
      </c>
      <c r="CD24" s="90">
        <v>1</v>
      </c>
      <c r="CE24" s="90">
        <v>1</v>
      </c>
      <c r="CF24" s="90">
        <v>0</v>
      </c>
      <c r="CG24" s="90">
        <v>1</v>
      </c>
      <c r="CH24" s="90">
        <v>1</v>
      </c>
    </row>
    <row r="25" s="78" customFormat="1" ht="13.9" spans="1:86">
      <c r="A25" s="84" t="s">
        <v>120</v>
      </c>
      <c r="B25" s="89" t="s">
        <v>1472</v>
      </c>
      <c r="C25" s="90">
        <v>8</v>
      </c>
      <c r="D25" s="90">
        <v>2</v>
      </c>
      <c r="E25" s="90">
        <v>3</v>
      </c>
      <c r="F25" s="90">
        <v>3</v>
      </c>
      <c r="G25" s="90">
        <v>5</v>
      </c>
      <c r="H25" s="90">
        <v>4</v>
      </c>
      <c r="I25" s="90">
        <v>2</v>
      </c>
      <c r="J25" s="90">
        <v>2</v>
      </c>
      <c r="K25" s="90">
        <v>4</v>
      </c>
      <c r="L25" s="90">
        <v>1</v>
      </c>
      <c r="M25" s="90">
        <v>3</v>
      </c>
      <c r="N25" s="90">
        <v>3</v>
      </c>
      <c r="O25" s="90">
        <v>3</v>
      </c>
      <c r="P25" s="90">
        <v>1</v>
      </c>
      <c r="Q25" s="90">
        <v>3</v>
      </c>
      <c r="R25" s="90">
        <v>3</v>
      </c>
      <c r="S25" s="90">
        <v>3</v>
      </c>
      <c r="T25" s="90">
        <v>3</v>
      </c>
      <c r="U25" s="90">
        <v>2</v>
      </c>
      <c r="V25" s="90">
        <v>2</v>
      </c>
      <c r="W25" s="90">
        <v>5</v>
      </c>
      <c r="X25" s="90">
        <v>2</v>
      </c>
      <c r="Y25" s="90">
        <v>2</v>
      </c>
      <c r="Z25" s="90">
        <v>3</v>
      </c>
      <c r="AA25" s="90">
        <v>3</v>
      </c>
      <c r="AB25" s="90">
        <v>5</v>
      </c>
      <c r="AC25" s="90">
        <v>2</v>
      </c>
      <c r="AD25" s="90">
        <v>2</v>
      </c>
      <c r="AE25" s="90">
        <v>2</v>
      </c>
      <c r="AF25" s="90">
        <v>2</v>
      </c>
      <c r="AG25" s="90">
        <v>4</v>
      </c>
      <c r="AH25" s="90">
        <v>3</v>
      </c>
      <c r="AI25" s="90">
        <v>3</v>
      </c>
      <c r="AJ25" s="90">
        <v>2</v>
      </c>
      <c r="AK25" s="90">
        <v>3</v>
      </c>
      <c r="AL25" s="90">
        <v>2</v>
      </c>
      <c r="AM25" s="90">
        <v>2</v>
      </c>
      <c r="AN25" s="90">
        <v>3</v>
      </c>
      <c r="AO25" s="90">
        <v>3</v>
      </c>
      <c r="AP25" s="90">
        <v>2</v>
      </c>
      <c r="AQ25" s="90">
        <v>5</v>
      </c>
      <c r="AR25" s="90">
        <v>1</v>
      </c>
      <c r="AS25" s="90">
        <v>1</v>
      </c>
      <c r="AT25" s="90">
        <v>1</v>
      </c>
      <c r="AU25" s="90">
        <v>4</v>
      </c>
      <c r="AV25" s="90">
        <v>2</v>
      </c>
      <c r="AW25" s="90">
        <v>2</v>
      </c>
      <c r="AX25" s="90">
        <v>3</v>
      </c>
      <c r="AY25" s="90">
        <v>2</v>
      </c>
      <c r="AZ25" s="90">
        <v>4</v>
      </c>
      <c r="BA25" s="90">
        <v>2</v>
      </c>
      <c r="BB25" s="90">
        <v>2</v>
      </c>
      <c r="BC25" s="90">
        <v>1</v>
      </c>
      <c r="BD25" s="90">
        <v>4</v>
      </c>
      <c r="BE25" s="90">
        <v>2</v>
      </c>
      <c r="BF25" s="90">
        <v>3</v>
      </c>
      <c r="BG25" s="90">
        <v>3</v>
      </c>
      <c r="BH25" s="90">
        <v>1</v>
      </c>
      <c r="BI25" s="90">
        <v>3</v>
      </c>
      <c r="BJ25" s="90">
        <v>3</v>
      </c>
      <c r="BK25" s="90">
        <v>1</v>
      </c>
      <c r="BL25" s="90">
        <v>2</v>
      </c>
      <c r="BM25" s="90">
        <v>3</v>
      </c>
      <c r="BN25" s="90">
        <v>2</v>
      </c>
      <c r="BO25" s="90">
        <v>2</v>
      </c>
      <c r="BP25" s="90">
        <v>3</v>
      </c>
      <c r="BQ25" s="90">
        <v>3</v>
      </c>
      <c r="BR25" s="90">
        <v>1</v>
      </c>
      <c r="BS25" s="90">
        <v>1</v>
      </c>
      <c r="BT25" s="90">
        <v>4</v>
      </c>
      <c r="BU25" s="90">
        <v>2</v>
      </c>
      <c r="BV25" s="90">
        <v>3</v>
      </c>
      <c r="BW25" s="90">
        <v>2</v>
      </c>
      <c r="BX25" s="90">
        <v>3</v>
      </c>
      <c r="BY25" s="90">
        <v>3</v>
      </c>
      <c r="BZ25" s="90">
        <v>3</v>
      </c>
      <c r="CA25" s="90">
        <v>3</v>
      </c>
      <c r="CB25" s="90">
        <v>2</v>
      </c>
      <c r="CC25" s="90">
        <v>3</v>
      </c>
      <c r="CD25" s="90">
        <v>2</v>
      </c>
      <c r="CE25" s="90">
        <v>2</v>
      </c>
      <c r="CF25" s="90">
        <v>1</v>
      </c>
      <c r="CG25" s="90">
        <v>2</v>
      </c>
      <c r="CH25" s="90">
        <v>2</v>
      </c>
    </row>
    <row r="26" s="78" customFormat="1" ht="13.9" spans="1:86">
      <c r="A26" s="84" t="s">
        <v>120</v>
      </c>
      <c r="B26" s="84" t="s">
        <v>1473</v>
      </c>
      <c r="C26" s="90">
        <v>5</v>
      </c>
      <c r="D26" s="90">
        <v>2</v>
      </c>
      <c r="E26" s="90">
        <v>2</v>
      </c>
      <c r="F26" s="90">
        <v>2</v>
      </c>
      <c r="G26" s="90">
        <v>3</v>
      </c>
      <c r="H26" s="90">
        <v>3</v>
      </c>
      <c r="I26" s="90">
        <v>1</v>
      </c>
      <c r="J26" s="90">
        <v>2</v>
      </c>
      <c r="K26" s="90">
        <v>3</v>
      </c>
      <c r="L26" s="90">
        <v>1</v>
      </c>
      <c r="M26" s="90">
        <v>2</v>
      </c>
      <c r="N26" s="90">
        <v>2</v>
      </c>
      <c r="O26" s="90">
        <v>2</v>
      </c>
      <c r="P26" s="90">
        <v>1</v>
      </c>
      <c r="Q26" s="90">
        <v>2</v>
      </c>
      <c r="R26" s="90">
        <v>2</v>
      </c>
      <c r="S26" s="90">
        <v>2</v>
      </c>
      <c r="T26" s="90">
        <v>2</v>
      </c>
      <c r="U26" s="90">
        <v>1</v>
      </c>
      <c r="V26" s="90">
        <v>1</v>
      </c>
      <c r="W26" s="90">
        <v>3</v>
      </c>
      <c r="X26" s="90">
        <v>1</v>
      </c>
      <c r="Y26" s="90">
        <v>2</v>
      </c>
      <c r="Z26" s="90">
        <v>2</v>
      </c>
      <c r="AA26" s="90">
        <v>2</v>
      </c>
      <c r="AB26" s="90">
        <v>3</v>
      </c>
      <c r="AC26" s="90">
        <v>1</v>
      </c>
      <c r="AD26" s="90">
        <v>1</v>
      </c>
      <c r="AE26" s="90">
        <v>1</v>
      </c>
      <c r="AF26" s="90">
        <v>2</v>
      </c>
      <c r="AG26" s="90">
        <v>2</v>
      </c>
      <c r="AH26" s="90">
        <v>2</v>
      </c>
      <c r="AI26" s="90">
        <v>2</v>
      </c>
      <c r="AJ26" s="90">
        <v>1</v>
      </c>
      <c r="AK26" s="90">
        <v>2</v>
      </c>
      <c r="AL26" s="90">
        <v>1</v>
      </c>
      <c r="AM26" s="90">
        <v>1</v>
      </c>
      <c r="AN26" s="90">
        <v>2</v>
      </c>
      <c r="AO26" s="90">
        <v>2</v>
      </c>
      <c r="AP26" s="90">
        <v>1</v>
      </c>
      <c r="AQ26" s="90">
        <v>4</v>
      </c>
      <c r="AR26" s="90">
        <v>1</v>
      </c>
      <c r="AS26" s="90">
        <v>1</v>
      </c>
      <c r="AT26" s="90">
        <v>1</v>
      </c>
      <c r="AU26" s="90">
        <v>3</v>
      </c>
      <c r="AV26" s="90">
        <v>2</v>
      </c>
      <c r="AW26" s="90">
        <v>1</v>
      </c>
      <c r="AX26" s="90">
        <v>2</v>
      </c>
      <c r="AY26" s="90">
        <v>1</v>
      </c>
      <c r="AZ26" s="90">
        <v>2</v>
      </c>
      <c r="BA26" s="90">
        <v>1</v>
      </c>
      <c r="BB26" s="90">
        <v>2</v>
      </c>
      <c r="BC26" s="90">
        <v>1</v>
      </c>
      <c r="BD26" s="90">
        <v>2</v>
      </c>
      <c r="BE26" s="90">
        <v>1</v>
      </c>
      <c r="BF26" s="90">
        <v>2</v>
      </c>
      <c r="BG26" s="90">
        <v>2</v>
      </c>
      <c r="BH26" s="90">
        <v>0</v>
      </c>
      <c r="BI26" s="90">
        <v>2</v>
      </c>
      <c r="BJ26" s="90">
        <v>2</v>
      </c>
      <c r="BK26" s="90">
        <v>1</v>
      </c>
      <c r="BL26" s="90">
        <v>1</v>
      </c>
      <c r="BM26" s="90">
        <v>2</v>
      </c>
      <c r="BN26" s="90">
        <v>2</v>
      </c>
      <c r="BO26" s="90">
        <v>1</v>
      </c>
      <c r="BP26" s="90">
        <v>2</v>
      </c>
      <c r="BQ26" s="90">
        <v>2</v>
      </c>
      <c r="BR26" s="90">
        <v>1</v>
      </c>
      <c r="BS26" s="90">
        <v>1</v>
      </c>
      <c r="BT26" s="90">
        <v>2</v>
      </c>
      <c r="BU26" s="90">
        <v>1</v>
      </c>
      <c r="BV26" s="90">
        <v>2</v>
      </c>
      <c r="BW26" s="90">
        <v>1</v>
      </c>
      <c r="BX26" s="90">
        <v>2</v>
      </c>
      <c r="BY26" s="90">
        <v>2</v>
      </c>
      <c r="BZ26" s="90">
        <v>2</v>
      </c>
      <c r="CA26" s="90">
        <v>2</v>
      </c>
      <c r="CB26" s="90">
        <v>1</v>
      </c>
      <c r="CC26" s="90">
        <v>2</v>
      </c>
      <c r="CD26" s="90">
        <v>1</v>
      </c>
      <c r="CE26" s="90">
        <v>1</v>
      </c>
      <c r="CF26" s="90">
        <v>1</v>
      </c>
      <c r="CG26" s="90">
        <v>1</v>
      </c>
      <c r="CH26" s="90">
        <v>2</v>
      </c>
    </row>
    <row r="27" s="78" customFormat="1" ht="13.9" spans="1:86">
      <c r="A27" s="84" t="s">
        <v>120</v>
      </c>
      <c r="B27" s="84" t="s">
        <v>1474</v>
      </c>
      <c r="C27" s="90">
        <v>2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0</v>
      </c>
      <c r="J27" s="90">
        <v>1</v>
      </c>
      <c r="K27" s="90">
        <v>1</v>
      </c>
      <c r="L27" s="90">
        <v>0</v>
      </c>
      <c r="M27" s="90">
        <v>1</v>
      </c>
      <c r="N27" s="90">
        <v>1</v>
      </c>
      <c r="O27" s="90">
        <v>1</v>
      </c>
      <c r="P27" s="90">
        <v>0</v>
      </c>
      <c r="Q27" s="90">
        <v>1</v>
      </c>
      <c r="R27" s="90">
        <v>1</v>
      </c>
      <c r="S27" s="90">
        <v>1</v>
      </c>
      <c r="T27" s="90">
        <v>1</v>
      </c>
      <c r="U27" s="90">
        <v>0</v>
      </c>
      <c r="V27" s="90">
        <v>0</v>
      </c>
      <c r="W27" s="90">
        <v>1</v>
      </c>
      <c r="X27" s="90">
        <v>0</v>
      </c>
      <c r="Y27" s="90">
        <v>1</v>
      </c>
      <c r="Z27" s="90">
        <v>1</v>
      </c>
      <c r="AA27" s="90">
        <v>1</v>
      </c>
      <c r="AB27" s="90">
        <v>1</v>
      </c>
      <c r="AC27" s="90">
        <v>0</v>
      </c>
      <c r="AD27" s="90">
        <v>0</v>
      </c>
      <c r="AE27" s="90">
        <v>0</v>
      </c>
      <c r="AF27" s="90">
        <v>1</v>
      </c>
      <c r="AG27" s="90">
        <v>1</v>
      </c>
      <c r="AH27" s="90">
        <v>1</v>
      </c>
      <c r="AI27" s="90">
        <v>1</v>
      </c>
      <c r="AJ27" s="90">
        <v>0</v>
      </c>
      <c r="AK27" s="90">
        <v>1</v>
      </c>
      <c r="AL27" s="90">
        <v>0</v>
      </c>
      <c r="AM27" s="90">
        <v>0</v>
      </c>
      <c r="AN27" s="90">
        <v>1</v>
      </c>
      <c r="AO27" s="90">
        <v>1</v>
      </c>
      <c r="AP27" s="90">
        <v>0</v>
      </c>
      <c r="AQ27" s="90">
        <v>1</v>
      </c>
      <c r="AR27" s="90">
        <v>0</v>
      </c>
      <c r="AS27" s="90">
        <v>0</v>
      </c>
      <c r="AT27" s="90">
        <v>0</v>
      </c>
      <c r="AU27" s="90">
        <v>1</v>
      </c>
      <c r="AV27" s="90">
        <v>1</v>
      </c>
      <c r="AW27" s="90">
        <v>0</v>
      </c>
      <c r="AX27" s="90">
        <v>1</v>
      </c>
      <c r="AY27" s="90">
        <v>0</v>
      </c>
      <c r="AZ27" s="90">
        <v>1</v>
      </c>
      <c r="BA27" s="90">
        <v>0</v>
      </c>
      <c r="BB27" s="90">
        <v>1</v>
      </c>
      <c r="BC27" s="90">
        <v>0</v>
      </c>
      <c r="BD27" s="90">
        <v>1</v>
      </c>
      <c r="BE27" s="90">
        <v>0</v>
      </c>
      <c r="BF27" s="90">
        <v>1</v>
      </c>
      <c r="BG27" s="90">
        <v>1</v>
      </c>
      <c r="BH27" s="90">
        <v>0</v>
      </c>
      <c r="BI27" s="90">
        <v>1</v>
      </c>
      <c r="BJ27" s="90">
        <v>1</v>
      </c>
      <c r="BK27" s="90">
        <v>0</v>
      </c>
      <c r="BL27" s="90">
        <v>0</v>
      </c>
      <c r="BM27" s="90">
        <v>1</v>
      </c>
      <c r="BN27" s="90">
        <v>1</v>
      </c>
      <c r="BO27" s="90">
        <v>0</v>
      </c>
      <c r="BP27" s="90">
        <v>1</v>
      </c>
      <c r="BQ27" s="90">
        <v>1</v>
      </c>
      <c r="BR27" s="90">
        <v>0</v>
      </c>
      <c r="BS27" s="90">
        <v>0</v>
      </c>
      <c r="BT27" s="90">
        <v>1</v>
      </c>
      <c r="BU27" s="90">
        <v>0</v>
      </c>
      <c r="BV27" s="90">
        <v>1</v>
      </c>
      <c r="BW27" s="90">
        <v>0</v>
      </c>
      <c r="BX27" s="90">
        <v>1</v>
      </c>
      <c r="BY27" s="90">
        <v>1</v>
      </c>
      <c r="BZ27" s="90">
        <v>1</v>
      </c>
      <c r="CA27" s="90">
        <v>1</v>
      </c>
      <c r="CB27" s="90">
        <v>0</v>
      </c>
      <c r="CC27" s="90">
        <v>1</v>
      </c>
      <c r="CD27" s="90">
        <v>0</v>
      </c>
      <c r="CE27" s="90">
        <v>0</v>
      </c>
      <c r="CF27" s="90">
        <v>0</v>
      </c>
      <c r="CG27" s="90">
        <v>0</v>
      </c>
      <c r="CH27" s="90">
        <v>1</v>
      </c>
    </row>
    <row r="28" s="78" customFormat="1" ht="13.9" spans="1:86">
      <c r="A28" s="84" t="s">
        <v>120</v>
      </c>
      <c r="B28" s="84" t="s">
        <v>1475</v>
      </c>
      <c r="C28" s="90">
        <v>4</v>
      </c>
      <c r="D28" s="90">
        <v>1</v>
      </c>
      <c r="E28" s="90">
        <v>2</v>
      </c>
      <c r="F28" s="90">
        <v>2</v>
      </c>
      <c r="G28" s="90">
        <v>2</v>
      </c>
      <c r="H28" s="90">
        <v>2</v>
      </c>
      <c r="I28" s="90">
        <v>1</v>
      </c>
      <c r="J28" s="90">
        <v>1</v>
      </c>
      <c r="K28" s="90">
        <v>2</v>
      </c>
      <c r="L28" s="90">
        <v>1</v>
      </c>
      <c r="M28" s="90">
        <v>2</v>
      </c>
      <c r="N28" s="90">
        <v>2</v>
      </c>
      <c r="O28" s="90">
        <v>1</v>
      </c>
      <c r="P28" s="90">
        <v>1</v>
      </c>
      <c r="Q28" s="90">
        <v>2</v>
      </c>
      <c r="R28" s="90">
        <v>2</v>
      </c>
      <c r="S28" s="90">
        <v>2</v>
      </c>
      <c r="T28" s="90">
        <v>2</v>
      </c>
      <c r="U28" s="90">
        <v>1</v>
      </c>
      <c r="V28" s="90">
        <v>1</v>
      </c>
      <c r="W28" s="90">
        <v>2</v>
      </c>
      <c r="X28" s="90">
        <v>1</v>
      </c>
      <c r="Y28" s="90">
        <v>1</v>
      </c>
      <c r="Z28" s="90">
        <v>2</v>
      </c>
      <c r="AA28" s="90">
        <v>2</v>
      </c>
      <c r="AB28" s="90">
        <v>3</v>
      </c>
      <c r="AC28" s="90">
        <v>1</v>
      </c>
      <c r="AD28" s="90">
        <v>1</v>
      </c>
      <c r="AE28" s="90">
        <v>1</v>
      </c>
      <c r="AF28" s="90">
        <v>1</v>
      </c>
      <c r="AG28" s="90">
        <v>2</v>
      </c>
      <c r="AH28" s="90">
        <v>2</v>
      </c>
      <c r="AI28" s="90">
        <v>2</v>
      </c>
      <c r="AJ28" s="90">
        <v>1</v>
      </c>
      <c r="AK28" s="90">
        <v>2</v>
      </c>
      <c r="AL28" s="90">
        <v>1</v>
      </c>
      <c r="AM28" s="90">
        <v>1</v>
      </c>
      <c r="AN28" s="90">
        <v>2</v>
      </c>
      <c r="AO28" s="90">
        <v>2</v>
      </c>
      <c r="AP28" s="90">
        <v>1</v>
      </c>
      <c r="AQ28" s="90">
        <v>3</v>
      </c>
      <c r="AR28" s="90">
        <v>1</v>
      </c>
      <c r="AS28" s="90">
        <v>1</v>
      </c>
      <c r="AT28" s="90">
        <v>1</v>
      </c>
      <c r="AU28" s="90">
        <v>2</v>
      </c>
      <c r="AV28" s="90">
        <v>1</v>
      </c>
      <c r="AW28" s="90">
        <v>1</v>
      </c>
      <c r="AX28" s="90">
        <v>2</v>
      </c>
      <c r="AY28" s="90">
        <v>1</v>
      </c>
      <c r="AZ28" s="90">
        <v>2</v>
      </c>
      <c r="BA28" s="90">
        <v>1</v>
      </c>
      <c r="BB28" s="90">
        <v>1</v>
      </c>
      <c r="BC28" s="90">
        <v>1</v>
      </c>
      <c r="BD28" s="90">
        <v>2</v>
      </c>
      <c r="BE28" s="90">
        <v>1</v>
      </c>
      <c r="BF28" s="90">
        <v>1</v>
      </c>
      <c r="BG28" s="90">
        <v>2</v>
      </c>
      <c r="BH28" s="90">
        <v>0</v>
      </c>
      <c r="BI28" s="90">
        <v>2</v>
      </c>
      <c r="BJ28" s="90">
        <v>2</v>
      </c>
      <c r="BK28" s="90">
        <v>1</v>
      </c>
      <c r="BL28" s="90">
        <v>1</v>
      </c>
      <c r="BM28" s="90">
        <v>2</v>
      </c>
      <c r="BN28" s="90">
        <v>1</v>
      </c>
      <c r="BO28" s="90">
        <v>1</v>
      </c>
      <c r="BP28" s="90">
        <v>1</v>
      </c>
      <c r="BQ28" s="90">
        <v>2</v>
      </c>
      <c r="BR28" s="90">
        <v>1</v>
      </c>
      <c r="BS28" s="90">
        <v>1</v>
      </c>
      <c r="BT28" s="90">
        <v>2</v>
      </c>
      <c r="BU28" s="90">
        <v>1</v>
      </c>
      <c r="BV28" s="90">
        <v>2</v>
      </c>
      <c r="BW28" s="90">
        <v>1</v>
      </c>
      <c r="BX28" s="90">
        <v>2</v>
      </c>
      <c r="BY28" s="90">
        <v>1</v>
      </c>
      <c r="BZ28" s="90">
        <v>2</v>
      </c>
      <c r="CA28" s="90">
        <v>2</v>
      </c>
      <c r="CB28" s="90">
        <v>1</v>
      </c>
      <c r="CC28" s="90">
        <v>2</v>
      </c>
      <c r="CD28" s="90">
        <v>1</v>
      </c>
      <c r="CE28" s="90">
        <v>1</v>
      </c>
      <c r="CF28" s="90">
        <v>1</v>
      </c>
      <c r="CG28" s="90">
        <v>1</v>
      </c>
      <c r="CH28" s="90">
        <v>1</v>
      </c>
    </row>
    <row r="29" s="78" customFormat="1" ht="13.9" spans="1:86">
      <c r="A29" s="84" t="s">
        <v>120</v>
      </c>
      <c r="B29" s="89" t="s">
        <v>1476</v>
      </c>
      <c r="C29" s="90">
        <v>1</v>
      </c>
      <c r="D29" s="90">
        <v>0</v>
      </c>
      <c r="E29" s="90">
        <v>1</v>
      </c>
      <c r="F29" s="90">
        <v>1</v>
      </c>
      <c r="G29" s="90">
        <v>1</v>
      </c>
      <c r="H29" s="90">
        <v>1</v>
      </c>
      <c r="I29" s="90">
        <v>0</v>
      </c>
      <c r="J29" s="90">
        <v>0</v>
      </c>
      <c r="K29" s="90">
        <v>1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1</v>
      </c>
      <c r="R29" s="90">
        <v>1</v>
      </c>
      <c r="S29" s="90">
        <v>1</v>
      </c>
      <c r="T29" s="90">
        <v>1</v>
      </c>
      <c r="U29" s="90">
        <v>0</v>
      </c>
      <c r="V29" s="90">
        <v>0</v>
      </c>
      <c r="W29" s="90">
        <v>1</v>
      </c>
      <c r="X29" s="90">
        <v>0</v>
      </c>
      <c r="Y29" s="90">
        <v>0</v>
      </c>
      <c r="Z29" s="90">
        <v>1</v>
      </c>
      <c r="AA29" s="90">
        <v>1</v>
      </c>
      <c r="AB29" s="90">
        <v>1</v>
      </c>
      <c r="AC29" s="90">
        <v>0</v>
      </c>
      <c r="AD29" s="90">
        <v>0</v>
      </c>
      <c r="AE29" s="90">
        <v>0</v>
      </c>
      <c r="AF29" s="90">
        <v>0</v>
      </c>
      <c r="AG29" s="90">
        <v>1</v>
      </c>
      <c r="AH29" s="90">
        <v>1</v>
      </c>
      <c r="AI29" s="90">
        <v>1</v>
      </c>
      <c r="AJ29" s="90">
        <v>0</v>
      </c>
      <c r="AK29" s="90">
        <v>1</v>
      </c>
      <c r="AL29" s="90">
        <v>0</v>
      </c>
      <c r="AM29" s="90">
        <v>0</v>
      </c>
      <c r="AN29" s="90">
        <v>1</v>
      </c>
      <c r="AO29" s="90">
        <v>1</v>
      </c>
      <c r="AP29" s="90">
        <v>0</v>
      </c>
      <c r="AQ29" s="90">
        <v>1</v>
      </c>
      <c r="AR29" s="90">
        <v>0</v>
      </c>
      <c r="AS29" s="90">
        <v>0</v>
      </c>
      <c r="AT29" s="90">
        <v>0</v>
      </c>
      <c r="AU29" s="90">
        <v>1</v>
      </c>
      <c r="AV29" s="90">
        <v>0</v>
      </c>
      <c r="AW29" s="90">
        <v>0</v>
      </c>
      <c r="AX29" s="90">
        <v>1</v>
      </c>
      <c r="AY29" s="90">
        <v>0</v>
      </c>
      <c r="AZ29" s="90">
        <v>1</v>
      </c>
      <c r="BA29" s="90">
        <v>0</v>
      </c>
      <c r="BB29" s="90">
        <v>0</v>
      </c>
      <c r="BC29" s="90">
        <v>0</v>
      </c>
      <c r="BD29" s="90">
        <v>1</v>
      </c>
      <c r="BE29" s="90">
        <v>0</v>
      </c>
      <c r="BF29" s="90">
        <v>0</v>
      </c>
      <c r="BG29" s="90">
        <v>1</v>
      </c>
      <c r="BH29" s="90">
        <v>0</v>
      </c>
      <c r="BI29" s="90">
        <v>0</v>
      </c>
      <c r="BJ29" s="90">
        <v>1</v>
      </c>
      <c r="BK29" s="90">
        <v>0</v>
      </c>
      <c r="BL29" s="90">
        <v>0</v>
      </c>
      <c r="BM29" s="90">
        <v>1</v>
      </c>
      <c r="BN29" s="90">
        <v>0</v>
      </c>
      <c r="BO29" s="90">
        <v>0</v>
      </c>
      <c r="BP29" s="90">
        <v>0</v>
      </c>
      <c r="BQ29" s="90">
        <v>1</v>
      </c>
      <c r="BR29" s="90">
        <v>0</v>
      </c>
      <c r="BS29" s="90">
        <v>0</v>
      </c>
      <c r="BT29" s="90">
        <v>1</v>
      </c>
      <c r="BU29" s="90">
        <v>0</v>
      </c>
      <c r="BV29" s="90">
        <v>1</v>
      </c>
      <c r="BW29" s="90">
        <v>0</v>
      </c>
      <c r="BX29" s="90">
        <v>1</v>
      </c>
      <c r="BY29" s="90">
        <v>0</v>
      </c>
      <c r="BZ29" s="90">
        <v>1</v>
      </c>
      <c r="CA29" s="90">
        <v>1</v>
      </c>
      <c r="CB29" s="90">
        <v>0</v>
      </c>
      <c r="CC29" s="90">
        <v>1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</row>
    <row r="30" s="78" customFormat="1" ht="13.9" spans="1:86">
      <c r="A30" s="84" t="s">
        <v>120</v>
      </c>
      <c r="B30" s="89" t="s">
        <v>1477</v>
      </c>
      <c r="C30" s="90">
        <v>1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>
        <v>0</v>
      </c>
      <c r="AG30" s="90">
        <v>0</v>
      </c>
      <c r="AH30" s="90">
        <v>0</v>
      </c>
      <c r="AI30" s="90">
        <v>0</v>
      </c>
      <c r="AJ30" s="90">
        <v>0</v>
      </c>
      <c r="AK30" s="90">
        <v>0</v>
      </c>
      <c r="AL30" s="90">
        <v>0</v>
      </c>
      <c r="AM30" s="90">
        <v>0</v>
      </c>
      <c r="AN30" s="90">
        <v>0</v>
      </c>
      <c r="AO30" s="90">
        <v>0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>
        <v>0</v>
      </c>
      <c r="AV30" s="90">
        <v>0</v>
      </c>
      <c r="AW30" s="90">
        <v>0</v>
      </c>
      <c r="AX30" s="90">
        <v>0</v>
      </c>
      <c r="AY30" s="90">
        <v>0</v>
      </c>
      <c r="AZ30" s="90">
        <v>0</v>
      </c>
      <c r="BA30" s="90">
        <v>0</v>
      </c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</row>
    <row r="31" s="78" customFormat="1" ht="13.9" spans="1:86">
      <c r="A31" s="84" t="s">
        <v>120</v>
      </c>
      <c r="B31" s="89" t="s">
        <v>1478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0</v>
      </c>
      <c r="AF31" s="90">
        <v>0</v>
      </c>
      <c r="AG31" s="90">
        <v>0</v>
      </c>
      <c r="AH31" s="90">
        <v>0</v>
      </c>
      <c r="AI31" s="90">
        <v>0</v>
      </c>
      <c r="AJ31" s="90">
        <v>0</v>
      </c>
      <c r="AK31" s="90">
        <v>0</v>
      </c>
      <c r="AL31" s="90">
        <v>0</v>
      </c>
      <c r="AM31" s="90">
        <v>0</v>
      </c>
      <c r="AN31" s="90">
        <v>0</v>
      </c>
      <c r="AO31" s="90">
        <v>0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0</v>
      </c>
      <c r="BA31" s="90">
        <v>0</v>
      </c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0</v>
      </c>
      <c r="BK31" s="90">
        <v>0</v>
      </c>
      <c r="BL31" s="90">
        <v>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</row>
    <row r="32" s="78" customFormat="1" ht="13.9" spans="1:86">
      <c r="A32" s="84" t="s">
        <v>120</v>
      </c>
      <c r="B32" s="89" t="s">
        <v>1479</v>
      </c>
      <c r="C32" s="90">
        <v>1</v>
      </c>
      <c r="D32" s="90">
        <v>0</v>
      </c>
      <c r="E32" s="90">
        <v>1</v>
      </c>
      <c r="F32" s="90">
        <v>0</v>
      </c>
      <c r="G32" s="90">
        <v>1</v>
      </c>
      <c r="H32" s="90">
        <v>1</v>
      </c>
      <c r="I32" s="90">
        <v>0</v>
      </c>
      <c r="J32" s="90">
        <v>0</v>
      </c>
      <c r="K32" s="90">
        <v>1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1</v>
      </c>
      <c r="R32" s="90">
        <v>1</v>
      </c>
      <c r="S32" s="90">
        <v>1</v>
      </c>
      <c r="T32" s="90">
        <v>1</v>
      </c>
      <c r="U32" s="90">
        <v>0</v>
      </c>
      <c r="V32" s="90">
        <v>0</v>
      </c>
      <c r="W32" s="90">
        <v>1</v>
      </c>
      <c r="X32" s="90">
        <v>0</v>
      </c>
      <c r="Y32" s="90">
        <v>0</v>
      </c>
      <c r="Z32" s="90">
        <v>1</v>
      </c>
      <c r="AA32" s="90">
        <v>0</v>
      </c>
      <c r="AB32" s="90">
        <v>1</v>
      </c>
      <c r="AC32" s="90">
        <v>0</v>
      </c>
      <c r="AD32" s="90">
        <v>0</v>
      </c>
      <c r="AE32" s="90">
        <v>0</v>
      </c>
      <c r="AF32" s="90">
        <v>0</v>
      </c>
      <c r="AG32" s="90">
        <v>1</v>
      </c>
      <c r="AH32" s="90">
        <v>0</v>
      </c>
      <c r="AI32" s="90">
        <v>0</v>
      </c>
      <c r="AJ32" s="90">
        <v>0</v>
      </c>
      <c r="AK32" s="90">
        <v>0</v>
      </c>
      <c r="AL32" s="90">
        <v>0</v>
      </c>
      <c r="AM32" s="90">
        <v>0</v>
      </c>
      <c r="AN32" s="90">
        <v>0</v>
      </c>
      <c r="AO32" s="90">
        <v>1</v>
      </c>
      <c r="AP32" s="90">
        <v>0</v>
      </c>
      <c r="AQ32" s="90">
        <v>1</v>
      </c>
      <c r="AR32" s="90">
        <v>0</v>
      </c>
      <c r="AS32" s="90">
        <v>0</v>
      </c>
      <c r="AT32" s="90">
        <v>0</v>
      </c>
      <c r="AU32" s="90">
        <v>1</v>
      </c>
      <c r="AV32" s="90">
        <v>0</v>
      </c>
      <c r="AW32" s="90">
        <v>0</v>
      </c>
      <c r="AX32" s="90">
        <v>0</v>
      </c>
      <c r="AY32" s="90">
        <v>0</v>
      </c>
      <c r="AZ32" s="90">
        <v>1</v>
      </c>
      <c r="BA32" s="90">
        <v>0</v>
      </c>
      <c r="BB32" s="90">
        <v>0</v>
      </c>
      <c r="BC32" s="90">
        <v>0</v>
      </c>
      <c r="BD32" s="90">
        <v>1</v>
      </c>
      <c r="BE32" s="90">
        <v>0</v>
      </c>
      <c r="BF32" s="90">
        <v>0</v>
      </c>
      <c r="BG32" s="90">
        <v>1</v>
      </c>
      <c r="BH32" s="90">
        <v>0</v>
      </c>
      <c r="BI32" s="90">
        <v>0</v>
      </c>
      <c r="BJ32" s="90">
        <v>1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1</v>
      </c>
      <c r="BR32" s="90">
        <v>0</v>
      </c>
      <c r="BS32" s="90">
        <v>0</v>
      </c>
      <c r="BT32" s="90">
        <v>1</v>
      </c>
      <c r="BU32" s="90">
        <v>0</v>
      </c>
      <c r="BV32" s="90">
        <v>1</v>
      </c>
      <c r="BW32" s="90">
        <v>0</v>
      </c>
      <c r="BX32" s="90">
        <v>0</v>
      </c>
      <c r="BY32" s="90">
        <v>0</v>
      </c>
      <c r="BZ32" s="90">
        <v>0</v>
      </c>
      <c r="CA32" s="90">
        <v>1</v>
      </c>
      <c r="CB32" s="90">
        <v>0</v>
      </c>
      <c r="CC32" s="90">
        <v>1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</row>
    <row r="33" s="78" customFormat="1" ht="13.9" spans="1:86">
      <c r="A33" s="84" t="s">
        <v>120</v>
      </c>
      <c r="B33" s="89" t="s">
        <v>1480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0">
        <v>0</v>
      </c>
      <c r="AK33" s="90">
        <v>0</v>
      </c>
      <c r="AL33" s="90">
        <v>0</v>
      </c>
      <c r="AM33" s="90">
        <v>0</v>
      </c>
      <c r="AN33" s="90">
        <v>0</v>
      </c>
      <c r="AO33" s="90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0">
        <v>0</v>
      </c>
      <c r="AW33" s="90">
        <v>0</v>
      </c>
      <c r="AX33" s="90">
        <v>0</v>
      </c>
      <c r="AY33" s="90">
        <v>0</v>
      </c>
      <c r="AZ33" s="90">
        <v>0</v>
      </c>
      <c r="BA33" s="90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</row>
    <row r="34" s="78" customFormat="1" ht="13.9" spans="1:86">
      <c r="A34" s="84" t="s">
        <v>120</v>
      </c>
      <c r="B34" s="89" t="s">
        <v>1481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>
        <v>0</v>
      </c>
      <c r="AG34" s="90">
        <v>0</v>
      </c>
      <c r="AH34" s="90">
        <v>0</v>
      </c>
      <c r="AI34" s="90">
        <v>0</v>
      </c>
      <c r="AJ34" s="90">
        <v>0</v>
      </c>
      <c r="AK34" s="90">
        <v>0</v>
      </c>
      <c r="AL34" s="90">
        <v>0</v>
      </c>
      <c r="AM34" s="90">
        <v>0</v>
      </c>
      <c r="AN34" s="90">
        <v>0</v>
      </c>
      <c r="AO34" s="90">
        <v>0</v>
      </c>
      <c r="AP34" s="90">
        <v>0</v>
      </c>
      <c r="AQ34" s="90">
        <v>0</v>
      </c>
      <c r="AR34" s="90">
        <v>0</v>
      </c>
      <c r="AS34" s="90">
        <v>0</v>
      </c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  <c r="AZ34" s="90">
        <v>0</v>
      </c>
      <c r="BA34" s="90">
        <v>0</v>
      </c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</row>
    <row r="35" s="78" customFormat="1" ht="13.9" spans="1:86">
      <c r="A35" s="84" t="s">
        <v>120</v>
      </c>
      <c r="B35" s="84" t="s">
        <v>1482</v>
      </c>
      <c r="C35" s="90">
        <v>3</v>
      </c>
      <c r="D35" s="90">
        <v>1</v>
      </c>
      <c r="E35" s="90">
        <v>1</v>
      </c>
      <c r="F35" s="90">
        <v>1</v>
      </c>
      <c r="G35" s="90">
        <v>2</v>
      </c>
      <c r="H35" s="90">
        <v>1</v>
      </c>
      <c r="I35" s="90">
        <v>1</v>
      </c>
      <c r="J35" s="90">
        <v>1</v>
      </c>
      <c r="K35" s="90">
        <v>1</v>
      </c>
      <c r="L35" s="90">
        <v>0</v>
      </c>
      <c r="M35" s="90">
        <v>1</v>
      </c>
      <c r="N35" s="90">
        <v>1</v>
      </c>
      <c r="O35" s="90">
        <v>1</v>
      </c>
      <c r="P35" s="90">
        <v>0</v>
      </c>
      <c r="Q35" s="90">
        <v>1</v>
      </c>
      <c r="R35" s="90">
        <v>1</v>
      </c>
      <c r="S35" s="90">
        <v>1</v>
      </c>
      <c r="T35" s="90">
        <v>1</v>
      </c>
      <c r="U35" s="90">
        <v>1</v>
      </c>
      <c r="V35" s="90">
        <v>1</v>
      </c>
      <c r="W35" s="90">
        <v>2</v>
      </c>
      <c r="X35" s="90">
        <v>1</v>
      </c>
      <c r="Y35" s="90">
        <v>1</v>
      </c>
      <c r="Z35" s="90">
        <v>1</v>
      </c>
      <c r="AA35" s="90">
        <v>1</v>
      </c>
      <c r="AB35" s="90">
        <v>2</v>
      </c>
      <c r="AC35" s="90">
        <v>1</v>
      </c>
      <c r="AD35" s="90">
        <v>1</v>
      </c>
      <c r="AE35" s="90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90">
        <v>1</v>
      </c>
      <c r="AO35" s="90">
        <v>1</v>
      </c>
      <c r="AP35" s="90">
        <v>1</v>
      </c>
      <c r="AQ35" s="90">
        <v>2</v>
      </c>
      <c r="AR35" s="90">
        <v>0</v>
      </c>
      <c r="AS35" s="90">
        <v>0</v>
      </c>
      <c r="AT35" s="90">
        <v>0</v>
      </c>
      <c r="AU35" s="90">
        <v>1</v>
      </c>
      <c r="AV35" s="90">
        <v>1</v>
      </c>
      <c r="AW35" s="90">
        <v>1</v>
      </c>
      <c r="AX35" s="90">
        <v>1</v>
      </c>
      <c r="AY35" s="90">
        <v>1</v>
      </c>
      <c r="AZ35" s="90">
        <v>1</v>
      </c>
      <c r="BA35" s="90">
        <v>1</v>
      </c>
      <c r="BB35" s="90">
        <v>1</v>
      </c>
      <c r="BC35" s="90">
        <v>0</v>
      </c>
      <c r="BD35" s="90">
        <v>1</v>
      </c>
      <c r="BE35" s="90">
        <v>1</v>
      </c>
      <c r="BF35" s="90">
        <v>1</v>
      </c>
      <c r="BG35" s="90">
        <v>1</v>
      </c>
      <c r="BH35" s="90">
        <v>0</v>
      </c>
      <c r="BI35" s="90">
        <v>1</v>
      </c>
      <c r="BJ35" s="90">
        <v>1</v>
      </c>
      <c r="BK35" s="90">
        <v>0</v>
      </c>
      <c r="BL35" s="90">
        <v>1</v>
      </c>
      <c r="BM35" s="90">
        <v>1</v>
      </c>
      <c r="BN35" s="90">
        <v>1</v>
      </c>
      <c r="BO35" s="90">
        <v>1</v>
      </c>
      <c r="BP35" s="90">
        <v>1</v>
      </c>
      <c r="BQ35" s="90">
        <v>1</v>
      </c>
      <c r="BR35" s="90">
        <v>0</v>
      </c>
      <c r="BS35" s="90">
        <v>0</v>
      </c>
      <c r="BT35" s="90">
        <v>1</v>
      </c>
      <c r="BU35" s="90">
        <v>1</v>
      </c>
      <c r="BV35" s="90">
        <v>1</v>
      </c>
      <c r="BW35" s="90">
        <v>1</v>
      </c>
      <c r="BX35" s="90">
        <v>1</v>
      </c>
      <c r="BY35" s="90">
        <v>1</v>
      </c>
      <c r="BZ35" s="90">
        <v>1</v>
      </c>
      <c r="CA35" s="90">
        <v>1</v>
      </c>
      <c r="CB35" s="90">
        <v>1</v>
      </c>
      <c r="CC35" s="90">
        <v>1</v>
      </c>
      <c r="CD35" s="90">
        <v>1</v>
      </c>
      <c r="CE35" s="90">
        <v>1</v>
      </c>
      <c r="CF35" s="90">
        <v>0</v>
      </c>
      <c r="CG35" s="90">
        <v>1</v>
      </c>
      <c r="CH35" s="90">
        <v>1</v>
      </c>
    </row>
    <row r="36" s="78" customFormat="1" ht="13.9" spans="1:86">
      <c r="A36" s="84" t="s">
        <v>120</v>
      </c>
      <c r="B36" s="84" t="s">
        <v>1483</v>
      </c>
      <c r="C36" s="90">
        <v>1</v>
      </c>
      <c r="D36" s="90">
        <v>0</v>
      </c>
      <c r="E36" s="90">
        <v>0</v>
      </c>
      <c r="F36" s="90">
        <v>0</v>
      </c>
      <c r="G36" s="90">
        <v>1</v>
      </c>
      <c r="H36" s="90">
        <v>1</v>
      </c>
      <c r="I36" s="90">
        <v>0</v>
      </c>
      <c r="J36" s="90">
        <v>0</v>
      </c>
      <c r="K36" s="90">
        <v>1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1</v>
      </c>
      <c r="X36" s="90">
        <v>0</v>
      </c>
      <c r="Y36" s="90">
        <v>0</v>
      </c>
      <c r="Z36" s="90">
        <v>0</v>
      </c>
      <c r="AA36" s="90">
        <v>0</v>
      </c>
      <c r="AB36" s="90">
        <v>1</v>
      </c>
      <c r="AC36" s="90">
        <v>0</v>
      </c>
      <c r="AD36" s="90">
        <v>0</v>
      </c>
      <c r="AE36" s="90">
        <v>0</v>
      </c>
      <c r="AF36" s="90">
        <v>0</v>
      </c>
      <c r="AG36" s="90">
        <v>1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1</v>
      </c>
      <c r="AR36" s="90">
        <v>0</v>
      </c>
      <c r="AS36" s="90">
        <v>0</v>
      </c>
      <c r="AT36" s="90">
        <v>0</v>
      </c>
      <c r="AU36" s="90">
        <v>1</v>
      </c>
      <c r="AV36" s="90">
        <v>0</v>
      </c>
      <c r="AW36" s="90">
        <v>0</v>
      </c>
      <c r="AX36" s="90">
        <v>0</v>
      </c>
      <c r="AY36" s="90">
        <v>0</v>
      </c>
      <c r="AZ36" s="90">
        <v>1</v>
      </c>
      <c r="BA36" s="90">
        <v>0</v>
      </c>
      <c r="BB36" s="90">
        <v>0</v>
      </c>
      <c r="BC36" s="90">
        <v>0</v>
      </c>
      <c r="BD36" s="90">
        <v>1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1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</row>
    <row r="37" s="78" customFormat="1" ht="13.9" spans="1:86">
      <c r="A37" s="84" t="s">
        <v>120</v>
      </c>
      <c r="B37" s="84" t="s">
        <v>1484</v>
      </c>
      <c r="C37" s="90">
        <v>4</v>
      </c>
      <c r="D37" s="90">
        <v>1</v>
      </c>
      <c r="E37" s="90">
        <v>2</v>
      </c>
      <c r="F37" s="90">
        <v>2</v>
      </c>
      <c r="G37" s="90">
        <v>2</v>
      </c>
      <c r="H37" s="90">
        <v>2</v>
      </c>
      <c r="I37" s="90">
        <v>1</v>
      </c>
      <c r="J37" s="90">
        <v>1</v>
      </c>
      <c r="K37" s="90">
        <v>2</v>
      </c>
      <c r="L37" s="90">
        <v>1</v>
      </c>
      <c r="M37" s="90">
        <v>1</v>
      </c>
      <c r="N37" s="90">
        <v>1</v>
      </c>
      <c r="O37" s="90">
        <v>1</v>
      </c>
      <c r="P37" s="90">
        <v>1</v>
      </c>
      <c r="Q37" s="90">
        <v>2</v>
      </c>
      <c r="R37" s="90">
        <v>2</v>
      </c>
      <c r="S37" s="90">
        <v>2</v>
      </c>
      <c r="T37" s="90">
        <v>2</v>
      </c>
      <c r="U37" s="90">
        <v>1</v>
      </c>
      <c r="V37" s="90">
        <v>1</v>
      </c>
      <c r="W37" s="90">
        <v>2</v>
      </c>
      <c r="X37" s="90">
        <v>1</v>
      </c>
      <c r="Y37" s="90">
        <v>1</v>
      </c>
      <c r="Z37" s="90">
        <v>2</v>
      </c>
      <c r="AA37" s="90">
        <v>2</v>
      </c>
      <c r="AB37" s="90">
        <v>2</v>
      </c>
      <c r="AC37" s="90">
        <v>1</v>
      </c>
      <c r="AD37" s="90">
        <v>1</v>
      </c>
      <c r="AE37" s="90">
        <v>1</v>
      </c>
      <c r="AF37" s="90">
        <v>1</v>
      </c>
      <c r="AG37" s="90">
        <v>2</v>
      </c>
      <c r="AH37" s="90">
        <v>2</v>
      </c>
      <c r="AI37" s="90">
        <v>2</v>
      </c>
      <c r="AJ37" s="90">
        <v>1</v>
      </c>
      <c r="AK37" s="90">
        <v>2</v>
      </c>
      <c r="AL37" s="90">
        <v>1</v>
      </c>
      <c r="AM37" s="90">
        <v>1</v>
      </c>
      <c r="AN37" s="90">
        <v>2</v>
      </c>
      <c r="AO37" s="90">
        <v>2</v>
      </c>
      <c r="AP37" s="90">
        <v>1</v>
      </c>
      <c r="AQ37" s="90">
        <v>3</v>
      </c>
      <c r="AR37" s="90">
        <v>1</v>
      </c>
      <c r="AS37" s="90">
        <v>1</v>
      </c>
      <c r="AT37" s="90">
        <v>1</v>
      </c>
      <c r="AU37" s="90">
        <v>2</v>
      </c>
      <c r="AV37" s="90">
        <v>1</v>
      </c>
      <c r="AW37" s="90">
        <v>1</v>
      </c>
      <c r="AX37" s="90">
        <v>2</v>
      </c>
      <c r="AY37" s="90">
        <v>1</v>
      </c>
      <c r="AZ37" s="90">
        <v>2</v>
      </c>
      <c r="BA37" s="90">
        <v>1</v>
      </c>
      <c r="BB37" s="90">
        <v>1</v>
      </c>
      <c r="BC37" s="90">
        <v>1</v>
      </c>
      <c r="BD37" s="90">
        <v>2</v>
      </c>
      <c r="BE37" s="90">
        <v>1</v>
      </c>
      <c r="BF37" s="90">
        <v>1</v>
      </c>
      <c r="BG37" s="90">
        <v>2</v>
      </c>
      <c r="BH37" s="90">
        <v>0</v>
      </c>
      <c r="BI37" s="90">
        <v>1</v>
      </c>
      <c r="BJ37" s="90">
        <v>2</v>
      </c>
      <c r="BK37" s="90">
        <v>1</v>
      </c>
      <c r="BL37" s="90">
        <v>1</v>
      </c>
      <c r="BM37" s="90">
        <v>2</v>
      </c>
      <c r="BN37" s="90">
        <v>1</v>
      </c>
      <c r="BO37" s="90">
        <v>1</v>
      </c>
      <c r="BP37" s="90">
        <v>1</v>
      </c>
      <c r="BQ37" s="90">
        <v>2</v>
      </c>
      <c r="BR37" s="90">
        <v>1</v>
      </c>
      <c r="BS37" s="90">
        <v>1</v>
      </c>
      <c r="BT37" s="90">
        <v>2</v>
      </c>
      <c r="BU37" s="90">
        <v>1</v>
      </c>
      <c r="BV37" s="90">
        <v>2</v>
      </c>
      <c r="BW37" s="90">
        <v>1</v>
      </c>
      <c r="BX37" s="90">
        <v>2</v>
      </c>
      <c r="BY37" s="90">
        <v>1</v>
      </c>
      <c r="BZ37" s="90">
        <v>2</v>
      </c>
      <c r="CA37" s="90">
        <v>2</v>
      </c>
      <c r="CB37" s="90">
        <v>1</v>
      </c>
      <c r="CC37" s="90">
        <v>2</v>
      </c>
      <c r="CD37" s="90">
        <v>1</v>
      </c>
      <c r="CE37" s="90">
        <v>1</v>
      </c>
      <c r="CF37" s="90">
        <v>1</v>
      </c>
      <c r="CG37" s="90">
        <v>1</v>
      </c>
      <c r="CH37" s="90">
        <v>1</v>
      </c>
    </row>
    <row r="38" s="78" customFormat="1" ht="13.9" spans="1:86">
      <c r="A38" s="84" t="s">
        <v>120</v>
      </c>
      <c r="B38" s="89" t="s">
        <v>1485</v>
      </c>
      <c r="C38" s="90">
        <v>4</v>
      </c>
      <c r="D38" s="90">
        <v>1</v>
      </c>
      <c r="E38" s="90">
        <v>2</v>
      </c>
      <c r="F38" s="90">
        <v>2</v>
      </c>
      <c r="G38" s="90">
        <v>2</v>
      </c>
      <c r="H38" s="90">
        <v>2</v>
      </c>
      <c r="I38" s="90">
        <v>1</v>
      </c>
      <c r="J38" s="90">
        <v>1</v>
      </c>
      <c r="K38" s="90">
        <v>2</v>
      </c>
      <c r="L38" s="90">
        <v>1</v>
      </c>
      <c r="M38" s="90">
        <v>1</v>
      </c>
      <c r="N38" s="90">
        <v>1</v>
      </c>
      <c r="O38" s="90">
        <v>1</v>
      </c>
      <c r="P38" s="90">
        <v>1</v>
      </c>
      <c r="Q38" s="90">
        <v>2</v>
      </c>
      <c r="R38" s="90">
        <v>2</v>
      </c>
      <c r="S38" s="90">
        <v>2</v>
      </c>
      <c r="T38" s="90">
        <v>2</v>
      </c>
      <c r="U38" s="90">
        <v>1</v>
      </c>
      <c r="V38" s="90">
        <v>1</v>
      </c>
      <c r="W38" s="90">
        <v>2</v>
      </c>
      <c r="X38" s="90">
        <v>1</v>
      </c>
      <c r="Y38" s="90">
        <v>1</v>
      </c>
      <c r="Z38" s="90">
        <v>2</v>
      </c>
      <c r="AA38" s="90">
        <v>2</v>
      </c>
      <c r="AB38" s="90">
        <v>2</v>
      </c>
      <c r="AC38" s="90">
        <v>1</v>
      </c>
      <c r="AD38" s="90">
        <v>1</v>
      </c>
      <c r="AE38" s="90">
        <v>1</v>
      </c>
      <c r="AF38" s="90">
        <v>1</v>
      </c>
      <c r="AG38" s="90">
        <v>2</v>
      </c>
      <c r="AH38" s="90">
        <v>2</v>
      </c>
      <c r="AI38" s="90">
        <v>1</v>
      </c>
      <c r="AJ38" s="90">
        <v>1</v>
      </c>
      <c r="AK38" s="90">
        <v>2</v>
      </c>
      <c r="AL38" s="90">
        <v>1</v>
      </c>
      <c r="AM38" s="90">
        <v>1</v>
      </c>
      <c r="AN38" s="90">
        <v>2</v>
      </c>
      <c r="AO38" s="90">
        <v>2</v>
      </c>
      <c r="AP38" s="90">
        <v>1</v>
      </c>
      <c r="AQ38" s="90">
        <v>3</v>
      </c>
      <c r="AR38" s="90">
        <v>1</v>
      </c>
      <c r="AS38" s="90">
        <v>1</v>
      </c>
      <c r="AT38" s="90">
        <v>1</v>
      </c>
      <c r="AU38" s="90">
        <v>2</v>
      </c>
      <c r="AV38" s="90">
        <v>1</v>
      </c>
      <c r="AW38" s="90">
        <v>1</v>
      </c>
      <c r="AX38" s="90">
        <v>2</v>
      </c>
      <c r="AY38" s="90">
        <v>1</v>
      </c>
      <c r="AZ38" s="90">
        <v>2</v>
      </c>
      <c r="BA38" s="90">
        <v>1</v>
      </c>
      <c r="BB38" s="90">
        <v>1</v>
      </c>
      <c r="BC38" s="90">
        <v>1</v>
      </c>
      <c r="BD38" s="90">
        <v>2</v>
      </c>
      <c r="BE38" s="90">
        <v>1</v>
      </c>
      <c r="BF38" s="90">
        <v>1</v>
      </c>
      <c r="BG38" s="90">
        <v>2</v>
      </c>
      <c r="BH38" s="90">
        <v>0</v>
      </c>
      <c r="BI38" s="90">
        <v>1</v>
      </c>
      <c r="BJ38" s="90">
        <v>2</v>
      </c>
      <c r="BK38" s="90">
        <v>1</v>
      </c>
      <c r="BL38" s="90">
        <v>1</v>
      </c>
      <c r="BM38" s="90">
        <v>2</v>
      </c>
      <c r="BN38" s="90">
        <v>1</v>
      </c>
      <c r="BO38" s="90">
        <v>1</v>
      </c>
      <c r="BP38" s="90">
        <v>1</v>
      </c>
      <c r="BQ38" s="90">
        <v>2</v>
      </c>
      <c r="BR38" s="90">
        <v>1</v>
      </c>
      <c r="BS38" s="90">
        <v>1</v>
      </c>
      <c r="BT38" s="90">
        <v>2</v>
      </c>
      <c r="BU38" s="90">
        <v>1</v>
      </c>
      <c r="BV38" s="90">
        <v>2</v>
      </c>
      <c r="BW38" s="90">
        <v>1</v>
      </c>
      <c r="BX38" s="90">
        <v>2</v>
      </c>
      <c r="BY38" s="90">
        <v>1</v>
      </c>
      <c r="BZ38" s="90">
        <v>2</v>
      </c>
      <c r="CA38" s="90">
        <v>2</v>
      </c>
      <c r="CB38" s="90">
        <v>1</v>
      </c>
      <c r="CC38" s="90">
        <v>2</v>
      </c>
      <c r="CD38" s="90">
        <v>1</v>
      </c>
      <c r="CE38" s="90">
        <v>1</v>
      </c>
      <c r="CF38" s="90">
        <v>1</v>
      </c>
      <c r="CG38" s="90">
        <v>1</v>
      </c>
      <c r="CH38" s="90">
        <v>1</v>
      </c>
    </row>
    <row r="39" s="78" customFormat="1" ht="13.9" spans="1:86">
      <c r="A39" s="84" t="s">
        <v>120</v>
      </c>
      <c r="B39" s="89" t="s">
        <v>1486</v>
      </c>
      <c r="C39" s="90">
        <v>0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0</v>
      </c>
      <c r="AI39" s="90">
        <v>0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>
        <v>0</v>
      </c>
      <c r="AS39" s="90">
        <v>0</v>
      </c>
      <c r="AT39" s="90">
        <v>0</v>
      </c>
      <c r="AU39" s="90">
        <v>0</v>
      </c>
      <c r="AV39" s="90">
        <v>0</v>
      </c>
      <c r="AW39" s="90">
        <v>0</v>
      </c>
      <c r="AX39" s="90">
        <v>0</v>
      </c>
      <c r="AY39" s="90">
        <v>0</v>
      </c>
      <c r="AZ39" s="90">
        <v>0</v>
      </c>
      <c r="BA39" s="90">
        <v>0</v>
      </c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</row>
    <row r="40" s="78" customFormat="1" ht="13.9" spans="1:86">
      <c r="A40" s="93" t="s">
        <v>120</v>
      </c>
      <c r="B40" s="93" t="s">
        <v>1487</v>
      </c>
      <c r="C40" s="94">
        <v>0</v>
      </c>
      <c r="D40" s="94">
        <v>1</v>
      </c>
      <c r="E40" s="94">
        <v>1</v>
      </c>
      <c r="F40" s="94">
        <v>1</v>
      </c>
      <c r="G40" s="94">
        <v>1</v>
      </c>
      <c r="H40" s="94">
        <v>0</v>
      </c>
      <c r="I40" s="94">
        <v>2</v>
      </c>
      <c r="J40" s="94">
        <v>1</v>
      </c>
      <c r="K40" s="94">
        <v>0</v>
      </c>
      <c r="L40" s="94">
        <v>5</v>
      </c>
      <c r="M40" s="94">
        <v>2</v>
      </c>
      <c r="N40" s="94">
        <v>2</v>
      </c>
      <c r="O40" s="94">
        <v>2</v>
      </c>
      <c r="P40" s="94">
        <v>5</v>
      </c>
      <c r="Q40" s="94">
        <v>1</v>
      </c>
      <c r="R40" s="94">
        <v>1</v>
      </c>
      <c r="S40" s="94">
        <v>1</v>
      </c>
      <c r="T40" s="94">
        <v>1</v>
      </c>
      <c r="U40" s="94">
        <v>2</v>
      </c>
      <c r="V40" s="94">
        <v>2</v>
      </c>
      <c r="W40" s="94">
        <v>1</v>
      </c>
      <c r="X40" s="94">
        <v>2</v>
      </c>
      <c r="Y40" s="94">
        <v>1</v>
      </c>
      <c r="Z40" s="94">
        <v>1</v>
      </c>
      <c r="AA40" s="94">
        <v>1</v>
      </c>
      <c r="AB40" s="94">
        <v>1</v>
      </c>
      <c r="AC40" s="94">
        <v>2</v>
      </c>
      <c r="AD40" s="94">
        <v>2</v>
      </c>
      <c r="AE40" s="94">
        <v>2</v>
      </c>
      <c r="AF40" s="94">
        <v>1</v>
      </c>
      <c r="AG40" s="94">
        <v>0</v>
      </c>
      <c r="AH40" s="94">
        <v>1</v>
      </c>
      <c r="AI40" s="94">
        <v>1</v>
      </c>
      <c r="AJ40" s="94">
        <v>2</v>
      </c>
      <c r="AK40" s="94">
        <v>1</v>
      </c>
      <c r="AL40" s="94">
        <v>2</v>
      </c>
      <c r="AM40" s="94">
        <v>2</v>
      </c>
      <c r="AN40" s="94">
        <v>1</v>
      </c>
      <c r="AO40" s="94">
        <v>1</v>
      </c>
      <c r="AP40" s="94">
        <v>2</v>
      </c>
      <c r="AQ40" s="94">
        <v>1</v>
      </c>
      <c r="AR40" s="94">
        <v>5</v>
      </c>
      <c r="AS40" s="94">
        <v>5</v>
      </c>
      <c r="AT40" s="94">
        <v>5</v>
      </c>
      <c r="AU40" s="94">
        <v>0</v>
      </c>
      <c r="AV40" s="94">
        <v>1</v>
      </c>
      <c r="AW40" s="94">
        <v>2</v>
      </c>
      <c r="AX40" s="94">
        <v>1</v>
      </c>
      <c r="AY40" s="94">
        <v>2</v>
      </c>
      <c r="AZ40" s="94">
        <v>0</v>
      </c>
      <c r="BA40" s="94">
        <v>2</v>
      </c>
      <c r="BB40" s="94">
        <v>1</v>
      </c>
      <c r="BC40" s="94">
        <v>5</v>
      </c>
      <c r="BD40" s="94">
        <v>0</v>
      </c>
      <c r="BE40" s="94">
        <v>2</v>
      </c>
      <c r="BF40" s="94">
        <v>1</v>
      </c>
      <c r="BG40" s="94">
        <v>1</v>
      </c>
      <c r="BH40" s="94">
        <v>7</v>
      </c>
      <c r="BI40" s="94">
        <v>2</v>
      </c>
      <c r="BJ40" s="94">
        <v>1</v>
      </c>
      <c r="BK40" s="94">
        <v>5</v>
      </c>
      <c r="BL40" s="94">
        <v>2</v>
      </c>
      <c r="BM40" s="94">
        <v>1</v>
      </c>
      <c r="BN40" s="94">
        <v>1</v>
      </c>
      <c r="BO40" s="94">
        <v>2</v>
      </c>
      <c r="BP40" s="94">
        <v>2</v>
      </c>
      <c r="BQ40" s="94">
        <v>1</v>
      </c>
      <c r="BR40" s="94">
        <v>5</v>
      </c>
      <c r="BS40" s="94">
        <v>5</v>
      </c>
      <c r="BT40" s="94">
        <v>0</v>
      </c>
      <c r="BU40" s="94">
        <v>2</v>
      </c>
      <c r="BV40" s="94">
        <v>1</v>
      </c>
      <c r="BW40" s="94">
        <v>2</v>
      </c>
      <c r="BX40" s="94">
        <v>1</v>
      </c>
      <c r="BY40" s="94">
        <v>2</v>
      </c>
      <c r="BZ40" s="94">
        <v>1</v>
      </c>
      <c r="CA40" s="94">
        <v>1</v>
      </c>
      <c r="CB40" s="94">
        <v>2</v>
      </c>
      <c r="CC40" s="94">
        <v>1</v>
      </c>
      <c r="CD40" s="94">
        <v>2</v>
      </c>
      <c r="CE40" s="94">
        <v>2</v>
      </c>
      <c r="CF40" s="94">
        <v>5</v>
      </c>
      <c r="CG40" s="94">
        <v>2</v>
      </c>
      <c r="CH40" s="94">
        <v>1</v>
      </c>
    </row>
    <row r="41" s="78" customFormat="1" ht="27.75" spans="1:86">
      <c r="A41" s="84" t="s">
        <v>104</v>
      </c>
      <c r="B41" s="84" t="s">
        <v>1488</v>
      </c>
      <c r="C41" s="90">
        <v>3</v>
      </c>
      <c r="D41" s="90">
        <v>1</v>
      </c>
      <c r="E41" s="90">
        <v>2</v>
      </c>
      <c r="F41" s="90">
        <v>1</v>
      </c>
      <c r="G41" s="90">
        <v>2</v>
      </c>
      <c r="H41" s="90">
        <v>2</v>
      </c>
      <c r="I41" s="90">
        <v>1</v>
      </c>
      <c r="J41" s="90">
        <v>1</v>
      </c>
      <c r="K41" s="90">
        <v>2</v>
      </c>
      <c r="L41" s="90">
        <v>1</v>
      </c>
      <c r="M41" s="90">
        <v>1</v>
      </c>
      <c r="N41" s="90">
        <v>1</v>
      </c>
      <c r="O41" s="90">
        <v>1</v>
      </c>
      <c r="P41" s="90">
        <v>0</v>
      </c>
      <c r="Q41" s="90">
        <v>2</v>
      </c>
      <c r="R41" s="90">
        <v>2</v>
      </c>
      <c r="S41" s="90">
        <v>2</v>
      </c>
      <c r="T41" s="90">
        <v>2</v>
      </c>
      <c r="U41" s="90">
        <v>1</v>
      </c>
      <c r="V41" s="90">
        <v>1</v>
      </c>
      <c r="W41" s="90">
        <v>2</v>
      </c>
      <c r="X41" s="90">
        <v>1</v>
      </c>
      <c r="Y41" s="90">
        <v>1</v>
      </c>
      <c r="Z41" s="90">
        <v>2</v>
      </c>
      <c r="AA41" s="90">
        <v>1</v>
      </c>
      <c r="AB41" s="90">
        <v>2</v>
      </c>
      <c r="AC41" s="90">
        <v>1</v>
      </c>
      <c r="AD41" s="90">
        <v>1</v>
      </c>
      <c r="AE41" s="90">
        <v>1</v>
      </c>
      <c r="AF41" s="90">
        <v>1</v>
      </c>
      <c r="AG41" s="90">
        <v>2</v>
      </c>
      <c r="AH41" s="90">
        <v>1</v>
      </c>
      <c r="AI41" s="90">
        <v>1</v>
      </c>
      <c r="AJ41" s="90">
        <v>1</v>
      </c>
      <c r="AK41" s="90">
        <v>1</v>
      </c>
      <c r="AL41" s="90">
        <v>1</v>
      </c>
      <c r="AM41" s="90">
        <v>1</v>
      </c>
      <c r="AN41" s="90">
        <v>1</v>
      </c>
      <c r="AO41" s="90">
        <v>2</v>
      </c>
      <c r="AP41" s="90">
        <v>1</v>
      </c>
      <c r="AQ41" s="90">
        <v>2</v>
      </c>
      <c r="AR41" s="90">
        <v>1</v>
      </c>
      <c r="AS41" s="90">
        <v>1</v>
      </c>
      <c r="AT41" s="90">
        <v>1</v>
      </c>
      <c r="AU41" s="90">
        <v>2</v>
      </c>
      <c r="AV41" s="90">
        <v>1</v>
      </c>
      <c r="AW41" s="90">
        <v>1</v>
      </c>
      <c r="AX41" s="90">
        <v>1</v>
      </c>
      <c r="AY41" s="90">
        <v>1</v>
      </c>
      <c r="AZ41" s="90">
        <v>2</v>
      </c>
      <c r="BA41" s="90">
        <v>1</v>
      </c>
      <c r="BB41" s="90">
        <v>1</v>
      </c>
      <c r="BC41" s="90">
        <v>0</v>
      </c>
      <c r="BD41" s="90">
        <v>2</v>
      </c>
      <c r="BE41" s="90">
        <v>1</v>
      </c>
      <c r="BF41" s="90">
        <v>1</v>
      </c>
      <c r="BG41" s="90">
        <v>2</v>
      </c>
      <c r="BH41" s="90">
        <v>0</v>
      </c>
      <c r="BI41" s="90">
        <v>1</v>
      </c>
      <c r="BJ41" s="90">
        <v>2</v>
      </c>
      <c r="BK41" s="90">
        <v>1</v>
      </c>
      <c r="BL41" s="90">
        <v>1</v>
      </c>
      <c r="BM41" s="90">
        <v>1</v>
      </c>
      <c r="BN41" s="90">
        <v>1</v>
      </c>
      <c r="BO41" s="90">
        <v>1</v>
      </c>
      <c r="BP41" s="90">
        <v>1</v>
      </c>
      <c r="BQ41" s="90">
        <v>2</v>
      </c>
      <c r="BR41" s="90">
        <v>0</v>
      </c>
      <c r="BS41" s="90">
        <v>1</v>
      </c>
      <c r="BT41" s="90">
        <v>2</v>
      </c>
      <c r="BU41" s="90">
        <v>1</v>
      </c>
      <c r="BV41" s="90">
        <v>2</v>
      </c>
      <c r="BW41" s="90">
        <v>1</v>
      </c>
      <c r="BX41" s="90">
        <v>1</v>
      </c>
      <c r="BY41" s="90">
        <v>1</v>
      </c>
      <c r="BZ41" s="90">
        <v>1</v>
      </c>
      <c r="CA41" s="90">
        <v>2</v>
      </c>
      <c r="CB41" s="90">
        <v>1</v>
      </c>
      <c r="CC41" s="90">
        <v>2</v>
      </c>
      <c r="CD41" s="90">
        <v>1</v>
      </c>
      <c r="CE41" s="90">
        <v>1</v>
      </c>
      <c r="CF41" s="90">
        <v>1</v>
      </c>
      <c r="CG41" s="90">
        <v>1</v>
      </c>
      <c r="CH41" s="90">
        <v>1</v>
      </c>
    </row>
    <row r="42" s="78" customFormat="1" ht="13.9" spans="1:86">
      <c r="A42" s="84" t="s">
        <v>104</v>
      </c>
      <c r="B42" s="89" t="s">
        <v>1489</v>
      </c>
      <c r="C42" s="90">
        <v>7</v>
      </c>
      <c r="D42" s="90">
        <v>2</v>
      </c>
      <c r="E42" s="90">
        <v>3</v>
      </c>
      <c r="F42" s="90">
        <v>3</v>
      </c>
      <c r="G42" s="90">
        <v>4</v>
      </c>
      <c r="H42" s="90">
        <v>4</v>
      </c>
      <c r="I42" s="90">
        <v>2</v>
      </c>
      <c r="J42" s="90">
        <v>2</v>
      </c>
      <c r="K42" s="90">
        <v>4</v>
      </c>
      <c r="L42" s="90">
        <v>1</v>
      </c>
      <c r="M42" s="90">
        <v>3</v>
      </c>
      <c r="N42" s="90">
        <v>3</v>
      </c>
      <c r="O42" s="90">
        <v>3</v>
      </c>
      <c r="P42" s="90">
        <v>1</v>
      </c>
      <c r="Q42" s="90">
        <v>3</v>
      </c>
      <c r="R42" s="90">
        <v>3</v>
      </c>
      <c r="S42" s="90">
        <v>3</v>
      </c>
      <c r="T42" s="90">
        <v>3</v>
      </c>
      <c r="U42" s="90">
        <v>2</v>
      </c>
      <c r="V42" s="90">
        <v>2</v>
      </c>
      <c r="W42" s="90">
        <v>4</v>
      </c>
      <c r="X42" s="90">
        <v>2</v>
      </c>
      <c r="Y42" s="90">
        <v>2</v>
      </c>
      <c r="Z42" s="90">
        <v>3</v>
      </c>
      <c r="AA42" s="90">
        <v>3</v>
      </c>
      <c r="AB42" s="90">
        <v>5</v>
      </c>
      <c r="AC42" s="90">
        <v>2</v>
      </c>
      <c r="AD42" s="90">
        <v>2</v>
      </c>
      <c r="AE42" s="90">
        <v>2</v>
      </c>
      <c r="AF42" s="90">
        <v>2</v>
      </c>
      <c r="AG42" s="90">
        <v>3</v>
      </c>
      <c r="AH42" s="90">
        <v>3</v>
      </c>
      <c r="AI42" s="90">
        <v>3</v>
      </c>
      <c r="AJ42" s="90">
        <v>2</v>
      </c>
      <c r="AK42" s="90">
        <v>3</v>
      </c>
      <c r="AL42" s="90">
        <v>2</v>
      </c>
      <c r="AM42" s="90">
        <v>2</v>
      </c>
      <c r="AN42" s="90">
        <v>3</v>
      </c>
      <c r="AO42" s="90">
        <v>3</v>
      </c>
      <c r="AP42" s="90">
        <v>2</v>
      </c>
      <c r="AQ42" s="90">
        <v>5</v>
      </c>
      <c r="AR42" s="90">
        <v>1</v>
      </c>
      <c r="AS42" s="90">
        <v>1</v>
      </c>
      <c r="AT42" s="90">
        <v>1</v>
      </c>
      <c r="AU42" s="90">
        <v>3</v>
      </c>
      <c r="AV42" s="90">
        <v>2</v>
      </c>
      <c r="AW42" s="90">
        <v>2</v>
      </c>
      <c r="AX42" s="90">
        <v>3</v>
      </c>
      <c r="AY42" s="90">
        <v>2</v>
      </c>
      <c r="AZ42" s="90">
        <v>3</v>
      </c>
      <c r="BA42" s="90">
        <v>2</v>
      </c>
      <c r="BB42" s="90">
        <v>2</v>
      </c>
      <c r="BC42" s="90">
        <v>1</v>
      </c>
      <c r="BD42" s="90">
        <v>3</v>
      </c>
      <c r="BE42" s="90">
        <v>2</v>
      </c>
      <c r="BF42" s="90">
        <v>2</v>
      </c>
      <c r="BG42" s="90">
        <v>3</v>
      </c>
      <c r="BH42" s="90">
        <v>1</v>
      </c>
      <c r="BI42" s="90">
        <v>3</v>
      </c>
      <c r="BJ42" s="90">
        <v>3</v>
      </c>
      <c r="BK42" s="90">
        <v>1</v>
      </c>
      <c r="BL42" s="90">
        <v>2</v>
      </c>
      <c r="BM42" s="90">
        <v>3</v>
      </c>
      <c r="BN42" s="90">
        <v>2</v>
      </c>
      <c r="BO42" s="90">
        <v>2</v>
      </c>
      <c r="BP42" s="90">
        <v>3</v>
      </c>
      <c r="BQ42" s="90">
        <v>3</v>
      </c>
      <c r="BR42" s="90">
        <v>1</v>
      </c>
      <c r="BS42" s="90">
        <v>1</v>
      </c>
      <c r="BT42" s="90">
        <v>3</v>
      </c>
      <c r="BU42" s="90">
        <v>2</v>
      </c>
      <c r="BV42" s="90">
        <v>3</v>
      </c>
      <c r="BW42" s="90">
        <v>2</v>
      </c>
      <c r="BX42" s="90">
        <v>3</v>
      </c>
      <c r="BY42" s="90">
        <v>3</v>
      </c>
      <c r="BZ42" s="90">
        <v>3</v>
      </c>
      <c r="CA42" s="90">
        <v>3</v>
      </c>
      <c r="CB42" s="90">
        <v>2</v>
      </c>
      <c r="CC42" s="90">
        <v>3</v>
      </c>
      <c r="CD42" s="90">
        <v>2</v>
      </c>
      <c r="CE42" s="90">
        <v>2</v>
      </c>
      <c r="CF42" s="90">
        <v>1</v>
      </c>
      <c r="CG42" s="90">
        <v>2</v>
      </c>
      <c r="CH42" s="90">
        <v>2</v>
      </c>
    </row>
    <row r="43" s="78" customFormat="1" ht="13.9" spans="1:86">
      <c r="A43" s="84" t="s">
        <v>104</v>
      </c>
      <c r="B43" s="84" t="s">
        <v>1490</v>
      </c>
      <c r="C43" s="90">
        <v>10</v>
      </c>
      <c r="D43" s="90">
        <v>3</v>
      </c>
      <c r="E43" s="90">
        <v>5</v>
      </c>
      <c r="F43" s="90">
        <v>4</v>
      </c>
      <c r="G43" s="90">
        <v>6</v>
      </c>
      <c r="H43" s="90">
        <v>5</v>
      </c>
      <c r="I43" s="90">
        <v>3</v>
      </c>
      <c r="J43" s="90">
        <v>3</v>
      </c>
      <c r="K43" s="90">
        <v>5</v>
      </c>
      <c r="L43" s="90">
        <v>2</v>
      </c>
      <c r="M43" s="90">
        <v>4</v>
      </c>
      <c r="N43" s="90">
        <v>4</v>
      </c>
      <c r="O43" s="90">
        <v>4</v>
      </c>
      <c r="P43" s="90">
        <v>1</v>
      </c>
      <c r="Q43" s="90">
        <v>5</v>
      </c>
      <c r="R43" s="90">
        <v>5</v>
      </c>
      <c r="S43" s="90">
        <v>5</v>
      </c>
      <c r="T43" s="90">
        <v>5</v>
      </c>
      <c r="U43" s="90">
        <v>3</v>
      </c>
      <c r="V43" s="90">
        <v>3</v>
      </c>
      <c r="W43" s="90">
        <v>6</v>
      </c>
      <c r="X43" s="90">
        <v>3</v>
      </c>
      <c r="Y43" s="90">
        <v>3</v>
      </c>
      <c r="Z43" s="90">
        <v>5</v>
      </c>
      <c r="AA43" s="90">
        <v>4</v>
      </c>
      <c r="AB43" s="90">
        <v>7</v>
      </c>
      <c r="AC43" s="90">
        <v>3</v>
      </c>
      <c r="AD43" s="90">
        <v>2</v>
      </c>
      <c r="AE43" s="90">
        <v>3</v>
      </c>
      <c r="AF43" s="90">
        <v>3</v>
      </c>
      <c r="AG43" s="90">
        <v>5</v>
      </c>
      <c r="AH43" s="90">
        <v>4</v>
      </c>
      <c r="AI43" s="90">
        <v>4</v>
      </c>
      <c r="AJ43" s="90">
        <v>3</v>
      </c>
      <c r="AK43" s="90">
        <v>5</v>
      </c>
      <c r="AL43" s="90">
        <v>3</v>
      </c>
      <c r="AM43" s="90">
        <v>3</v>
      </c>
      <c r="AN43" s="90">
        <v>4</v>
      </c>
      <c r="AO43" s="90">
        <v>5</v>
      </c>
      <c r="AP43" s="90">
        <v>3</v>
      </c>
      <c r="AQ43" s="90">
        <v>7</v>
      </c>
      <c r="AR43" s="90">
        <v>2</v>
      </c>
      <c r="AS43" s="90">
        <v>2</v>
      </c>
      <c r="AT43" s="90">
        <v>2</v>
      </c>
      <c r="AU43" s="90">
        <v>5</v>
      </c>
      <c r="AV43" s="90">
        <v>3</v>
      </c>
      <c r="AW43" s="90">
        <v>3</v>
      </c>
      <c r="AX43" s="90">
        <v>5</v>
      </c>
      <c r="AY43" s="90">
        <v>2</v>
      </c>
      <c r="AZ43" s="90">
        <v>5</v>
      </c>
      <c r="BA43" s="90">
        <v>3</v>
      </c>
      <c r="BB43" s="90">
        <v>3</v>
      </c>
      <c r="BC43" s="90">
        <v>1</v>
      </c>
      <c r="BD43" s="90">
        <v>5</v>
      </c>
      <c r="BE43" s="90">
        <v>3</v>
      </c>
      <c r="BF43" s="90">
        <v>3</v>
      </c>
      <c r="BG43" s="90">
        <v>5</v>
      </c>
      <c r="BH43" s="90">
        <v>1</v>
      </c>
      <c r="BI43" s="90">
        <v>4</v>
      </c>
      <c r="BJ43" s="90">
        <v>5</v>
      </c>
      <c r="BK43" s="90">
        <v>2</v>
      </c>
      <c r="BL43" s="90">
        <v>3</v>
      </c>
      <c r="BM43" s="90">
        <v>4</v>
      </c>
      <c r="BN43" s="90">
        <v>3</v>
      </c>
      <c r="BO43" s="90">
        <v>2</v>
      </c>
      <c r="BP43" s="90">
        <v>4</v>
      </c>
      <c r="BQ43" s="90">
        <v>5</v>
      </c>
      <c r="BR43" s="90">
        <v>1</v>
      </c>
      <c r="BS43" s="90">
        <v>2</v>
      </c>
      <c r="BT43" s="90">
        <v>5</v>
      </c>
      <c r="BU43" s="90">
        <v>2</v>
      </c>
      <c r="BV43" s="90">
        <v>5</v>
      </c>
      <c r="BW43" s="90">
        <v>3</v>
      </c>
      <c r="BX43" s="90">
        <v>4</v>
      </c>
      <c r="BY43" s="90">
        <v>4</v>
      </c>
      <c r="BZ43" s="90">
        <v>4</v>
      </c>
      <c r="CA43" s="90">
        <v>5</v>
      </c>
      <c r="CB43" s="90">
        <v>2</v>
      </c>
      <c r="CC43" s="90">
        <v>5</v>
      </c>
      <c r="CD43" s="90">
        <v>3</v>
      </c>
      <c r="CE43" s="90">
        <v>3</v>
      </c>
      <c r="CF43" s="90">
        <v>2</v>
      </c>
      <c r="CG43" s="90">
        <v>2</v>
      </c>
      <c r="CH43" s="90">
        <v>3</v>
      </c>
    </row>
    <row r="44" s="78" customFormat="1" ht="13.9" spans="1:86">
      <c r="A44" s="84" t="s">
        <v>104</v>
      </c>
      <c r="B44" s="89" t="s">
        <v>1491</v>
      </c>
      <c r="C44" s="90">
        <v>2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0</v>
      </c>
      <c r="M44" s="90">
        <v>1</v>
      </c>
      <c r="N44" s="90">
        <v>1</v>
      </c>
      <c r="O44" s="90">
        <v>1</v>
      </c>
      <c r="P44" s="90">
        <v>0</v>
      </c>
      <c r="Q44" s="90">
        <v>1</v>
      </c>
      <c r="R44" s="90">
        <v>1</v>
      </c>
      <c r="S44" s="90">
        <v>1</v>
      </c>
      <c r="T44" s="90">
        <v>1</v>
      </c>
      <c r="U44" s="90">
        <v>1</v>
      </c>
      <c r="V44" s="90">
        <v>1</v>
      </c>
      <c r="W44" s="90">
        <v>1</v>
      </c>
      <c r="X44" s="90">
        <v>1</v>
      </c>
      <c r="Y44" s="90">
        <v>1</v>
      </c>
      <c r="Z44" s="90">
        <v>1</v>
      </c>
      <c r="AA44" s="90">
        <v>1</v>
      </c>
      <c r="AB44" s="90">
        <v>2</v>
      </c>
      <c r="AC44" s="90">
        <v>1</v>
      </c>
      <c r="AD44" s="90">
        <v>1</v>
      </c>
      <c r="AE44" s="90">
        <v>1</v>
      </c>
      <c r="AF44" s="90">
        <v>1</v>
      </c>
      <c r="AG44" s="90">
        <v>1</v>
      </c>
      <c r="AH44" s="90">
        <v>1</v>
      </c>
      <c r="AI44" s="90">
        <v>1</v>
      </c>
      <c r="AJ44" s="90">
        <v>1</v>
      </c>
      <c r="AK44" s="90">
        <v>1</v>
      </c>
      <c r="AL44" s="90">
        <v>1</v>
      </c>
      <c r="AM44" s="90">
        <v>1</v>
      </c>
      <c r="AN44" s="90">
        <v>1</v>
      </c>
      <c r="AO44" s="90">
        <v>1</v>
      </c>
      <c r="AP44" s="90">
        <v>1</v>
      </c>
      <c r="AQ44" s="90">
        <v>2</v>
      </c>
      <c r="AR44" s="90">
        <v>0</v>
      </c>
      <c r="AS44" s="90">
        <v>0</v>
      </c>
      <c r="AT44" s="90">
        <v>0</v>
      </c>
      <c r="AU44" s="90">
        <v>1</v>
      </c>
      <c r="AV44" s="90">
        <v>1</v>
      </c>
      <c r="AW44" s="90">
        <v>1</v>
      </c>
      <c r="AX44" s="90">
        <v>1</v>
      </c>
      <c r="AY44" s="90">
        <v>1</v>
      </c>
      <c r="AZ44" s="90">
        <v>1</v>
      </c>
      <c r="BA44" s="90">
        <v>1</v>
      </c>
      <c r="BB44" s="90">
        <v>1</v>
      </c>
      <c r="BC44" s="90">
        <v>0</v>
      </c>
      <c r="BD44" s="90">
        <v>1</v>
      </c>
      <c r="BE44" s="90">
        <v>1</v>
      </c>
      <c r="BF44" s="90">
        <v>1</v>
      </c>
      <c r="BG44" s="90">
        <v>1</v>
      </c>
      <c r="BH44" s="90">
        <v>0</v>
      </c>
      <c r="BI44" s="90">
        <v>1</v>
      </c>
      <c r="BJ44" s="90">
        <v>1</v>
      </c>
      <c r="BK44" s="90">
        <v>0</v>
      </c>
      <c r="BL44" s="90">
        <v>1</v>
      </c>
      <c r="BM44" s="90">
        <v>1</v>
      </c>
      <c r="BN44" s="90">
        <v>1</v>
      </c>
      <c r="BO44" s="90">
        <v>1</v>
      </c>
      <c r="BP44" s="90">
        <v>1</v>
      </c>
      <c r="BQ44" s="90">
        <v>1</v>
      </c>
      <c r="BR44" s="90">
        <v>0</v>
      </c>
      <c r="BS44" s="90">
        <v>0</v>
      </c>
      <c r="BT44" s="90">
        <v>1</v>
      </c>
      <c r="BU44" s="90">
        <v>1</v>
      </c>
      <c r="BV44" s="90">
        <v>1</v>
      </c>
      <c r="BW44" s="90">
        <v>1</v>
      </c>
      <c r="BX44" s="90">
        <v>1</v>
      </c>
      <c r="BY44" s="90">
        <v>1</v>
      </c>
      <c r="BZ44" s="90">
        <v>1</v>
      </c>
      <c r="CA44" s="90">
        <v>1</v>
      </c>
      <c r="CB44" s="90">
        <v>1</v>
      </c>
      <c r="CC44" s="90">
        <v>1</v>
      </c>
      <c r="CD44" s="90">
        <v>1</v>
      </c>
      <c r="CE44" s="90">
        <v>1</v>
      </c>
      <c r="CF44" s="90">
        <v>0</v>
      </c>
      <c r="CG44" s="90">
        <v>1</v>
      </c>
      <c r="CH44" s="90">
        <v>1</v>
      </c>
    </row>
    <row r="45" s="78" customFormat="1" ht="13.9" spans="1:86">
      <c r="A45" s="84" t="s">
        <v>104</v>
      </c>
      <c r="B45" s="89" t="s">
        <v>1492</v>
      </c>
      <c r="C45" s="90">
        <v>4</v>
      </c>
      <c r="D45" s="90">
        <v>1</v>
      </c>
      <c r="E45" s="90">
        <v>2</v>
      </c>
      <c r="F45" s="90">
        <v>2</v>
      </c>
      <c r="G45" s="90">
        <v>3</v>
      </c>
      <c r="H45" s="90">
        <v>2</v>
      </c>
      <c r="I45" s="90">
        <v>1</v>
      </c>
      <c r="J45" s="90">
        <v>1</v>
      </c>
      <c r="K45" s="90">
        <v>2</v>
      </c>
      <c r="L45" s="90">
        <v>1</v>
      </c>
      <c r="M45" s="90">
        <v>2</v>
      </c>
      <c r="N45" s="90">
        <v>2</v>
      </c>
      <c r="O45" s="90">
        <v>1</v>
      </c>
      <c r="P45" s="90">
        <v>1</v>
      </c>
      <c r="Q45" s="90">
        <v>2</v>
      </c>
      <c r="R45" s="90">
        <v>2</v>
      </c>
      <c r="S45" s="90">
        <v>2</v>
      </c>
      <c r="T45" s="90">
        <v>2</v>
      </c>
      <c r="U45" s="90">
        <v>1</v>
      </c>
      <c r="V45" s="90">
        <v>1</v>
      </c>
      <c r="W45" s="90">
        <v>3</v>
      </c>
      <c r="X45" s="90">
        <v>1</v>
      </c>
      <c r="Y45" s="90">
        <v>1</v>
      </c>
      <c r="Z45" s="90">
        <v>2</v>
      </c>
      <c r="AA45" s="90">
        <v>2</v>
      </c>
      <c r="AB45" s="90">
        <v>3</v>
      </c>
      <c r="AC45" s="90">
        <v>1</v>
      </c>
      <c r="AD45" s="90">
        <v>1</v>
      </c>
      <c r="AE45" s="90">
        <v>1</v>
      </c>
      <c r="AF45" s="90">
        <v>1</v>
      </c>
      <c r="AG45" s="90">
        <v>2</v>
      </c>
      <c r="AH45" s="90">
        <v>2</v>
      </c>
      <c r="AI45" s="90">
        <v>2</v>
      </c>
      <c r="AJ45" s="90">
        <v>1</v>
      </c>
      <c r="AK45" s="90">
        <v>2</v>
      </c>
      <c r="AL45" s="90">
        <v>1</v>
      </c>
      <c r="AM45" s="90">
        <v>1</v>
      </c>
      <c r="AN45" s="90">
        <v>2</v>
      </c>
      <c r="AO45" s="90">
        <v>2</v>
      </c>
      <c r="AP45" s="90">
        <v>1</v>
      </c>
      <c r="AQ45" s="90">
        <v>3</v>
      </c>
      <c r="AR45" s="90">
        <v>1</v>
      </c>
      <c r="AS45" s="90">
        <v>1</v>
      </c>
      <c r="AT45" s="90">
        <v>1</v>
      </c>
      <c r="AU45" s="90">
        <v>2</v>
      </c>
      <c r="AV45" s="90">
        <v>1</v>
      </c>
      <c r="AW45" s="90">
        <v>1</v>
      </c>
      <c r="AX45" s="90">
        <v>2</v>
      </c>
      <c r="AY45" s="90">
        <v>1</v>
      </c>
      <c r="AZ45" s="90">
        <v>2</v>
      </c>
      <c r="BA45" s="90">
        <v>1</v>
      </c>
      <c r="BB45" s="90">
        <v>1</v>
      </c>
      <c r="BC45" s="90">
        <v>1</v>
      </c>
      <c r="BD45" s="90">
        <v>2</v>
      </c>
      <c r="BE45" s="90">
        <v>1</v>
      </c>
      <c r="BF45" s="90">
        <v>1</v>
      </c>
      <c r="BG45" s="90">
        <v>2</v>
      </c>
      <c r="BH45" s="90">
        <v>0</v>
      </c>
      <c r="BI45" s="90">
        <v>2</v>
      </c>
      <c r="BJ45" s="90">
        <v>2</v>
      </c>
      <c r="BK45" s="90">
        <v>1</v>
      </c>
      <c r="BL45" s="90">
        <v>1</v>
      </c>
      <c r="BM45" s="90">
        <v>2</v>
      </c>
      <c r="BN45" s="90">
        <v>1</v>
      </c>
      <c r="BO45" s="90">
        <v>1</v>
      </c>
      <c r="BP45" s="90">
        <v>1</v>
      </c>
      <c r="BQ45" s="90">
        <v>2</v>
      </c>
      <c r="BR45" s="90">
        <v>1</v>
      </c>
      <c r="BS45" s="90">
        <v>1</v>
      </c>
      <c r="BT45" s="90">
        <v>2</v>
      </c>
      <c r="BU45" s="90">
        <v>1</v>
      </c>
      <c r="BV45" s="90">
        <v>2</v>
      </c>
      <c r="BW45" s="90">
        <v>1</v>
      </c>
      <c r="BX45" s="90">
        <v>2</v>
      </c>
      <c r="BY45" s="90">
        <v>2</v>
      </c>
      <c r="BZ45" s="90">
        <v>2</v>
      </c>
      <c r="CA45" s="90">
        <v>2</v>
      </c>
      <c r="CB45" s="90">
        <v>1</v>
      </c>
      <c r="CC45" s="90">
        <v>2</v>
      </c>
      <c r="CD45" s="90">
        <v>1</v>
      </c>
      <c r="CE45" s="90">
        <v>1</v>
      </c>
      <c r="CF45" s="90">
        <v>1</v>
      </c>
      <c r="CG45" s="90">
        <v>1</v>
      </c>
      <c r="CH45" s="90">
        <v>1</v>
      </c>
    </row>
    <row r="46" s="78" customFormat="1" ht="13.9" spans="1:86">
      <c r="A46" s="84" t="s">
        <v>104</v>
      </c>
      <c r="B46" s="89" t="s">
        <v>1493</v>
      </c>
      <c r="C46" s="90">
        <v>2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K46" s="90">
        <v>1</v>
      </c>
      <c r="L46" s="90">
        <v>0</v>
      </c>
      <c r="M46" s="90">
        <v>1</v>
      </c>
      <c r="N46" s="90">
        <v>1</v>
      </c>
      <c r="O46" s="90">
        <v>1</v>
      </c>
      <c r="P46" s="90">
        <v>0</v>
      </c>
      <c r="Q46" s="90">
        <v>1</v>
      </c>
      <c r="R46" s="90">
        <v>1</v>
      </c>
      <c r="S46" s="90">
        <v>1</v>
      </c>
      <c r="T46" s="90">
        <v>1</v>
      </c>
      <c r="U46" s="90">
        <v>1</v>
      </c>
      <c r="V46" s="90">
        <v>1</v>
      </c>
      <c r="W46" s="90">
        <v>1</v>
      </c>
      <c r="X46" s="90">
        <v>1</v>
      </c>
      <c r="Y46" s="90">
        <v>1</v>
      </c>
      <c r="Z46" s="90">
        <v>1</v>
      </c>
      <c r="AA46" s="90">
        <v>1</v>
      </c>
      <c r="AB46" s="90">
        <v>1</v>
      </c>
      <c r="AC46" s="90">
        <v>1</v>
      </c>
      <c r="AD46" s="90">
        <v>1</v>
      </c>
      <c r="AE46" s="90">
        <v>1</v>
      </c>
      <c r="AF46" s="90">
        <v>1</v>
      </c>
      <c r="AG46" s="90">
        <v>1</v>
      </c>
      <c r="AH46" s="90">
        <v>1</v>
      </c>
      <c r="AI46" s="90">
        <v>1</v>
      </c>
      <c r="AJ46" s="90">
        <v>1</v>
      </c>
      <c r="AK46" s="90">
        <v>1</v>
      </c>
      <c r="AL46" s="90">
        <v>1</v>
      </c>
      <c r="AM46" s="90">
        <v>1</v>
      </c>
      <c r="AN46" s="90">
        <v>1</v>
      </c>
      <c r="AO46" s="90">
        <v>1</v>
      </c>
      <c r="AP46" s="90">
        <v>1</v>
      </c>
      <c r="AQ46" s="90">
        <v>2</v>
      </c>
      <c r="AR46" s="90">
        <v>0</v>
      </c>
      <c r="AS46" s="90">
        <v>0</v>
      </c>
      <c r="AT46" s="90">
        <v>0</v>
      </c>
      <c r="AU46" s="90">
        <v>1</v>
      </c>
      <c r="AV46" s="90">
        <v>1</v>
      </c>
      <c r="AW46" s="90">
        <v>1</v>
      </c>
      <c r="AX46" s="90">
        <v>1</v>
      </c>
      <c r="AY46" s="90">
        <v>1</v>
      </c>
      <c r="AZ46" s="90">
        <v>1</v>
      </c>
      <c r="BA46" s="90">
        <v>1</v>
      </c>
      <c r="BB46" s="90">
        <v>1</v>
      </c>
      <c r="BC46" s="90">
        <v>0</v>
      </c>
      <c r="BD46" s="90">
        <v>1</v>
      </c>
      <c r="BE46" s="90">
        <v>1</v>
      </c>
      <c r="BF46" s="90">
        <v>1</v>
      </c>
      <c r="BG46" s="90">
        <v>1</v>
      </c>
      <c r="BH46" s="90">
        <v>0</v>
      </c>
      <c r="BI46" s="90">
        <v>1</v>
      </c>
      <c r="BJ46" s="90">
        <v>1</v>
      </c>
      <c r="BK46" s="90">
        <v>0</v>
      </c>
      <c r="BL46" s="90">
        <v>1</v>
      </c>
      <c r="BM46" s="90">
        <v>1</v>
      </c>
      <c r="BN46" s="90">
        <v>1</v>
      </c>
      <c r="BO46" s="90">
        <v>1</v>
      </c>
      <c r="BP46" s="90">
        <v>1</v>
      </c>
      <c r="BQ46" s="90">
        <v>1</v>
      </c>
      <c r="BR46" s="90">
        <v>0</v>
      </c>
      <c r="BS46" s="90">
        <v>0</v>
      </c>
      <c r="BT46" s="90">
        <v>1</v>
      </c>
      <c r="BU46" s="90">
        <v>1</v>
      </c>
      <c r="BV46" s="90">
        <v>1</v>
      </c>
      <c r="BW46" s="90">
        <v>1</v>
      </c>
      <c r="BX46" s="90">
        <v>1</v>
      </c>
      <c r="BY46" s="90">
        <v>1</v>
      </c>
      <c r="BZ46" s="90">
        <v>1</v>
      </c>
      <c r="CA46" s="90">
        <v>1</v>
      </c>
      <c r="CB46" s="90">
        <v>1</v>
      </c>
      <c r="CC46" s="90">
        <v>1</v>
      </c>
      <c r="CD46" s="90">
        <v>1</v>
      </c>
      <c r="CE46" s="90">
        <v>1</v>
      </c>
      <c r="CF46" s="90">
        <v>0</v>
      </c>
      <c r="CG46" s="90">
        <v>1</v>
      </c>
      <c r="CH46" s="90">
        <v>1</v>
      </c>
    </row>
    <row r="47" s="78" customFormat="1" ht="13.9" spans="1:86">
      <c r="A47" s="84" t="s">
        <v>104</v>
      </c>
      <c r="B47" s="89" t="s">
        <v>1494</v>
      </c>
      <c r="C47" s="90">
        <v>2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  <c r="I47" s="90">
        <v>1</v>
      </c>
      <c r="J47" s="90">
        <v>1</v>
      </c>
      <c r="K47" s="90">
        <v>1</v>
      </c>
      <c r="L47" s="90">
        <v>0</v>
      </c>
      <c r="M47" s="90">
        <v>1</v>
      </c>
      <c r="N47" s="90">
        <v>1</v>
      </c>
      <c r="O47" s="90">
        <v>1</v>
      </c>
      <c r="P47" s="90">
        <v>0</v>
      </c>
      <c r="Q47" s="90">
        <v>1</v>
      </c>
      <c r="R47" s="90">
        <v>1</v>
      </c>
      <c r="S47" s="90">
        <v>1</v>
      </c>
      <c r="T47" s="90">
        <v>1</v>
      </c>
      <c r="U47" s="90">
        <v>1</v>
      </c>
      <c r="V47" s="90">
        <v>1</v>
      </c>
      <c r="W47" s="90">
        <v>1</v>
      </c>
      <c r="X47" s="90">
        <v>1</v>
      </c>
      <c r="Y47" s="90">
        <v>1</v>
      </c>
      <c r="Z47" s="90">
        <v>1</v>
      </c>
      <c r="AA47" s="90">
        <v>1</v>
      </c>
      <c r="AB47" s="90">
        <v>1</v>
      </c>
      <c r="AC47" s="90">
        <v>1</v>
      </c>
      <c r="AD47" s="90">
        <v>1</v>
      </c>
      <c r="AE47" s="90">
        <v>1</v>
      </c>
      <c r="AF47" s="90">
        <v>1</v>
      </c>
      <c r="AG47" s="90">
        <v>1</v>
      </c>
      <c r="AH47" s="90">
        <v>1</v>
      </c>
      <c r="AI47" s="90">
        <v>1</v>
      </c>
      <c r="AJ47" s="90">
        <v>1</v>
      </c>
      <c r="AK47" s="90">
        <v>1</v>
      </c>
      <c r="AL47" s="90">
        <v>1</v>
      </c>
      <c r="AM47" s="90">
        <v>1</v>
      </c>
      <c r="AN47" s="90">
        <v>1</v>
      </c>
      <c r="AO47" s="90">
        <v>1</v>
      </c>
      <c r="AP47" s="90">
        <v>1</v>
      </c>
      <c r="AQ47" s="90">
        <v>2</v>
      </c>
      <c r="AR47" s="90">
        <v>0</v>
      </c>
      <c r="AS47" s="90">
        <v>0</v>
      </c>
      <c r="AT47" s="90">
        <v>0</v>
      </c>
      <c r="AU47" s="90">
        <v>1</v>
      </c>
      <c r="AV47" s="90">
        <v>1</v>
      </c>
      <c r="AW47" s="90">
        <v>1</v>
      </c>
      <c r="AX47" s="90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0</v>
      </c>
      <c r="BD47" s="90">
        <v>1</v>
      </c>
      <c r="BE47" s="90">
        <v>1</v>
      </c>
      <c r="BF47" s="90">
        <v>1</v>
      </c>
      <c r="BG47" s="90">
        <v>1</v>
      </c>
      <c r="BH47" s="90">
        <v>0</v>
      </c>
      <c r="BI47" s="90">
        <v>1</v>
      </c>
      <c r="BJ47" s="90">
        <v>1</v>
      </c>
      <c r="BK47" s="90">
        <v>0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90">
        <v>1</v>
      </c>
      <c r="BR47" s="90">
        <v>0</v>
      </c>
      <c r="BS47" s="90">
        <v>0</v>
      </c>
      <c r="BT47" s="90">
        <v>1</v>
      </c>
      <c r="BU47" s="90">
        <v>1</v>
      </c>
      <c r="BV47" s="90">
        <v>1</v>
      </c>
      <c r="BW47" s="90">
        <v>1</v>
      </c>
      <c r="BX47" s="90">
        <v>1</v>
      </c>
      <c r="BY47" s="90">
        <v>1</v>
      </c>
      <c r="BZ47" s="90">
        <v>1</v>
      </c>
      <c r="CA47" s="90">
        <v>1</v>
      </c>
      <c r="CB47" s="90">
        <v>1</v>
      </c>
      <c r="CC47" s="90">
        <v>1</v>
      </c>
      <c r="CD47" s="90">
        <v>1</v>
      </c>
      <c r="CE47" s="90">
        <v>1</v>
      </c>
      <c r="CF47" s="90">
        <v>0</v>
      </c>
      <c r="CG47" s="90">
        <v>1</v>
      </c>
      <c r="CH47" s="90">
        <v>1</v>
      </c>
    </row>
    <row r="48" s="78" customFormat="1" ht="13.9" spans="1:86">
      <c r="A48" s="84" t="s">
        <v>104</v>
      </c>
      <c r="B48" s="89" t="s">
        <v>1495</v>
      </c>
      <c r="C48" s="90">
        <v>4</v>
      </c>
      <c r="D48" s="90">
        <v>1</v>
      </c>
      <c r="E48" s="90">
        <v>2</v>
      </c>
      <c r="F48" s="90">
        <v>2</v>
      </c>
      <c r="G48" s="90">
        <v>2</v>
      </c>
      <c r="H48" s="90">
        <v>2</v>
      </c>
      <c r="I48" s="90">
        <v>1</v>
      </c>
      <c r="J48" s="90">
        <v>1</v>
      </c>
      <c r="K48" s="90">
        <v>2</v>
      </c>
      <c r="L48" s="90">
        <v>1</v>
      </c>
      <c r="M48" s="90">
        <v>1</v>
      </c>
      <c r="N48" s="90">
        <v>1</v>
      </c>
      <c r="O48" s="90">
        <v>1</v>
      </c>
      <c r="P48" s="90">
        <v>1</v>
      </c>
      <c r="Q48" s="90">
        <v>2</v>
      </c>
      <c r="R48" s="90">
        <v>2</v>
      </c>
      <c r="S48" s="90">
        <v>2</v>
      </c>
      <c r="T48" s="90">
        <v>2</v>
      </c>
      <c r="U48" s="90">
        <v>1</v>
      </c>
      <c r="V48" s="90">
        <v>1</v>
      </c>
      <c r="W48" s="90">
        <v>2</v>
      </c>
      <c r="X48" s="90">
        <v>1</v>
      </c>
      <c r="Y48" s="90">
        <v>1</v>
      </c>
      <c r="Z48" s="90">
        <v>2</v>
      </c>
      <c r="AA48" s="90">
        <v>2</v>
      </c>
      <c r="AB48" s="90">
        <v>2</v>
      </c>
      <c r="AC48" s="90">
        <v>1</v>
      </c>
      <c r="AD48" s="90">
        <v>1</v>
      </c>
      <c r="AE48" s="90">
        <v>1</v>
      </c>
      <c r="AF48" s="90">
        <v>1</v>
      </c>
      <c r="AG48" s="90">
        <v>2</v>
      </c>
      <c r="AH48" s="90">
        <v>2</v>
      </c>
      <c r="AI48" s="90">
        <v>1</v>
      </c>
      <c r="AJ48" s="90">
        <v>1</v>
      </c>
      <c r="AK48" s="90">
        <v>2</v>
      </c>
      <c r="AL48" s="90">
        <v>1</v>
      </c>
      <c r="AM48" s="90">
        <v>1</v>
      </c>
      <c r="AN48" s="90">
        <v>2</v>
      </c>
      <c r="AO48" s="90">
        <v>2</v>
      </c>
      <c r="AP48" s="90">
        <v>1</v>
      </c>
      <c r="AQ48" s="90">
        <v>3</v>
      </c>
      <c r="AR48" s="90">
        <v>1</v>
      </c>
      <c r="AS48" s="90">
        <v>1</v>
      </c>
      <c r="AT48" s="90">
        <v>1</v>
      </c>
      <c r="AU48" s="90">
        <v>2</v>
      </c>
      <c r="AV48" s="90">
        <v>1</v>
      </c>
      <c r="AW48" s="90">
        <v>1</v>
      </c>
      <c r="AX48" s="90">
        <v>2</v>
      </c>
      <c r="AY48" s="90">
        <v>1</v>
      </c>
      <c r="AZ48" s="90">
        <v>2</v>
      </c>
      <c r="BA48" s="90">
        <v>1</v>
      </c>
      <c r="BB48" s="90">
        <v>1</v>
      </c>
      <c r="BC48" s="90">
        <v>1</v>
      </c>
      <c r="BD48" s="90">
        <v>2</v>
      </c>
      <c r="BE48" s="90">
        <v>1</v>
      </c>
      <c r="BF48" s="90">
        <v>1</v>
      </c>
      <c r="BG48" s="90">
        <v>2</v>
      </c>
      <c r="BH48" s="90">
        <v>0</v>
      </c>
      <c r="BI48" s="90">
        <v>1</v>
      </c>
      <c r="BJ48" s="90">
        <v>2</v>
      </c>
      <c r="BK48" s="90">
        <v>1</v>
      </c>
      <c r="BL48" s="90">
        <v>1</v>
      </c>
      <c r="BM48" s="90">
        <v>2</v>
      </c>
      <c r="BN48" s="90">
        <v>1</v>
      </c>
      <c r="BO48" s="90">
        <v>1</v>
      </c>
      <c r="BP48" s="90">
        <v>1</v>
      </c>
      <c r="BQ48" s="90">
        <v>2</v>
      </c>
      <c r="BR48" s="90">
        <v>1</v>
      </c>
      <c r="BS48" s="90">
        <v>1</v>
      </c>
      <c r="BT48" s="90">
        <v>2</v>
      </c>
      <c r="BU48" s="90">
        <v>1</v>
      </c>
      <c r="BV48" s="90">
        <v>2</v>
      </c>
      <c r="BW48" s="90">
        <v>1</v>
      </c>
      <c r="BX48" s="90">
        <v>2</v>
      </c>
      <c r="BY48" s="90">
        <v>1</v>
      </c>
      <c r="BZ48" s="90">
        <v>2</v>
      </c>
      <c r="CA48" s="90">
        <v>2</v>
      </c>
      <c r="CB48" s="90">
        <v>1</v>
      </c>
      <c r="CC48" s="90">
        <v>2</v>
      </c>
      <c r="CD48" s="90">
        <v>1</v>
      </c>
      <c r="CE48" s="90">
        <v>1</v>
      </c>
      <c r="CF48" s="90">
        <v>1</v>
      </c>
      <c r="CG48" s="90">
        <v>1</v>
      </c>
      <c r="CH48" s="90">
        <v>1</v>
      </c>
    </row>
    <row r="49" s="78" customFormat="1" ht="13.9" spans="1:86">
      <c r="A49" s="84" t="s">
        <v>104</v>
      </c>
      <c r="B49" s="89" t="s">
        <v>1496</v>
      </c>
      <c r="C49" s="90">
        <v>9</v>
      </c>
      <c r="D49" s="90">
        <v>2</v>
      </c>
      <c r="E49" s="90">
        <v>4</v>
      </c>
      <c r="F49" s="90">
        <v>4</v>
      </c>
      <c r="G49" s="90">
        <v>5</v>
      </c>
      <c r="H49" s="90">
        <v>4</v>
      </c>
      <c r="I49" s="90">
        <v>2</v>
      </c>
      <c r="J49" s="90">
        <v>2</v>
      </c>
      <c r="K49" s="90">
        <v>4</v>
      </c>
      <c r="L49" s="90">
        <v>2</v>
      </c>
      <c r="M49" s="90">
        <v>3</v>
      </c>
      <c r="N49" s="90">
        <v>3</v>
      </c>
      <c r="O49" s="90">
        <v>3</v>
      </c>
      <c r="P49" s="90">
        <v>1</v>
      </c>
      <c r="Q49" s="90">
        <v>4</v>
      </c>
      <c r="R49" s="90">
        <v>4</v>
      </c>
      <c r="S49" s="90">
        <v>4</v>
      </c>
      <c r="T49" s="90">
        <v>4</v>
      </c>
      <c r="U49" s="90">
        <v>2</v>
      </c>
      <c r="V49" s="90">
        <v>2</v>
      </c>
      <c r="W49" s="90">
        <v>5</v>
      </c>
      <c r="X49" s="90">
        <v>2</v>
      </c>
      <c r="Y49" s="90">
        <v>3</v>
      </c>
      <c r="Z49" s="90">
        <v>4</v>
      </c>
      <c r="AA49" s="90">
        <v>3</v>
      </c>
      <c r="AB49" s="90">
        <v>5</v>
      </c>
      <c r="AC49" s="90">
        <v>2</v>
      </c>
      <c r="AD49" s="90">
        <v>2</v>
      </c>
      <c r="AE49" s="90">
        <v>2</v>
      </c>
      <c r="AF49" s="90">
        <v>3</v>
      </c>
      <c r="AG49" s="90">
        <v>4</v>
      </c>
      <c r="AH49" s="90">
        <v>3</v>
      </c>
      <c r="AI49" s="90">
        <v>3</v>
      </c>
      <c r="AJ49" s="90">
        <v>2</v>
      </c>
      <c r="AK49" s="90">
        <v>4</v>
      </c>
      <c r="AL49" s="90">
        <v>2</v>
      </c>
      <c r="AM49" s="90">
        <v>2</v>
      </c>
      <c r="AN49" s="90">
        <v>3</v>
      </c>
      <c r="AO49" s="90">
        <v>4</v>
      </c>
      <c r="AP49" s="90">
        <v>2</v>
      </c>
      <c r="AQ49" s="90">
        <v>6</v>
      </c>
      <c r="AR49" s="90">
        <v>1</v>
      </c>
      <c r="AS49" s="90">
        <v>1</v>
      </c>
      <c r="AT49" s="90">
        <v>1</v>
      </c>
      <c r="AU49" s="90">
        <v>4</v>
      </c>
      <c r="AV49" s="90">
        <v>3</v>
      </c>
      <c r="AW49" s="90">
        <v>2</v>
      </c>
      <c r="AX49" s="90">
        <v>4</v>
      </c>
      <c r="AY49" s="90">
        <v>2</v>
      </c>
      <c r="AZ49" s="90">
        <v>4</v>
      </c>
      <c r="BA49" s="90">
        <v>2</v>
      </c>
      <c r="BB49" s="90">
        <v>2</v>
      </c>
      <c r="BC49" s="90">
        <v>1</v>
      </c>
      <c r="BD49" s="90">
        <v>4</v>
      </c>
      <c r="BE49" s="90">
        <v>2</v>
      </c>
      <c r="BF49" s="90">
        <v>3</v>
      </c>
      <c r="BG49" s="90">
        <v>4</v>
      </c>
      <c r="BH49" s="90">
        <v>1</v>
      </c>
      <c r="BI49" s="90">
        <v>3</v>
      </c>
      <c r="BJ49" s="90">
        <v>4</v>
      </c>
      <c r="BK49" s="90">
        <v>2</v>
      </c>
      <c r="BL49" s="90">
        <v>2</v>
      </c>
      <c r="BM49" s="90">
        <v>3</v>
      </c>
      <c r="BN49" s="90">
        <v>3</v>
      </c>
      <c r="BO49" s="90">
        <v>2</v>
      </c>
      <c r="BP49" s="90">
        <v>3</v>
      </c>
      <c r="BQ49" s="90">
        <v>4</v>
      </c>
      <c r="BR49" s="90">
        <v>1</v>
      </c>
      <c r="BS49" s="90">
        <v>1</v>
      </c>
      <c r="BT49" s="90">
        <v>4</v>
      </c>
      <c r="BU49" s="90">
        <v>2</v>
      </c>
      <c r="BV49" s="90">
        <v>4</v>
      </c>
      <c r="BW49" s="90">
        <v>2</v>
      </c>
      <c r="BX49" s="90">
        <v>3</v>
      </c>
      <c r="BY49" s="90">
        <v>3</v>
      </c>
      <c r="BZ49" s="90">
        <v>3</v>
      </c>
      <c r="CA49" s="90">
        <v>4</v>
      </c>
      <c r="CB49" s="90">
        <v>2</v>
      </c>
      <c r="CC49" s="90">
        <v>4</v>
      </c>
      <c r="CD49" s="90">
        <v>2</v>
      </c>
      <c r="CE49" s="90">
        <v>2</v>
      </c>
      <c r="CF49" s="90">
        <v>1</v>
      </c>
      <c r="CG49" s="90">
        <v>2</v>
      </c>
      <c r="CH49" s="90">
        <v>3</v>
      </c>
    </row>
    <row r="50" s="78" customFormat="1" ht="13.9" spans="1:86">
      <c r="A50" s="84" t="s">
        <v>104</v>
      </c>
      <c r="B50" s="84" t="s">
        <v>1497</v>
      </c>
      <c r="C50" s="90">
        <v>9</v>
      </c>
      <c r="D50" s="90">
        <v>3</v>
      </c>
      <c r="E50" s="90">
        <v>4</v>
      </c>
      <c r="F50" s="90">
        <v>4</v>
      </c>
      <c r="G50" s="90">
        <v>5</v>
      </c>
      <c r="H50" s="90">
        <v>4</v>
      </c>
      <c r="I50" s="90">
        <v>2</v>
      </c>
      <c r="J50" s="90">
        <v>3</v>
      </c>
      <c r="K50" s="90">
        <v>4</v>
      </c>
      <c r="L50" s="90">
        <v>2</v>
      </c>
      <c r="M50" s="90">
        <v>3</v>
      </c>
      <c r="N50" s="90">
        <v>3</v>
      </c>
      <c r="O50" s="90">
        <v>3</v>
      </c>
      <c r="P50" s="90">
        <v>1</v>
      </c>
      <c r="Q50" s="90">
        <v>4</v>
      </c>
      <c r="R50" s="90">
        <v>4</v>
      </c>
      <c r="S50" s="90">
        <v>4</v>
      </c>
      <c r="T50" s="90">
        <v>4</v>
      </c>
      <c r="U50" s="90">
        <v>2</v>
      </c>
      <c r="V50" s="90">
        <v>2</v>
      </c>
      <c r="W50" s="90">
        <v>5</v>
      </c>
      <c r="X50" s="90">
        <v>2</v>
      </c>
      <c r="Y50" s="90">
        <v>3</v>
      </c>
      <c r="Z50" s="90">
        <v>4</v>
      </c>
      <c r="AA50" s="90">
        <v>3</v>
      </c>
      <c r="AB50" s="90">
        <v>5</v>
      </c>
      <c r="AC50" s="90">
        <v>2</v>
      </c>
      <c r="AD50" s="90">
        <v>2</v>
      </c>
      <c r="AE50" s="90">
        <v>2</v>
      </c>
      <c r="AF50" s="90">
        <v>3</v>
      </c>
      <c r="AG50" s="90">
        <v>4</v>
      </c>
      <c r="AH50" s="90">
        <v>4</v>
      </c>
      <c r="AI50" s="90">
        <v>3</v>
      </c>
      <c r="AJ50" s="90">
        <v>2</v>
      </c>
      <c r="AK50" s="90">
        <v>4</v>
      </c>
      <c r="AL50" s="90">
        <v>2</v>
      </c>
      <c r="AM50" s="90">
        <v>2</v>
      </c>
      <c r="AN50" s="90">
        <v>3</v>
      </c>
      <c r="AO50" s="90">
        <v>4</v>
      </c>
      <c r="AP50" s="90">
        <v>2</v>
      </c>
      <c r="AQ50" s="90">
        <v>6</v>
      </c>
      <c r="AR50" s="90">
        <v>2</v>
      </c>
      <c r="AS50" s="90">
        <v>2</v>
      </c>
      <c r="AT50" s="90">
        <v>1</v>
      </c>
      <c r="AU50" s="90">
        <v>4</v>
      </c>
      <c r="AV50" s="90">
        <v>3</v>
      </c>
      <c r="AW50" s="90">
        <v>2</v>
      </c>
      <c r="AX50" s="90">
        <v>4</v>
      </c>
      <c r="AY50" s="90">
        <v>2</v>
      </c>
      <c r="AZ50" s="90">
        <v>4</v>
      </c>
      <c r="BA50" s="90">
        <v>2</v>
      </c>
      <c r="BB50" s="90">
        <v>3</v>
      </c>
      <c r="BC50" s="90">
        <v>1</v>
      </c>
      <c r="BD50" s="90">
        <v>4</v>
      </c>
      <c r="BE50" s="90">
        <v>2</v>
      </c>
      <c r="BF50" s="90">
        <v>3</v>
      </c>
      <c r="BG50" s="90">
        <v>4</v>
      </c>
      <c r="BH50" s="90">
        <v>1</v>
      </c>
      <c r="BI50" s="90">
        <v>3</v>
      </c>
      <c r="BJ50" s="90">
        <v>4</v>
      </c>
      <c r="BK50" s="90">
        <v>2</v>
      </c>
      <c r="BL50" s="90">
        <v>2</v>
      </c>
      <c r="BM50" s="90">
        <v>3</v>
      </c>
      <c r="BN50" s="90">
        <v>3</v>
      </c>
      <c r="BO50" s="90">
        <v>2</v>
      </c>
      <c r="BP50" s="90">
        <v>3</v>
      </c>
      <c r="BQ50" s="90">
        <v>4</v>
      </c>
      <c r="BR50" s="90">
        <v>1</v>
      </c>
      <c r="BS50" s="90">
        <v>2</v>
      </c>
      <c r="BT50" s="90">
        <v>4</v>
      </c>
      <c r="BU50" s="90">
        <v>2</v>
      </c>
      <c r="BV50" s="90">
        <v>4</v>
      </c>
      <c r="BW50" s="90">
        <v>2</v>
      </c>
      <c r="BX50" s="90">
        <v>3</v>
      </c>
      <c r="BY50" s="90">
        <v>3</v>
      </c>
      <c r="BZ50" s="90">
        <v>3</v>
      </c>
      <c r="CA50" s="90">
        <v>4</v>
      </c>
      <c r="CB50" s="90">
        <v>2</v>
      </c>
      <c r="CC50" s="90">
        <v>4</v>
      </c>
      <c r="CD50" s="90">
        <v>2</v>
      </c>
      <c r="CE50" s="90">
        <v>2</v>
      </c>
      <c r="CF50" s="90">
        <v>1</v>
      </c>
      <c r="CG50" s="90">
        <v>2</v>
      </c>
      <c r="CH50" s="90">
        <v>3</v>
      </c>
    </row>
    <row r="51" s="78" customFormat="1" ht="13.9" spans="1:86">
      <c r="A51" s="84" t="s">
        <v>104</v>
      </c>
      <c r="B51" s="89" t="s">
        <v>1498</v>
      </c>
      <c r="C51" s="90">
        <v>10</v>
      </c>
      <c r="D51" s="90">
        <v>3</v>
      </c>
      <c r="E51" s="90">
        <v>4</v>
      </c>
      <c r="F51" s="90">
        <v>4</v>
      </c>
      <c r="G51" s="90">
        <v>6</v>
      </c>
      <c r="H51" s="90">
        <v>5</v>
      </c>
      <c r="I51" s="90">
        <v>3</v>
      </c>
      <c r="J51" s="90">
        <v>3</v>
      </c>
      <c r="K51" s="90">
        <v>5</v>
      </c>
      <c r="L51" s="90">
        <v>2</v>
      </c>
      <c r="M51" s="90">
        <v>4</v>
      </c>
      <c r="N51" s="90">
        <v>4</v>
      </c>
      <c r="O51" s="90">
        <v>3</v>
      </c>
      <c r="P51" s="90">
        <v>1</v>
      </c>
      <c r="Q51" s="90">
        <v>4</v>
      </c>
      <c r="R51" s="90">
        <v>4</v>
      </c>
      <c r="S51" s="90">
        <v>4</v>
      </c>
      <c r="T51" s="90">
        <v>4</v>
      </c>
      <c r="U51" s="90">
        <v>3</v>
      </c>
      <c r="V51" s="90">
        <v>3</v>
      </c>
      <c r="W51" s="90">
        <v>6</v>
      </c>
      <c r="X51" s="90">
        <v>3</v>
      </c>
      <c r="Y51" s="90">
        <v>3</v>
      </c>
      <c r="Z51" s="90">
        <v>4</v>
      </c>
      <c r="AA51" s="90">
        <v>4</v>
      </c>
      <c r="AB51" s="90">
        <v>6</v>
      </c>
      <c r="AC51" s="90">
        <v>3</v>
      </c>
      <c r="AD51" s="90">
        <v>2</v>
      </c>
      <c r="AE51" s="90">
        <v>3</v>
      </c>
      <c r="AF51" s="90">
        <v>3</v>
      </c>
      <c r="AG51" s="90">
        <v>5</v>
      </c>
      <c r="AH51" s="90">
        <v>4</v>
      </c>
      <c r="AI51" s="90">
        <v>4</v>
      </c>
      <c r="AJ51" s="90">
        <v>3</v>
      </c>
      <c r="AK51" s="90">
        <v>4</v>
      </c>
      <c r="AL51" s="90">
        <v>3</v>
      </c>
      <c r="AM51" s="90">
        <v>3</v>
      </c>
      <c r="AN51" s="90">
        <v>4</v>
      </c>
      <c r="AO51" s="90">
        <v>4</v>
      </c>
      <c r="AP51" s="90">
        <v>3</v>
      </c>
      <c r="AQ51" s="90">
        <v>7</v>
      </c>
      <c r="AR51" s="90">
        <v>2</v>
      </c>
      <c r="AS51" s="90">
        <v>2</v>
      </c>
      <c r="AT51" s="90">
        <v>1</v>
      </c>
      <c r="AU51" s="90">
        <v>5</v>
      </c>
      <c r="AV51" s="90">
        <v>3</v>
      </c>
      <c r="AW51" s="90">
        <v>3</v>
      </c>
      <c r="AX51" s="90">
        <v>4</v>
      </c>
      <c r="AY51" s="90">
        <v>2</v>
      </c>
      <c r="AZ51" s="90">
        <v>4</v>
      </c>
      <c r="BA51" s="90">
        <v>3</v>
      </c>
      <c r="BB51" s="90">
        <v>3</v>
      </c>
      <c r="BC51" s="90">
        <v>1</v>
      </c>
      <c r="BD51" s="90">
        <v>4</v>
      </c>
      <c r="BE51" s="90">
        <v>2</v>
      </c>
      <c r="BF51" s="90">
        <v>3</v>
      </c>
      <c r="BG51" s="90">
        <v>4</v>
      </c>
      <c r="BH51" s="90">
        <v>1</v>
      </c>
      <c r="BI51" s="90">
        <v>3</v>
      </c>
      <c r="BJ51" s="90">
        <v>4</v>
      </c>
      <c r="BK51" s="90">
        <v>2</v>
      </c>
      <c r="BL51" s="90">
        <v>3</v>
      </c>
      <c r="BM51" s="90">
        <v>4</v>
      </c>
      <c r="BN51" s="90">
        <v>3</v>
      </c>
      <c r="BO51" s="90">
        <v>2</v>
      </c>
      <c r="BP51" s="90">
        <v>3</v>
      </c>
      <c r="BQ51" s="90">
        <v>4</v>
      </c>
      <c r="BR51" s="90">
        <v>1</v>
      </c>
      <c r="BS51" s="90">
        <v>2</v>
      </c>
      <c r="BT51" s="90">
        <v>4</v>
      </c>
      <c r="BU51" s="90">
        <v>2</v>
      </c>
      <c r="BV51" s="90">
        <v>4</v>
      </c>
      <c r="BW51" s="90">
        <v>3</v>
      </c>
      <c r="BX51" s="90">
        <v>4</v>
      </c>
      <c r="BY51" s="90">
        <v>3</v>
      </c>
      <c r="BZ51" s="90">
        <v>4</v>
      </c>
      <c r="CA51" s="90">
        <v>4</v>
      </c>
      <c r="CB51" s="90">
        <v>2</v>
      </c>
      <c r="CC51" s="90">
        <v>4</v>
      </c>
      <c r="CD51" s="90">
        <v>3</v>
      </c>
      <c r="CE51" s="90">
        <v>3</v>
      </c>
      <c r="CF51" s="90">
        <v>1</v>
      </c>
      <c r="CG51" s="90">
        <v>2</v>
      </c>
      <c r="CH51" s="90">
        <v>3</v>
      </c>
    </row>
    <row r="52" s="78" customFormat="1" ht="13.9" spans="1:86">
      <c r="A52" s="84" t="s">
        <v>104</v>
      </c>
      <c r="B52" s="89" t="s">
        <v>1499</v>
      </c>
      <c r="C52" s="90">
        <v>5</v>
      </c>
      <c r="D52" s="90">
        <v>1</v>
      </c>
      <c r="E52" s="90">
        <v>2</v>
      </c>
      <c r="F52" s="90">
        <v>2</v>
      </c>
      <c r="G52" s="90">
        <v>3</v>
      </c>
      <c r="H52" s="90">
        <v>2</v>
      </c>
      <c r="I52" s="90">
        <v>1</v>
      </c>
      <c r="J52" s="90">
        <v>1</v>
      </c>
      <c r="K52" s="90">
        <v>3</v>
      </c>
      <c r="L52" s="90">
        <v>1</v>
      </c>
      <c r="M52" s="90">
        <v>2</v>
      </c>
      <c r="N52" s="90">
        <v>2</v>
      </c>
      <c r="O52" s="90">
        <v>2</v>
      </c>
      <c r="P52" s="90">
        <v>1</v>
      </c>
      <c r="Q52" s="90">
        <v>2</v>
      </c>
      <c r="R52" s="90">
        <v>2</v>
      </c>
      <c r="S52" s="90">
        <v>2</v>
      </c>
      <c r="T52" s="90">
        <v>2</v>
      </c>
      <c r="U52" s="90">
        <v>1</v>
      </c>
      <c r="V52" s="90">
        <v>1</v>
      </c>
      <c r="W52" s="90">
        <v>3</v>
      </c>
      <c r="X52" s="90">
        <v>1</v>
      </c>
      <c r="Y52" s="90">
        <v>2</v>
      </c>
      <c r="Z52" s="90">
        <v>2</v>
      </c>
      <c r="AA52" s="90">
        <v>2</v>
      </c>
      <c r="AB52" s="90">
        <v>3</v>
      </c>
      <c r="AC52" s="90">
        <v>1</v>
      </c>
      <c r="AD52" s="90">
        <v>1</v>
      </c>
      <c r="AE52" s="90">
        <v>1</v>
      </c>
      <c r="AF52" s="90">
        <v>1</v>
      </c>
      <c r="AG52" s="90">
        <v>2</v>
      </c>
      <c r="AH52" s="90">
        <v>2</v>
      </c>
      <c r="AI52" s="90">
        <v>2</v>
      </c>
      <c r="AJ52" s="90">
        <v>1</v>
      </c>
      <c r="AK52" s="90">
        <v>2</v>
      </c>
      <c r="AL52" s="90">
        <v>1</v>
      </c>
      <c r="AM52" s="90">
        <v>1</v>
      </c>
      <c r="AN52" s="90">
        <v>2</v>
      </c>
      <c r="AO52" s="90">
        <v>2</v>
      </c>
      <c r="AP52" s="90">
        <v>1</v>
      </c>
      <c r="AQ52" s="90">
        <v>3</v>
      </c>
      <c r="AR52" s="90">
        <v>1</v>
      </c>
      <c r="AS52" s="90">
        <v>1</v>
      </c>
      <c r="AT52" s="90">
        <v>1</v>
      </c>
      <c r="AU52" s="90">
        <v>2</v>
      </c>
      <c r="AV52" s="90">
        <v>2</v>
      </c>
      <c r="AW52" s="90">
        <v>1</v>
      </c>
      <c r="AX52" s="90">
        <v>2</v>
      </c>
      <c r="AY52" s="90">
        <v>1</v>
      </c>
      <c r="AZ52" s="90">
        <v>2</v>
      </c>
      <c r="BA52" s="90">
        <v>1</v>
      </c>
      <c r="BB52" s="90">
        <v>1</v>
      </c>
      <c r="BC52" s="90">
        <v>1</v>
      </c>
      <c r="BD52" s="90">
        <v>2</v>
      </c>
      <c r="BE52" s="90">
        <v>1</v>
      </c>
      <c r="BF52" s="90">
        <v>2</v>
      </c>
      <c r="BG52" s="90">
        <v>2</v>
      </c>
      <c r="BH52" s="90">
        <v>0</v>
      </c>
      <c r="BI52" s="90">
        <v>2</v>
      </c>
      <c r="BJ52" s="90">
        <v>2</v>
      </c>
      <c r="BK52" s="90">
        <v>1</v>
      </c>
      <c r="BL52" s="90">
        <v>1</v>
      </c>
      <c r="BM52" s="90">
        <v>2</v>
      </c>
      <c r="BN52" s="90">
        <v>2</v>
      </c>
      <c r="BO52" s="90">
        <v>1</v>
      </c>
      <c r="BP52" s="90">
        <v>2</v>
      </c>
      <c r="BQ52" s="90">
        <v>2</v>
      </c>
      <c r="BR52" s="90">
        <v>1</v>
      </c>
      <c r="BS52" s="90">
        <v>1</v>
      </c>
      <c r="BT52" s="90">
        <v>2</v>
      </c>
      <c r="BU52" s="90">
        <v>1</v>
      </c>
      <c r="BV52" s="90">
        <v>2</v>
      </c>
      <c r="BW52" s="90">
        <v>1</v>
      </c>
      <c r="BX52" s="90">
        <v>2</v>
      </c>
      <c r="BY52" s="90">
        <v>2</v>
      </c>
      <c r="BZ52" s="90">
        <v>2</v>
      </c>
      <c r="CA52" s="90">
        <v>2</v>
      </c>
      <c r="CB52" s="90">
        <v>1</v>
      </c>
      <c r="CC52" s="90">
        <v>2</v>
      </c>
      <c r="CD52" s="90">
        <v>1</v>
      </c>
      <c r="CE52" s="90">
        <v>1</v>
      </c>
      <c r="CF52" s="90">
        <v>1</v>
      </c>
      <c r="CG52" s="90">
        <v>1</v>
      </c>
      <c r="CH52" s="90">
        <v>1</v>
      </c>
    </row>
    <row r="53" s="78" customFormat="1" ht="13.9" spans="1:86">
      <c r="A53" s="84" t="s">
        <v>104</v>
      </c>
      <c r="B53" s="89" t="s">
        <v>1500</v>
      </c>
      <c r="C53" s="90">
        <v>5</v>
      </c>
      <c r="D53" s="90">
        <v>1</v>
      </c>
      <c r="E53" s="90">
        <v>2</v>
      </c>
      <c r="F53" s="90">
        <v>2</v>
      </c>
      <c r="G53" s="90">
        <v>3</v>
      </c>
      <c r="H53" s="90">
        <v>2</v>
      </c>
      <c r="I53" s="90">
        <v>1</v>
      </c>
      <c r="J53" s="90">
        <v>1</v>
      </c>
      <c r="K53" s="90">
        <v>3</v>
      </c>
      <c r="L53" s="90">
        <v>1</v>
      </c>
      <c r="M53" s="90">
        <v>2</v>
      </c>
      <c r="N53" s="90">
        <v>2</v>
      </c>
      <c r="O53" s="90">
        <v>2</v>
      </c>
      <c r="P53" s="90">
        <v>1</v>
      </c>
      <c r="Q53" s="90">
        <v>2</v>
      </c>
      <c r="R53" s="90">
        <v>2</v>
      </c>
      <c r="S53" s="90">
        <v>2</v>
      </c>
      <c r="T53" s="90">
        <v>2</v>
      </c>
      <c r="U53" s="90">
        <v>1</v>
      </c>
      <c r="V53" s="90">
        <v>1</v>
      </c>
      <c r="W53" s="90">
        <v>3</v>
      </c>
      <c r="X53" s="90">
        <v>1</v>
      </c>
      <c r="Y53" s="90">
        <v>2</v>
      </c>
      <c r="Z53" s="90">
        <v>2</v>
      </c>
      <c r="AA53" s="90">
        <v>2</v>
      </c>
      <c r="AB53" s="90">
        <v>3</v>
      </c>
      <c r="AC53" s="90">
        <v>1</v>
      </c>
      <c r="AD53" s="90">
        <v>1</v>
      </c>
      <c r="AE53" s="90">
        <v>1</v>
      </c>
      <c r="AF53" s="90">
        <v>1</v>
      </c>
      <c r="AG53" s="90">
        <v>2</v>
      </c>
      <c r="AH53" s="90">
        <v>2</v>
      </c>
      <c r="AI53" s="90">
        <v>2</v>
      </c>
      <c r="AJ53" s="90">
        <v>1</v>
      </c>
      <c r="AK53" s="90">
        <v>2</v>
      </c>
      <c r="AL53" s="90">
        <v>1</v>
      </c>
      <c r="AM53" s="90">
        <v>1</v>
      </c>
      <c r="AN53" s="90">
        <v>2</v>
      </c>
      <c r="AO53" s="90">
        <v>2</v>
      </c>
      <c r="AP53" s="90">
        <v>1</v>
      </c>
      <c r="AQ53" s="90">
        <v>3</v>
      </c>
      <c r="AR53" s="90">
        <v>1</v>
      </c>
      <c r="AS53" s="90">
        <v>1</v>
      </c>
      <c r="AT53" s="90">
        <v>1</v>
      </c>
      <c r="AU53" s="90">
        <v>2</v>
      </c>
      <c r="AV53" s="90">
        <v>2</v>
      </c>
      <c r="AW53" s="90">
        <v>1</v>
      </c>
      <c r="AX53" s="90">
        <v>2</v>
      </c>
      <c r="AY53" s="90">
        <v>1</v>
      </c>
      <c r="AZ53" s="90">
        <v>2</v>
      </c>
      <c r="BA53" s="90">
        <v>1</v>
      </c>
      <c r="BB53" s="90">
        <v>1</v>
      </c>
      <c r="BC53" s="90">
        <v>1</v>
      </c>
      <c r="BD53" s="90">
        <v>2</v>
      </c>
      <c r="BE53" s="90">
        <v>1</v>
      </c>
      <c r="BF53" s="90">
        <v>2</v>
      </c>
      <c r="BG53" s="90">
        <v>2</v>
      </c>
      <c r="BH53" s="90">
        <v>0</v>
      </c>
      <c r="BI53" s="90">
        <v>2</v>
      </c>
      <c r="BJ53" s="90">
        <v>2</v>
      </c>
      <c r="BK53" s="90">
        <v>1</v>
      </c>
      <c r="BL53" s="90">
        <v>1</v>
      </c>
      <c r="BM53" s="90">
        <v>2</v>
      </c>
      <c r="BN53" s="90">
        <v>2</v>
      </c>
      <c r="BO53" s="90">
        <v>1</v>
      </c>
      <c r="BP53" s="90">
        <v>2</v>
      </c>
      <c r="BQ53" s="90">
        <v>2</v>
      </c>
      <c r="BR53" s="90">
        <v>1</v>
      </c>
      <c r="BS53" s="90">
        <v>1</v>
      </c>
      <c r="BT53" s="90">
        <v>2</v>
      </c>
      <c r="BU53" s="90">
        <v>1</v>
      </c>
      <c r="BV53" s="90">
        <v>2</v>
      </c>
      <c r="BW53" s="90">
        <v>1</v>
      </c>
      <c r="BX53" s="90">
        <v>2</v>
      </c>
      <c r="BY53" s="90">
        <v>2</v>
      </c>
      <c r="BZ53" s="90">
        <v>2</v>
      </c>
      <c r="CA53" s="90">
        <v>2</v>
      </c>
      <c r="CB53" s="90">
        <v>1</v>
      </c>
      <c r="CC53" s="90">
        <v>2</v>
      </c>
      <c r="CD53" s="90">
        <v>1</v>
      </c>
      <c r="CE53" s="90">
        <v>1</v>
      </c>
      <c r="CF53" s="90">
        <v>1</v>
      </c>
      <c r="CG53" s="90">
        <v>1</v>
      </c>
      <c r="CH53" s="90">
        <v>1</v>
      </c>
    </row>
    <row r="54" s="78" customFormat="1" ht="13.9" spans="1:86">
      <c r="A54" s="84" t="s">
        <v>104</v>
      </c>
      <c r="B54" s="89" t="s">
        <v>1501</v>
      </c>
      <c r="C54" s="90">
        <v>2</v>
      </c>
      <c r="D54" s="90">
        <v>1</v>
      </c>
      <c r="E54" s="90">
        <v>1</v>
      </c>
      <c r="F54" s="90">
        <v>1</v>
      </c>
      <c r="G54" s="90">
        <v>1</v>
      </c>
      <c r="H54" s="90">
        <v>1</v>
      </c>
      <c r="I54" s="90">
        <v>1</v>
      </c>
      <c r="J54" s="90">
        <v>1</v>
      </c>
      <c r="K54" s="90">
        <v>1</v>
      </c>
      <c r="L54" s="90">
        <v>0</v>
      </c>
      <c r="M54" s="90">
        <v>1</v>
      </c>
      <c r="N54" s="90">
        <v>1</v>
      </c>
      <c r="O54" s="90">
        <v>1</v>
      </c>
      <c r="P54" s="90">
        <v>0</v>
      </c>
      <c r="Q54" s="90">
        <v>1</v>
      </c>
      <c r="R54" s="90">
        <v>1</v>
      </c>
      <c r="S54" s="90">
        <v>1</v>
      </c>
      <c r="T54" s="90">
        <v>1</v>
      </c>
      <c r="U54" s="90">
        <v>0</v>
      </c>
      <c r="V54" s="90">
        <v>0</v>
      </c>
      <c r="W54" s="90">
        <v>1</v>
      </c>
      <c r="X54" s="90">
        <v>1</v>
      </c>
      <c r="Y54" s="90">
        <v>1</v>
      </c>
      <c r="Z54" s="90">
        <v>1</v>
      </c>
      <c r="AA54" s="90">
        <v>1</v>
      </c>
      <c r="AB54" s="90">
        <v>1</v>
      </c>
      <c r="AC54" s="90">
        <v>0</v>
      </c>
      <c r="AD54" s="90">
        <v>0</v>
      </c>
      <c r="AE54" s="90">
        <v>0</v>
      </c>
      <c r="AF54" s="90">
        <v>1</v>
      </c>
      <c r="AG54" s="90">
        <v>1</v>
      </c>
      <c r="AH54" s="90">
        <v>1</v>
      </c>
      <c r="AI54" s="90">
        <v>1</v>
      </c>
      <c r="AJ54" s="90">
        <v>1</v>
      </c>
      <c r="AK54" s="90">
        <v>1</v>
      </c>
      <c r="AL54" s="90">
        <v>0</v>
      </c>
      <c r="AM54" s="90">
        <v>0</v>
      </c>
      <c r="AN54" s="90">
        <v>1</v>
      </c>
      <c r="AO54" s="90">
        <v>1</v>
      </c>
      <c r="AP54" s="90">
        <v>0</v>
      </c>
      <c r="AQ54" s="90">
        <v>1</v>
      </c>
      <c r="AR54" s="90">
        <v>0</v>
      </c>
      <c r="AS54" s="90">
        <v>0</v>
      </c>
      <c r="AT54" s="90">
        <v>0</v>
      </c>
      <c r="AU54" s="90">
        <v>1</v>
      </c>
      <c r="AV54" s="90">
        <v>1</v>
      </c>
      <c r="AW54" s="90">
        <v>0</v>
      </c>
      <c r="AX54" s="90">
        <v>1</v>
      </c>
      <c r="AY54" s="90">
        <v>0</v>
      </c>
      <c r="AZ54" s="90">
        <v>1</v>
      </c>
      <c r="BA54" s="90">
        <v>1</v>
      </c>
      <c r="BB54" s="90">
        <v>1</v>
      </c>
      <c r="BC54" s="90">
        <v>0</v>
      </c>
      <c r="BD54" s="90">
        <v>1</v>
      </c>
      <c r="BE54" s="90">
        <v>0</v>
      </c>
      <c r="BF54" s="90">
        <v>1</v>
      </c>
      <c r="BG54" s="90">
        <v>1</v>
      </c>
      <c r="BH54" s="90">
        <v>0</v>
      </c>
      <c r="BI54" s="90">
        <v>1</v>
      </c>
      <c r="BJ54" s="90">
        <v>1</v>
      </c>
      <c r="BK54" s="90">
        <v>0</v>
      </c>
      <c r="BL54" s="90">
        <v>1</v>
      </c>
      <c r="BM54" s="90">
        <v>1</v>
      </c>
      <c r="BN54" s="90">
        <v>1</v>
      </c>
      <c r="BO54" s="90">
        <v>0</v>
      </c>
      <c r="BP54" s="90">
        <v>1</v>
      </c>
      <c r="BQ54" s="90">
        <v>1</v>
      </c>
      <c r="BR54" s="90">
        <v>0</v>
      </c>
      <c r="BS54" s="90">
        <v>0</v>
      </c>
      <c r="BT54" s="90">
        <v>1</v>
      </c>
      <c r="BU54" s="90">
        <v>0</v>
      </c>
      <c r="BV54" s="90">
        <v>1</v>
      </c>
      <c r="BW54" s="90">
        <v>0</v>
      </c>
      <c r="BX54" s="90">
        <v>1</v>
      </c>
      <c r="BY54" s="90">
        <v>1</v>
      </c>
      <c r="BZ54" s="90">
        <v>1</v>
      </c>
      <c r="CA54" s="90">
        <v>1</v>
      </c>
      <c r="CB54" s="90">
        <v>0</v>
      </c>
      <c r="CC54" s="90">
        <v>1</v>
      </c>
      <c r="CD54" s="90">
        <v>1</v>
      </c>
      <c r="CE54" s="90">
        <v>1</v>
      </c>
      <c r="CF54" s="90">
        <v>0</v>
      </c>
      <c r="CG54" s="90">
        <v>0</v>
      </c>
      <c r="CH54" s="90">
        <v>1</v>
      </c>
    </row>
    <row r="55" s="78" customFormat="1" ht="13.9" spans="1:86">
      <c r="A55" s="84" t="s">
        <v>104</v>
      </c>
      <c r="B55" s="89" t="s">
        <v>1502</v>
      </c>
      <c r="C55" s="90">
        <v>5</v>
      </c>
      <c r="D55" s="90">
        <v>1</v>
      </c>
      <c r="E55" s="90">
        <v>2</v>
      </c>
      <c r="F55" s="90">
        <v>2</v>
      </c>
      <c r="G55" s="90">
        <v>3</v>
      </c>
      <c r="H55" s="90">
        <v>2</v>
      </c>
      <c r="I55" s="90">
        <v>1</v>
      </c>
      <c r="J55" s="90">
        <v>1</v>
      </c>
      <c r="K55" s="90">
        <v>3</v>
      </c>
      <c r="L55" s="90">
        <v>1</v>
      </c>
      <c r="M55" s="90">
        <v>2</v>
      </c>
      <c r="N55" s="90">
        <v>2</v>
      </c>
      <c r="O55" s="90">
        <v>2</v>
      </c>
      <c r="P55" s="90">
        <v>1</v>
      </c>
      <c r="Q55" s="90">
        <v>2</v>
      </c>
      <c r="R55" s="90">
        <v>2</v>
      </c>
      <c r="S55" s="90">
        <v>2</v>
      </c>
      <c r="T55" s="90">
        <v>2</v>
      </c>
      <c r="U55" s="90">
        <v>1</v>
      </c>
      <c r="V55" s="90">
        <v>1</v>
      </c>
      <c r="W55" s="90">
        <v>3</v>
      </c>
      <c r="X55" s="90">
        <v>1</v>
      </c>
      <c r="Y55" s="90">
        <v>2</v>
      </c>
      <c r="Z55" s="90">
        <v>2</v>
      </c>
      <c r="AA55" s="90">
        <v>2</v>
      </c>
      <c r="AB55" s="90">
        <v>3</v>
      </c>
      <c r="AC55" s="90">
        <v>1</v>
      </c>
      <c r="AD55" s="90">
        <v>1</v>
      </c>
      <c r="AE55" s="90">
        <v>1</v>
      </c>
      <c r="AF55" s="90">
        <v>1</v>
      </c>
      <c r="AG55" s="90">
        <v>2</v>
      </c>
      <c r="AH55" s="90">
        <v>2</v>
      </c>
      <c r="AI55" s="90">
        <v>2</v>
      </c>
      <c r="AJ55" s="90">
        <v>1</v>
      </c>
      <c r="AK55" s="90">
        <v>2</v>
      </c>
      <c r="AL55" s="90">
        <v>1</v>
      </c>
      <c r="AM55" s="90">
        <v>1</v>
      </c>
      <c r="AN55" s="90">
        <v>2</v>
      </c>
      <c r="AO55" s="90">
        <v>2</v>
      </c>
      <c r="AP55" s="90">
        <v>1</v>
      </c>
      <c r="AQ55" s="90">
        <v>3</v>
      </c>
      <c r="AR55" s="90">
        <v>1</v>
      </c>
      <c r="AS55" s="90">
        <v>1</v>
      </c>
      <c r="AT55" s="90">
        <v>1</v>
      </c>
      <c r="AU55" s="90">
        <v>2</v>
      </c>
      <c r="AV55" s="90">
        <v>2</v>
      </c>
      <c r="AW55" s="90">
        <v>1</v>
      </c>
      <c r="AX55" s="90">
        <v>2</v>
      </c>
      <c r="AY55" s="90">
        <v>1</v>
      </c>
      <c r="AZ55" s="90">
        <v>2</v>
      </c>
      <c r="BA55" s="90">
        <v>1</v>
      </c>
      <c r="BB55" s="90">
        <v>1</v>
      </c>
      <c r="BC55" s="90">
        <v>1</v>
      </c>
      <c r="BD55" s="90">
        <v>2</v>
      </c>
      <c r="BE55" s="90">
        <v>1</v>
      </c>
      <c r="BF55" s="90">
        <v>2</v>
      </c>
      <c r="BG55" s="90">
        <v>2</v>
      </c>
      <c r="BH55" s="90">
        <v>0</v>
      </c>
      <c r="BI55" s="90">
        <v>2</v>
      </c>
      <c r="BJ55" s="90">
        <v>2</v>
      </c>
      <c r="BK55" s="90">
        <v>1</v>
      </c>
      <c r="BL55" s="90">
        <v>1</v>
      </c>
      <c r="BM55" s="90">
        <v>2</v>
      </c>
      <c r="BN55" s="90">
        <v>2</v>
      </c>
      <c r="BO55" s="90">
        <v>1</v>
      </c>
      <c r="BP55" s="90">
        <v>2</v>
      </c>
      <c r="BQ55" s="90">
        <v>2</v>
      </c>
      <c r="BR55" s="90">
        <v>1</v>
      </c>
      <c r="BS55" s="90">
        <v>1</v>
      </c>
      <c r="BT55" s="90">
        <v>2</v>
      </c>
      <c r="BU55" s="90">
        <v>1</v>
      </c>
      <c r="BV55" s="90">
        <v>2</v>
      </c>
      <c r="BW55" s="90">
        <v>1</v>
      </c>
      <c r="BX55" s="90">
        <v>2</v>
      </c>
      <c r="BY55" s="90">
        <v>2</v>
      </c>
      <c r="BZ55" s="90">
        <v>2</v>
      </c>
      <c r="CA55" s="90">
        <v>2</v>
      </c>
      <c r="CB55" s="90">
        <v>1</v>
      </c>
      <c r="CC55" s="90">
        <v>2</v>
      </c>
      <c r="CD55" s="90">
        <v>1</v>
      </c>
      <c r="CE55" s="90">
        <v>1</v>
      </c>
      <c r="CF55" s="90">
        <v>1</v>
      </c>
      <c r="CG55" s="90">
        <v>1</v>
      </c>
      <c r="CH55" s="90">
        <v>1</v>
      </c>
    </row>
    <row r="56" s="78" customFormat="1" ht="13.9" spans="1:86">
      <c r="A56" s="84" t="s">
        <v>104</v>
      </c>
      <c r="B56" s="89" t="s">
        <v>1503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0">
        <v>0</v>
      </c>
      <c r="AF56" s="90">
        <v>0</v>
      </c>
      <c r="AG56" s="90">
        <v>0</v>
      </c>
      <c r="AH56" s="90">
        <v>0</v>
      </c>
      <c r="AI56" s="90">
        <v>0</v>
      </c>
      <c r="AJ56" s="90">
        <v>0</v>
      </c>
      <c r="AK56" s="90">
        <v>0</v>
      </c>
      <c r="AL56" s="90">
        <v>0</v>
      </c>
      <c r="AM56" s="90">
        <v>0</v>
      </c>
      <c r="AN56" s="90">
        <v>0</v>
      </c>
      <c r="AO56" s="90">
        <v>0</v>
      </c>
      <c r="AP56" s="90">
        <v>0</v>
      </c>
      <c r="AQ56" s="90">
        <v>0</v>
      </c>
      <c r="AR56" s="90">
        <v>0</v>
      </c>
      <c r="AS56" s="90">
        <v>0</v>
      </c>
      <c r="AT56" s="90">
        <v>0</v>
      </c>
      <c r="AU56" s="90">
        <v>0</v>
      </c>
      <c r="AV56" s="90">
        <v>0</v>
      </c>
      <c r="AW56" s="90">
        <v>0</v>
      </c>
      <c r="AX56" s="90">
        <v>0</v>
      </c>
      <c r="AY56" s="90">
        <v>0</v>
      </c>
      <c r="AZ56" s="90">
        <v>0</v>
      </c>
      <c r="BA56" s="90">
        <v>0</v>
      </c>
      <c r="BB56" s="90">
        <v>0</v>
      </c>
      <c r="BC56" s="90">
        <v>0</v>
      </c>
      <c r="BD56" s="90">
        <v>0</v>
      </c>
      <c r="BE56" s="90">
        <v>0</v>
      </c>
      <c r="BF56" s="90">
        <v>0</v>
      </c>
      <c r="BG56" s="90">
        <v>0</v>
      </c>
      <c r="BH56" s="90">
        <v>0</v>
      </c>
      <c r="BI56" s="90">
        <v>0</v>
      </c>
      <c r="BJ56" s="90">
        <v>0</v>
      </c>
      <c r="BK56" s="90">
        <v>0</v>
      </c>
      <c r="BL56" s="90">
        <v>0</v>
      </c>
      <c r="BM56" s="90">
        <v>0</v>
      </c>
      <c r="BN56" s="90">
        <v>0</v>
      </c>
      <c r="BO56" s="90">
        <v>0</v>
      </c>
      <c r="BP56" s="90">
        <v>0</v>
      </c>
      <c r="BQ56" s="90">
        <v>0</v>
      </c>
      <c r="BR56" s="90">
        <v>0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</row>
    <row r="57" s="78" customFormat="1" ht="13.9" spans="1:86">
      <c r="A57" s="84" t="s">
        <v>104</v>
      </c>
      <c r="B57" s="89" t="s">
        <v>1504</v>
      </c>
      <c r="C57" s="90">
        <v>1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0</v>
      </c>
      <c r="AH57" s="90">
        <v>0</v>
      </c>
      <c r="AI57" s="90">
        <v>0</v>
      </c>
      <c r="AJ57" s="90">
        <v>0</v>
      </c>
      <c r="AK57" s="90">
        <v>0</v>
      </c>
      <c r="AL57" s="90">
        <v>0</v>
      </c>
      <c r="AM57" s="90">
        <v>0</v>
      </c>
      <c r="AN57" s="90">
        <v>0</v>
      </c>
      <c r="AO57" s="90">
        <v>0</v>
      </c>
      <c r="AP57" s="90">
        <v>0</v>
      </c>
      <c r="AQ57" s="90">
        <v>0</v>
      </c>
      <c r="AR57" s="90">
        <v>0</v>
      </c>
      <c r="AS57" s="90">
        <v>0</v>
      </c>
      <c r="AT57" s="90">
        <v>0</v>
      </c>
      <c r="AU57" s="90">
        <v>0</v>
      </c>
      <c r="AV57" s="90">
        <v>0</v>
      </c>
      <c r="AW57" s="90">
        <v>0</v>
      </c>
      <c r="AX57" s="90">
        <v>0</v>
      </c>
      <c r="AY57" s="90">
        <v>0</v>
      </c>
      <c r="AZ57" s="90">
        <v>0</v>
      </c>
      <c r="BA57" s="90">
        <v>0</v>
      </c>
      <c r="BB57" s="90">
        <v>0</v>
      </c>
      <c r="BC57" s="90">
        <v>0</v>
      </c>
      <c r="BD57" s="90">
        <v>0</v>
      </c>
      <c r="BE57" s="90">
        <v>0</v>
      </c>
      <c r="BF57" s="90">
        <v>0</v>
      </c>
      <c r="BG57" s="90">
        <v>0</v>
      </c>
      <c r="BH57" s="90">
        <v>0</v>
      </c>
      <c r="BI57" s="90">
        <v>0</v>
      </c>
      <c r="BJ57" s="90">
        <v>0</v>
      </c>
      <c r="BK57" s="90">
        <v>0</v>
      </c>
      <c r="BL57" s="90">
        <v>0</v>
      </c>
      <c r="BM57" s="90">
        <v>0</v>
      </c>
      <c r="BN57" s="90">
        <v>0</v>
      </c>
      <c r="BO57" s="90">
        <v>0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0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</row>
    <row r="58" s="78" customFormat="1" ht="13.9" spans="1:86">
      <c r="A58" s="84" t="s">
        <v>104</v>
      </c>
      <c r="B58" s="89" t="s">
        <v>1505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</row>
    <row r="59" s="78" customFormat="1" ht="13.9" spans="1:86">
      <c r="A59" s="84" t="s">
        <v>104</v>
      </c>
      <c r="B59" s="89" t="s">
        <v>1506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>
        <v>0</v>
      </c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</row>
    <row r="60" s="78" customFormat="1" ht="13.9" spans="1:86">
      <c r="A60" s="84" t="s">
        <v>104</v>
      </c>
      <c r="B60" s="89" t="s">
        <v>1507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  <c r="AH60" s="90">
        <v>0</v>
      </c>
      <c r="AI60" s="90">
        <v>0</v>
      </c>
      <c r="AJ60" s="90">
        <v>0</v>
      </c>
      <c r="AK60" s="90">
        <v>0</v>
      </c>
      <c r="AL60" s="90">
        <v>0</v>
      </c>
      <c r="AM60" s="90">
        <v>0</v>
      </c>
      <c r="AN60" s="90">
        <v>0</v>
      </c>
      <c r="AO60" s="90">
        <v>0</v>
      </c>
      <c r="AP60" s="90">
        <v>0</v>
      </c>
      <c r="AQ60" s="90">
        <v>0</v>
      </c>
      <c r="AR60" s="90">
        <v>0</v>
      </c>
      <c r="AS60" s="90">
        <v>0</v>
      </c>
      <c r="AT60" s="90">
        <v>0</v>
      </c>
      <c r="AU60" s="90">
        <v>0</v>
      </c>
      <c r="AV60" s="90">
        <v>0</v>
      </c>
      <c r="AW60" s="90">
        <v>0</v>
      </c>
      <c r="AX60" s="90">
        <v>0</v>
      </c>
      <c r="AY60" s="90">
        <v>0</v>
      </c>
      <c r="AZ60" s="90">
        <v>0</v>
      </c>
      <c r="BA60" s="90">
        <v>0</v>
      </c>
      <c r="BB60" s="90">
        <v>0</v>
      </c>
      <c r="BC60" s="90">
        <v>0</v>
      </c>
      <c r="BD60" s="90">
        <v>0</v>
      </c>
      <c r="BE60" s="90">
        <v>0</v>
      </c>
      <c r="BF60" s="90">
        <v>0</v>
      </c>
      <c r="BG60" s="90">
        <v>0</v>
      </c>
      <c r="BH60" s="90">
        <v>0</v>
      </c>
      <c r="BI60" s="90">
        <v>0</v>
      </c>
      <c r="BJ60" s="90">
        <v>0</v>
      </c>
      <c r="BK60" s="90">
        <v>0</v>
      </c>
      <c r="BL60" s="90">
        <v>0</v>
      </c>
      <c r="BM60" s="90">
        <v>0</v>
      </c>
      <c r="BN60" s="90">
        <v>0</v>
      </c>
      <c r="BO60" s="90">
        <v>0</v>
      </c>
      <c r="BP60" s="90">
        <v>0</v>
      </c>
      <c r="BQ60" s="90">
        <v>0</v>
      </c>
      <c r="BR60" s="90">
        <v>0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</row>
    <row r="61" s="78" customFormat="1" ht="13.9" spans="1:86">
      <c r="A61" s="84" t="s">
        <v>104</v>
      </c>
      <c r="B61" s="89" t="s">
        <v>1508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</v>
      </c>
      <c r="Z61" s="90">
        <v>0</v>
      </c>
      <c r="AA61" s="90">
        <v>0</v>
      </c>
      <c r="AB61" s="90">
        <v>0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0</v>
      </c>
      <c r="AK61" s="90">
        <v>0</v>
      </c>
      <c r="AL61" s="90">
        <v>0</v>
      </c>
      <c r="AM61" s="90">
        <v>0</v>
      </c>
      <c r="AN61" s="90">
        <v>0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</v>
      </c>
      <c r="AW61" s="90">
        <v>0</v>
      </c>
      <c r="AX61" s="90">
        <v>0</v>
      </c>
      <c r="AY61" s="90">
        <v>0</v>
      </c>
      <c r="AZ61" s="90">
        <v>0</v>
      </c>
      <c r="BA61" s="90">
        <v>0</v>
      </c>
      <c r="BB61" s="90">
        <v>0</v>
      </c>
      <c r="BC61" s="90">
        <v>0</v>
      </c>
      <c r="BD61" s="90">
        <v>0</v>
      </c>
      <c r="BE61" s="90">
        <v>0</v>
      </c>
      <c r="BF61" s="90">
        <v>0</v>
      </c>
      <c r="BG61" s="90">
        <v>0</v>
      </c>
      <c r="BH61" s="90">
        <v>0</v>
      </c>
      <c r="BI61" s="90">
        <v>0</v>
      </c>
      <c r="BJ61" s="90">
        <v>0</v>
      </c>
      <c r="BK61" s="90">
        <v>0</v>
      </c>
      <c r="BL61" s="90">
        <v>0</v>
      </c>
      <c r="BM61" s="90">
        <v>0</v>
      </c>
      <c r="BN61" s="90">
        <v>0</v>
      </c>
      <c r="BO61" s="90">
        <v>0</v>
      </c>
      <c r="BP61" s="90">
        <v>0</v>
      </c>
      <c r="BQ61" s="90">
        <v>0</v>
      </c>
      <c r="BR61" s="90">
        <v>0</v>
      </c>
      <c r="BS61" s="90">
        <v>0</v>
      </c>
      <c r="BT61" s="90">
        <v>0</v>
      </c>
      <c r="BU61" s="90">
        <v>0</v>
      </c>
      <c r="BV61" s="90">
        <v>0</v>
      </c>
      <c r="BW61" s="90">
        <v>0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</row>
    <row r="62" s="78" customFormat="1" ht="13.9" spans="1:86">
      <c r="A62" s="84" t="s">
        <v>104</v>
      </c>
      <c r="B62" s="89" t="s">
        <v>1509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90">
        <v>0</v>
      </c>
      <c r="BA62" s="90">
        <v>0</v>
      </c>
      <c r="BB62" s="90">
        <v>0</v>
      </c>
      <c r="BC62" s="90">
        <v>0</v>
      </c>
      <c r="BD62" s="90">
        <v>0</v>
      </c>
      <c r="BE62" s="90">
        <v>0</v>
      </c>
      <c r="BF62" s="90">
        <v>0</v>
      </c>
      <c r="BG62" s="90">
        <v>0</v>
      </c>
      <c r="BH62" s="90">
        <v>0</v>
      </c>
      <c r="BI62" s="90">
        <v>0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</row>
    <row r="63" s="78" customFormat="1" ht="13.9" spans="1:86">
      <c r="A63" s="84" t="s">
        <v>104</v>
      </c>
      <c r="B63" s="89" t="s">
        <v>1510</v>
      </c>
      <c r="C63" s="90">
        <v>1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  <c r="BA63" s="90">
        <v>0</v>
      </c>
      <c r="BB63" s="90">
        <v>0</v>
      </c>
      <c r="BC63" s="90">
        <v>0</v>
      </c>
      <c r="BD63" s="90">
        <v>0</v>
      </c>
      <c r="BE63" s="90">
        <v>0</v>
      </c>
      <c r="BF63" s="90">
        <v>0</v>
      </c>
      <c r="BG63" s="90">
        <v>0</v>
      </c>
      <c r="BH63" s="90">
        <v>0</v>
      </c>
      <c r="BI63" s="90">
        <v>0</v>
      </c>
      <c r="BJ63" s="90">
        <v>0</v>
      </c>
      <c r="BK63" s="90">
        <v>0</v>
      </c>
      <c r="BL63" s="90">
        <v>0</v>
      </c>
      <c r="BM63" s="90">
        <v>0</v>
      </c>
      <c r="BN63" s="90">
        <v>0</v>
      </c>
      <c r="BO63" s="90">
        <v>0</v>
      </c>
      <c r="BP63" s="90">
        <v>0</v>
      </c>
      <c r="BQ63" s="90">
        <v>0</v>
      </c>
      <c r="BR63" s="90">
        <v>0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</row>
    <row r="64" s="78" customFormat="1" ht="13.9" spans="1:86">
      <c r="A64" s="84" t="s">
        <v>104</v>
      </c>
      <c r="B64" s="89" t="s">
        <v>1511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0</v>
      </c>
      <c r="AF64" s="90">
        <v>0</v>
      </c>
      <c r="AG64" s="90">
        <v>0</v>
      </c>
      <c r="AH64" s="90">
        <v>0</v>
      </c>
      <c r="AI64" s="90">
        <v>0</v>
      </c>
      <c r="AJ64" s="90">
        <v>0</v>
      </c>
      <c r="AK64" s="90">
        <v>0</v>
      </c>
      <c r="AL64" s="90">
        <v>0</v>
      </c>
      <c r="AM64" s="90">
        <v>0</v>
      </c>
      <c r="AN64" s="90">
        <v>0</v>
      </c>
      <c r="AO64" s="90">
        <v>0</v>
      </c>
      <c r="AP64" s="90">
        <v>0</v>
      </c>
      <c r="AQ64" s="90">
        <v>0</v>
      </c>
      <c r="AR64" s="90">
        <v>0</v>
      </c>
      <c r="AS64" s="90">
        <v>0</v>
      </c>
      <c r="AT64" s="90">
        <v>0</v>
      </c>
      <c r="AU64" s="90">
        <v>0</v>
      </c>
      <c r="AV64" s="90">
        <v>0</v>
      </c>
      <c r="AW64" s="90">
        <v>0</v>
      </c>
      <c r="AX64" s="90">
        <v>0</v>
      </c>
      <c r="AY64" s="90">
        <v>0</v>
      </c>
      <c r="AZ64" s="90">
        <v>0</v>
      </c>
      <c r="BA64" s="90">
        <v>0</v>
      </c>
      <c r="BB64" s="90">
        <v>0</v>
      </c>
      <c r="BC64" s="90">
        <v>0</v>
      </c>
      <c r="BD64" s="90">
        <v>0</v>
      </c>
      <c r="BE64" s="90">
        <v>0</v>
      </c>
      <c r="BF64" s="90">
        <v>0</v>
      </c>
      <c r="BG64" s="90">
        <v>0</v>
      </c>
      <c r="BH64" s="90">
        <v>0</v>
      </c>
      <c r="BI64" s="90">
        <v>0</v>
      </c>
      <c r="BJ64" s="90">
        <v>0</v>
      </c>
      <c r="BK64" s="90">
        <v>0</v>
      </c>
      <c r="BL64" s="90">
        <v>0</v>
      </c>
      <c r="BM64" s="90">
        <v>0</v>
      </c>
      <c r="BN64" s="90">
        <v>0</v>
      </c>
      <c r="BO64" s="90">
        <v>0</v>
      </c>
      <c r="BP64" s="90">
        <v>0</v>
      </c>
      <c r="BQ64" s="90">
        <v>0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</row>
    <row r="65" s="78" customFormat="1" ht="27.75" spans="1:86">
      <c r="A65" s="84" t="s">
        <v>104</v>
      </c>
      <c r="B65" s="89" t="s">
        <v>1512</v>
      </c>
      <c r="C65" s="90">
        <v>2</v>
      </c>
      <c r="D65" s="90">
        <v>0</v>
      </c>
      <c r="E65" s="90">
        <v>1</v>
      </c>
      <c r="F65" s="90">
        <v>1</v>
      </c>
      <c r="G65" s="90">
        <v>1</v>
      </c>
      <c r="H65" s="90">
        <v>1</v>
      </c>
      <c r="I65" s="90">
        <v>0</v>
      </c>
      <c r="J65" s="90">
        <v>0</v>
      </c>
      <c r="K65" s="90">
        <v>1</v>
      </c>
      <c r="L65" s="90">
        <v>0</v>
      </c>
      <c r="M65" s="90">
        <v>1</v>
      </c>
      <c r="N65" s="90">
        <v>1</v>
      </c>
      <c r="O65" s="90">
        <v>1</v>
      </c>
      <c r="P65" s="90">
        <v>0</v>
      </c>
      <c r="Q65" s="90">
        <v>1</v>
      </c>
      <c r="R65" s="90">
        <v>1</v>
      </c>
      <c r="S65" s="90">
        <v>1</v>
      </c>
      <c r="T65" s="90">
        <v>1</v>
      </c>
      <c r="U65" s="90">
        <v>0</v>
      </c>
      <c r="V65" s="90">
        <v>0</v>
      </c>
      <c r="W65" s="90">
        <v>1</v>
      </c>
      <c r="X65" s="90">
        <v>0</v>
      </c>
      <c r="Y65" s="90">
        <v>1</v>
      </c>
      <c r="Z65" s="90">
        <v>1</v>
      </c>
      <c r="AA65" s="90">
        <v>1</v>
      </c>
      <c r="AB65" s="90">
        <v>1</v>
      </c>
      <c r="AC65" s="90">
        <v>0</v>
      </c>
      <c r="AD65" s="90">
        <v>0</v>
      </c>
      <c r="AE65" s="90">
        <v>0</v>
      </c>
      <c r="AF65" s="90">
        <v>0</v>
      </c>
      <c r="AG65" s="90">
        <v>1</v>
      </c>
      <c r="AH65" s="90">
        <v>1</v>
      </c>
      <c r="AI65" s="90">
        <v>1</v>
      </c>
      <c r="AJ65" s="90">
        <v>0</v>
      </c>
      <c r="AK65" s="90">
        <v>1</v>
      </c>
      <c r="AL65" s="90">
        <v>0</v>
      </c>
      <c r="AM65" s="90">
        <v>0</v>
      </c>
      <c r="AN65" s="90">
        <v>1</v>
      </c>
      <c r="AO65" s="90">
        <v>1</v>
      </c>
      <c r="AP65" s="90">
        <v>0</v>
      </c>
      <c r="AQ65" s="90">
        <v>1</v>
      </c>
      <c r="AR65" s="90">
        <v>0</v>
      </c>
      <c r="AS65" s="90">
        <v>0</v>
      </c>
      <c r="AT65" s="90">
        <v>0</v>
      </c>
      <c r="AU65" s="90">
        <v>1</v>
      </c>
      <c r="AV65" s="90">
        <v>1</v>
      </c>
      <c r="AW65" s="90">
        <v>0</v>
      </c>
      <c r="AX65" s="90">
        <v>1</v>
      </c>
      <c r="AY65" s="90">
        <v>0</v>
      </c>
      <c r="AZ65" s="90">
        <v>1</v>
      </c>
      <c r="BA65" s="90">
        <v>0</v>
      </c>
      <c r="BB65" s="90">
        <v>0</v>
      </c>
      <c r="BC65" s="90">
        <v>0</v>
      </c>
      <c r="BD65" s="90">
        <v>1</v>
      </c>
      <c r="BE65" s="90">
        <v>0</v>
      </c>
      <c r="BF65" s="90">
        <v>1</v>
      </c>
      <c r="BG65" s="90">
        <v>1</v>
      </c>
      <c r="BH65" s="90">
        <v>0</v>
      </c>
      <c r="BI65" s="90">
        <v>1</v>
      </c>
      <c r="BJ65" s="90">
        <v>1</v>
      </c>
      <c r="BK65" s="90">
        <v>0</v>
      </c>
      <c r="BL65" s="90">
        <v>0</v>
      </c>
      <c r="BM65" s="90">
        <v>1</v>
      </c>
      <c r="BN65" s="90">
        <v>1</v>
      </c>
      <c r="BO65" s="90">
        <v>0</v>
      </c>
      <c r="BP65" s="90">
        <v>1</v>
      </c>
      <c r="BQ65" s="90">
        <v>1</v>
      </c>
      <c r="BR65" s="90">
        <v>0</v>
      </c>
      <c r="BS65" s="90">
        <v>0</v>
      </c>
      <c r="BT65" s="90">
        <v>1</v>
      </c>
      <c r="BU65" s="90">
        <v>0</v>
      </c>
      <c r="BV65" s="90">
        <v>1</v>
      </c>
      <c r="BW65" s="90">
        <v>0</v>
      </c>
      <c r="BX65" s="90">
        <v>1</v>
      </c>
      <c r="BY65" s="90">
        <v>1</v>
      </c>
      <c r="BZ65" s="90">
        <v>1</v>
      </c>
      <c r="CA65" s="90">
        <v>1</v>
      </c>
      <c r="CB65" s="90">
        <v>0</v>
      </c>
      <c r="CC65" s="90">
        <v>1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</row>
    <row r="66" s="78" customFormat="1" ht="13.9" spans="1:86">
      <c r="A66" s="84" t="s">
        <v>104</v>
      </c>
      <c r="B66" s="89" t="s">
        <v>1513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  <c r="BA66" s="90">
        <v>0</v>
      </c>
      <c r="BB66" s="90">
        <v>0</v>
      </c>
      <c r="BC66" s="90">
        <v>0</v>
      </c>
      <c r="BD66" s="90">
        <v>0</v>
      </c>
      <c r="BE66" s="90">
        <v>0</v>
      </c>
      <c r="BF66" s="90">
        <v>0</v>
      </c>
      <c r="BG66" s="90">
        <v>0</v>
      </c>
      <c r="BH66" s="90">
        <v>0</v>
      </c>
      <c r="BI66" s="90">
        <v>0</v>
      </c>
      <c r="BJ66" s="90">
        <v>0</v>
      </c>
      <c r="BK66" s="90">
        <v>0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</row>
    <row r="67" s="78" customFormat="1" ht="13.9" spans="1:86">
      <c r="A67" s="93" t="s">
        <v>104</v>
      </c>
      <c r="B67" s="93" t="s">
        <v>1514</v>
      </c>
      <c r="C67" s="94">
        <v>1</v>
      </c>
      <c r="D67" s="94">
        <v>1</v>
      </c>
      <c r="E67" s="94">
        <v>1</v>
      </c>
      <c r="F67" s="94">
        <v>1</v>
      </c>
      <c r="G67" s="94">
        <v>1</v>
      </c>
      <c r="H67" s="94">
        <v>1</v>
      </c>
      <c r="I67" s="94">
        <v>1</v>
      </c>
      <c r="J67" s="94">
        <v>1</v>
      </c>
      <c r="K67" s="94">
        <v>1</v>
      </c>
      <c r="L67" s="94">
        <v>2</v>
      </c>
      <c r="M67" s="94">
        <v>1</v>
      </c>
      <c r="N67" s="94">
        <v>1</v>
      </c>
      <c r="O67" s="94">
        <v>1</v>
      </c>
      <c r="P67" s="94">
        <v>2</v>
      </c>
      <c r="Q67" s="94">
        <v>1</v>
      </c>
      <c r="R67" s="94">
        <v>1</v>
      </c>
      <c r="S67" s="94">
        <v>1</v>
      </c>
      <c r="T67" s="94">
        <v>1</v>
      </c>
      <c r="U67" s="94">
        <v>2</v>
      </c>
      <c r="V67" s="94">
        <v>2</v>
      </c>
      <c r="W67" s="94">
        <v>1</v>
      </c>
      <c r="X67" s="94">
        <v>1</v>
      </c>
      <c r="Y67" s="94">
        <v>1</v>
      </c>
      <c r="Z67" s="94">
        <v>1</v>
      </c>
      <c r="AA67" s="94">
        <v>1</v>
      </c>
      <c r="AB67" s="94">
        <v>1</v>
      </c>
      <c r="AC67" s="94">
        <v>2</v>
      </c>
      <c r="AD67" s="94">
        <v>1</v>
      </c>
      <c r="AE67" s="94">
        <v>2</v>
      </c>
      <c r="AF67" s="94">
        <v>1</v>
      </c>
      <c r="AG67" s="94">
        <v>1</v>
      </c>
      <c r="AH67" s="94">
        <v>1</v>
      </c>
      <c r="AI67" s="94">
        <v>1</v>
      </c>
      <c r="AJ67" s="94">
        <v>1</v>
      </c>
      <c r="AK67" s="94">
        <v>1</v>
      </c>
      <c r="AL67" s="94">
        <v>2</v>
      </c>
      <c r="AM67" s="94">
        <v>2</v>
      </c>
      <c r="AN67" s="94">
        <v>1</v>
      </c>
      <c r="AO67" s="94">
        <v>1</v>
      </c>
      <c r="AP67" s="94">
        <v>2</v>
      </c>
      <c r="AQ67" s="94">
        <v>2</v>
      </c>
      <c r="AR67" s="94">
        <v>2</v>
      </c>
      <c r="AS67" s="94">
        <v>2</v>
      </c>
      <c r="AT67" s="94">
        <v>2</v>
      </c>
      <c r="AU67" s="94">
        <v>1</v>
      </c>
      <c r="AV67" s="94">
        <v>1</v>
      </c>
      <c r="AW67" s="94">
        <v>2</v>
      </c>
      <c r="AX67" s="94">
        <v>1</v>
      </c>
      <c r="AY67" s="94">
        <v>1</v>
      </c>
      <c r="AZ67" s="94">
        <v>1</v>
      </c>
      <c r="BA67" s="94">
        <v>1</v>
      </c>
      <c r="BB67" s="94">
        <v>1</v>
      </c>
      <c r="BC67" s="94">
        <v>2</v>
      </c>
      <c r="BD67" s="94">
        <v>1</v>
      </c>
      <c r="BE67" s="94">
        <v>1</v>
      </c>
      <c r="BF67" s="94">
        <v>1</v>
      </c>
      <c r="BG67" s="94">
        <v>1</v>
      </c>
      <c r="BH67" s="94">
        <v>4</v>
      </c>
      <c r="BI67" s="94">
        <v>1</v>
      </c>
      <c r="BJ67" s="94">
        <v>1</v>
      </c>
      <c r="BK67" s="94">
        <v>2</v>
      </c>
      <c r="BL67" s="94">
        <v>1</v>
      </c>
      <c r="BM67" s="94">
        <v>1</v>
      </c>
      <c r="BN67" s="94">
        <v>1</v>
      </c>
      <c r="BO67" s="94">
        <v>1</v>
      </c>
      <c r="BP67" s="94">
        <v>1</v>
      </c>
      <c r="BQ67" s="94">
        <v>1</v>
      </c>
      <c r="BR67" s="94">
        <v>2</v>
      </c>
      <c r="BS67" s="94">
        <v>2</v>
      </c>
      <c r="BT67" s="94">
        <v>1</v>
      </c>
      <c r="BU67" s="94">
        <v>1</v>
      </c>
      <c r="BV67" s="94">
        <v>1</v>
      </c>
      <c r="BW67" s="94">
        <v>2</v>
      </c>
      <c r="BX67" s="94">
        <v>1</v>
      </c>
      <c r="BY67" s="94">
        <v>1</v>
      </c>
      <c r="BZ67" s="94">
        <v>1</v>
      </c>
      <c r="CA67" s="94">
        <v>1</v>
      </c>
      <c r="CB67" s="94">
        <v>1</v>
      </c>
      <c r="CC67" s="94">
        <v>1</v>
      </c>
      <c r="CD67" s="94">
        <v>1</v>
      </c>
      <c r="CE67" s="94">
        <v>1</v>
      </c>
      <c r="CF67" s="94">
        <v>2</v>
      </c>
      <c r="CG67" s="94">
        <v>1</v>
      </c>
      <c r="CH67" s="94">
        <v>1</v>
      </c>
    </row>
    <row r="68" s="78" customFormat="1" ht="13.9" spans="1:86">
      <c r="A68" s="84" t="s">
        <v>113</v>
      </c>
      <c r="B68" s="89" t="s">
        <v>1515</v>
      </c>
      <c r="C68" s="90">
        <v>5</v>
      </c>
      <c r="D68" s="90">
        <v>1</v>
      </c>
      <c r="E68" s="90">
        <v>2</v>
      </c>
      <c r="F68" s="90">
        <v>2</v>
      </c>
      <c r="G68" s="90">
        <v>3</v>
      </c>
      <c r="H68" s="90">
        <v>2</v>
      </c>
      <c r="I68" s="90">
        <v>1</v>
      </c>
      <c r="J68" s="90">
        <v>1</v>
      </c>
      <c r="K68" s="90">
        <v>3</v>
      </c>
      <c r="L68" s="90">
        <v>1</v>
      </c>
      <c r="M68" s="90">
        <v>2</v>
      </c>
      <c r="N68" s="90">
        <v>2</v>
      </c>
      <c r="O68" s="90">
        <v>2</v>
      </c>
      <c r="P68" s="90">
        <v>1</v>
      </c>
      <c r="Q68" s="90">
        <v>2</v>
      </c>
      <c r="R68" s="90">
        <v>2</v>
      </c>
      <c r="S68" s="90">
        <v>2</v>
      </c>
      <c r="T68" s="90">
        <v>2</v>
      </c>
      <c r="U68" s="90">
        <v>1</v>
      </c>
      <c r="V68" s="90">
        <v>1</v>
      </c>
      <c r="W68" s="90">
        <v>3</v>
      </c>
      <c r="X68" s="90">
        <v>1</v>
      </c>
      <c r="Y68" s="90">
        <v>2</v>
      </c>
      <c r="Z68" s="90">
        <v>2</v>
      </c>
      <c r="AA68" s="90">
        <v>2</v>
      </c>
      <c r="AB68" s="90">
        <v>3</v>
      </c>
      <c r="AC68" s="90">
        <v>1</v>
      </c>
      <c r="AD68" s="90">
        <v>1</v>
      </c>
      <c r="AE68" s="90">
        <v>1</v>
      </c>
      <c r="AF68" s="90">
        <v>1</v>
      </c>
      <c r="AG68" s="90">
        <v>2</v>
      </c>
      <c r="AH68" s="90">
        <v>2</v>
      </c>
      <c r="AI68" s="90">
        <v>2</v>
      </c>
      <c r="AJ68" s="90">
        <v>1</v>
      </c>
      <c r="AK68" s="90">
        <v>2</v>
      </c>
      <c r="AL68" s="90">
        <v>1</v>
      </c>
      <c r="AM68" s="90">
        <v>1</v>
      </c>
      <c r="AN68" s="90">
        <v>2</v>
      </c>
      <c r="AO68" s="90">
        <v>2</v>
      </c>
      <c r="AP68" s="90">
        <v>1</v>
      </c>
      <c r="AQ68" s="90">
        <v>3</v>
      </c>
      <c r="AR68" s="90">
        <v>1</v>
      </c>
      <c r="AS68" s="90">
        <v>1</v>
      </c>
      <c r="AT68" s="90">
        <v>1</v>
      </c>
      <c r="AU68" s="90">
        <v>2</v>
      </c>
      <c r="AV68" s="90">
        <v>2</v>
      </c>
      <c r="AW68" s="90">
        <v>1</v>
      </c>
      <c r="AX68" s="90">
        <v>2</v>
      </c>
      <c r="AY68" s="90">
        <v>1</v>
      </c>
      <c r="AZ68" s="90">
        <v>2</v>
      </c>
      <c r="BA68" s="90">
        <v>1</v>
      </c>
      <c r="BB68" s="90">
        <v>1</v>
      </c>
      <c r="BC68" s="90">
        <v>1</v>
      </c>
      <c r="BD68" s="90">
        <v>2</v>
      </c>
      <c r="BE68" s="90">
        <v>1</v>
      </c>
      <c r="BF68" s="90">
        <v>2</v>
      </c>
      <c r="BG68" s="90">
        <v>2</v>
      </c>
      <c r="BH68" s="90">
        <v>0</v>
      </c>
      <c r="BI68" s="90">
        <v>2</v>
      </c>
      <c r="BJ68" s="90">
        <v>2</v>
      </c>
      <c r="BK68" s="90">
        <v>1</v>
      </c>
      <c r="BL68" s="90">
        <v>1</v>
      </c>
      <c r="BM68" s="90">
        <v>2</v>
      </c>
      <c r="BN68" s="90">
        <v>2</v>
      </c>
      <c r="BO68" s="90">
        <v>1</v>
      </c>
      <c r="BP68" s="90">
        <v>2</v>
      </c>
      <c r="BQ68" s="90">
        <v>2</v>
      </c>
      <c r="BR68" s="90">
        <v>1</v>
      </c>
      <c r="BS68" s="90">
        <v>1</v>
      </c>
      <c r="BT68" s="90">
        <v>2</v>
      </c>
      <c r="BU68" s="90">
        <v>1</v>
      </c>
      <c r="BV68" s="90">
        <v>2</v>
      </c>
      <c r="BW68" s="90">
        <v>1</v>
      </c>
      <c r="BX68" s="90">
        <v>2</v>
      </c>
      <c r="BY68" s="90">
        <v>2</v>
      </c>
      <c r="BZ68" s="90">
        <v>2</v>
      </c>
      <c r="CA68" s="90">
        <v>2</v>
      </c>
      <c r="CB68" s="90">
        <v>1</v>
      </c>
      <c r="CC68" s="90">
        <v>2</v>
      </c>
      <c r="CD68" s="90">
        <v>1</v>
      </c>
      <c r="CE68" s="90">
        <v>1</v>
      </c>
      <c r="CF68" s="90">
        <v>1</v>
      </c>
      <c r="CG68" s="90">
        <v>1</v>
      </c>
      <c r="CH68" s="90">
        <v>1</v>
      </c>
    </row>
    <row r="69" s="78" customFormat="1" ht="13.9" spans="1:86">
      <c r="A69" s="84" t="s">
        <v>113</v>
      </c>
      <c r="B69" s="84" t="s">
        <v>1516</v>
      </c>
      <c r="C69" s="90">
        <v>9</v>
      </c>
      <c r="D69" s="90">
        <v>2</v>
      </c>
      <c r="E69" s="90">
        <v>4</v>
      </c>
      <c r="F69" s="90">
        <v>4</v>
      </c>
      <c r="G69" s="90">
        <v>5</v>
      </c>
      <c r="H69" s="90">
        <v>4</v>
      </c>
      <c r="I69" s="90">
        <v>2</v>
      </c>
      <c r="J69" s="90">
        <v>2</v>
      </c>
      <c r="K69" s="90">
        <v>4</v>
      </c>
      <c r="L69" s="90">
        <v>2</v>
      </c>
      <c r="M69" s="90">
        <v>3</v>
      </c>
      <c r="N69" s="90">
        <v>3</v>
      </c>
      <c r="O69" s="90">
        <v>3</v>
      </c>
      <c r="P69" s="90">
        <v>1</v>
      </c>
      <c r="Q69" s="90">
        <v>4</v>
      </c>
      <c r="R69" s="90">
        <v>4</v>
      </c>
      <c r="S69" s="90">
        <v>4</v>
      </c>
      <c r="T69" s="90">
        <v>4</v>
      </c>
      <c r="U69" s="90">
        <v>2</v>
      </c>
      <c r="V69" s="90">
        <v>2</v>
      </c>
      <c r="W69" s="90">
        <v>5</v>
      </c>
      <c r="X69" s="90">
        <v>2</v>
      </c>
      <c r="Y69" s="90">
        <v>3</v>
      </c>
      <c r="Z69" s="90">
        <v>4</v>
      </c>
      <c r="AA69" s="90">
        <v>3</v>
      </c>
      <c r="AB69" s="90">
        <v>5</v>
      </c>
      <c r="AC69" s="90">
        <v>2</v>
      </c>
      <c r="AD69" s="90">
        <v>2</v>
      </c>
      <c r="AE69" s="90">
        <v>2</v>
      </c>
      <c r="AF69" s="90">
        <v>3</v>
      </c>
      <c r="AG69" s="90">
        <v>4</v>
      </c>
      <c r="AH69" s="90">
        <v>3</v>
      </c>
      <c r="AI69" s="90">
        <v>3</v>
      </c>
      <c r="AJ69" s="90">
        <v>2</v>
      </c>
      <c r="AK69" s="90">
        <v>4</v>
      </c>
      <c r="AL69" s="90">
        <v>2</v>
      </c>
      <c r="AM69" s="90">
        <v>2</v>
      </c>
      <c r="AN69" s="90">
        <v>3</v>
      </c>
      <c r="AO69" s="90">
        <v>4</v>
      </c>
      <c r="AP69" s="90">
        <v>2</v>
      </c>
      <c r="AQ69" s="90">
        <v>6</v>
      </c>
      <c r="AR69" s="90">
        <v>1</v>
      </c>
      <c r="AS69" s="90">
        <v>1</v>
      </c>
      <c r="AT69" s="90">
        <v>1</v>
      </c>
      <c r="AU69" s="90">
        <v>4</v>
      </c>
      <c r="AV69" s="90">
        <v>3</v>
      </c>
      <c r="AW69" s="90">
        <v>2</v>
      </c>
      <c r="AX69" s="90">
        <v>4</v>
      </c>
      <c r="AY69" s="90">
        <v>2</v>
      </c>
      <c r="AZ69" s="90">
        <v>4</v>
      </c>
      <c r="BA69" s="90">
        <v>2</v>
      </c>
      <c r="BB69" s="90">
        <v>2</v>
      </c>
      <c r="BC69" s="90">
        <v>1</v>
      </c>
      <c r="BD69" s="90">
        <v>4</v>
      </c>
      <c r="BE69" s="90">
        <v>2</v>
      </c>
      <c r="BF69" s="90">
        <v>3</v>
      </c>
      <c r="BG69" s="90">
        <v>4</v>
      </c>
      <c r="BH69" s="90">
        <v>1</v>
      </c>
      <c r="BI69" s="90">
        <v>3</v>
      </c>
      <c r="BJ69" s="90">
        <v>4</v>
      </c>
      <c r="BK69" s="90">
        <v>1</v>
      </c>
      <c r="BL69" s="90">
        <v>2</v>
      </c>
      <c r="BM69" s="90">
        <v>3</v>
      </c>
      <c r="BN69" s="90">
        <v>3</v>
      </c>
      <c r="BO69" s="90">
        <v>2</v>
      </c>
      <c r="BP69" s="90">
        <v>3</v>
      </c>
      <c r="BQ69" s="90">
        <v>4</v>
      </c>
      <c r="BR69" s="90">
        <v>1</v>
      </c>
      <c r="BS69" s="90">
        <v>1</v>
      </c>
      <c r="BT69" s="90">
        <v>4</v>
      </c>
      <c r="BU69" s="90">
        <v>2</v>
      </c>
      <c r="BV69" s="90">
        <v>4</v>
      </c>
      <c r="BW69" s="90">
        <v>2</v>
      </c>
      <c r="BX69" s="90">
        <v>3</v>
      </c>
      <c r="BY69" s="90">
        <v>3</v>
      </c>
      <c r="BZ69" s="90">
        <v>3</v>
      </c>
      <c r="CA69" s="90">
        <v>4</v>
      </c>
      <c r="CB69" s="90">
        <v>2</v>
      </c>
      <c r="CC69" s="90">
        <v>4</v>
      </c>
      <c r="CD69" s="90">
        <v>2</v>
      </c>
      <c r="CE69" s="90">
        <v>2</v>
      </c>
      <c r="CF69" s="90">
        <v>1</v>
      </c>
      <c r="CG69" s="90">
        <v>2</v>
      </c>
      <c r="CH69" s="90">
        <v>3</v>
      </c>
    </row>
    <row r="70" s="78" customFormat="1" ht="13.9" spans="1:86">
      <c r="A70" s="84" t="s">
        <v>113</v>
      </c>
      <c r="B70" s="84" t="s">
        <v>1517</v>
      </c>
      <c r="C70" s="90">
        <v>5</v>
      </c>
      <c r="D70" s="90">
        <v>1</v>
      </c>
      <c r="E70" s="90">
        <v>2</v>
      </c>
      <c r="F70" s="90">
        <v>2</v>
      </c>
      <c r="G70" s="90">
        <v>3</v>
      </c>
      <c r="H70" s="90">
        <v>3</v>
      </c>
      <c r="I70" s="90">
        <v>1</v>
      </c>
      <c r="J70" s="90">
        <v>1</v>
      </c>
      <c r="K70" s="90">
        <v>3</v>
      </c>
      <c r="L70" s="90">
        <v>1</v>
      </c>
      <c r="M70" s="90">
        <v>2</v>
      </c>
      <c r="N70" s="90">
        <v>2</v>
      </c>
      <c r="O70" s="90">
        <v>2</v>
      </c>
      <c r="P70" s="90">
        <v>1</v>
      </c>
      <c r="Q70" s="90">
        <v>2</v>
      </c>
      <c r="R70" s="90">
        <v>2</v>
      </c>
      <c r="S70" s="90">
        <v>2</v>
      </c>
      <c r="T70" s="90">
        <v>2</v>
      </c>
      <c r="U70" s="90">
        <v>1</v>
      </c>
      <c r="V70" s="90">
        <v>1</v>
      </c>
      <c r="W70" s="90">
        <v>3</v>
      </c>
      <c r="X70" s="90">
        <v>1</v>
      </c>
      <c r="Y70" s="90">
        <v>2</v>
      </c>
      <c r="Z70" s="90">
        <v>2</v>
      </c>
      <c r="AA70" s="90">
        <v>2</v>
      </c>
      <c r="AB70" s="90">
        <v>3</v>
      </c>
      <c r="AC70" s="90">
        <v>1</v>
      </c>
      <c r="AD70" s="90">
        <v>1</v>
      </c>
      <c r="AE70" s="90">
        <v>1</v>
      </c>
      <c r="AF70" s="90">
        <v>2</v>
      </c>
      <c r="AG70" s="90">
        <v>2</v>
      </c>
      <c r="AH70" s="90">
        <v>2</v>
      </c>
      <c r="AI70" s="90">
        <v>2</v>
      </c>
      <c r="AJ70" s="90">
        <v>1</v>
      </c>
      <c r="AK70" s="90">
        <v>2</v>
      </c>
      <c r="AL70" s="90">
        <v>1</v>
      </c>
      <c r="AM70" s="90">
        <v>1</v>
      </c>
      <c r="AN70" s="90">
        <v>2</v>
      </c>
      <c r="AO70" s="90">
        <v>2</v>
      </c>
      <c r="AP70" s="90">
        <v>1</v>
      </c>
      <c r="AQ70" s="90">
        <v>4</v>
      </c>
      <c r="AR70" s="90">
        <v>1</v>
      </c>
      <c r="AS70" s="90">
        <v>1</v>
      </c>
      <c r="AT70" s="90">
        <v>1</v>
      </c>
      <c r="AU70" s="90">
        <v>2</v>
      </c>
      <c r="AV70" s="90">
        <v>2</v>
      </c>
      <c r="AW70" s="90">
        <v>1</v>
      </c>
      <c r="AX70" s="90">
        <v>2</v>
      </c>
      <c r="AY70" s="90">
        <v>1</v>
      </c>
      <c r="AZ70" s="90">
        <v>2</v>
      </c>
      <c r="BA70" s="90">
        <v>1</v>
      </c>
      <c r="BB70" s="90">
        <v>1</v>
      </c>
      <c r="BC70" s="90">
        <v>1</v>
      </c>
      <c r="BD70" s="90">
        <v>2</v>
      </c>
      <c r="BE70" s="90">
        <v>1</v>
      </c>
      <c r="BF70" s="90">
        <v>2</v>
      </c>
      <c r="BG70" s="90">
        <v>2</v>
      </c>
      <c r="BH70" s="90">
        <v>0</v>
      </c>
      <c r="BI70" s="90">
        <v>2</v>
      </c>
      <c r="BJ70" s="90">
        <v>2</v>
      </c>
      <c r="BK70" s="90">
        <v>1</v>
      </c>
      <c r="BL70" s="90">
        <v>1</v>
      </c>
      <c r="BM70" s="90">
        <v>2</v>
      </c>
      <c r="BN70" s="90">
        <v>2</v>
      </c>
      <c r="BO70" s="90">
        <v>1</v>
      </c>
      <c r="BP70" s="90">
        <v>2</v>
      </c>
      <c r="BQ70" s="90">
        <v>2</v>
      </c>
      <c r="BR70" s="90">
        <v>1</v>
      </c>
      <c r="BS70" s="90">
        <v>1</v>
      </c>
      <c r="BT70" s="90">
        <v>2</v>
      </c>
      <c r="BU70" s="90">
        <v>1</v>
      </c>
      <c r="BV70" s="90">
        <v>2</v>
      </c>
      <c r="BW70" s="90">
        <v>1</v>
      </c>
      <c r="BX70" s="90">
        <v>2</v>
      </c>
      <c r="BY70" s="90">
        <v>2</v>
      </c>
      <c r="BZ70" s="90">
        <v>2</v>
      </c>
      <c r="CA70" s="90">
        <v>2</v>
      </c>
      <c r="CB70" s="90">
        <v>1</v>
      </c>
      <c r="CC70" s="90">
        <v>2</v>
      </c>
      <c r="CD70" s="90">
        <v>1</v>
      </c>
      <c r="CE70" s="90">
        <v>1</v>
      </c>
      <c r="CF70" s="90">
        <v>1</v>
      </c>
      <c r="CG70" s="90">
        <v>1</v>
      </c>
      <c r="CH70" s="90">
        <v>2</v>
      </c>
    </row>
    <row r="71" s="78" customFormat="1" ht="13.9" spans="1:86">
      <c r="A71" s="84" t="s">
        <v>113</v>
      </c>
      <c r="B71" s="89" t="s">
        <v>1518</v>
      </c>
      <c r="C71" s="90">
        <v>0</v>
      </c>
      <c r="D71" s="90">
        <v>0</v>
      </c>
      <c r="E71" s="90">
        <v>0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0">
        <v>0</v>
      </c>
      <c r="W71" s="90">
        <v>0</v>
      </c>
      <c r="X71" s="90">
        <v>0</v>
      </c>
      <c r="Y71" s="90">
        <v>0</v>
      </c>
      <c r="Z71" s="90">
        <v>0</v>
      </c>
      <c r="AA71" s="90">
        <v>0</v>
      </c>
      <c r="AB71" s="90">
        <v>0</v>
      </c>
      <c r="AC71" s="90">
        <v>0</v>
      </c>
      <c r="AD71" s="90">
        <v>0</v>
      </c>
      <c r="AE71" s="90">
        <v>0</v>
      </c>
      <c r="AF71" s="90">
        <v>0</v>
      </c>
      <c r="AG71" s="90">
        <v>0</v>
      </c>
      <c r="AH71" s="90">
        <v>0</v>
      </c>
      <c r="AI71" s="90">
        <v>0</v>
      </c>
      <c r="AJ71" s="90">
        <v>0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</v>
      </c>
      <c r="AQ71" s="90">
        <v>0</v>
      </c>
      <c r="AR71" s="90">
        <v>0</v>
      </c>
      <c r="AS71" s="90">
        <v>0</v>
      </c>
      <c r="AT71" s="90">
        <v>0</v>
      </c>
      <c r="AU71" s="90">
        <v>0</v>
      </c>
      <c r="AV71" s="90">
        <v>0</v>
      </c>
      <c r="AW71" s="90">
        <v>0</v>
      </c>
      <c r="AX71" s="90">
        <v>0</v>
      </c>
      <c r="AY71" s="90">
        <v>0</v>
      </c>
      <c r="AZ71" s="90">
        <v>0</v>
      </c>
      <c r="BA71" s="90">
        <v>0</v>
      </c>
      <c r="BB71" s="90">
        <v>0</v>
      </c>
      <c r="BC71" s="90">
        <v>0</v>
      </c>
      <c r="BD71" s="90">
        <v>0</v>
      </c>
      <c r="BE71" s="90">
        <v>0</v>
      </c>
      <c r="BF71" s="90">
        <v>0</v>
      </c>
      <c r="BG71" s="90">
        <v>0</v>
      </c>
      <c r="BH71" s="90">
        <v>0</v>
      </c>
      <c r="BI71" s="90">
        <v>0</v>
      </c>
      <c r="BJ71" s="90">
        <v>0</v>
      </c>
      <c r="BK71" s="90">
        <v>0</v>
      </c>
      <c r="BL71" s="90">
        <v>0</v>
      </c>
      <c r="BM71" s="90">
        <v>0</v>
      </c>
      <c r="BN71" s="90">
        <v>0</v>
      </c>
      <c r="BO71" s="90">
        <v>0</v>
      </c>
      <c r="BP71" s="90">
        <v>0</v>
      </c>
      <c r="BQ71" s="90">
        <v>0</v>
      </c>
      <c r="BR71" s="90">
        <v>0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</row>
    <row r="72" s="78" customFormat="1" ht="13.9" spans="1:86">
      <c r="A72" s="84" t="s">
        <v>113</v>
      </c>
      <c r="B72" s="84" t="s">
        <v>1519</v>
      </c>
      <c r="C72" s="90">
        <v>3</v>
      </c>
      <c r="D72" s="90">
        <v>1</v>
      </c>
      <c r="E72" s="90">
        <v>1</v>
      </c>
      <c r="F72" s="90">
        <v>1</v>
      </c>
      <c r="G72" s="90">
        <v>2</v>
      </c>
      <c r="H72" s="90">
        <v>1</v>
      </c>
      <c r="I72" s="90">
        <v>1</v>
      </c>
      <c r="J72" s="90">
        <v>1</v>
      </c>
      <c r="K72" s="90">
        <v>1</v>
      </c>
      <c r="L72" s="90">
        <v>1</v>
      </c>
      <c r="M72" s="90">
        <v>1</v>
      </c>
      <c r="N72" s="90">
        <v>1</v>
      </c>
      <c r="O72" s="90">
        <v>1</v>
      </c>
      <c r="P72" s="90">
        <v>0</v>
      </c>
      <c r="Q72" s="90">
        <v>1</v>
      </c>
      <c r="R72" s="90">
        <v>1</v>
      </c>
      <c r="S72" s="90">
        <v>1</v>
      </c>
      <c r="T72" s="90">
        <v>1</v>
      </c>
      <c r="U72" s="90">
        <v>1</v>
      </c>
      <c r="V72" s="90">
        <v>1</v>
      </c>
      <c r="W72" s="90">
        <v>2</v>
      </c>
      <c r="X72" s="90">
        <v>1</v>
      </c>
      <c r="Y72" s="90">
        <v>1</v>
      </c>
      <c r="Z72" s="90">
        <v>1</v>
      </c>
      <c r="AA72" s="90">
        <v>1</v>
      </c>
      <c r="AB72" s="90">
        <v>2</v>
      </c>
      <c r="AC72" s="90">
        <v>1</v>
      </c>
      <c r="AD72" s="90">
        <v>1</v>
      </c>
      <c r="AE72" s="90">
        <v>1</v>
      </c>
      <c r="AF72" s="90">
        <v>1</v>
      </c>
      <c r="AG72" s="90">
        <v>1</v>
      </c>
      <c r="AH72" s="90">
        <v>1</v>
      </c>
      <c r="AI72" s="90">
        <v>1</v>
      </c>
      <c r="AJ72" s="90">
        <v>1</v>
      </c>
      <c r="AK72" s="90">
        <v>1</v>
      </c>
      <c r="AL72" s="90">
        <v>1</v>
      </c>
      <c r="AM72" s="90">
        <v>1</v>
      </c>
      <c r="AN72" s="90">
        <v>1</v>
      </c>
      <c r="AO72" s="90">
        <v>1</v>
      </c>
      <c r="AP72" s="90">
        <v>1</v>
      </c>
      <c r="AQ72" s="90">
        <v>2</v>
      </c>
      <c r="AR72" s="90">
        <v>1</v>
      </c>
      <c r="AS72" s="90">
        <v>1</v>
      </c>
      <c r="AT72" s="90">
        <v>0</v>
      </c>
      <c r="AU72" s="90">
        <v>1</v>
      </c>
      <c r="AV72" s="90">
        <v>1</v>
      </c>
      <c r="AW72" s="90">
        <v>1</v>
      </c>
      <c r="AX72" s="90">
        <v>1</v>
      </c>
      <c r="AY72" s="90">
        <v>1</v>
      </c>
      <c r="AZ72" s="90">
        <v>1</v>
      </c>
      <c r="BA72" s="90">
        <v>1</v>
      </c>
      <c r="BB72" s="90">
        <v>1</v>
      </c>
      <c r="BC72" s="90">
        <v>0</v>
      </c>
      <c r="BD72" s="90">
        <v>1</v>
      </c>
      <c r="BE72" s="90">
        <v>1</v>
      </c>
      <c r="BF72" s="90">
        <v>1</v>
      </c>
      <c r="BG72" s="90">
        <v>1</v>
      </c>
      <c r="BH72" s="90">
        <v>0</v>
      </c>
      <c r="BI72" s="90">
        <v>1</v>
      </c>
      <c r="BJ72" s="90">
        <v>1</v>
      </c>
      <c r="BK72" s="90">
        <v>1</v>
      </c>
      <c r="BL72" s="90">
        <v>1</v>
      </c>
      <c r="BM72" s="90">
        <v>1</v>
      </c>
      <c r="BN72" s="90">
        <v>1</v>
      </c>
      <c r="BO72" s="90">
        <v>1</v>
      </c>
      <c r="BP72" s="90">
        <v>1</v>
      </c>
      <c r="BQ72" s="90">
        <v>1</v>
      </c>
      <c r="BR72" s="90">
        <v>0</v>
      </c>
      <c r="BS72" s="90">
        <v>1</v>
      </c>
      <c r="BT72" s="90">
        <v>1</v>
      </c>
      <c r="BU72" s="90">
        <v>1</v>
      </c>
      <c r="BV72" s="90">
        <v>1</v>
      </c>
      <c r="BW72" s="90">
        <v>1</v>
      </c>
      <c r="BX72" s="90">
        <v>1</v>
      </c>
      <c r="BY72" s="90">
        <v>1</v>
      </c>
      <c r="BZ72" s="90">
        <v>1</v>
      </c>
      <c r="CA72" s="90">
        <v>1</v>
      </c>
      <c r="CB72" s="90">
        <v>1</v>
      </c>
      <c r="CC72" s="90">
        <v>1</v>
      </c>
      <c r="CD72" s="90">
        <v>1</v>
      </c>
      <c r="CE72" s="90">
        <v>1</v>
      </c>
      <c r="CF72" s="90">
        <v>0</v>
      </c>
      <c r="CG72" s="90">
        <v>1</v>
      </c>
      <c r="CH72" s="90">
        <v>1</v>
      </c>
    </row>
    <row r="73" s="78" customFormat="1" ht="13.9" spans="1:86">
      <c r="A73" s="84" t="s">
        <v>113</v>
      </c>
      <c r="B73" s="89" t="s">
        <v>1520</v>
      </c>
      <c r="C73" s="90">
        <v>1</v>
      </c>
      <c r="D73" s="90">
        <v>0</v>
      </c>
      <c r="E73" s="90">
        <v>1</v>
      </c>
      <c r="F73" s="90">
        <v>1</v>
      </c>
      <c r="G73" s="90">
        <v>1</v>
      </c>
      <c r="H73" s="90">
        <v>1</v>
      </c>
      <c r="I73" s="90">
        <v>0</v>
      </c>
      <c r="J73" s="90">
        <v>0</v>
      </c>
      <c r="K73" s="90">
        <v>1</v>
      </c>
      <c r="L73" s="90">
        <v>0</v>
      </c>
      <c r="M73" s="90">
        <v>1</v>
      </c>
      <c r="N73" s="90">
        <v>1</v>
      </c>
      <c r="O73" s="90">
        <v>1</v>
      </c>
      <c r="P73" s="90">
        <v>0</v>
      </c>
      <c r="Q73" s="90">
        <v>1</v>
      </c>
      <c r="R73" s="90">
        <v>1</v>
      </c>
      <c r="S73" s="90">
        <v>1</v>
      </c>
      <c r="T73" s="90">
        <v>1</v>
      </c>
      <c r="U73" s="90">
        <v>0</v>
      </c>
      <c r="V73" s="90">
        <v>0</v>
      </c>
      <c r="W73" s="90">
        <v>1</v>
      </c>
      <c r="X73" s="90">
        <v>0</v>
      </c>
      <c r="Y73" s="90">
        <v>0</v>
      </c>
      <c r="Z73" s="90">
        <v>1</v>
      </c>
      <c r="AA73" s="90">
        <v>1</v>
      </c>
      <c r="AB73" s="90">
        <v>1</v>
      </c>
      <c r="AC73" s="90">
        <v>0</v>
      </c>
      <c r="AD73" s="90">
        <v>0</v>
      </c>
      <c r="AE73" s="90">
        <v>0</v>
      </c>
      <c r="AF73" s="90">
        <v>0</v>
      </c>
      <c r="AG73" s="90">
        <v>1</v>
      </c>
      <c r="AH73" s="90">
        <v>1</v>
      </c>
      <c r="AI73" s="90">
        <v>1</v>
      </c>
      <c r="AJ73" s="90">
        <v>0</v>
      </c>
      <c r="AK73" s="90">
        <v>1</v>
      </c>
      <c r="AL73" s="90">
        <v>0</v>
      </c>
      <c r="AM73" s="90">
        <v>0</v>
      </c>
      <c r="AN73" s="90">
        <v>1</v>
      </c>
      <c r="AO73" s="90">
        <v>1</v>
      </c>
      <c r="AP73" s="90">
        <v>0</v>
      </c>
      <c r="AQ73" s="90">
        <v>1</v>
      </c>
      <c r="AR73" s="90">
        <v>0</v>
      </c>
      <c r="AS73" s="90">
        <v>0</v>
      </c>
      <c r="AT73" s="90">
        <v>0</v>
      </c>
      <c r="AU73" s="90">
        <v>1</v>
      </c>
      <c r="AV73" s="90">
        <v>0</v>
      </c>
      <c r="AW73" s="90">
        <v>0</v>
      </c>
      <c r="AX73" s="90">
        <v>1</v>
      </c>
      <c r="AY73" s="90">
        <v>0</v>
      </c>
      <c r="AZ73" s="90">
        <v>1</v>
      </c>
      <c r="BA73" s="90">
        <v>0</v>
      </c>
      <c r="BB73" s="90">
        <v>0</v>
      </c>
      <c r="BC73" s="90">
        <v>0</v>
      </c>
      <c r="BD73" s="90">
        <v>1</v>
      </c>
      <c r="BE73" s="90">
        <v>0</v>
      </c>
      <c r="BF73" s="90">
        <v>0</v>
      </c>
      <c r="BG73" s="90">
        <v>1</v>
      </c>
      <c r="BH73" s="90">
        <v>0</v>
      </c>
      <c r="BI73" s="90">
        <v>1</v>
      </c>
      <c r="BJ73" s="90">
        <v>1</v>
      </c>
      <c r="BK73" s="90">
        <v>0</v>
      </c>
      <c r="BL73" s="90">
        <v>0</v>
      </c>
      <c r="BM73" s="90">
        <v>1</v>
      </c>
      <c r="BN73" s="90">
        <v>0</v>
      </c>
      <c r="BO73" s="90">
        <v>0</v>
      </c>
      <c r="BP73" s="90">
        <v>1</v>
      </c>
      <c r="BQ73" s="90">
        <v>1</v>
      </c>
      <c r="BR73" s="90">
        <v>0</v>
      </c>
      <c r="BS73" s="90">
        <v>0</v>
      </c>
      <c r="BT73" s="90">
        <v>1</v>
      </c>
      <c r="BU73" s="90">
        <v>0</v>
      </c>
      <c r="BV73" s="90">
        <v>1</v>
      </c>
      <c r="BW73" s="90">
        <v>0</v>
      </c>
      <c r="BX73" s="90">
        <v>1</v>
      </c>
      <c r="BY73" s="90">
        <v>1</v>
      </c>
      <c r="BZ73" s="90">
        <v>1</v>
      </c>
      <c r="CA73" s="90">
        <v>1</v>
      </c>
      <c r="CB73" s="90">
        <v>0</v>
      </c>
      <c r="CC73" s="90">
        <v>1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</row>
    <row r="74" s="78" customFormat="1" ht="13.9" spans="1:86">
      <c r="A74" s="84" t="s">
        <v>113</v>
      </c>
      <c r="B74" s="89" t="s">
        <v>1521</v>
      </c>
      <c r="C74" s="90">
        <v>3</v>
      </c>
      <c r="D74" s="90">
        <v>1</v>
      </c>
      <c r="E74" s="90">
        <v>1</v>
      </c>
      <c r="F74" s="90">
        <v>1</v>
      </c>
      <c r="G74" s="90">
        <v>2</v>
      </c>
      <c r="H74" s="90">
        <v>1</v>
      </c>
      <c r="I74" s="90">
        <v>1</v>
      </c>
      <c r="J74" s="90">
        <v>1</v>
      </c>
      <c r="K74" s="90">
        <v>1</v>
      </c>
      <c r="L74" s="90">
        <v>0</v>
      </c>
      <c r="M74" s="90">
        <v>1</v>
      </c>
      <c r="N74" s="90">
        <v>1</v>
      </c>
      <c r="O74" s="90">
        <v>1</v>
      </c>
      <c r="P74" s="90">
        <v>0</v>
      </c>
      <c r="Q74" s="90">
        <v>1</v>
      </c>
      <c r="R74" s="90">
        <v>1</v>
      </c>
      <c r="S74" s="90">
        <v>1</v>
      </c>
      <c r="T74" s="90">
        <v>1</v>
      </c>
      <c r="U74" s="90">
        <v>1</v>
      </c>
      <c r="V74" s="90">
        <v>1</v>
      </c>
      <c r="W74" s="90">
        <v>2</v>
      </c>
      <c r="X74" s="90">
        <v>1</v>
      </c>
      <c r="Y74" s="90">
        <v>1</v>
      </c>
      <c r="Z74" s="90">
        <v>1</v>
      </c>
      <c r="AA74" s="90">
        <v>1</v>
      </c>
      <c r="AB74" s="90">
        <v>2</v>
      </c>
      <c r="AC74" s="90">
        <v>1</v>
      </c>
      <c r="AD74" s="90">
        <v>1</v>
      </c>
      <c r="AE74" s="90">
        <v>1</v>
      </c>
      <c r="AF74" s="90">
        <v>1</v>
      </c>
      <c r="AG74" s="90">
        <v>1</v>
      </c>
      <c r="AH74" s="90">
        <v>1</v>
      </c>
      <c r="AI74" s="90">
        <v>1</v>
      </c>
      <c r="AJ74" s="90">
        <v>1</v>
      </c>
      <c r="AK74" s="90">
        <v>1</v>
      </c>
      <c r="AL74" s="90">
        <v>1</v>
      </c>
      <c r="AM74" s="90">
        <v>1</v>
      </c>
      <c r="AN74" s="90">
        <v>1</v>
      </c>
      <c r="AO74" s="90">
        <v>1</v>
      </c>
      <c r="AP74" s="90">
        <v>1</v>
      </c>
      <c r="AQ74" s="90">
        <v>2</v>
      </c>
      <c r="AR74" s="90">
        <v>0</v>
      </c>
      <c r="AS74" s="90">
        <v>0</v>
      </c>
      <c r="AT74" s="90">
        <v>0</v>
      </c>
      <c r="AU74" s="90">
        <v>1</v>
      </c>
      <c r="AV74" s="90">
        <v>1</v>
      </c>
      <c r="AW74" s="90">
        <v>1</v>
      </c>
      <c r="AX74" s="90">
        <v>1</v>
      </c>
      <c r="AY74" s="90">
        <v>1</v>
      </c>
      <c r="AZ74" s="90">
        <v>1</v>
      </c>
      <c r="BA74" s="90">
        <v>1</v>
      </c>
      <c r="BB74" s="90">
        <v>1</v>
      </c>
      <c r="BC74" s="90">
        <v>0</v>
      </c>
      <c r="BD74" s="90">
        <v>1</v>
      </c>
      <c r="BE74" s="90">
        <v>1</v>
      </c>
      <c r="BF74" s="90">
        <v>1</v>
      </c>
      <c r="BG74" s="90">
        <v>1</v>
      </c>
      <c r="BH74" s="90">
        <v>0</v>
      </c>
      <c r="BI74" s="90">
        <v>1</v>
      </c>
      <c r="BJ74" s="90">
        <v>1</v>
      </c>
      <c r="BK74" s="90">
        <v>0</v>
      </c>
      <c r="BL74" s="90">
        <v>1</v>
      </c>
      <c r="BM74" s="90">
        <v>1</v>
      </c>
      <c r="BN74" s="90">
        <v>1</v>
      </c>
      <c r="BO74" s="90">
        <v>1</v>
      </c>
      <c r="BP74" s="90">
        <v>1</v>
      </c>
      <c r="BQ74" s="90">
        <v>1</v>
      </c>
      <c r="BR74" s="90">
        <v>0</v>
      </c>
      <c r="BS74" s="90">
        <v>0</v>
      </c>
      <c r="BT74" s="90">
        <v>1</v>
      </c>
      <c r="BU74" s="90">
        <v>1</v>
      </c>
      <c r="BV74" s="90">
        <v>1</v>
      </c>
      <c r="BW74" s="90">
        <v>1</v>
      </c>
      <c r="BX74" s="90">
        <v>1</v>
      </c>
      <c r="BY74" s="90">
        <v>1</v>
      </c>
      <c r="BZ74" s="90">
        <v>1</v>
      </c>
      <c r="CA74" s="90">
        <v>1</v>
      </c>
      <c r="CB74" s="90">
        <v>1</v>
      </c>
      <c r="CC74" s="90">
        <v>1</v>
      </c>
      <c r="CD74" s="90">
        <v>1</v>
      </c>
      <c r="CE74" s="90">
        <v>1</v>
      </c>
      <c r="CF74" s="90">
        <v>0</v>
      </c>
      <c r="CG74" s="90">
        <v>1</v>
      </c>
      <c r="CH74" s="90">
        <v>1</v>
      </c>
    </row>
    <row r="75" s="78" customFormat="1" ht="13.9" spans="1:86">
      <c r="A75" s="84" t="s">
        <v>113</v>
      </c>
      <c r="B75" s="89" t="s">
        <v>1522</v>
      </c>
      <c r="C75" s="90">
        <v>1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0">
        <v>0</v>
      </c>
      <c r="AF75" s="90">
        <v>0</v>
      </c>
      <c r="AG75" s="90">
        <v>0</v>
      </c>
      <c r="AH75" s="90">
        <v>0</v>
      </c>
      <c r="AI75" s="90">
        <v>0</v>
      </c>
      <c r="AJ75" s="90">
        <v>0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</v>
      </c>
      <c r="AQ75" s="90">
        <v>0</v>
      </c>
      <c r="AR75" s="90">
        <v>0</v>
      </c>
      <c r="AS75" s="90">
        <v>0</v>
      </c>
      <c r="AT75" s="90">
        <v>0</v>
      </c>
      <c r="AU75" s="90">
        <v>0</v>
      </c>
      <c r="AV75" s="90">
        <v>0</v>
      </c>
      <c r="AW75" s="90">
        <v>0</v>
      </c>
      <c r="AX75" s="90">
        <v>0</v>
      </c>
      <c r="AY75" s="90">
        <v>0</v>
      </c>
      <c r="AZ75" s="90">
        <v>0</v>
      </c>
      <c r="BA75" s="90">
        <v>0</v>
      </c>
      <c r="BB75" s="90">
        <v>0</v>
      </c>
      <c r="BC75" s="90">
        <v>0</v>
      </c>
      <c r="BD75" s="90">
        <v>0</v>
      </c>
      <c r="BE75" s="90">
        <v>0</v>
      </c>
      <c r="BF75" s="90">
        <v>0</v>
      </c>
      <c r="BG75" s="90">
        <v>0</v>
      </c>
      <c r="BH75" s="90">
        <v>0</v>
      </c>
      <c r="BI75" s="90">
        <v>0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90">
        <v>0</v>
      </c>
      <c r="BP75" s="90">
        <v>0</v>
      </c>
      <c r="BQ75" s="90">
        <v>0</v>
      </c>
      <c r="BR75" s="90">
        <v>0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</row>
    <row r="76" s="78" customFormat="1" ht="13.9" spans="1:86">
      <c r="A76" s="84" t="s">
        <v>113</v>
      </c>
      <c r="B76" s="89" t="s">
        <v>1523</v>
      </c>
      <c r="C76" s="90">
        <v>2</v>
      </c>
      <c r="D76" s="90">
        <v>1</v>
      </c>
      <c r="E76" s="90">
        <v>1</v>
      </c>
      <c r="F76" s="90">
        <v>1</v>
      </c>
      <c r="G76" s="90">
        <v>1</v>
      </c>
      <c r="H76" s="90">
        <v>1</v>
      </c>
      <c r="I76" s="90">
        <v>1</v>
      </c>
      <c r="J76" s="90">
        <v>1</v>
      </c>
      <c r="K76" s="90">
        <v>1</v>
      </c>
      <c r="L76" s="90">
        <v>0</v>
      </c>
      <c r="M76" s="90">
        <v>1</v>
      </c>
      <c r="N76" s="90">
        <v>1</v>
      </c>
      <c r="O76" s="90">
        <v>1</v>
      </c>
      <c r="P76" s="90">
        <v>0</v>
      </c>
      <c r="Q76" s="90">
        <v>1</v>
      </c>
      <c r="R76" s="90">
        <v>1</v>
      </c>
      <c r="S76" s="90">
        <v>1</v>
      </c>
      <c r="T76" s="90">
        <v>1</v>
      </c>
      <c r="U76" s="90">
        <v>1</v>
      </c>
      <c r="V76" s="90">
        <v>1</v>
      </c>
      <c r="W76" s="90">
        <v>1</v>
      </c>
      <c r="X76" s="90">
        <v>1</v>
      </c>
      <c r="Y76" s="90">
        <v>1</v>
      </c>
      <c r="Z76" s="90">
        <v>1</v>
      </c>
      <c r="AA76" s="90">
        <v>1</v>
      </c>
      <c r="AB76" s="90">
        <v>1</v>
      </c>
      <c r="AC76" s="90">
        <v>1</v>
      </c>
      <c r="AD76" s="90">
        <v>1</v>
      </c>
      <c r="AE76" s="90">
        <v>1</v>
      </c>
      <c r="AF76" s="90">
        <v>1</v>
      </c>
      <c r="AG76" s="90">
        <v>1</v>
      </c>
      <c r="AH76" s="90">
        <v>1</v>
      </c>
      <c r="AI76" s="90">
        <v>1</v>
      </c>
      <c r="AJ76" s="90">
        <v>1</v>
      </c>
      <c r="AK76" s="90">
        <v>1</v>
      </c>
      <c r="AL76" s="90">
        <v>1</v>
      </c>
      <c r="AM76" s="90">
        <v>1</v>
      </c>
      <c r="AN76" s="90">
        <v>1</v>
      </c>
      <c r="AO76" s="90">
        <v>1</v>
      </c>
      <c r="AP76" s="90">
        <v>1</v>
      </c>
      <c r="AQ76" s="90">
        <v>2</v>
      </c>
      <c r="AR76" s="90">
        <v>0</v>
      </c>
      <c r="AS76" s="90">
        <v>0</v>
      </c>
      <c r="AT76" s="90">
        <v>0</v>
      </c>
      <c r="AU76" s="90">
        <v>1</v>
      </c>
      <c r="AV76" s="90">
        <v>1</v>
      </c>
      <c r="AW76" s="90">
        <v>1</v>
      </c>
      <c r="AX76" s="90">
        <v>1</v>
      </c>
      <c r="AY76" s="90">
        <v>1</v>
      </c>
      <c r="AZ76" s="90">
        <v>1</v>
      </c>
      <c r="BA76" s="90">
        <v>1</v>
      </c>
      <c r="BB76" s="90">
        <v>1</v>
      </c>
      <c r="BC76" s="90">
        <v>0</v>
      </c>
      <c r="BD76" s="90">
        <v>1</v>
      </c>
      <c r="BE76" s="90">
        <v>1</v>
      </c>
      <c r="BF76" s="90">
        <v>1</v>
      </c>
      <c r="BG76" s="90">
        <v>1</v>
      </c>
      <c r="BH76" s="90">
        <v>0</v>
      </c>
      <c r="BI76" s="90">
        <v>1</v>
      </c>
      <c r="BJ76" s="90">
        <v>1</v>
      </c>
      <c r="BK76" s="90">
        <v>0</v>
      </c>
      <c r="BL76" s="90">
        <v>1</v>
      </c>
      <c r="BM76" s="90">
        <v>1</v>
      </c>
      <c r="BN76" s="90">
        <v>1</v>
      </c>
      <c r="BO76" s="90">
        <v>1</v>
      </c>
      <c r="BP76" s="90">
        <v>1</v>
      </c>
      <c r="BQ76" s="90">
        <v>1</v>
      </c>
      <c r="BR76" s="90">
        <v>0</v>
      </c>
      <c r="BS76" s="90">
        <v>0</v>
      </c>
      <c r="BT76" s="90">
        <v>1</v>
      </c>
      <c r="BU76" s="90">
        <v>1</v>
      </c>
      <c r="BV76" s="90">
        <v>1</v>
      </c>
      <c r="BW76" s="90">
        <v>1</v>
      </c>
      <c r="BX76" s="90">
        <v>1</v>
      </c>
      <c r="BY76" s="90">
        <v>1</v>
      </c>
      <c r="BZ76" s="90">
        <v>1</v>
      </c>
      <c r="CA76" s="90">
        <v>1</v>
      </c>
      <c r="CB76" s="90">
        <v>1</v>
      </c>
      <c r="CC76" s="90">
        <v>1</v>
      </c>
      <c r="CD76" s="90">
        <v>1</v>
      </c>
      <c r="CE76" s="90">
        <v>1</v>
      </c>
      <c r="CF76" s="90">
        <v>0</v>
      </c>
      <c r="CG76" s="90">
        <v>1</v>
      </c>
      <c r="CH76" s="90">
        <v>1</v>
      </c>
    </row>
    <row r="77" s="78" customFormat="1" ht="13.9" spans="1:86">
      <c r="A77" s="84" t="s">
        <v>113</v>
      </c>
      <c r="B77" s="84" t="s">
        <v>1524</v>
      </c>
      <c r="C77" s="90">
        <v>4</v>
      </c>
      <c r="D77" s="90">
        <v>1</v>
      </c>
      <c r="E77" s="90">
        <v>2</v>
      </c>
      <c r="F77" s="90">
        <v>2</v>
      </c>
      <c r="G77" s="90">
        <v>2</v>
      </c>
      <c r="H77" s="90">
        <v>2</v>
      </c>
      <c r="I77" s="90">
        <v>1</v>
      </c>
      <c r="J77" s="90">
        <v>1</v>
      </c>
      <c r="K77" s="90">
        <v>2</v>
      </c>
      <c r="L77" s="90">
        <v>1</v>
      </c>
      <c r="M77" s="90">
        <v>1</v>
      </c>
      <c r="N77" s="90">
        <v>1</v>
      </c>
      <c r="O77" s="90">
        <v>1</v>
      </c>
      <c r="P77" s="90">
        <v>0</v>
      </c>
      <c r="Q77" s="90">
        <v>2</v>
      </c>
      <c r="R77" s="90">
        <v>2</v>
      </c>
      <c r="S77" s="90">
        <v>2</v>
      </c>
      <c r="T77" s="90">
        <v>2</v>
      </c>
      <c r="U77" s="90">
        <v>1</v>
      </c>
      <c r="V77" s="90">
        <v>1</v>
      </c>
      <c r="W77" s="90">
        <v>2</v>
      </c>
      <c r="X77" s="90">
        <v>1</v>
      </c>
      <c r="Y77" s="90">
        <v>1</v>
      </c>
      <c r="Z77" s="90">
        <v>2</v>
      </c>
      <c r="AA77" s="90">
        <v>1</v>
      </c>
      <c r="AB77" s="90">
        <v>2</v>
      </c>
      <c r="AC77" s="90">
        <v>1</v>
      </c>
      <c r="AD77" s="90">
        <v>1</v>
      </c>
      <c r="AE77" s="90">
        <v>1</v>
      </c>
      <c r="AF77" s="90">
        <v>1</v>
      </c>
      <c r="AG77" s="90">
        <v>2</v>
      </c>
      <c r="AH77" s="90">
        <v>1</v>
      </c>
      <c r="AI77" s="90">
        <v>1</v>
      </c>
      <c r="AJ77" s="90">
        <v>1</v>
      </c>
      <c r="AK77" s="90">
        <v>2</v>
      </c>
      <c r="AL77" s="90">
        <v>1</v>
      </c>
      <c r="AM77" s="90">
        <v>1</v>
      </c>
      <c r="AN77" s="90">
        <v>1</v>
      </c>
      <c r="AO77" s="90">
        <v>2</v>
      </c>
      <c r="AP77" s="90">
        <v>1</v>
      </c>
      <c r="AQ77" s="90">
        <v>3</v>
      </c>
      <c r="AR77" s="90">
        <v>1</v>
      </c>
      <c r="AS77" s="90">
        <v>1</v>
      </c>
      <c r="AT77" s="90">
        <v>1</v>
      </c>
      <c r="AU77" s="90">
        <v>2</v>
      </c>
      <c r="AV77" s="90">
        <v>1</v>
      </c>
      <c r="AW77" s="90">
        <v>1</v>
      </c>
      <c r="AX77" s="90">
        <v>2</v>
      </c>
      <c r="AY77" s="90">
        <v>1</v>
      </c>
      <c r="AZ77" s="90">
        <v>2</v>
      </c>
      <c r="BA77" s="90">
        <v>1</v>
      </c>
      <c r="BB77" s="90">
        <v>1</v>
      </c>
      <c r="BC77" s="90">
        <v>0</v>
      </c>
      <c r="BD77" s="90">
        <v>2</v>
      </c>
      <c r="BE77" s="90">
        <v>1</v>
      </c>
      <c r="BF77" s="90">
        <v>1</v>
      </c>
      <c r="BG77" s="90">
        <v>2</v>
      </c>
      <c r="BH77" s="90">
        <v>0</v>
      </c>
      <c r="BI77" s="90">
        <v>1</v>
      </c>
      <c r="BJ77" s="90">
        <v>2</v>
      </c>
      <c r="BK77" s="90">
        <v>1</v>
      </c>
      <c r="BL77" s="90">
        <v>1</v>
      </c>
      <c r="BM77" s="90">
        <v>1</v>
      </c>
      <c r="BN77" s="90">
        <v>1</v>
      </c>
      <c r="BO77" s="90">
        <v>1</v>
      </c>
      <c r="BP77" s="90">
        <v>1</v>
      </c>
      <c r="BQ77" s="90">
        <v>2</v>
      </c>
      <c r="BR77" s="90">
        <v>0</v>
      </c>
      <c r="BS77" s="90">
        <v>1</v>
      </c>
      <c r="BT77" s="90">
        <v>2</v>
      </c>
      <c r="BU77" s="90">
        <v>1</v>
      </c>
      <c r="BV77" s="90">
        <v>2</v>
      </c>
      <c r="BW77" s="90">
        <v>1</v>
      </c>
      <c r="BX77" s="90">
        <v>1</v>
      </c>
      <c r="BY77" s="90">
        <v>1</v>
      </c>
      <c r="BZ77" s="90">
        <v>1</v>
      </c>
      <c r="CA77" s="90">
        <v>2</v>
      </c>
      <c r="CB77" s="90">
        <v>1</v>
      </c>
      <c r="CC77" s="90">
        <v>2</v>
      </c>
      <c r="CD77" s="90">
        <v>1</v>
      </c>
      <c r="CE77" s="90">
        <v>1</v>
      </c>
      <c r="CF77" s="90">
        <v>1</v>
      </c>
      <c r="CG77" s="90">
        <v>1</v>
      </c>
      <c r="CH77" s="90">
        <v>1</v>
      </c>
    </row>
    <row r="78" s="78" customFormat="1" ht="13.9" spans="1:86">
      <c r="A78" s="84" t="s">
        <v>113</v>
      </c>
      <c r="B78" s="84" t="s">
        <v>1525</v>
      </c>
      <c r="C78" s="90">
        <v>9</v>
      </c>
      <c r="D78" s="90">
        <v>2</v>
      </c>
      <c r="E78" s="90">
        <v>4</v>
      </c>
      <c r="F78" s="90">
        <v>4</v>
      </c>
      <c r="G78" s="90">
        <v>5</v>
      </c>
      <c r="H78" s="90">
        <v>4</v>
      </c>
      <c r="I78" s="90">
        <v>2</v>
      </c>
      <c r="J78" s="90">
        <v>2</v>
      </c>
      <c r="K78" s="90">
        <v>4</v>
      </c>
      <c r="L78" s="90">
        <v>2</v>
      </c>
      <c r="M78" s="90">
        <v>3</v>
      </c>
      <c r="N78" s="90">
        <v>3</v>
      </c>
      <c r="O78" s="90">
        <v>3</v>
      </c>
      <c r="P78" s="90">
        <v>1</v>
      </c>
      <c r="Q78" s="90">
        <v>4</v>
      </c>
      <c r="R78" s="90">
        <v>4</v>
      </c>
      <c r="S78" s="90">
        <v>4</v>
      </c>
      <c r="T78" s="90">
        <v>4</v>
      </c>
      <c r="U78" s="90">
        <v>2</v>
      </c>
      <c r="V78" s="90">
        <v>2</v>
      </c>
      <c r="W78" s="90">
        <v>5</v>
      </c>
      <c r="X78" s="90">
        <v>2</v>
      </c>
      <c r="Y78" s="90">
        <v>3</v>
      </c>
      <c r="Z78" s="90">
        <v>4</v>
      </c>
      <c r="AA78" s="90">
        <v>3</v>
      </c>
      <c r="AB78" s="90">
        <v>5</v>
      </c>
      <c r="AC78" s="90">
        <v>2</v>
      </c>
      <c r="AD78" s="90">
        <v>2</v>
      </c>
      <c r="AE78" s="90">
        <v>2</v>
      </c>
      <c r="AF78" s="90">
        <v>3</v>
      </c>
      <c r="AG78" s="90">
        <v>4</v>
      </c>
      <c r="AH78" s="90">
        <v>3</v>
      </c>
      <c r="AI78" s="90">
        <v>3</v>
      </c>
      <c r="AJ78" s="90">
        <v>2</v>
      </c>
      <c r="AK78" s="90">
        <v>4</v>
      </c>
      <c r="AL78" s="90">
        <v>2</v>
      </c>
      <c r="AM78" s="90">
        <v>2</v>
      </c>
      <c r="AN78" s="90">
        <v>3</v>
      </c>
      <c r="AO78" s="90">
        <v>4</v>
      </c>
      <c r="AP78" s="90">
        <v>2</v>
      </c>
      <c r="AQ78" s="90">
        <v>6</v>
      </c>
      <c r="AR78" s="90">
        <v>1</v>
      </c>
      <c r="AS78" s="90">
        <v>1</v>
      </c>
      <c r="AT78" s="90">
        <v>1</v>
      </c>
      <c r="AU78" s="90">
        <v>4</v>
      </c>
      <c r="AV78" s="90">
        <v>3</v>
      </c>
      <c r="AW78" s="90">
        <v>2</v>
      </c>
      <c r="AX78" s="90">
        <v>4</v>
      </c>
      <c r="AY78" s="90">
        <v>2</v>
      </c>
      <c r="AZ78" s="90">
        <v>4</v>
      </c>
      <c r="BA78" s="90">
        <v>2</v>
      </c>
      <c r="BB78" s="90">
        <v>2</v>
      </c>
      <c r="BC78" s="90">
        <v>1</v>
      </c>
      <c r="BD78" s="90">
        <v>4</v>
      </c>
      <c r="BE78" s="90">
        <v>2</v>
      </c>
      <c r="BF78" s="90">
        <v>3</v>
      </c>
      <c r="BG78" s="90">
        <v>4</v>
      </c>
      <c r="BH78" s="90">
        <v>1</v>
      </c>
      <c r="BI78" s="90">
        <v>3</v>
      </c>
      <c r="BJ78" s="90">
        <v>4</v>
      </c>
      <c r="BK78" s="90">
        <v>2</v>
      </c>
      <c r="BL78" s="90">
        <v>2</v>
      </c>
      <c r="BM78" s="90">
        <v>3</v>
      </c>
      <c r="BN78" s="90">
        <v>3</v>
      </c>
      <c r="BO78" s="90">
        <v>2</v>
      </c>
      <c r="BP78" s="90">
        <v>3</v>
      </c>
      <c r="BQ78" s="90">
        <v>4</v>
      </c>
      <c r="BR78" s="90">
        <v>1</v>
      </c>
      <c r="BS78" s="90">
        <v>1</v>
      </c>
      <c r="BT78" s="90">
        <v>4</v>
      </c>
      <c r="BU78" s="90">
        <v>2</v>
      </c>
      <c r="BV78" s="90">
        <v>4</v>
      </c>
      <c r="BW78" s="90">
        <v>2</v>
      </c>
      <c r="BX78" s="90">
        <v>3</v>
      </c>
      <c r="BY78" s="90">
        <v>3</v>
      </c>
      <c r="BZ78" s="90">
        <v>3</v>
      </c>
      <c r="CA78" s="90">
        <v>4</v>
      </c>
      <c r="CB78" s="90">
        <v>2</v>
      </c>
      <c r="CC78" s="90">
        <v>4</v>
      </c>
      <c r="CD78" s="90">
        <v>2</v>
      </c>
      <c r="CE78" s="90">
        <v>2</v>
      </c>
      <c r="CF78" s="90">
        <v>1</v>
      </c>
      <c r="CG78" s="90">
        <v>2</v>
      </c>
      <c r="CH78" s="90">
        <v>3</v>
      </c>
    </row>
    <row r="79" s="78" customFormat="1" ht="13.9" spans="1:86">
      <c r="A79" s="84" t="s">
        <v>113</v>
      </c>
      <c r="B79" s="84" t="s">
        <v>1526</v>
      </c>
      <c r="C79" s="90">
        <v>3</v>
      </c>
      <c r="D79" s="90">
        <v>1</v>
      </c>
      <c r="E79" s="90">
        <v>1</v>
      </c>
      <c r="F79" s="90">
        <v>1</v>
      </c>
      <c r="G79" s="90">
        <v>2</v>
      </c>
      <c r="H79" s="90">
        <v>2</v>
      </c>
      <c r="I79" s="90">
        <v>1</v>
      </c>
      <c r="J79" s="90">
        <v>1</v>
      </c>
      <c r="K79" s="90">
        <v>2</v>
      </c>
      <c r="L79" s="90">
        <v>1</v>
      </c>
      <c r="M79" s="90">
        <v>1</v>
      </c>
      <c r="N79" s="90">
        <v>1</v>
      </c>
      <c r="O79" s="90">
        <v>1</v>
      </c>
      <c r="P79" s="90">
        <v>0</v>
      </c>
      <c r="Q79" s="90">
        <v>1</v>
      </c>
      <c r="R79" s="90">
        <v>1</v>
      </c>
      <c r="S79" s="90">
        <v>1</v>
      </c>
      <c r="T79" s="90">
        <v>1</v>
      </c>
      <c r="U79" s="90">
        <v>1</v>
      </c>
      <c r="V79" s="90">
        <v>1</v>
      </c>
      <c r="W79" s="90">
        <v>2</v>
      </c>
      <c r="X79" s="90">
        <v>1</v>
      </c>
      <c r="Y79" s="90">
        <v>1</v>
      </c>
      <c r="Z79" s="90">
        <v>1</v>
      </c>
      <c r="AA79" s="90">
        <v>1</v>
      </c>
      <c r="AB79" s="90">
        <v>2</v>
      </c>
      <c r="AC79" s="90">
        <v>1</v>
      </c>
      <c r="AD79" s="90">
        <v>1</v>
      </c>
      <c r="AE79" s="90">
        <v>1</v>
      </c>
      <c r="AF79" s="90">
        <v>1</v>
      </c>
      <c r="AG79" s="90">
        <v>1</v>
      </c>
      <c r="AH79" s="90">
        <v>1</v>
      </c>
      <c r="AI79" s="90">
        <v>1</v>
      </c>
      <c r="AJ79" s="90">
        <v>1</v>
      </c>
      <c r="AK79" s="90">
        <v>1</v>
      </c>
      <c r="AL79" s="90">
        <v>1</v>
      </c>
      <c r="AM79" s="90">
        <v>1</v>
      </c>
      <c r="AN79" s="90">
        <v>1</v>
      </c>
      <c r="AO79" s="90">
        <v>1</v>
      </c>
      <c r="AP79" s="90">
        <v>1</v>
      </c>
      <c r="AQ79" s="90">
        <v>2</v>
      </c>
      <c r="AR79" s="90">
        <v>1</v>
      </c>
      <c r="AS79" s="90">
        <v>1</v>
      </c>
      <c r="AT79" s="90">
        <v>0</v>
      </c>
      <c r="AU79" s="90">
        <v>1</v>
      </c>
      <c r="AV79" s="90">
        <v>1</v>
      </c>
      <c r="AW79" s="90">
        <v>1</v>
      </c>
      <c r="AX79" s="90">
        <v>1</v>
      </c>
      <c r="AY79" s="90">
        <v>1</v>
      </c>
      <c r="AZ79" s="90">
        <v>1</v>
      </c>
      <c r="BA79" s="90">
        <v>1</v>
      </c>
      <c r="BB79" s="90">
        <v>1</v>
      </c>
      <c r="BC79" s="90">
        <v>0</v>
      </c>
      <c r="BD79" s="90">
        <v>1</v>
      </c>
      <c r="BE79" s="90">
        <v>1</v>
      </c>
      <c r="BF79" s="90">
        <v>1</v>
      </c>
      <c r="BG79" s="90">
        <v>1</v>
      </c>
      <c r="BH79" s="90">
        <v>0</v>
      </c>
      <c r="BI79" s="90">
        <v>1</v>
      </c>
      <c r="BJ79" s="90">
        <v>1</v>
      </c>
      <c r="BK79" s="90">
        <v>1</v>
      </c>
      <c r="BL79" s="90">
        <v>1</v>
      </c>
      <c r="BM79" s="90">
        <v>1</v>
      </c>
      <c r="BN79" s="90">
        <v>1</v>
      </c>
      <c r="BO79" s="90">
        <v>1</v>
      </c>
      <c r="BP79" s="90">
        <v>1</v>
      </c>
      <c r="BQ79" s="90">
        <v>1</v>
      </c>
      <c r="BR79" s="90">
        <v>0</v>
      </c>
      <c r="BS79" s="90">
        <v>1</v>
      </c>
      <c r="BT79" s="90">
        <v>1</v>
      </c>
      <c r="BU79" s="90">
        <v>1</v>
      </c>
      <c r="BV79" s="90">
        <v>1</v>
      </c>
      <c r="BW79" s="90">
        <v>1</v>
      </c>
      <c r="BX79" s="90">
        <v>1</v>
      </c>
      <c r="BY79" s="90">
        <v>1</v>
      </c>
      <c r="BZ79" s="90">
        <v>1</v>
      </c>
      <c r="CA79" s="90">
        <v>1</v>
      </c>
      <c r="CB79" s="90">
        <v>1</v>
      </c>
      <c r="CC79" s="90">
        <v>1</v>
      </c>
      <c r="CD79" s="90">
        <v>1</v>
      </c>
      <c r="CE79" s="90">
        <v>1</v>
      </c>
      <c r="CF79" s="90">
        <v>0</v>
      </c>
      <c r="CG79" s="90">
        <v>1</v>
      </c>
      <c r="CH79" s="90">
        <v>1</v>
      </c>
    </row>
    <row r="80" s="78" customFormat="1" ht="13.9" spans="1:86">
      <c r="A80" s="84" t="s">
        <v>113</v>
      </c>
      <c r="B80" s="84" t="s">
        <v>1527</v>
      </c>
      <c r="C80" s="90">
        <v>7</v>
      </c>
      <c r="D80" s="90">
        <v>2</v>
      </c>
      <c r="E80" s="90">
        <v>3</v>
      </c>
      <c r="F80" s="90">
        <v>3</v>
      </c>
      <c r="G80" s="90">
        <v>4</v>
      </c>
      <c r="H80" s="90">
        <v>4</v>
      </c>
      <c r="I80" s="90">
        <v>2</v>
      </c>
      <c r="J80" s="90">
        <v>2</v>
      </c>
      <c r="K80" s="90">
        <v>4</v>
      </c>
      <c r="L80" s="90">
        <v>1</v>
      </c>
      <c r="M80" s="90">
        <v>3</v>
      </c>
      <c r="N80" s="90">
        <v>3</v>
      </c>
      <c r="O80" s="90">
        <v>3</v>
      </c>
      <c r="P80" s="90">
        <v>1</v>
      </c>
      <c r="Q80" s="90">
        <v>3</v>
      </c>
      <c r="R80" s="90">
        <v>3</v>
      </c>
      <c r="S80" s="90">
        <v>3</v>
      </c>
      <c r="T80" s="90">
        <v>3</v>
      </c>
      <c r="U80" s="90">
        <v>2</v>
      </c>
      <c r="V80" s="90">
        <v>2</v>
      </c>
      <c r="W80" s="90">
        <v>4</v>
      </c>
      <c r="X80" s="90">
        <v>2</v>
      </c>
      <c r="Y80" s="90">
        <v>2</v>
      </c>
      <c r="Z80" s="90">
        <v>3</v>
      </c>
      <c r="AA80" s="90">
        <v>3</v>
      </c>
      <c r="AB80" s="90">
        <v>5</v>
      </c>
      <c r="AC80" s="90">
        <v>2</v>
      </c>
      <c r="AD80" s="90">
        <v>2</v>
      </c>
      <c r="AE80" s="90">
        <v>2</v>
      </c>
      <c r="AF80" s="90">
        <v>2</v>
      </c>
      <c r="AG80" s="90">
        <v>3</v>
      </c>
      <c r="AH80" s="90">
        <v>3</v>
      </c>
      <c r="AI80" s="90">
        <v>3</v>
      </c>
      <c r="AJ80" s="90">
        <v>2</v>
      </c>
      <c r="AK80" s="90">
        <v>3</v>
      </c>
      <c r="AL80" s="90">
        <v>2</v>
      </c>
      <c r="AM80" s="90">
        <v>2</v>
      </c>
      <c r="AN80" s="90">
        <v>3</v>
      </c>
      <c r="AO80" s="90">
        <v>3</v>
      </c>
      <c r="AP80" s="90">
        <v>2</v>
      </c>
      <c r="AQ80" s="90">
        <v>5</v>
      </c>
      <c r="AR80" s="90">
        <v>1</v>
      </c>
      <c r="AS80" s="90">
        <v>1</v>
      </c>
      <c r="AT80" s="90">
        <v>1</v>
      </c>
      <c r="AU80" s="90">
        <v>4</v>
      </c>
      <c r="AV80" s="90">
        <v>2</v>
      </c>
      <c r="AW80" s="90">
        <v>2</v>
      </c>
      <c r="AX80" s="90">
        <v>3</v>
      </c>
      <c r="AY80" s="90">
        <v>2</v>
      </c>
      <c r="AZ80" s="90">
        <v>3</v>
      </c>
      <c r="BA80" s="90">
        <v>2</v>
      </c>
      <c r="BB80" s="90">
        <v>2</v>
      </c>
      <c r="BC80" s="90">
        <v>1</v>
      </c>
      <c r="BD80" s="90">
        <v>3</v>
      </c>
      <c r="BE80" s="90">
        <v>2</v>
      </c>
      <c r="BF80" s="90">
        <v>2</v>
      </c>
      <c r="BG80" s="90">
        <v>3</v>
      </c>
      <c r="BH80" s="90">
        <v>1</v>
      </c>
      <c r="BI80" s="90">
        <v>3</v>
      </c>
      <c r="BJ80" s="90">
        <v>3</v>
      </c>
      <c r="BK80" s="90">
        <v>1</v>
      </c>
      <c r="BL80" s="90">
        <v>2</v>
      </c>
      <c r="BM80" s="90">
        <v>3</v>
      </c>
      <c r="BN80" s="90">
        <v>2</v>
      </c>
      <c r="BO80" s="90">
        <v>2</v>
      </c>
      <c r="BP80" s="90">
        <v>3</v>
      </c>
      <c r="BQ80" s="90">
        <v>3</v>
      </c>
      <c r="BR80" s="90">
        <v>1</v>
      </c>
      <c r="BS80" s="90">
        <v>1</v>
      </c>
      <c r="BT80" s="90">
        <v>3</v>
      </c>
      <c r="BU80" s="90">
        <v>2</v>
      </c>
      <c r="BV80" s="90">
        <v>3</v>
      </c>
      <c r="BW80" s="90">
        <v>2</v>
      </c>
      <c r="BX80" s="90">
        <v>3</v>
      </c>
      <c r="BY80" s="90">
        <v>3</v>
      </c>
      <c r="BZ80" s="90">
        <v>3</v>
      </c>
      <c r="CA80" s="90">
        <v>3</v>
      </c>
      <c r="CB80" s="90">
        <v>2</v>
      </c>
      <c r="CC80" s="90">
        <v>3</v>
      </c>
      <c r="CD80" s="90">
        <v>2</v>
      </c>
      <c r="CE80" s="90">
        <v>2</v>
      </c>
      <c r="CF80" s="90">
        <v>1</v>
      </c>
      <c r="CG80" s="90">
        <v>2</v>
      </c>
      <c r="CH80" s="90">
        <v>2</v>
      </c>
    </row>
    <row r="81" s="78" customFormat="1" ht="13.9" spans="1:86">
      <c r="A81" s="84" t="s">
        <v>113</v>
      </c>
      <c r="B81" s="89" t="s">
        <v>1528</v>
      </c>
      <c r="C81" s="90">
        <v>4</v>
      </c>
      <c r="D81" s="90">
        <v>1</v>
      </c>
      <c r="E81" s="90">
        <v>2</v>
      </c>
      <c r="F81" s="90">
        <v>2</v>
      </c>
      <c r="G81" s="90">
        <v>3</v>
      </c>
      <c r="H81" s="90">
        <v>2</v>
      </c>
      <c r="I81" s="90">
        <v>1</v>
      </c>
      <c r="J81" s="90">
        <v>1</v>
      </c>
      <c r="K81" s="90">
        <v>2</v>
      </c>
      <c r="L81" s="90">
        <v>1</v>
      </c>
      <c r="M81" s="90">
        <v>2</v>
      </c>
      <c r="N81" s="90">
        <v>2</v>
      </c>
      <c r="O81" s="90">
        <v>2</v>
      </c>
      <c r="P81" s="90">
        <v>1</v>
      </c>
      <c r="Q81" s="90">
        <v>2</v>
      </c>
      <c r="R81" s="90">
        <v>2</v>
      </c>
      <c r="S81" s="90">
        <v>2</v>
      </c>
      <c r="T81" s="90">
        <v>2</v>
      </c>
      <c r="U81" s="90">
        <v>1</v>
      </c>
      <c r="V81" s="90">
        <v>1</v>
      </c>
      <c r="W81" s="90">
        <v>3</v>
      </c>
      <c r="X81" s="90">
        <v>1</v>
      </c>
      <c r="Y81" s="90">
        <v>1</v>
      </c>
      <c r="Z81" s="90">
        <v>2</v>
      </c>
      <c r="AA81" s="90">
        <v>2</v>
      </c>
      <c r="AB81" s="90">
        <v>3</v>
      </c>
      <c r="AC81" s="90">
        <v>1</v>
      </c>
      <c r="AD81" s="90">
        <v>1</v>
      </c>
      <c r="AE81" s="90">
        <v>1</v>
      </c>
      <c r="AF81" s="90">
        <v>1</v>
      </c>
      <c r="AG81" s="90">
        <v>2</v>
      </c>
      <c r="AH81" s="90">
        <v>2</v>
      </c>
      <c r="AI81" s="90">
        <v>2</v>
      </c>
      <c r="AJ81" s="90">
        <v>1</v>
      </c>
      <c r="AK81" s="90">
        <v>2</v>
      </c>
      <c r="AL81" s="90">
        <v>1</v>
      </c>
      <c r="AM81" s="90">
        <v>1</v>
      </c>
      <c r="AN81" s="90">
        <v>2</v>
      </c>
      <c r="AO81" s="90">
        <v>2</v>
      </c>
      <c r="AP81" s="90">
        <v>1</v>
      </c>
      <c r="AQ81" s="90">
        <v>3</v>
      </c>
      <c r="AR81" s="90">
        <v>1</v>
      </c>
      <c r="AS81" s="90">
        <v>1</v>
      </c>
      <c r="AT81" s="90">
        <v>1</v>
      </c>
      <c r="AU81" s="90">
        <v>2</v>
      </c>
      <c r="AV81" s="90">
        <v>1</v>
      </c>
      <c r="AW81" s="90">
        <v>1</v>
      </c>
      <c r="AX81" s="90">
        <v>2</v>
      </c>
      <c r="AY81" s="90">
        <v>1</v>
      </c>
      <c r="AZ81" s="90">
        <v>2</v>
      </c>
      <c r="BA81" s="90">
        <v>1</v>
      </c>
      <c r="BB81" s="90">
        <v>1</v>
      </c>
      <c r="BC81" s="90">
        <v>1</v>
      </c>
      <c r="BD81" s="90">
        <v>2</v>
      </c>
      <c r="BE81" s="90">
        <v>1</v>
      </c>
      <c r="BF81" s="90">
        <v>1</v>
      </c>
      <c r="BG81" s="90">
        <v>2</v>
      </c>
      <c r="BH81" s="90">
        <v>0</v>
      </c>
      <c r="BI81" s="90">
        <v>2</v>
      </c>
      <c r="BJ81" s="90">
        <v>2</v>
      </c>
      <c r="BK81" s="90">
        <v>1</v>
      </c>
      <c r="BL81" s="90">
        <v>1</v>
      </c>
      <c r="BM81" s="90">
        <v>2</v>
      </c>
      <c r="BN81" s="90">
        <v>1</v>
      </c>
      <c r="BO81" s="90">
        <v>1</v>
      </c>
      <c r="BP81" s="90">
        <v>2</v>
      </c>
      <c r="BQ81" s="90">
        <v>2</v>
      </c>
      <c r="BR81" s="90">
        <v>1</v>
      </c>
      <c r="BS81" s="90">
        <v>1</v>
      </c>
      <c r="BT81" s="90">
        <v>2</v>
      </c>
      <c r="BU81" s="90">
        <v>1</v>
      </c>
      <c r="BV81" s="90">
        <v>2</v>
      </c>
      <c r="BW81" s="90">
        <v>1</v>
      </c>
      <c r="BX81" s="90">
        <v>2</v>
      </c>
      <c r="BY81" s="90">
        <v>2</v>
      </c>
      <c r="BZ81" s="90">
        <v>2</v>
      </c>
      <c r="CA81" s="90">
        <v>2</v>
      </c>
      <c r="CB81" s="90">
        <v>1</v>
      </c>
      <c r="CC81" s="90">
        <v>2</v>
      </c>
      <c r="CD81" s="90">
        <v>1</v>
      </c>
      <c r="CE81" s="90">
        <v>1</v>
      </c>
      <c r="CF81" s="90">
        <v>1</v>
      </c>
      <c r="CG81" s="90">
        <v>1</v>
      </c>
      <c r="CH81" s="90">
        <v>1</v>
      </c>
    </row>
    <row r="82" s="78" customFormat="1" ht="13.9" spans="1:86">
      <c r="A82" s="84" t="s">
        <v>113</v>
      </c>
      <c r="B82" s="89" t="s">
        <v>1529</v>
      </c>
      <c r="C82" s="90">
        <v>1</v>
      </c>
      <c r="D82" s="90">
        <v>0</v>
      </c>
      <c r="E82" s="90">
        <v>1</v>
      </c>
      <c r="F82" s="90">
        <v>1</v>
      </c>
      <c r="G82" s="90">
        <v>1</v>
      </c>
      <c r="H82" s="90">
        <v>1</v>
      </c>
      <c r="I82" s="90">
        <v>0</v>
      </c>
      <c r="J82" s="90">
        <v>0</v>
      </c>
      <c r="K82" s="90">
        <v>1</v>
      </c>
      <c r="L82" s="90">
        <v>0</v>
      </c>
      <c r="M82" s="90">
        <v>1</v>
      </c>
      <c r="N82" s="90">
        <v>1</v>
      </c>
      <c r="O82" s="90">
        <v>0</v>
      </c>
      <c r="P82" s="90">
        <v>0</v>
      </c>
      <c r="Q82" s="90">
        <v>1</v>
      </c>
      <c r="R82" s="90">
        <v>1</v>
      </c>
      <c r="S82" s="90">
        <v>1</v>
      </c>
      <c r="T82" s="90">
        <v>1</v>
      </c>
      <c r="U82" s="90">
        <v>0</v>
      </c>
      <c r="V82" s="90">
        <v>0</v>
      </c>
      <c r="W82" s="90">
        <v>1</v>
      </c>
      <c r="X82" s="90">
        <v>0</v>
      </c>
      <c r="Y82" s="90">
        <v>0</v>
      </c>
      <c r="Z82" s="90">
        <v>1</v>
      </c>
      <c r="AA82" s="90">
        <v>1</v>
      </c>
      <c r="AB82" s="90">
        <v>1</v>
      </c>
      <c r="AC82" s="90">
        <v>0</v>
      </c>
      <c r="AD82" s="90">
        <v>0</v>
      </c>
      <c r="AE82" s="90">
        <v>0</v>
      </c>
      <c r="AF82" s="90">
        <v>0</v>
      </c>
      <c r="AG82" s="90">
        <v>1</v>
      </c>
      <c r="AH82" s="90">
        <v>1</v>
      </c>
      <c r="AI82" s="90">
        <v>1</v>
      </c>
      <c r="AJ82" s="90">
        <v>0</v>
      </c>
      <c r="AK82" s="90">
        <v>1</v>
      </c>
      <c r="AL82" s="90">
        <v>0</v>
      </c>
      <c r="AM82" s="90">
        <v>0</v>
      </c>
      <c r="AN82" s="90">
        <v>1</v>
      </c>
      <c r="AO82" s="90">
        <v>1</v>
      </c>
      <c r="AP82" s="90">
        <v>0</v>
      </c>
      <c r="AQ82" s="90">
        <v>1</v>
      </c>
      <c r="AR82" s="90">
        <v>0</v>
      </c>
      <c r="AS82" s="90">
        <v>0</v>
      </c>
      <c r="AT82" s="90">
        <v>0</v>
      </c>
      <c r="AU82" s="90">
        <v>1</v>
      </c>
      <c r="AV82" s="90">
        <v>0</v>
      </c>
      <c r="AW82" s="90">
        <v>0</v>
      </c>
      <c r="AX82" s="90">
        <v>1</v>
      </c>
      <c r="AY82" s="90">
        <v>0</v>
      </c>
      <c r="AZ82" s="90">
        <v>1</v>
      </c>
      <c r="BA82" s="90">
        <v>0</v>
      </c>
      <c r="BB82" s="90">
        <v>0</v>
      </c>
      <c r="BC82" s="90">
        <v>0</v>
      </c>
      <c r="BD82" s="90">
        <v>1</v>
      </c>
      <c r="BE82" s="90">
        <v>0</v>
      </c>
      <c r="BF82" s="90">
        <v>0</v>
      </c>
      <c r="BG82" s="90">
        <v>1</v>
      </c>
      <c r="BH82" s="90">
        <v>0</v>
      </c>
      <c r="BI82" s="90">
        <v>0</v>
      </c>
      <c r="BJ82" s="90">
        <v>1</v>
      </c>
      <c r="BK82" s="90">
        <v>0</v>
      </c>
      <c r="BL82" s="90">
        <v>0</v>
      </c>
      <c r="BM82" s="90">
        <v>1</v>
      </c>
      <c r="BN82" s="90">
        <v>0</v>
      </c>
      <c r="BO82" s="90">
        <v>0</v>
      </c>
      <c r="BP82" s="90">
        <v>0</v>
      </c>
      <c r="BQ82" s="90">
        <v>1</v>
      </c>
      <c r="BR82" s="90">
        <v>0</v>
      </c>
      <c r="BS82" s="90">
        <v>0</v>
      </c>
      <c r="BT82" s="90">
        <v>1</v>
      </c>
      <c r="BU82" s="90">
        <v>0</v>
      </c>
      <c r="BV82" s="90">
        <v>1</v>
      </c>
      <c r="BW82" s="90">
        <v>0</v>
      </c>
      <c r="BX82" s="90">
        <v>1</v>
      </c>
      <c r="BY82" s="90">
        <v>0</v>
      </c>
      <c r="BZ82" s="90">
        <v>1</v>
      </c>
      <c r="CA82" s="90">
        <v>1</v>
      </c>
      <c r="CB82" s="90">
        <v>0</v>
      </c>
      <c r="CC82" s="90">
        <v>1</v>
      </c>
      <c r="CD82" s="90">
        <v>0</v>
      </c>
      <c r="CE82" s="90">
        <v>0</v>
      </c>
      <c r="CF82" s="90">
        <v>0</v>
      </c>
      <c r="CG82" s="90">
        <v>0</v>
      </c>
      <c r="CH82" s="90">
        <v>0</v>
      </c>
    </row>
    <row r="83" s="78" customFormat="1" ht="13.9" spans="1:86">
      <c r="A83" s="84" t="s">
        <v>113</v>
      </c>
      <c r="B83" s="89" t="s">
        <v>1530</v>
      </c>
      <c r="C83" s="90">
        <v>2</v>
      </c>
      <c r="D83" s="90">
        <v>1</v>
      </c>
      <c r="E83" s="90">
        <v>1</v>
      </c>
      <c r="F83" s="90">
        <v>1</v>
      </c>
      <c r="G83" s="90">
        <v>1</v>
      </c>
      <c r="H83" s="90">
        <v>1</v>
      </c>
      <c r="I83" s="90">
        <v>1</v>
      </c>
      <c r="J83" s="90">
        <v>1</v>
      </c>
      <c r="K83" s="90">
        <v>1</v>
      </c>
      <c r="L83" s="90">
        <v>0</v>
      </c>
      <c r="M83" s="90">
        <v>1</v>
      </c>
      <c r="N83" s="90">
        <v>1</v>
      </c>
      <c r="O83" s="90">
        <v>1</v>
      </c>
      <c r="P83" s="90">
        <v>0</v>
      </c>
      <c r="Q83" s="90">
        <v>1</v>
      </c>
      <c r="R83" s="90">
        <v>1</v>
      </c>
      <c r="S83" s="90">
        <v>1</v>
      </c>
      <c r="T83" s="90">
        <v>1</v>
      </c>
      <c r="U83" s="90">
        <v>1</v>
      </c>
      <c r="V83" s="90">
        <v>1</v>
      </c>
      <c r="W83" s="90">
        <v>1</v>
      </c>
      <c r="X83" s="90">
        <v>1</v>
      </c>
      <c r="Y83" s="90">
        <v>1</v>
      </c>
      <c r="Z83" s="90">
        <v>1</v>
      </c>
      <c r="AA83" s="90">
        <v>1</v>
      </c>
      <c r="AB83" s="90">
        <v>2</v>
      </c>
      <c r="AC83" s="90">
        <v>1</v>
      </c>
      <c r="AD83" s="90">
        <v>1</v>
      </c>
      <c r="AE83" s="90">
        <v>1</v>
      </c>
      <c r="AF83" s="90">
        <v>1</v>
      </c>
      <c r="AG83" s="90">
        <v>1</v>
      </c>
      <c r="AH83" s="90">
        <v>1</v>
      </c>
      <c r="AI83" s="90">
        <v>1</v>
      </c>
      <c r="AJ83" s="90">
        <v>1</v>
      </c>
      <c r="AK83" s="90">
        <v>1</v>
      </c>
      <c r="AL83" s="90">
        <v>1</v>
      </c>
      <c r="AM83" s="90">
        <v>1</v>
      </c>
      <c r="AN83" s="90">
        <v>1</v>
      </c>
      <c r="AO83" s="90">
        <v>1</v>
      </c>
      <c r="AP83" s="90">
        <v>1</v>
      </c>
      <c r="AQ83" s="90">
        <v>2</v>
      </c>
      <c r="AR83" s="90">
        <v>0</v>
      </c>
      <c r="AS83" s="90">
        <v>0</v>
      </c>
      <c r="AT83" s="90">
        <v>0</v>
      </c>
      <c r="AU83" s="90">
        <v>1</v>
      </c>
      <c r="AV83" s="90">
        <v>1</v>
      </c>
      <c r="AW83" s="90">
        <v>1</v>
      </c>
      <c r="AX83" s="90">
        <v>1</v>
      </c>
      <c r="AY83" s="90">
        <v>1</v>
      </c>
      <c r="AZ83" s="90">
        <v>1</v>
      </c>
      <c r="BA83" s="90">
        <v>1</v>
      </c>
      <c r="BB83" s="90">
        <v>1</v>
      </c>
      <c r="BC83" s="90">
        <v>0</v>
      </c>
      <c r="BD83" s="90">
        <v>1</v>
      </c>
      <c r="BE83" s="90">
        <v>1</v>
      </c>
      <c r="BF83" s="90">
        <v>1</v>
      </c>
      <c r="BG83" s="90">
        <v>1</v>
      </c>
      <c r="BH83" s="90">
        <v>0</v>
      </c>
      <c r="BI83" s="90">
        <v>1</v>
      </c>
      <c r="BJ83" s="90">
        <v>1</v>
      </c>
      <c r="BK83" s="90">
        <v>0</v>
      </c>
      <c r="BL83" s="90">
        <v>1</v>
      </c>
      <c r="BM83" s="90">
        <v>1</v>
      </c>
      <c r="BN83" s="90">
        <v>1</v>
      </c>
      <c r="BO83" s="90">
        <v>1</v>
      </c>
      <c r="BP83" s="90">
        <v>1</v>
      </c>
      <c r="BQ83" s="90">
        <v>1</v>
      </c>
      <c r="BR83" s="90">
        <v>0</v>
      </c>
      <c r="BS83" s="90">
        <v>0</v>
      </c>
      <c r="BT83" s="90">
        <v>1</v>
      </c>
      <c r="BU83" s="90">
        <v>1</v>
      </c>
      <c r="BV83" s="90">
        <v>1</v>
      </c>
      <c r="BW83" s="90">
        <v>1</v>
      </c>
      <c r="BX83" s="90">
        <v>1</v>
      </c>
      <c r="BY83" s="90">
        <v>1</v>
      </c>
      <c r="BZ83" s="90">
        <v>1</v>
      </c>
      <c r="CA83" s="90">
        <v>1</v>
      </c>
      <c r="CB83" s="90">
        <v>1</v>
      </c>
      <c r="CC83" s="90">
        <v>1</v>
      </c>
      <c r="CD83" s="90">
        <v>1</v>
      </c>
      <c r="CE83" s="90">
        <v>1</v>
      </c>
      <c r="CF83" s="90">
        <v>0</v>
      </c>
      <c r="CG83" s="90">
        <v>1</v>
      </c>
      <c r="CH83" s="90">
        <v>1</v>
      </c>
    </row>
    <row r="84" s="78" customFormat="1" ht="13.9" spans="1:86">
      <c r="A84" s="84" t="s">
        <v>113</v>
      </c>
      <c r="B84" s="89" t="s">
        <v>1531</v>
      </c>
      <c r="C84" s="90">
        <v>2</v>
      </c>
      <c r="D84" s="90">
        <v>1</v>
      </c>
      <c r="E84" s="90">
        <v>1</v>
      </c>
      <c r="F84" s="90">
        <v>1</v>
      </c>
      <c r="G84" s="90">
        <v>1</v>
      </c>
      <c r="H84" s="90">
        <v>1</v>
      </c>
      <c r="I84" s="90">
        <v>1</v>
      </c>
      <c r="J84" s="90">
        <v>1</v>
      </c>
      <c r="K84" s="90">
        <v>1</v>
      </c>
      <c r="L84" s="90">
        <v>0</v>
      </c>
      <c r="M84" s="90">
        <v>1</v>
      </c>
      <c r="N84" s="90">
        <v>1</v>
      </c>
      <c r="O84" s="90">
        <v>1</v>
      </c>
      <c r="P84" s="90">
        <v>0</v>
      </c>
      <c r="Q84" s="90">
        <v>1</v>
      </c>
      <c r="R84" s="90">
        <v>1</v>
      </c>
      <c r="S84" s="90">
        <v>1</v>
      </c>
      <c r="T84" s="90">
        <v>1</v>
      </c>
      <c r="U84" s="90">
        <v>1</v>
      </c>
      <c r="V84" s="90">
        <v>1</v>
      </c>
      <c r="W84" s="90">
        <v>1</v>
      </c>
      <c r="X84" s="90">
        <v>1</v>
      </c>
      <c r="Y84" s="90">
        <v>1</v>
      </c>
      <c r="Z84" s="90">
        <v>1</v>
      </c>
      <c r="AA84" s="90">
        <v>1</v>
      </c>
      <c r="AB84" s="90">
        <v>1</v>
      </c>
      <c r="AC84" s="90">
        <v>1</v>
      </c>
      <c r="AD84" s="90">
        <v>1</v>
      </c>
      <c r="AE84" s="90">
        <v>1</v>
      </c>
      <c r="AF84" s="90">
        <v>1</v>
      </c>
      <c r="AG84" s="90">
        <v>1</v>
      </c>
      <c r="AH84" s="90">
        <v>1</v>
      </c>
      <c r="AI84" s="90">
        <v>1</v>
      </c>
      <c r="AJ84" s="90">
        <v>1</v>
      </c>
      <c r="AK84" s="90">
        <v>1</v>
      </c>
      <c r="AL84" s="90">
        <v>1</v>
      </c>
      <c r="AM84" s="90">
        <v>1</v>
      </c>
      <c r="AN84" s="90">
        <v>1</v>
      </c>
      <c r="AO84" s="90">
        <v>1</v>
      </c>
      <c r="AP84" s="90">
        <v>1</v>
      </c>
      <c r="AQ84" s="90">
        <v>2</v>
      </c>
      <c r="AR84" s="90">
        <v>0</v>
      </c>
      <c r="AS84" s="90">
        <v>0</v>
      </c>
      <c r="AT84" s="90">
        <v>0</v>
      </c>
      <c r="AU84" s="90">
        <v>1</v>
      </c>
      <c r="AV84" s="90">
        <v>1</v>
      </c>
      <c r="AW84" s="90">
        <v>1</v>
      </c>
      <c r="AX84" s="90">
        <v>1</v>
      </c>
      <c r="AY84" s="90">
        <v>1</v>
      </c>
      <c r="AZ84" s="90">
        <v>1</v>
      </c>
      <c r="BA84" s="90">
        <v>1</v>
      </c>
      <c r="BB84" s="90">
        <v>1</v>
      </c>
      <c r="BC84" s="90">
        <v>0</v>
      </c>
      <c r="BD84" s="90">
        <v>1</v>
      </c>
      <c r="BE84" s="90">
        <v>1</v>
      </c>
      <c r="BF84" s="90">
        <v>1</v>
      </c>
      <c r="BG84" s="90">
        <v>1</v>
      </c>
      <c r="BH84" s="90">
        <v>0</v>
      </c>
      <c r="BI84" s="90">
        <v>1</v>
      </c>
      <c r="BJ84" s="90">
        <v>1</v>
      </c>
      <c r="BK84" s="90">
        <v>0</v>
      </c>
      <c r="BL84" s="90">
        <v>1</v>
      </c>
      <c r="BM84" s="90">
        <v>1</v>
      </c>
      <c r="BN84" s="90">
        <v>1</v>
      </c>
      <c r="BO84" s="90">
        <v>1</v>
      </c>
      <c r="BP84" s="90">
        <v>1</v>
      </c>
      <c r="BQ84" s="90">
        <v>1</v>
      </c>
      <c r="BR84" s="90">
        <v>0</v>
      </c>
      <c r="BS84" s="90">
        <v>0</v>
      </c>
      <c r="BT84" s="90">
        <v>1</v>
      </c>
      <c r="BU84" s="90">
        <v>1</v>
      </c>
      <c r="BV84" s="90">
        <v>1</v>
      </c>
      <c r="BW84" s="90">
        <v>1</v>
      </c>
      <c r="BX84" s="90">
        <v>1</v>
      </c>
      <c r="BY84" s="90">
        <v>1</v>
      </c>
      <c r="BZ84" s="90">
        <v>1</v>
      </c>
      <c r="CA84" s="90">
        <v>1</v>
      </c>
      <c r="CB84" s="90">
        <v>1</v>
      </c>
      <c r="CC84" s="90">
        <v>1</v>
      </c>
      <c r="CD84" s="90">
        <v>1</v>
      </c>
      <c r="CE84" s="90">
        <v>1</v>
      </c>
      <c r="CF84" s="90">
        <v>0</v>
      </c>
      <c r="CG84" s="90">
        <v>1</v>
      </c>
      <c r="CH84" s="90">
        <v>1</v>
      </c>
    </row>
    <row r="85" s="78" customFormat="1" ht="13.9" spans="1:86">
      <c r="A85" s="84" t="s">
        <v>113</v>
      </c>
      <c r="B85" s="84" t="s">
        <v>1532</v>
      </c>
      <c r="C85" s="90">
        <v>5</v>
      </c>
      <c r="D85" s="90">
        <v>2</v>
      </c>
      <c r="E85" s="90">
        <v>2</v>
      </c>
      <c r="F85" s="90">
        <v>2</v>
      </c>
      <c r="G85" s="90">
        <v>3</v>
      </c>
      <c r="H85" s="90">
        <v>3</v>
      </c>
      <c r="I85" s="90">
        <v>1</v>
      </c>
      <c r="J85" s="90">
        <v>2</v>
      </c>
      <c r="K85" s="90">
        <v>3</v>
      </c>
      <c r="L85" s="90">
        <v>1</v>
      </c>
      <c r="M85" s="90">
        <v>2</v>
      </c>
      <c r="N85" s="90">
        <v>2</v>
      </c>
      <c r="O85" s="90">
        <v>2</v>
      </c>
      <c r="P85" s="90">
        <v>1</v>
      </c>
      <c r="Q85" s="90">
        <v>2</v>
      </c>
      <c r="R85" s="90">
        <v>2</v>
      </c>
      <c r="S85" s="90">
        <v>2</v>
      </c>
      <c r="T85" s="90">
        <v>2</v>
      </c>
      <c r="U85" s="90">
        <v>1</v>
      </c>
      <c r="V85" s="90">
        <v>1</v>
      </c>
      <c r="W85" s="90">
        <v>3</v>
      </c>
      <c r="X85" s="90">
        <v>1</v>
      </c>
      <c r="Y85" s="90">
        <v>2</v>
      </c>
      <c r="Z85" s="90">
        <v>2</v>
      </c>
      <c r="AA85" s="90">
        <v>2</v>
      </c>
      <c r="AB85" s="90">
        <v>3</v>
      </c>
      <c r="AC85" s="90">
        <v>1</v>
      </c>
      <c r="AD85" s="90">
        <v>1</v>
      </c>
      <c r="AE85" s="90">
        <v>1</v>
      </c>
      <c r="AF85" s="90">
        <v>2</v>
      </c>
      <c r="AG85" s="90">
        <v>3</v>
      </c>
      <c r="AH85" s="90">
        <v>2</v>
      </c>
      <c r="AI85" s="90">
        <v>2</v>
      </c>
      <c r="AJ85" s="90">
        <v>1</v>
      </c>
      <c r="AK85" s="90">
        <v>2</v>
      </c>
      <c r="AL85" s="90">
        <v>1</v>
      </c>
      <c r="AM85" s="90">
        <v>1</v>
      </c>
      <c r="AN85" s="90">
        <v>2</v>
      </c>
      <c r="AO85" s="90">
        <v>2</v>
      </c>
      <c r="AP85" s="90">
        <v>1</v>
      </c>
      <c r="AQ85" s="90">
        <v>4</v>
      </c>
      <c r="AR85" s="90">
        <v>1</v>
      </c>
      <c r="AS85" s="90">
        <v>1</v>
      </c>
      <c r="AT85" s="90">
        <v>1</v>
      </c>
      <c r="AU85" s="90">
        <v>3</v>
      </c>
      <c r="AV85" s="90">
        <v>2</v>
      </c>
      <c r="AW85" s="90">
        <v>1</v>
      </c>
      <c r="AX85" s="90">
        <v>2</v>
      </c>
      <c r="AY85" s="90">
        <v>1</v>
      </c>
      <c r="AZ85" s="90">
        <v>2</v>
      </c>
      <c r="BA85" s="90">
        <v>2</v>
      </c>
      <c r="BB85" s="90">
        <v>2</v>
      </c>
      <c r="BC85" s="90">
        <v>1</v>
      </c>
      <c r="BD85" s="90">
        <v>2</v>
      </c>
      <c r="BE85" s="90">
        <v>1</v>
      </c>
      <c r="BF85" s="90">
        <v>2</v>
      </c>
      <c r="BG85" s="90">
        <v>2</v>
      </c>
      <c r="BH85" s="90">
        <v>0</v>
      </c>
      <c r="BI85" s="90">
        <v>2</v>
      </c>
      <c r="BJ85" s="90">
        <v>2</v>
      </c>
      <c r="BK85" s="90">
        <v>1</v>
      </c>
      <c r="BL85" s="90">
        <v>2</v>
      </c>
      <c r="BM85" s="90">
        <v>2</v>
      </c>
      <c r="BN85" s="90">
        <v>2</v>
      </c>
      <c r="BO85" s="90">
        <v>1</v>
      </c>
      <c r="BP85" s="90">
        <v>2</v>
      </c>
      <c r="BQ85" s="90">
        <v>2</v>
      </c>
      <c r="BR85" s="90">
        <v>1</v>
      </c>
      <c r="BS85" s="90">
        <v>1</v>
      </c>
      <c r="BT85" s="90">
        <v>2</v>
      </c>
      <c r="BU85" s="90">
        <v>1</v>
      </c>
      <c r="BV85" s="90">
        <v>2</v>
      </c>
      <c r="BW85" s="90">
        <v>1</v>
      </c>
      <c r="BX85" s="90">
        <v>2</v>
      </c>
      <c r="BY85" s="90">
        <v>2</v>
      </c>
      <c r="BZ85" s="90">
        <v>2</v>
      </c>
      <c r="CA85" s="90">
        <v>2</v>
      </c>
      <c r="CB85" s="90">
        <v>1</v>
      </c>
      <c r="CC85" s="90">
        <v>2</v>
      </c>
      <c r="CD85" s="90">
        <v>1</v>
      </c>
      <c r="CE85" s="90">
        <v>1</v>
      </c>
      <c r="CF85" s="90">
        <v>1</v>
      </c>
      <c r="CG85" s="90">
        <v>1</v>
      </c>
      <c r="CH85" s="90">
        <v>2</v>
      </c>
    </row>
    <row r="86" s="78" customFormat="1" ht="13.9" spans="1:86">
      <c r="A86" s="84" t="s">
        <v>113</v>
      </c>
      <c r="B86" s="84" t="s">
        <v>1533</v>
      </c>
      <c r="C86" s="90">
        <v>3</v>
      </c>
      <c r="D86" s="90">
        <v>1</v>
      </c>
      <c r="E86" s="90">
        <v>2</v>
      </c>
      <c r="F86" s="90">
        <v>1</v>
      </c>
      <c r="G86" s="90">
        <v>2</v>
      </c>
      <c r="H86" s="90">
        <v>2</v>
      </c>
      <c r="I86" s="90">
        <v>1</v>
      </c>
      <c r="J86" s="90">
        <v>1</v>
      </c>
      <c r="K86" s="90">
        <v>2</v>
      </c>
      <c r="L86" s="90">
        <v>1</v>
      </c>
      <c r="M86" s="90">
        <v>1</v>
      </c>
      <c r="N86" s="90">
        <v>1</v>
      </c>
      <c r="O86" s="90">
        <v>1</v>
      </c>
      <c r="P86" s="90">
        <v>0</v>
      </c>
      <c r="Q86" s="90">
        <v>2</v>
      </c>
      <c r="R86" s="90">
        <v>2</v>
      </c>
      <c r="S86" s="90">
        <v>2</v>
      </c>
      <c r="T86" s="90">
        <v>2</v>
      </c>
      <c r="U86" s="90">
        <v>1</v>
      </c>
      <c r="V86" s="90">
        <v>1</v>
      </c>
      <c r="W86" s="90">
        <v>2</v>
      </c>
      <c r="X86" s="90">
        <v>1</v>
      </c>
      <c r="Y86" s="90">
        <v>1</v>
      </c>
      <c r="Z86" s="90">
        <v>2</v>
      </c>
      <c r="AA86" s="90">
        <v>1</v>
      </c>
      <c r="AB86" s="90">
        <v>2</v>
      </c>
      <c r="AC86" s="90">
        <v>1</v>
      </c>
      <c r="AD86" s="90">
        <v>1</v>
      </c>
      <c r="AE86" s="90">
        <v>1</v>
      </c>
      <c r="AF86" s="90">
        <v>1</v>
      </c>
      <c r="AG86" s="90">
        <v>2</v>
      </c>
      <c r="AH86" s="90">
        <v>1</v>
      </c>
      <c r="AI86" s="90">
        <v>1</v>
      </c>
      <c r="AJ86" s="90">
        <v>1</v>
      </c>
      <c r="AK86" s="90">
        <v>2</v>
      </c>
      <c r="AL86" s="90">
        <v>1</v>
      </c>
      <c r="AM86" s="90">
        <v>1</v>
      </c>
      <c r="AN86" s="90">
        <v>1</v>
      </c>
      <c r="AO86" s="90">
        <v>2</v>
      </c>
      <c r="AP86" s="90">
        <v>1</v>
      </c>
      <c r="AQ86" s="90">
        <v>2</v>
      </c>
      <c r="AR86" s="90">
        <v>1</v>
      </c>
      <c r="AS86" s="90">
        <v>1</v>
      </c>
      <c r="AT86" s="90">
        <v>1</v>
      </c>
      <c r="AU86" s="90">
        <v>2</v>
      </c>
      <c r="AV86" s="90">
        <v>1</v>
      </c>
      <c r="AW86" s="90">
        <v>1</v>
      </c>
      <c r="AX86" s="90">
        <v>2</v>
      </c>
      <c r="AY86" s="90">
        <v>1</v>
      </c>
      <c r="AZ86" s="90">
        <v>2</v>
      </c>
      <c r="BA86" s="90">
        <v>1</v>
      </c>
      <c r="BB86" s="90">
        <v>1</v>
      </c>
      <c r="BC86" s="90">
        <v>0</v>
      </c>
      <c r="BD86" s="90">
        <v>2</v>
      </c>
      <c r="BE86" s="90">
        <v>1</v>
      </c>
      <c r="BF86" s="90">
        <v>1</v>
      </c>
      <c r="BG86" s="90">
        <v>2</v>
      </c>
      <c r="BH86" s="90">
        <v>0</v>
      </c>
      <c r="BI86" s="90">
        <v>1</v>
      </c>
      <c r="BJ86" s="90">
        <v>2</v>
      </c>
      <c r="BK86" s="90">
        <v>1</v>
      </c>
      <c r="BL86" s="90">
        <v>1</v>
      </c>
      <c r="BM86" s="90">
        <v>1</v>
      </c>
      <c r="BN86" s="90">
        <v>1</v>
      </c>
      <c r="BO86" s="90">
        <v>1</v>
      </c>
      <c r="BP86" s="90">
        <v>1</v>
      </c>
      <c r="BQ86" s="90">
        <v>2</v>
      </c>
      <c r="BR86" s="90">
        <v>0</v>
      </c>
      <c r="BS86" s="90">
        <v>1</v>
      </c>
      <c r="BT86" s="90">
        <v>2</v>
      </c>
      <c r="BU86" s="90">
        <v>1</v>
      </c>
      <c r="BV86" s="90">
        <v>2</v>
      </c>
      <c r="BW86" s="90">
        <v>1</v>
      </c>
      <c r="BX86" s="90">
        <v>1</v>
      </c>
      <c r="BY86" s="90">
        <v>1</v>
      </c>
      <c r="BZ86" s="90">
        <v>1</v>
      </c>
      <c r="CA86" s="90">
        <v>2</v>
      </c>
      <c r="CB86" s="90">
        <v>1</v>
      </c>
      <c r="CC86" s="90">
        <v>2</v>
      </c>
      <c r="CD86" s="90">
        <v>1</v>
      </c>
      <c r="CE86" s="90">
        <v>1</v>
      </c>
      <c r="CF86" s="90">
        <v>1</v>
      </c>
      <c r="CG86" s="90">
        <v>1</v>
      </c>
      <c r="CH86" s="90">
        <v>1</v>
      </c>
    </row>
    <row r="87" s="78" customFormat="1" ht="13.9" spans="1:86">
      <c r="A87" s="84" t="s">
        <v>113</v>
      </c>
      <c r="B87" s="84" t="s">
        <v>1534</v>
      </c>
      <c r="C87" s="90">
        <v>4</v>
      </c>
      <c r="D87" s="90">
        <v>1</v>
      </c>
      <c r="E87" s="90">
        <v>2</v>
      </c>
      <c r="F87" s="90">
        <v>2</v>
      </c>
      <c r="G87" s="90">
        <v>2</v>
      </c>
      <c r="H87" s="90">
        <v>2</v>
      </c>
      <c r="I87" s="90">
        <v>1</v>
      </c>
      <c r="J87" s="90">
        <v>1</v>
      </c>
      <c r="K87" s="90">
        <v>2</v>
      </c>
      <c r="L87" s="90">
        <v>1</v>
      </c>
      <c r="M87" s="90">
        <v>1</v>
      </c>
      <c r="N87" s="90">
        <v>1</v>
      </c>
      <c r="O87" s="90">
        <v>1</v>
      </c>
      <c r="P87" s="90">
        <v>0</v>
      </c>
      <c r="Q87" s="90">
        <v>2</v>
      </c>
      <c r="R87" s="90">
        <v>2</v>
      </c>
      <c r="S87" s="90">
        <v>2</v>
      </c>
      <c r="T87" s="90">
        <v>2</v>
      </c>
      <c r="U87" s="90">
        <v>1</v>
      </c>
      <c r="V87" s="90">
        <v>1</v>
      </c>
      <c r="W87" s="90">
        <v>2</v>
      </c>
      <c r="X87" s="90">
        <v>1</v>
      </c>
      <c r="Y87" s="90">
        <v>1</v>
      </c>
      <c r="Z87" s="90">
        <v>2</v>
      </c>
      <c r="AA87" s="90">
        <v>1</v>
      </c>
      <c r="AB87" s="90">
        <v>2</v>
      </c>
      <c r="AC87" s="90">
        <v>1</v>
      </c>
      <c r="AD87" s="90">
        <v>1</v>
      </c>
      <c r="AE87" s="90">
        <v>1</v>
      </c>
      <c r="AF87" s="90">
        <v>1</v>
      </c>
      <c r="AG87" s="90">
        <v>2</v>
      </c>
      <c r="AH87" s="90">
        <v>1</v>
      </c>
      <c r="AI87" s="90">
        <v>1</v>
      </c>
      <c r="AJ87" s="90">
        <v>1</v>
      </c>
      <c r="AK87" s="90">
        <v>2</v>
      </c>
      <c r="AL87" s="90">
        <v>1</v>
      </c>
      <c r="AM87" s="90">
        <v>1</v>
      </c>
      <c r="AN87" s="90">
        <v>1</v>
      </c>
      <c r="AO87" s="90">
        <v>2</v>
      </c>
      <c r="AP87" s="90">
        <v>1</v>
      </c>
      <c r="AQ87" s="90">
        <v>3</v>
      </c>
      <c r="AR87" s="90">
        <v>1</v>
      </c>
      <c r="AS87" s="90">
        <v>1</v>
      </c>
      <c r="AT87" s="90">
        <v>1</v>
      </c>
      <c r="AU87" s="90">
        <v>2</v>
      </c>
      <c r="AV87" s="90">
        <v>1</v>
      </c>
      <c r="AW87" s="90">
        <v>1</v>
      </c>
      <c r="AX87" s="90">
        <v>2</v>
      </c>
      <c r="AY87" s="90">
        <v>1</v>
      </c>
      <c r="AZ87" s="90">
        <v>2</v>
      </c>
      <c r="BA87" s="90">
        <v>1</v>
      </c>
      <c r="BB87" s="90">
        <v>1</v>
      </c>
      <c r="BC87" s="90">
        <v>0</v>
      </c>
      <c r="BD87" s="90">
        <v>2</v>
      </c>
      <c r="BE87" s="90">
        <v>1</v>
      </c>
      <c r="BF87" s="90">
        <v>1</v>
      </c>
      <c r="BG87" s="90">
        <v>2</v>
      </c>
      <c r="BH87" s="90">
        <v>0</v>
      </c>
      <c r="BI87" s="90">
        <v>1</v>
      </c>
      <c r="BJ87" s="90">
        <v>2</v>
      </c>
      <c r="BK87" s="90">
        <v>1</v>
      </c>
      <c r="BL87" s="90">
        <v>1</v>
      </c>
      <c r="BM87" s="90">
        <v>1</v>
      </c>
      <c r="BN87" s="90">
        <v>1</v>
      </c>
      <c r="BO87" s="90">
        <v>1</v>
      </c>
      <c r="BP87" s="90">
        <v>1</v>
      </c>
      <c r="BQ87" s="90">
        <v>2</v>
      </c>
      <c r="BR87" s="90">
        <v>0</v>
      </c>
      <c r="BS87" s="90">
        <v>1</v>
      </c>
      <c r="BT87" s="90">
        <v>2</v>
      </c>
      <c r="BU87" s="90">
        <v>1</v>
      </c>
      <c r="BV87" s="90">
        <v>2</v>
      </c>
      <c r="BW87" s="90">
        <v>1</v>
      </c>
      <c r="BX87" s="90">
        <v>1</v>
      </c>
      <c r="BY87" s="90">
        <v>1</v>
      </c>
      <c r="BZ87" s="90">
        <v>1</v>
      </c>
      <c r="CA87" s="90">
        <v>2</v>
      </c>
      <c r="CB87" s="90">
        <v>1</v>
      </c>
      <c r="CC87" s="90">
        <v>2</v>
      </c>
      <c r="CD87" s="90">
        <v>1</v>
      </c>
      <c r="CE87" s="90">
        <v>1</v>
      </c>
      <c r="CF87" s="90">
        <v>1</v>
      </c>
      <c r="CG87" s="90">
        <v>1</v>
      </c>
      <c r="CH87" s="90">
        <v>1</v>
      </c>
    </row>
    <row r="88" s="78" customFormat="1" ht="13.9" spans="1:86">
      <c r="A88" s="84" t="s">
        <v>113</v>
      </c>
      <c r="B88" s="84" t="s">
        <v>1535</v>
      </c>
      <c r="C88" s="90">
        <v>1</v>
      </c>
      <c r="D88" s="90">
        <v>0</v>
      </c>
      <c r="E88" s="90">
        <v>0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  <c r="O88" s="90">
        <v>0</v>
      </c>
      <c r="P88" s="90">
        <v>0</v>
      </c>
      <c r="Q88" s="90">
        <v>0</v>
      </c>
      <c r="R88" s="90">
        <v>0</v>
      </c>
      <c r="S88" s="90">
        <v>0</v>
      </c>
      <c r="T88" s="90">
        <v>0</v>
      </c>
      <c r="U88" s="90">
        <v>0</v>
      </c>
      <c r="V88" s="90">
        <v>0</v>
      </c>
      <c r="W88" s="90">
        <v>0</v>
      </c>
      <c r="X88" s="90">
        <v>0</v>
      </c>
      <c r="Y88" s="90">
        <v>0</v>
      </c>
      <c r="Z88" s="90">
        <v>0</v>
      </c>
      <c r="AA88" s="90">
        <v>0</v>
      </c>
      <c r="AB88" s="90">
        <v>0</v>
      </c>
      <c r="AC88" s="90">
        <v>0</v>
      </c>
      <c r="AD88" s="90">
        <v>0</v>
      </c>
      <c r="AE88" s="90">
        <v>0</v>
      </c>
      <c r="AF88" s="90">
        <v>0</v>
      </c>
      <c r="AG88" s="90">
        <v>0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0">
        <v>0</v>
      </c>
      <c r="AN88" s="90">
        <v>0</v>
      </c>
      <c r="AO88" s="90">
        <v>0</v>
      </c>
      <c r="AP88" s="90">
        <v>0</v>
      </c>
      <c r="AQ88" s="90">
        <v>1</v>
      </c>
      <c r="AR88" s="90">
        <v>0</v>
      </c>
      <c r="AS88" s="90">
        <v>0</v>
      </c>
      <c r="AT88" s="90">
        <v>0</v>
      </c>
      <c r="AU88" s="90">
        <v>0</v>
      </c>
      <c r="AV88" s="90">
        <v>0</v>
      </c>
      <c r="AW88" s="90">
        <v>0</v>
      </c>
      <c r="AX88" s="90">
        <v>0</v>
      </c>
      <c r="AY88" s="90">
        <v>0</v>
      </c>
      <c r="AZ88" s="90">
        <v>0</v>
      </c>
      <c r="BA88" s="90">
        <v>0</v>
      </c>
      <c r="BB88" s="90">
        <v>0</v>
      </c>
      <c r="BC88" s="90">
        <v>0</v>
      </c>
      <c r="BD88" s="90">
        <v>0</v>
      </c>
      <c r="BE88" s="90">
        <v>0</v>
      </c>
      <c r="BF88" s="90">
        <v>0</v>
      </c>
      <c r="BG88" s="90">
        <v>0</v>
      </c>
      <c r="BH88" s="90">
        <v>0</v>
      </c>
      <c r="BI88" s="90">
        <v>0</v>
      </c>
      <c r="BJ88" s="90">
        <v>0</v>
      </c>
      <c r="BK88" s="90">
        <v>0</v>
      </c>
      <c r="BL88" s="90">
        <v>0</v>
      </c>
      <c r="BM88" s="90">
        <v>0</v>
      </c>
      <c r="BN88" s="90">
        <v>0</v>
      </c>
      <c r="BO88" s="90">
        <v>0</v>
      </c>
      <c r="BP88" s="90">
        <v>0</v>
      </c>
      <c r="BQ88" s="90">
        <v>0</v>
      </c>
      <c r="BR88" s="90">
        <v>0</v>
      </c>
      <c r="BS88" s="90">
        <v>0</v>
      </c>
      <c r="BT88" s="90">
        <v>0</v>
      </c>
      <c r="BU88" s="90">
        <v>0</v>
      </c>
      <c r="BV88" s="90">
        <v>0</v>
      </c>
      <c r="BW88" s="90">
        <v>0</v>
      </c>
      <c r="BX88" s="90">
        <v>0</v>
      </c>
      <c r="BY88" s="90">
        <v>0</v>
      </c>
      <c r="BZ88" s="90">
        <v>0</v>
      </c>
      <c r="CA88" s="90">
        <v>0</v>
      </c>
      <c r="CB88" s="90">
        <v>0</v>
      </c>
      <c r="CC88" s="90">
        <v>0</v>
      </c>
      <c r="CD88" s="90">
        <v>0</v>
      </c>
      <c r="CE88" s="90">
        <v>0</v>
      </c>
      <c r="CF88" s="90">
        <v>0</v>
      </c>
      <c r="CG88" s="90">
        <v>0</v>
      </c>
      <c r="CH88" s="90">
        <v>0</v>
      </c>
    </row>
    <row r="89" s="78" customFormat="1" ht="13.9" spans="1:86">
      <c r="A89" s="84" t="s">
        <v>113</v>
      </c>
      <c r="B89" s="84" t="s">
        <v>1536</v>
      </c>
      <c r="C89" s="90">
        <v>2</v>
      </c>
      <c r="D89" s="90">
        <v>1</v>
      </c>
      <c r="E89" s="90">
        <v>1</v>
      </c>
      <c r="F89" s="90">
        <v>1</v>
      </c>
      <c r="G89" s="90">
        <v>1</v>
      </c>
      <c r="H89" s="90">
        <v>1</v>
      </c>
      <c r="I89" s="90">
        <v>1</v>
      </c>
      <c r="J89" s="90">
        <v>1</v>
      </c>
      <c r="K89" s="90">
        <v>1</v>
      </c>
      <c r="L89" s="90">
        <v>0</v>
      </c>
      <c r="M89" s="90">
        <v>1</v>
      </c>
      <c r="N89" s="90">
        <v>1</v>
      </c>
      <c r="O89" s="90">
        <v>1</v>
      </c>
      <c r="P89" s="90">
        <v>0</v>
      </c>
      <c r="Q89" s="90">
        <v>1</v>
      </c>
      <c r="R89" s="90">
        <v>1</v>
      </c>
      <c r="S89" s="90">
        <v>1</v>
      </c>
      <c r="T89" s="90">
        <v>1</v>
      </c>
      <c r="U89" s="90">
        <v>1</v>
      </c>
      <c r="V89" s="90">
        <v>1</v>
      </c>
      <c r="W89" s="90">
        <v>1</v>
      </c>
      <c r="X89" s="90">
        <v>1</v>
      </c>
      <c r="Y89" s="90">
        <v>1</v>
      </c>
      <c r="Z89" s="90">
        <v>1</v>
      </c>
      <c r="AA89" s="90">
        <v>1</v>
      </c>
      <c r="AB89" s="90">
        <v>2</v>
      </c>
      <c r="AC89" s="90">
        <v>1</v>
      </c>
      <c r="AD89" s="90">
        <v>1</v>
      </c>
      <c r="AE89" s="90">
        <v>1</v>
      </c>
      <c r="AF89" s="90">
        <v>1</v>
      </c>
      <c r="AG89" s="90">
        <v>1</v>
      </c>
      <c r="AH89" s="90">
        <v>1</v>
      </c>
      <c r="AI89" s="90">
        <v>1</v>
      </c>
      <c r="AJ89" s="90">
        <v>1</v>
      </c>
      <c r="AK89" s="90">
        <v>1</v>
      </c>
      <c r="AL89" s="90">
        <v>1</v>
      </c>
      <c r="AM89" s="90">
        <v>1</v>
      </c>
      <c r="AN89" s="90">
        <v>1</v>
      </c>
      <c r="AO89" s="90">
        <v>1</v>
      </c>
      <c r="AP89" s="90">
        <v>1</v>
      </c>
      <c r="AQ89" s="90">
        <v>2</v>
      </c>
      <c r="AR89" s="90">
        <v>0</v>
      </c>
      <c r="AS89" s="90">
        <v>0</v>
      </c>
      <c r="AT89" s="90">
        <v>0</v>
      </c>
      <c r="AU89" s="90">
        <v>1</v>
      </c>
      <c r="AV89" s="90">
        <v>1</v>
      </c>
      <c r="AW89" s="90">
        <v>1</v>
      </c>
      <c r="AX89" s="90">
        <v>1</v>
      </c>
      <c r="AY89" s="90">
        <v>1</v>
      </c>
      <c r="AZ89" s="90">
        <v>1</v>
      </c>
      <c r="BA89" s="90">
        <v>1</v>
      </c>
      <c r="BB89" s="90">
        <v>1</v>
      </c>
      <c r="BC89" s="90">
        <v>0</v>
      </c>
      <c r="BD89" s="90">
        <v>1</v>
      </c>
      <c r="BE89" s="90">
        <v>1</v>
      </c>
      <c r="BF89" s="90">
        <v>1</v>
      </c>
      <c r="BG89" s="90">
        <v>1</v>
      </c>
      <c r="BH89" s="90">
        <v>0</v>
      </c>
      <c r="BI89" s="90">
        <v>1</v>
      </c>
      <c r="BJ89" s="90">
        <v>1</v>
      </c>
      <c r="BK89" s="90">
        <v>0</v>
      </c>
      <c r="BL89" s="90">
        <v>1</v>
      </c>
      <c r="BM89" s="90">
        <v>1</v>
      </c>
      <c r="BN89" s="90">
        <v>1</v>
      </c>
      <c r="BO89" s="90">
        <v>1</v>
      </c>
      <c r="BP89" s="90">
        <v>1</v>
      </c>
      <c r="BQ89" s="90">
        <v>1</v>
      </c>
      <c r="BR89" s="90">
        <v>0</v>
      </c>
      <c r="BS89" s="90">
        <v>0</v>
      </c>
      <c r="BT89" s="90">
        <v>1</v>
      </c>
      <c r="BU89" s="90">
        <v>1</v>
      </c>
      <c r="BV89" s="90">
        <v>1</v>
      </c>
      <c r="BW89" s="90">
        <v>1</v>
      </c>
      <c r="BX89" s="90">
        <v>1</v>
      </c>
      <c r="BY89" s="90">
        <v>1</v>
      </c>
      <c r="BZ89" s="90">
        <v>1</v>
      </c>
      <c r="CA89" s="90">
        <v>1</v>
      </c>
      <c r="CB89" s="90">
        <v>1</v>
      </c>
      <c r="CC89" s="90">
        <v>1</v>
      </c>
      <c r="CD89" s="90">
        <v>1</v>
      </c>
      <c r="CE89" s="90">
        <v>1</v>
      </c>
      <c r="CF89" s="90">
        <v>0</v>
      </c>
      <c r="CG89" s="90">
        <v>1</v>
      </c>
      <c r="CH89" s="90">
        <v>1</v>
      </c>
    </row>
    <row r="90" s="78" customFormat="1" ht="13.9" spans="1:86">
      <c r="A90" s="84" t="s">
        <v>113</v>
      </c>
      <c r="B90" s="84" t="s">
        <v>1537</v>
      </c>
      <c r="C90" s="90">
        <v>8</v>
      </c>
      <c r="D90" s="90">
        <v>2</v>
      </c>
      <c r="E90" s="90">
        <v>3</v>
      </c>
      <c r="F90" s="90">
        <v>3</v>
      </c>
      <c r="G90" s="90">
        <v>4</v>
      </c>
      <c r="H90" s="90">
        <v>4</v>
      </c>
      <c r="I90" s="90">
        <v>2</v>
      </c>
      <c r="J90" s="90">
        <v>2</v>
      </c>
      <c r="K90" s="90">
        <v>4</v>
      </c>
      <c r="L90" s="90">
        <v>1</v>
      </c>
      <c r="M90" s="90">
        <v>3</v>
      </c>
      <c r="N90" s="90">
        <v>3</v>
      </c>
      <c r="O90" s="90">
        <v>3</v>
      </c>
      <c r="P90" s="90">
        <v>1</v>
      </c>
      <c r="Q90" s="90">
        <v>3</v>
      </c>
      <c r="R90" s="90">
        <v>3</v>
      </c>
      <c r="S90" s="90">
        <v>3</v>
      </c>
      <c r="T90" s="90">
        <v>3</v>
      </c>
      <c r="U90" s="90">
        <v>2</v>
      </c>
      <c r="V90" s="90">
        <v>2</v>
      </c>
      <c r="W90" s="90">
        <v>4</v>
      </c>
      <c r="X90" s="90">
        <v>2</v>
      </c>
      <c r="Y90" s="90">
        <v>2</v>
      </c>
      <c r="Z90" s="90">
        <v>3</v>
      </c>
      <c r="AA90" s="90">
        <v>3</v>
      </c>
      <c r="AB90" s="90">
        <v>5</v>
      </c>
      <c r="AC90" s="90">
        <v>2</v>
      </c>
      <c r="AD90" s="90">
        <v>2</v>
      </c>
      <c r="AE90" s="90">
        <v>2</v>
      </c>
      <c r="AF90" s="90">
        <v>2</v>
      </c>
      <c r="AG90" s="90">
        <v>4</v>
      </c>
      <c r="AH90" s="90">
        <v>3</v>
      </c>
      <c r="AI90" s="90">
        <v>3</v>
      </c>
      <c r="AJ90" s="90">
        <v>2</v>
      </c>
      <c r="AK90" s="90">
        <v>3</v>
      </c>
      <c r="AL90" s="90">
        <v>2</v>
      </c>
      <c r="AM90" s="90">
        <v>2</v>
      </c>
      <c r="AN90" s="90">
        <v>3</v>
      </c>
      <c r="AO90" s="90">
        <v>3</v>
      </c>
      <c r="AP90" s="90">
        <v>2</v>
      </c>
      <c r="AQ90" s="90">
        <v>5</v>
      </c>
      <c r="AR90" s="90">
        <v>1</v>
      </c>
      <c r="AS90" s="90">
        <v>1</v>
      </c>
      <c r="AT90" s="90">
        <v>1</v>
      </c>
      <c r="AU90" s="90">
        <v>4</v>
      </c>
      <c r="AV90" s="90">
        <v>2</v>
      </c>
      <c r="AW90" s="90">
        <v>2</v>
      </c>
      <c r="AX90" s="90">
        <v>3</v>
      </c>
      <c r="AY90" s="90">
        <v>2</v>
      </c>
      <c r="AZ90" s="90">
        <v>4</v>
      </c>
      <c r="BA90" s="90">
        <v>2</v>
      </c>
      <c r="BB90" s="90">
        <v>2</v>
      </c>
      <c r="BC90" s="90">
        <v>1</v>
      </c>
      <c r="BD90" s="90">
        <v>4</v>
      </c>
      <c r="BE90" s="90">
        <v>2</v>
      </c>
      <c r="BF90" s="90">
        <v>2</v>
      </c>
      <c r="BG90" s="90">
        <v>3</v>
      </c>
      <c r="BH90" s="90">
        <v>1</v>
      </c>
      <c r="BI90" s="90">
        <v>3</v>
      </c>
      <c r="BJ90" s="90">
        <v>3</v>
      </c>
      <c r="BK90" s="90">
        <v>1</v>
      </c>
      <c r="BL90" s="90">
        <v>2</v>
      </c>
      <c r="BM90" s="90">
        <v>3</v>
      </c>
      <c r="BN90" s="90">
        <v>2</v>
      </c>
      <c r="BO90" s="90">
        <v>2</v>
      </c>
      <c r="BP90" s="90">
        <v>3</v>
      </c>
      <c r="BQ90" s="90">
        <v>3</v>
      </c>
      <c r="BR90" s="90">
        <v>1</v>
      </c>
      <c r="BS90" s="90">
        <v>1</v>
      </c>
      <c r="BT90" s="90">
        <v>3</v>
      </c>
      <c r="BU90" s="90">
        <v>2</v>
      </c>
      <c r="BV90" s="90">
        <v>3</v>
      </c>
      <c r="BW90" s="90">
        <v>2</v>
      </c>
      <c r="BX90" s="90">
        <v>3</v>
      </c>
      <c r="BY90" s="90">
        <v>3</v>
      </c>
      <c r="BZ90" s="90">
        <v>3</v>
      </c>
      <c r="CA90" s="90">
        <v>3</v>
      </c>
      <c r="CB90" s="90">
        <v>2</v>
      </c>
      <c r="CC90" s="90">
        <v>3</v>
      </c>
      <c r="CD90" s="90">
        <v>2</v>
      </c>
      <c r="CE90" s="90">
        <v>2</v>
      </c>
      <c r="CF90" s="90">
        <v>1</v>
      </c>
      <c r="CG90" s="90">
        <v>2</v>
      </c>
      <c r="CH90" s="90">
        <v>2</v>
      </c>
    </row>
    <row r="91" s="78" customFormat="1" ht="13.9" spans="1:86">
      <c r="A91" s="84" t="s">
        <v>113</v>
      </c>
      <c r="B91" s="84" t="s">
        <v>1538</v>
      </c>
      <c r="C91" s="90">
        <v>7</v>
      </c>
      <c r="D91" s="90">
        <v>2</v>
      </c>
      <c r="E91" s="90">
        <v>3</v>
      </c>
      <c r="F91" s="90">
        <v>3</v>
      </c>
      <c r="G91" s="90">
        <v>4</v>
      </c>
      <c r="H91" s="90">
        <v>3</v>
      </c>
      <c r="I91" s="90">
        <v>2</v>
      </c>
      <c r="J91" s="90">
        <v>2</v>
      </c>
      <c r="K91" s="90">
        <v>4</v>
      </c>
      <c r="L91" s="90">
        <v>1</v>
      </c>
      <c r="M91" s="90">
        <v>3</v>
      </c>
      <c r="N91" s="90">
        <v>3</v>
      </c>
      <c r="O91" s="90">
        <v>2</v>
      </c>
      <c r="P91" s="90">
        <v>1</v>
      </c>
      <c r="Q91" s="90">
        <v>3</v>
      </c>
      <c r="R91" s="90">
        <v>3</v>
      </c>
      <c r="S91" s="90">
        <v>3</v>
      </c>
      <c r="T91" s="90">
        <v>3</v>
      </c>
      <c r="U91" s="90">
        <v>2</v>
      </c>
      <c r="V91" s="90">
        <v>2</v>
      </c>
      <c r="W91" s="90">
        <v>4</v>
      </c>
      <c r="X91" s="90">
        <v>2</v>
      </c>
      <c r="Y91" s="90">
        <v>2</v>
      </c>
      <c r="Z91" s="90">
        <v>3</v>
      </c>
      <c r="AA91" s="90">
        <v>3</v>
      </c>
      <c r="AB91" s="90">
        <v>4</v>
      </c>
      <c r="AC91" s="90">
        <v>2</v>
      </c>
      <c r="AD91" s="90">
        <v>2</v>
      </c>
      <c r="AE91" s="90">
        <v>2</v>
      </c>
      <c r="AF91" s="90">
        <v>2</v>
      </c>
      <c r="AG91" s="90">
        <v>3</v>
      </c>
      <c r="AH91" s="90">
        <v>3</v>
      </c>
      <c r="AI91" s="90">
        <v>3</v>
      </c>
      <c r="AJ91" s="90">
        <v>2</v>
      </c>
      <c r="AK91" s="90">
        <v>3</v>
      </c>
      <c r="AL91" s="90">
        <v>2</v>
      </c>
      <c r="AM91" s="90">
        <v>2</v>
      </c>
      <c r="AN91" s="90">
        <v>3</v>
      </c>
      <c r="AO91" s="90">
        <v>3</v>
      </c>
      <c r="AP91" s="90">
        <v>2</v>
      </c>
      <c r="AQ91" s="90">
        <v>5</v>
      </c>
      <c r="AR91" s="90">
        <v>1</v>
      </c>
      <c r="AS91" s="90">
        <v>1</v>
      </c>
      <c r="AT91" s="90">
        <v>1</v>
      </c>
      <c r="AU91" s="90">
        <v>3</v>
      </c>
      <c r="AV91" s="90">
        <v>2</v>
      </c>
      <c r="AW91" s="90">
        <v>2</v>
      </c>
      <c r="AX91" s="90">
        <v>3</v>
      </c>
      <c r="AY91" s="90">
        <v>2</v>
      </c>
      <c r="AZ91" s="90">
        <v>3</v>
      </c>
      <c r="BA91" s="90">
        <v>2</v>
      </c>
      <c r="BB91" s="90">
        <v>2</v>
      </c>
      <c r="BC91" s="90">
        <v>1</v>
      </c>
      <c r="BD91" s="90">
        <v>3</v>
      </c>
      <c r="BE91" s="90">
        <v>2</v>
      </c>
      <c r="BF91" s="90">
        <v>2</v>
      </c>
      <c r="BG91" s="90">
        <v>3</v>
      </c>
      <c r="BH91" s="90">
        <v>1</v>
      </c>
      <c r="BI91" s="90">
        <v>3</v>
      </c>
      <c r="BJ91" s="90">
        <v>3</v>
      </c>
      <c r="BK91" s="90">
        <v>1</v>
      </c>
      <c r="BL91" s="90">
        <v>2</v>
      </c>
      <c r="BM91" s="90">
        <v>3</v>
      </c>
      <c r="BN91" s="90">
        <v>2</v>
      </c>
      <c r="BO91" s="90">
        <v>2</v>
      </c>
      <c r="BP91" s="90">
        <v>2</v>
      </c>
      <c r="BQ91" s="90">
        <v>3</v>
      </c>
      <c r="BR91" s="90">
        <v>1</v>
      </c>
      <c r="BS91" s="90">
        <v>1</v>
      </c>
      <c r="BT91" s="90">
        <v>3</v>
      </c>
      <c r="BU91" s="90">
        <v>2</v>
      </c>
      <c r="BV91" s="90">
        <v>3</v>
      </c>
      <c r="BW91" s="90">
        <v>2</v>
      </c>
      <c r="BX91" s="90">
        <v>3</v>
      </c>
      <c r="BY91" s="90">
        <v>2</v>
      </c>
      <c r="BZ91" s="90">
        <v>3</v>
      </c>
      <c r="CA91" s="90">
        <v>3</v>
      </c>
      <c r="CB91" s="90">
        <v>2</v>
      </c>
      <c r="CC91" s="90">
        <v>3</v>
      </c>
      <c r="CD91" s="90">
        <v>2</v>
      </c>
      <c r="CE91" s="90">
        <v>2</v>
      </c>
      <c r="CF91" s="90">
        <v>1</v>
      </c>
      <c r="CG91" s="90">
        <v>2</v>
      </c>
      <c r="CH91" s="90">
        <v>2</v>
      </c>
    </row>
    <row r="92" s="78" customFormat="1" ht="13.9" spans="1:86">
      <c r="A92" s="84" t="s">
        <v>113</v>
      </c>
      <c r="B92" s="84" t="s">
        <v>1539</v>
      </c>
      <c r="C92" s="90">
        <v>3</v>
      </c>
      <c r="D92" s="90">
        <v>1</v>
      </c>
      <c r="E92" s="90">
        <v>1</v>
      </c>
      <c r="F92" s="90">
        <v>1</v>
      </c>
      <c r="G92" s="90">
        <v>2</v>
      </c>
      <c r="H92" s="90">
        <v>2</v>
      </c>
      <c r="I92" s="90">
        <v>1</v>
      </c>
      <c r="J92" s="90">
        <v>1</v>
      </c>
      <c r="K92" s="90">
        <v>2</v>
      </c>
      <c r="L92" s="90">
        <v>1</v>
      </c>
      <c r="M92" s="90">
        <v>1</v>
      </c>
      <c r="N92" s="90">
        <v>1</v>
      </c>
      <c r="O92" s="90">
        <v>1</v>
      </c>
      <c r="P92" s="90">
        <v>0</v>
      </c>
      <c r="Q92" s="90">
        <v>1</v>
      </c>
      <c r="R92" s="90">
        <v>1</v>
      </c>
      <c r="S92" s="90">
        <v>1</v>
      </c>
      <c r="T92" s="90">
        <v>1</v>
      </c>
      <c r="U92" s="90">
        <v>1</v>
      </c>
      <c r="V92" s="90">
        <v>1</v>
      </c>
      <c r="W92" s="90">
        <v>2</v>
      </c>
      <c r="X92" s="90">
        <v>1</v>
      </c>
      <c r="Y92" s="90">
        <v>1</v>
      </c>
      <c r="Z92" s="90">
        <v>1</v>
      </c>
      <c r="AA92" s="90">
        <v>1</v>
      </c>
      <c r="AB92" s="90">
        <v>2</v>
      </c>
      <c r="AC92" s="90">
        <v>1</v>
      </c>
      <c r="AD92" s="90">
        <v>1</v>
      </c>
      <c r="AE92" s="90">
        <v>1</v>
      </c>
      <c r="AF92" s="90">
        <v>1</v>
      </c>
      <c r="AG92" s="90">
        <v>2</v>
      </c>
      <c r="AH92" s="90">
        <v>1</v>
      </c>
      <c r="AI92" s="90">
        <v>1</v>
      </c>
      <c r="AJ92" s="90">
        <v>1</v>
      </c>
      <c r="AK92" s="90">
        <v>1</v>
      </c>
      <c r="AL92" s="90">
        <v>1</v>
      </c>
      <c r="AM92" s="90">
        <v>1</v>
      </c>
      <c r="AN92" s="90">
        <v>1</v>
      </c>
      <c r="AO92" s="90">
        <v>1</v>
      </c>
      <c r="AP92" s="90">
        <v>1</v>
      </c>
      <c r="AQ92" s="90">
        <v>2</v>
      </c>
      <c r="AR92" s="90">
        <v>1</v>
      </c>
      <c r="AS92" s="90">
        <v>1</v>
      </c>
      <c r="AT92" s="90">
        <v>0</v>
      </c>
      <c r="AU92" s="90">
        <v>2</v>
      </c>
      <c r="AV92" s="90">
        <v>1</v>
      </c>
      <c r="AW92" s="90">
        <v>1</v>
      </c>
      <c r="AX92" s="90">
        <v>1</v>
      </c>
      <c r="AY92" s="90">
        <v>1</v>
      </c>
      <c r="AZ92" s="90">
        <v>2</v>
      </c>
      <c r="BA92" s="90">
        <v>1</v>
      </c>
      <c r="BB92" s="90">
        <v>1</v>
      </c>
      <c r="BC92" s="90">
        <v>0</v>
      </c>
      <c r="BD92" s="90">
        <v>2</v>
      </c>
      <c r="BE92" s="90">
        <v>1</v>
      </c>
      <c r="BF92" s="90">
        <v>1</v>
      </c>
      <c r="BG92" s="90">
        <v>1</v>
      </c>
      <c r="BH92" s="90">
        <v>0</v>
      </c>
      <c r="BI92" s="90">
        <v>1</v>
      </c>
      <c r="BJ92" s="90">
        <v>1</v>
      </c>
      <c r="BK92" s="90">
        <v>1</v>
      </c>
      <c r="BL92" s="90">
        <v>1</v>
      </c>
      <c r="BM92" s="90">
        <v>1</v>
      </c>
      <c r="BN92" s="90">
        <v>1</v>
      </c>
      <c r="BO92" s="90">
        <v>1</v>
      </c>
      <c r="BP92" s="90">
        <v>1</v>
      </c>
      <c r="BQ92" s="90">
        <v>1</v>
      </c>
      <c r="BR92" s="90">
        <v>0</v>
      </c>
      <c r="BS92" s="90">
        <v>1</v>
      </c>
      <c r="BT92" s="90">
        <v>1</v>
      </c>
      <c r="BU92" s="90">
        <v>1</v>
      </c>
      <c r="BV92" s="90">
        <v>1</v>
      </c>
      <c r="BW92" s="90">
        <v>1</v>
      </c>
      <c r="BX92" s="90">
        <v>1</v>
      </c>
      <c r="BY92" s="90">
        <v>1</v>
      </c>
      <c r="BZ92" s="90">
        <v>1</v>
      </c>
      <c r="CA92" s="90">
        <v>1</v>
      </c>
      <c r="CB92" s="90">
        <v>1</v>
      </c>
      <c r="CC92" s="90">
        <v>1</v>
      </c>
      <c r="CD92" s="90">
        <v>1</v>
      </c>
      <c r="CE92" s="90">
        <v>1</v>
      </c>
      <c r="CF92" s="90">
        <v>0</v>
      </c>
      <c r="CG92" s="90">
        <v>1</v>
      </c>
      <c r="CH92" s="90">
        <v>1</v>
      </c>
    </row>
    <row r="93" s="78" customFormat="1" ht="13.9" spans="1:86">
      <c r="A93" s="84" t="s">
        <v>113</v>
      </c>
      <c r="B93" s="89" t="s">
        <v>1540</v>
      </c>
      <c r="C93" s="90">
        <v>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  <c r="O93" s="90">
        <v>0</v>
      </c>
      <c r="P93" s="90">
        <v>0</v>
      </c>
      <c r="Q93" s="90">
        <v>0</v>
      </c>
      <c r="R93" s="90">
        <v>0</v>
      </c>
      <c r="S93" s="90">
        <v>0</v>
      </c>
      <c r="T93" s="90">
        <v>0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0</v>
      </c>
      <c r="AB93" s="90">
        <v>0</v>
      </c>
      <c r="AC93" s="90">
        <v>0</v>
      </c>
      <c r="AD93" s="90">
        <v>0</v>
      </c>
      <c r="AE93" s="90">
        <v>0</v>
      </c>
      <c r="AF93" s="90">
        <v>0</v>
      </c>
      <c r="AG93" s="90">
        <v>0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0</v>
      </c>
      <c r="AU93" s="90">
        <v>0</v>
      </c>
      <c r="AV93" s="90">
        <v>0</v>
      </c>
      <c r="AW93" s="90">
        <v>0</v>
      </c>
      <c r="AX93" s="90">
        <v>0</v>
      </c>
      <c r="AY93" s="90">
        <v>0</v>
      </c>
      <c r="AZ93" s="90">
        <v>0</v>
      </c>
      <c r="BA93" s="90">
        <v>0</v>
      </c>
      <c r="BB93" s="90">
        <v>0</v>
      </c>
      <c r="BC93" s="90">
        <v>0</v>
      </c>
      <c r="BD93" s="90">
        <v>0</v>
      </c>
      <c r="BE93" s="90">
        <v>0</v>
      </c>
      <c r="BF93" s="90">
        <v>0</v>
      </c>
      <c r="BG93" s="90">
        <v>0</v>
      </c>
      <c r="BH93" s="90">
        <v>0</v>
      </c>
      <c r="BI93" s="90">
        <v>0</v>
      </c>
      <c r="BJ93" s="90">
        <v>0</v>
      </c>
      <c r="BK93" s="90">
        <v>0</v>
      </c>
      <c r="BL93" s="90">
        <v>0</v>
      </c>
      <c r="BM93" s="90">
        <v>0</v>
      </c>
      <c r="BN93" s="90">
        <v>0</v>
      </c>
      <c r="BO93" s="90">
        <v>0</v>
      </c>
      <c r="BP93" s="90">
        <v>0</v>
      </c>
      <c r="BQ93" s="90">
        <v>0</v>
      </c>
      <c r="BR93" s="90">
        <v>0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0</v>
      </c>
      <c r="BZ93" s="90">
        <v>0</v>
      </c>
      <c r="CA93" s="90">
        <v>0</v>
      </c>
      <c r="CB93" s="90">
        <v>0</v>
      </c>
      <c r="CC93" s="90">
        <v>0</v>
      </c>
      <c r="CD93" s="90">
        <v>0</v>
      </c>
      <c r="CE93" s="90">
        <v>0</v>
      </c>
      <c r="CF93" s="90">
        <v>0</v>
      </c>
      <c r="CG93" s="90">
        <v>0</v>
      </c>
      <c r="CH93" s="90">
        <v>0</v>
      </c>
    </row>
    <row r="94" s="78" customFormat="1" ht="13.9" spans="1:86">
      <c r="A94" s="84" t="s">
        <v>113</v>
      </c>
      <c r="B94" s="89" t="s">
        <v>1541</v>
      </c>
      <c r="C94" s="90">
        <v>1</v>
      </c>
      <c r="D94" s="90">
        <v>0</v>
      </c>
      <c r="E94" s="90">
        <v>1</v>
      </c>
      <c r="F94" s="90">
        <v>1</v>
      </c>
      <c r="G94" s="90">
        <v>1</v>
      </c>
      <c r="H94" s="90">
        <v>1</v>
      </c>
      <c r="I94" s="90">
        <v>0</v>
      </c>
      <c r="J94" s="90">
        <v>0</v>
      </c>
      <c r="K94" s="90">
        <v>1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1</v>
      </c>
      <c r="R94" s="90">
        <v>1</v>
      </c>
      <c r="S94" s="90">
        <v>1</v>
      </c>
      <c r="T94" s="90">
        <v>1</v>
      </c>
      <c r="U94" s="90">
        <v>0</v>
      </c>
      <c r="V94" s="90">
        <v>0</v>
      </c>
      <c r="W94" s="90">
        <v>1</v>
      </c>
      <c r="X94" s="90">
        <v>0</v>
      </c>
      <c r="Y94" s="90">
        <v>0</v>
      </c>
      <c r="Z94" s="90">
        <v>1</v>
      </c>
      <c r="AA94" s="90">
        <v>0</v>
      </c>
      <c r="AB94" s="90">
        <v>1</v>
      </c>
      <c r="AC94" s="90">
        <v>0</v>
      </c>
      <c r="AD94" s="90">
        <v>0</v>
      </c>
      <c r="AE94" s="90">
        <v>0</v>
      </c>
      <c r="AF94" s="90">
        <v>0</v>
      </c>
      <c r="AG94" s="90">
        <v>1</v>
      </c>
      <c r="AH94" s="90">
        <v>0</v>
      </c>
      <c r="AI94" s="90">
        <v>0</v>
      </c>
      <c r="AJ94" s="90">
        <v>0</v>
      </c>
      <c r="AK94" s="90">
        <v>1</v>
      </c>
      <c r="AL94" s="90">
        <v>0</v>
      </c>
      <c r="AM94" s="90">
        <v>0</v>
      </c>
      <c r="AN94" s="90">
        <v>0</v>
      </c>
      <c r="AO94" s="90">
        <v>1</v>
      </c>
      <c r="AP94" s="90">
        <v>0</v>
      </c>
      <c r="AQ94" s="90">
        <v>1</v>
      </c>
      <c r="AR94" s="90">
        <v>0</v>
      </c>
      <c r="AS94" s="90">
        <v>0</v>
      </c>
      <c r="AT94" s="90">
        <v>0</v>
      </c>
      <c r="AU94" s="90">
        <v>1</v>
      </c>
      <c r="AV94" s="90">
        <v>0</v>
      </c>
      <c r="AW94" s="90">
        <v>0</v>
      </c>
      <c r="AX94" s="90">
        <v>1</v>
      </c>
      <c r="AY94" s="90">
        <v>0</v>
      </c>
      <c r="AZ94" s="90">
        <v>1</v>
      </c>
      <c r="BA94" s="90">
        <v>0</v>
      </c>
      <c r="BB94" s="90">
        <v>0</v>
      </c>
      <c r="BC94" s="90">
        <v>0</v>
      </c>
      <c r="BD94" s="90">
        <v>1</v>
      </c>
      <c r="BE94" s="90">
        <v>0</v>
      </c>
      <c r="BF94" s="90">
        <v>0</v>
      </c>
      <c r="BG94" s="90">
        <v>1</v>
      </c>
      <c r="BH94" s="90">
        <v>0</v>
      </c>
      <c r="BI94" s="90">
        <v>0</v>
      </c>
      <c r="BJ94" s="90">
        <v>1</v>
      </c>
      <c r="BK94" s="90">
        <v>0</v>
      </c>
      <c r="BL94" s="90">
        <v>0</v>
      </c>
      <c r="BM94" s="90">
        <v>0</v>
      </c>
      <c r="BN94" s="90">
        <v>0</v>
      </c>
      <c r="BO94" s="90">
        <v>0</v>
      </c>
      <c r="BP94" s="90">
        <v>0</v>
      </c>
      <c r="BQ94" s="90">
        <v>1</v>
      </c>
      <c r="BR94" s="90">
        <v>0</v>
      </c>
      <c r="BS94" s="90">
        <v>0</v>
      </c>
      <c r="BT94" s="90">
        <v>1</v>
      </c>
      <c r="BU94" s="90">
        <v>0</v>
      </c>
      <c r="BV94" s="90">
        <v>1</v>
      </c>
      <c r="BW94" s="90">
        <v>0</v>
      </c>
      <c r="BX94" s="90">
        <v>0</v>
      </c>
      <c r="BY94" s="90">
        <v>0</v>
      </c>
      <c r="BZ94" s="90">
        <v>0</v>
      </c>
      <c r="CA94" s="90">
        <v>1</v>
      </c>
      <c r="CB94" s="90">
        <v>0</v>
      </c>
      <c r="CC94" s="90">
        <v>1</v>
      </c>
      <c r="CD94" s="90">
        <v>0</v>
      </c>
      <c r="CE94" s="90">
        <v>0</v>
      </c>
      <c r="CF94" s="90">
        <v>0</v>
      </c>
      <c r="CG94" s="90">
        <v>0</v>
      </c>
      <c r="CH94" s="90">
        <v>0</v>
      </c>
    </row>
    <row r="95" s="78" customFormat="1" ht="13.9" spans="1:86">
      <c r="A95" s="84" t="s">
        <v>113</v>
      </c>
      <c r="B95" s="89" t="s">
        <v>1542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>
        <v>0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90">
        <v>0</v>
      </c>
      <c r="BA95" s="90">
        <v>0</v>
      </c>
      <c r="BB95" s="90">
        <v>0</v>
      </c>
      <c r="BC95" s="90">
        <v>0</v>
      </c>
      <c r="BD95" s="90">
        <v>0</v>
      </c>
      <c r="BE95" s="90">
        <v>0</v>
      </c>
      <c r="BF95" s="90">
        <v>0</v>
      </c>
      <c r="BG95" s="90">
        <v>0</v>
      </c>
      <c r="BH95" s="90">
        <v>0</v>
      </c>
      <c r="BI95" s="90">
        <v>0</v>
      </c>
      <c r="BJ95" s="90">
        <v>0</v>
      </c>
      <c r="BK95" s="90">
        <v>0</v>
      </c>
      <c r="BL95" s="90">
        <v>0</v>
      </c>
      <c r="BM95" s="90">
        <v>0</v>
      </c>
      <c r="BN95" s="90">
        <v>0</v>
      </c>
      <c r="BO95" s="90">
        <v>0</v>
      </c>
      <c r="BP95" s="90">
        <v>0</v>
      </c>
      <c r="BQ95" s="90">
        <v>0</v>
      </c>
      <c r="BR95" s="90">
        <v>0</v>
      </c>
      <c r="BS95" s="90">
        <v>0</v>
      </c>
      <c r="BT95" s="90">
        <v>0</v>
      </c>
      <c r="BU95" s="90">
        <v>0</v>
      </c>
      <c r="BV95" s="90">
        <v>0</v>
      </c>
      <c r="BW95" s="90">
        <v>0</v>
      </c>
      <c r="BX95" s="90">
        <v>0</v>
      </c>
      <c r="BY95" s="90">
        <v>0</v>
      </c>
      <c r="BZ95" s="90">
        <v>0</v>
      </c>
      <c r="CA95" s="90">
        <v>0</v>
      </c>
      <c r="CB95" s="90">
        <v>0</v>
      </c>
      <c r="CC95" s="90">
        <v>0</v>
      </c>
      <c r="CD95" s="90">
        <v>0</v>
      </c>
      <c r="CE95" s="90">
        <v>0</v>
      </c>
      <c r="CF95" s="90">
        <v>0</v>
      </c>
      <c r="CG95" s="90">
        <v>0</v>
      </c>
      <c r="CH95" s="90">
        <v>0</v>
      </c>
    </row>
    <row r="96" s="78" customFormat="1" ht="13.9" spans="1:86">
      <c r="A96" s="84" t="s">
        <v>113</v>
      </c>
      <c r="B96" s="89" t="s">
        <v>1543</v>
      </c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  <c r="BA96" s="90">
        <v>0</v>
      </c>
      <c r="BB96" s="90">
        <v>0</v>
      </c>
      <c r="BC96" s="90">
        <v>0</v>
      </c>
      <c r="BD96" s="90">
        <v>0</v>
      </c>
      <c r="BE96" s="90">
        <v>0</v>
      </c>
      <c r="BF96" s="90">
        <v>0</v>
      </c>
      <c r="BG96" s="90">
        <v>0</v>
      </c>
      <c r="BH96" s="90">
        <v>0</v>
      </c>
      <c r="BI96" s="90">
        <v>0</v>
      </c>
      <c r="BJ96" s="90">
        <v>0</v>
      </c>
      <c r="BK96" s="90">
        <v>0</v>
      </c>
      <c r="BL96" s="90">
        <v>0</v>
      </c>
      <c r="BM96" s="90">
        <v>0</v>
      </c>
      <c r="BN96" s="90">
        <v>0</v>
      </c>
      <c r="BO96" s="90">
        <v>0</v>
      </c>
      <c r="BP96" s="90">
        <v>0</v>
      </c>
      <c r="BQ96" s="90">
        <v>0</v>
      </c>
      <c r="BR96" s="90">
        <v>0</v>
      </c>
      <c r="BS96" s="90">
        <v>0</v>
      </c>
      <c r="BT96" s="90">
        <v>0</v>
      </c>
      <c r="BU96" s="90">
        <v>0</v>
      </c>
      <c r="BV96" s="90">
        <v>0</v>
      </c>
      <c r="BW96" s="90">
        <v>0</v>
      </c>
      <c r="BX96" s="90">
        <v>0</v>
      </c>
      <c r="BY96" s="90">
        <v>0</v>
      </c>
      <c r="BZ96" s="90">
        <v>0</v>
      </c>
      <c r="CA96" s="90">
        <v>0</v>
      </c>
      <c r="CB96" s="90">
        <v>0</v>
      </c>
      <c r="CC96" s="90">
        <v>0</v>
      </c>
      <c r="CD96" s="90">
        <v>0</v>
      </c>
      <c r="CE96" s="90">
        <v>0</v>
      </c>
      <c r="CF96" s="90">
        <v>0</v>
      </c>
      <c r="CG96" s="90">
        <v>0</v>
      </c>
      <c r="CH96" s="90">
        <v>0</v>
      </c>
    </row>
    <row r="97" s="78" customFormat="1" ht="13.9" spans="1:86">
      <c r="A97" s="84" t="s">
        <v>113</v>
      </c>
      <c r="B97" s="84" t="s">
        <v>1544</v>
      </c>
      <c r="C97" s="90">
        <v>3</v>
      </c>
      <c r="D97" s="90">
        <v>1</v>
      </c>
      <c r="E97" s="90">
        <v>1</v>
      </c>
      <c r="F97" s="90">
        <v>1</v>
      </c>
      <c r="G97" s="90">
        <v>2</v>
      </c>
      <c r="H97" s="90">
        <v>2</v>
      </c>
      <c r="I97" s="90">
        <v>1</v>
      </c>
      <c r="J97" s="90">
        <v>1</v>
      </c>
      <c r="K97" s="90">
        <v>2</v>
      </c>
      <c r="L97" s="90">
        <v>1</v>
      </c>
      <c r="M97" s="90">
        <v>1</v>
      </c>
      <c r="N97" s="90">
        <v>1</v>
      </c>
      <c r="O97" s="90">
        <v>1</v>
      </c>
      <c r="P97" s="90">
        <v>0</v>
      </c>
      <c r="Q97" s="90">
        <v>1</v>
      </c>
      <c r="R97" s="90">
        <v>1</v>
      </c>
      <c r="S97" s="90">
        <v>1</v>
      </c>
      <c r="T97" s="90">
        <v>1</v>
      </c>
      <c r="U97" s="90">
        <v>1</v>
      </c>
      <c r="V97" s="90">
        <v>1</v>
      </c>
      <c r="W97" s="90">
        <v>2</v>
      </c>
      <c r="X97" s="90">
        <v>1</v>
      </c>
      <c r="Y97" s="90">
        <v>1</v>
      </c>
      <c r="Z97" s="90">
        <v>1</v>
      </c>
      <c r="AA97" s="90">
        <v>1</v>
      </c>
      <c r="AB97" s="90">
        <v>2</v>
      </c>
      <c r="AC97" s="90">
        <v>1</v>
      </c>
      <c r="AD97" s="90">
        <v>1</v>
      </c>
      <c r="AE97" s="90">
        <v>1</v>
      </c>
      <c r="AF97" s="90">
        <v>1</v>
      </c>
      <c r="AG97" s="90">
        <v>1</v>
      </c>
      <c r="AH97" s="90">
        <v>1</v>
      </c>
      <c r="AI97" s="90">
        <v>1</v>
      </c>
      <c r="AJ97" s="90">
        <v>1</v>
      </c>
      <c r="AK97" s="90">
        <v>1</v>
      </c>
      <c r="AL97" s="90">
        <v>1</v>
      </c>
      <c r="AM97" s="90">
        <v>1</v>
      </c>
      <c r="AN97" s="90">
        <v>1</v>
      </c>
      <c r="AO97" s="90">
        <v>1</v>
      </c>
      <c r="AP97" s="90">
        <v>1</v>
      </c>
      <c r="AQ97" s="90">
        <v>2</v>
      </c>
      <c r="AR97" s="90">
        <v>1</v>
      </c>
      <c r="AS97" s="90">
        <v>1</v>
      </c>
      <c r="AT97" s="90">
        <v>0</v>
      </c>
      <c r="AU97" s="90">
        <v>1</v>
      </c>
      <c r="AV97" s="90">
        <v>1</v>
      </c>
      <c r="AW97" s="90">
        <v>1</v>
      </c>
      <c r="AX97" s="90">
        <v>1</v>
      </c>
      <c r="AY97" s="90">
        <v>1</v>
      </c>
      <c r="AZ97" s="90">
        <v>1</v>
      </c>
      <c r="BA97" s="90">
        <v>1</v>
      </c>
      <c r="BB97" s="90">
        <v>1</v>
      </c>
      <c r="BC97" s="90">
        <v>0</v>
      </c>
      <c r="BD97" s="90">
        <v>1</v>
      </c>
      <c r="BE97" s="90">
        <v>1</v>
      </c>
      <c r="BF97" s="90">
        <v>1</v>
      </c>
      <c r="BG97" s="90">
        <v>1</v>
      </c>
      <c r="BH97" s="90">
        <v>0</v>
      </c>
      <c r="BI97" s="90">
        <v>1</v>
      </c>
      <c r="BJ97" s="90">
        <v>1</v>
      </c>
      <c r="BK97" s="90">
        <v>1</v>
      </c>
      <c r="BL97" s="90">
        <v>1</v>
      </c>
      <c r="BM97" s="90">
        <v>1</v>
      </c>
      <c r="BN97" s="90">
        <v>1</v>
      </c>
      <c r="BO97" s="90">
        <v>1</v>
      </c>
      <c r="BP97" s="90">
        <v>1</v>
      </c>
      <c r="BQ97" s="90">
        <v>1</v>
      </c>
      <c r="BR97" s="90">
        <v>0</v>
      </c>
      <c r="BS97" s="90">
        <v>1</v>
      </c>
      <c r="BT97" s="90">
        <v>1</v>
      </c>
      <c r="BU97" s="90">
        <v>1</v>
      </c>
      <c r="BV97" s="90">
        <v>1</v>
      </c>
      <c r="BW97" s="90">
        <v>1</v>
      </c>
      <c r="BX97" s="90">
        <v>1</v>
      </c>
      <c r="BY97" s="90">
        <v>1</v>
      </c>
      <c r="BZ97" s="90">
        <v>1</v>
      </c>
      <c r="CA97" s="90">
        <v>1</v>
      </c>
      <c r="CB97" s="90">
        <v>1</v>
      </c>
      <c r="CC97" s="90">
        <v>1</v>
      </c>
      <c r="CD97" s="90">
        <v>1</v>
      </c>
      <c r="CE97" s="90">
        <v>1</v>
      </c>
      <c r="CF97" s="90">
        <v>0</v>
      </c>
      <c r="CG97" s="90">
        <v>1</v>
      </c>
      <c r="CH97" s="90">
        <v>1</v>
      </c>
    </row>
    <row r="98" s="78" customFormat="1" ht="13.9" spans="1:86">
      <c r="A98" s="84" t="s">
        <v>113</v>
      </c>
      <c r="B98" s="84" t="s">
        <v>1545</v>
      </c>
      <c r="C98" s="90">
        <v>3</v>
      </c>
      <c r="D98" s="90">
        <v>1</v>
      </c>
      <c r="E98" s="90">
        <v>1</v>
      </c>
      <c r="F98" s="90">
        <v>1</v>
      </c>
      <c r="G98" s="90">
        <v>2</v>
      </c>
      <c r="H98" s="90">
        <v>1</v>
      </c>
      <c r="I98" s="90">
        <v>1</v>
      </c>
      <c r="J98" s="90">
        <v>1</v>
      </c>
      <c r="K98" s="90">
        <v>2</v>
      </c>
      <c r="L98" s="90">
        <v>1</v>
      </c>
      <c r="M98" s="90">
        <v>1</v>
      </c>
      <c r="N98" s="90">
        <v>1</v>
      </c>
      <c r="O98" s="90">
        <v>1</v>
      </c>
      <c r="P98" s="90">
        <v>0</v>
      </c>
      <c r="Q98" s="90">
        <v>1</v>
      </c>
      <c r="R98" s="90">
        <v>1</v>
      </c>
      <c r="S98" s="90">
        <v>1</v>
      </c>
      <c r="T98" s="90">
        <v>1</v>
      </c>
      <c r="U98" s="90">
        <v>1</v>
      </c>
      <c r="V98" s="90">
        <v>1</v>
      </c>
      <c r="W98" s="90">
        <v>2</v>
      </c>
      <c r="X98" s="90">
        <v>1</v>
      </c>
      <c r="Y98" s="90">
        <v>1</v>
      </c>
      <c r="Z98" s="90">
        <v>1</v>
      </c>
      <c r="AA98" s="90">
        <v>1</v>
      </c>
      <c r="AB98" s="90">
        <v>2</v>
      </c>
      <c r="AC98" s="90">
        <v>1</v>
      </c>
      <c r="AD98" s="90">
        <v>1</v>
      </c>
      <c r="AE98" s="90">
        <v>1</v>
      </c>
      <c r="AF98" s="90">
        <v>1</v>
      </c>
      <c r="AG98" s="90">
        <v>1</v>
      </c>
      <c r="AH98" s="90">
        <v>1</v>
      </c>
      <c r="AI98" s="90">
        <v>1</v>
      </c>
      <c r="AJ98" s="90">
        <v>1</v>
      </c>
      <c r="AK98" s="90">
        <v>1</v>
      </c>
      <c r="AL98" s="90">
        <v>1</v>
      </c>
      <c r="AM98" s="90">
        <v>1</v>
      </c>
      <c r="AN98" s="90">
        <v>1</v>
      </c>
      <c r="AO98" s="90">
        <v>1</v>
      </c>
      <c r="AP98" s="90">
        <v>1</v>
      </c>
      <c r="AQ98" s="90">
        <v>2</v>
      </c>
      <c r="AR98" s="90">
        <v>1</v>
      </c>
      <c r="AS98" s="90">
        <v>1</v>
      </c>
      <c r="AT98" s="90">
        <v>0</v>
      </c>
      <c r="AU98" s="90">
        <v>1</v>
      </c>
      <c r="AV98" s="90">
        <v>1</v>
      </c>
      <c r="AW98" s="90">
        <v>1</v>
      </c>
      <c r="AX98" s="90">
        <v>1</v>
      </c>
      <c r="AY98" s="90">
        <v>1</v>
      </c>
      <c r="AZ98" s="90">
        <v>1</v>
      </c>
      <c r="BA98" s="90">
        <v>1</v>
      </c>
      <c r="BB98" s="90">
        <v>1</v>
      </c>
      <c r="BC98" s="90">
        <v>0</v>
      </c>
      <c r="BD98" s="90">
        <v>1</v>
      </c>
      <c r="BE98" s="90">
        <v>1</v>
      </c>
      <c r="BF98" s="90">
        <v>1</v>
      </c>
      <c r="BG98" s="90">
        <v>1</v>
      </c>
      <c r="BH98" s="90">
        <v>0</v>
      </c>
      <c r="BI98" s="90">
        <v>1</v>
      </c>
      <c r="BJ98" s="90">
        <v>1</v>
      </c>
      <c r="BK98" s="90">
        <v>1</v>
      </c>
      <c r="BL98" s="90">
        <v>1</v>
      </c>
      <c r="BM98" s="90">
        <v>1</v>
      </c>
      <c r="BN98" s="90">
        <v>1</v>
      </c>
      <c r="BO98" s="90">
        <v>1</v>
      </c>
      <c r="BP98" s="90">
        <v>1</v>
      </c>
      <c r="BQ98" s="90">
        <v>1</v>
      </c>
      <c r="BR98" s="90">
        <v>0</v>
      </c>
      <c r="BS98" s="90">
        <v>1</v>
      </c>
      <c r="BT98" s="90">
        <v>1</v>
      </c>
      <c r="BU98" s="90">
        <v>1</v>
      </c>
      <c r="BV98" s="90">
        <v>1</v>
      </c>
      <c r="BW98" s="90">
        <v>1</v>
      </c>
      <c r="BX98" s="90">
        <v>1</v>
      </c>
      <c r="BY98" s="90">
        <v>1</v>
      </c>
      <c r="BZ98" s="90">
        <v>1</v>
      </c>
      <c r="CA98" s="90">
        <v>1</v>
      </c>
      <c r="CB98" s="90">
        <v>1</v>
      </c>
      <c r="CC98" s="90">
        <v>1</v>
      </c>
      <c r="CD98" s="90">
        <v>1</v>
      </c>
      <c r="CE98" s="90">
        <v>1</v>
      </c>
      <c r="CF98" s="90">
        <v>0</v>
      </c>
      <c r="CG98" s="90">
        <v>1</v>
      </c>
      <c r="CH98" s="90">
        <v>1</v>
      </c>
    </row>
    <row r="99" s="78" customFormat="1" ht="27.75" spans="1:86">
      <c r="A99" s="84" t="s">
        <v>113</v>
      </c>
      <c r="B99" s="84" t="s">
        <v>1546</v>
      </c>
      <c r="C99" s="90">
        <v>2</v>
      </c>
      <c r="D99" s="90">
        <v>0</v>
      </c>
      <c r="E99" s="90">
        <v>1</v>
      </c>
      <c r="F99" s="90">
        <v>1</v>
      </c>
      <c r="G99" s="90">
        <v>1</v>
      </c>
      <c r="H99" s="90">
        <v>1</v>
      </c>
      <c r="I99" s="90">
        <v>0</v>
      </c>
      <c r="J99" s="90">
        <v>0</v>
      </c>
      <c r="K99" s="90">
        <v>1</v>
      </c>
      <c r="L99" s="90">
        <v>0</v>
      </c>
      <c r="M99" s="90">
        <v>1</v>
      </c>
      <c r="N99" s="90">
        <v>1</v>
      </c>
      <c r="O99" s="90">
        <v>1</v>
      </c>
      <c r="P99" s="90">
        <v>0</v>
      </c>
      <c r="Q99" s="90">
        <v>1</v>
      </c>
      <c r="R99" s="90">
        <v>1</v>
      </c>
      <c r="S99" s="90">
        <v>1</v>
      </c>
      <c r="T99" s="90">
        <v>1</v>
      </c>
      <c r="U99" s="90">
        <v>0</v>
      </c>
      <c r="V99" s="90">
        <v>0</v>
      </c>
      <c r="W99" s="90">
        <v>1</v>
      </c>
      <c r="X99" s="90">
        <v>0</v>
      </c>
      <c r="Y99" s="90">
        <v>1</v>
      </c>
      <c r="Z99" s="90">
        <v>1</v>
      </c>
      <c r="AA99" s="90">
        <v>1</v>
      </c>
      <c r="AB99" s="90">
        <v>1</v>
      </c>
      <c r="AC99" s="90">
        <v>0</v>
      </c>
      <c r="AD99" s="90">
        <v>0</v>
      </c>
      <c r="AE99" s="90">
        <v>0</v>
      </c>
      <c r="AF99" s="90">
        <v>0</v>
      </c>
      <c r="AG99" s="90">
        <v>1</v>
      </c>
      <c r="AH99" s="90">
        <v>1</v>
      </c>
      <c r="AI99" s="90">
        <v>1</v>
      </c>
      <c r="AJ99" s="90">
        <v>0</v>
      </c>
      <c r="AK99" s="90">
        <v>1</v>
      </c>
      <c r="AL99" s="90">
        <v>0</v>
      </c>
      <c r="AM99" s="90">
        <v>0</v>
      </c>
      <c r="AN99" s="90">
        <v>1</v>
      </c>
      <c r="AO99" s="90">
        <v>1</v>
      </c>
      <c r="AP99" s="90">
        <v>0</v>
      </c>
      <c r="AQ99" s="90">
        <v>1</v>
      </c>
      <c r="AR99" s="90">
        <v>0</v>
      </c>
      <c r="AS99" s="90">
        <v>0</v>
      </c>
      <c r="AT99" s="90">
        <v>0</v>
      </c>
      <c r="AU99" s="90">
        <v>1</v>
      </c>
      <c r="AV99" s="90">
        <v>1</v>
      </c>
      <c r="AW99" s="90">
        <v>0</v>
      </c>
      <c r="AX99" s="90">
        <v>1</v>
      </c>
      <c r="AY99" s="90">
        <v>0</v>
      </c>
      <c r="AZ99" s="90">
        <v>1</v>
      </c>
      <c r="BA99" s="90">
        <v>0</v>
      </c>
      <c r="BB99" s="90">
        <v>0</v>
      </c>
      <c r="BC99" s="90">
        <v>0</v>
      </c>
      <c r="BD99" s="90">
        <v>1</v>
      </c>
      <c r="BE99" s="90">
        <v>0</v>
      </c>
      <c r="BF99" s="90">
        <v>1</v>
      </c>
      <c r="BG99" s="90">
        <v>1</v>
      </c>
      <c r="BH99" s="90">
        <v>0</v>
      </c>
      <c r="BI99" s="90">
        <v>1</v>
      </c>
      <c r="BJ99" s="90">
        <v>1</v>
      </c>
      <c r="BK99" s="90">
        <v>0</v>
      </c>
      <c r="BL99" s="90">
        <v>0</v>
      </c>
      <c r="BM99" s="90">
        <v>1</v>
      </c>
      <c r="BN99" s="90">
        <v>1</v>
      </c>
      <c r="BO99" s="90">
        <v>0</v>
      </c>
      <c r="BP99" s="90">
        <v>1</v>
      </c>
      <c r="BQ99" s="90">
        <v>1</v>
      </c>
      <c r="BR99" s="90">
        <v>0</v>
      </c>
      <c r="BS99" s="90">
        <v>0</v>
      </c>
      <c r="BT99" s="90">
        <v>1</v>
      </c>
      <c r="BU99" s="90">
        <v>0</v>
      </c>
      <c r="BV99" s="90">
        <v>1</v>
      </c>
      <c r="BW99" s="90">
        <v>0</v>
      </c>
      <c r="BX99" s="90">
        <v>1</v>
      </c>
      <c r="BY99" s="90">
        <v>1</v>
      </c>
      <c r="BZ99" s="90">
        <v>1</v>
      </c>
      <c r="CA99" s="90">
        <v>1</v>
      </c>
      <c r="CB99" s="90">
        <v>0</v>
      </c>
      <c r="CC99" s="90">
        <v>1</v>
      </c>
      <c r="CD99" s="90">
        <v>0</v>
      </c>
      <c r="CE99" s="90">
        <v>0</v>
      </c>
      <c r="CF99" s="90">
        <v>0</v>
      </c>
      <c r="CG99" s="90">
        <v>0</v>
      </c>
      <c r="CH99" s="90">
        <v>0</v>
      </c>
    </row>
    <row r="100" s="78" customFormat="1" ht="13.9" spans="1:86">
      <c r="A100" s="84" t="s">
        <v>113</v>
      </c>
      <c r="B100" s="89" t="s">
        <v>1547</v>
      </c>
      <c r="C100" s="90">
        <v>0</v>
      </c>
      <c r="D100" s="90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0</v>
      </c>
      <c r="AF100" s="90">
        <v>0</v>
      </c>
      <c r="AG100" s="90">
        <v>0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0">
        <v>0</v>
      </c>
      <c r="AN100" s="90">
        <v>0</v>
      </c>
      <c r="AO100" s="90">
        <v>0</v>
      </c>
      <c r="AP100" s="90">
        <v>0</v>
      </c>
      <c r="AQ100" s="90">
        <v>0</v>
      </c>
      <c r="AR100" s="90">
        <v>0</v>
      </c>
      <c r="AS100" s="90">
        <v>0</v>
      </c>
      <c r="AT100" s="90">
        <v>0</v>
      </c>
      <c r="AU100" s="90">
        <v>0</v>
      </c>
      <c r="AV100" s="90">
        <v>0</v>
      </c>
      <c r="AW100" s="90">
        <v>0</v>
      </c>
      <c r="AX100" s="90">
        <v>0</v>
      </c>
      <c r="AY100" s="90">
        <v>0</v>
      </c>
      <c r="AZ100" s="90">
        <v>0</v>
      </c>
      <c r="BA100" s="90">
        <v>0</v>
      </c>
      <c r="BB100" s="90">
        <v>0</v>
      </c>
      <c r="BC100" s="90">
        <v>0</v>
      </c>
      <c r="BD100" s="90">
        <v>0</v>
      </c>
      <c r="BE100" s="90">
        <v>0</v>
      </c>
      <c r="BF100" s="90">
        <v>0</v>
      </c>
      <c r="BG100" s="90">
        <v>0</v>
      </c>
      <c r="BH100" s="90">
        <v>0</v>
      </c>
      <c r="BI100" s="90">
        <v>0</v>
      </c>
      <c r="BJ100" s="90">
        <v>0</v>
      </c>
      <c r="BK100" s="90">
        <v>0</v>
      </c>
      <c r="BL100" s="90">
        <v>0</v>
      </c>
      <c r="BM100" s="90">
        <v>0</v>
      </c>
      <c r="BN100" s="90">
        <v>0</v>
      </c>
      <c r="BO100" s="90">
        <v>0</v>
      </c>
      <c r="BP100" s="90">
        <v>0</v>
      </c>
      <c r="BQ100" s="90">
        <v>0</v>
      </c>
      <c r="BR100" s="90">
        <v>0</v>
      </c>
      <c r="BS100" s="90">
        <v>0</v>
      </c>
      <c r="BT100" s="90">
        <v>0</v>
      </c>
      <c r="BU100" s="90">
        <v>0</v>
      </c>
      <c r="BV100" s="90">
        <v>0</v>
      </c>
      <c r="BW100" s="90">
        <v>0</v>
      </c>
      <c r="BX100" s="90">
        <v>0</v>
      </c>
      <c r="BY100" s="90">
        <v>0</v>
      </c>
      <c r="BZ100" s="90">
        <v>0</v>
      </c>
      <c r="CA100" s="90">
        <v>0</v>
      </c>
      <c r="CB100" s="90">
        <v>0</v>
      </c>
      <c r="CC100" s="90">
        <v>0</v>
      </c>
      <c r="CD100" s="90">
        <v>0</v>
      </c>
      <c r="CE100" s="90">
        <v>0</v>
      </c>
      <c r="CF100" s="90">
        <v>0</v>
      </c>
      <c r="CG100" s="90">
        <v>0</v>
      </c>
      <c r="CH100" s="90">
        <v>0</v>
      </c>
    </row>
    <row r="101" s="78" customFormat="1" ht="13.9" spans="1:86">
      <c r="A101" s="84" t="s">
        <v>113</v>
      </c>
      <c r="B101" s="89" t="s">
        <v>1548</v>
      </c>
      <c r="C101" s="90">
        <v>3</v>
      </c>
      <c r="D101" s="90">
        <v>1</v>
      </c>
      <c r="E101" s="90">
        <v>1</v>
      </c>
      <c r="F101" s="90">
        <v>1</v>
      </c>
      <c r="G101" s="90">
        <v>2</v>
      </c>
      <c r="H101" s="90">
        <v>1</v>
      </c>
      <c r="I101" s="90">
        <v>1</v>
      </c>
      <c r="J101" s="90">
        <v>1</v>
      </c>
      <c r="K101" s="90">
        <v>1</v>
      </c>
      <c r="L101" s="90">
        <v>0</v>
      </c>
      <c r="M101" s="90">
        <v>1</v>
      </c>
      <c r="N101" s="90">
        <v>1</v>
      </c>
      <c r="O101" s="90">
        <v>1</v>
      </c>
      <c r="P101" s="90">
        <v>0</v>
      </c>
      <c r="Q101" s="90">
        <v>1</v>
      </c>
      <c r="R101" s="90">
        <v>1</v>
      </c>
      <c r="S101" s="90">
        <v>1</v>
      </c>
      <c r="T101" s="90">
        <v>1</v>
      </c>
      <c r="U101" s="90">
        <v>1</v>
      </c>
      <c r="V101" s="90">
        <v>1</v>
      </c>
      <c r="W101" s="90">
        <v>2</v>
      </c>
      <c r="X101" s="90">
        <v>1</v>
      </c>
      <c r="Y101" s="90">
        <v>1</v>
      </c>
      <c r="Z101" s="90">
        <v>1</v>
      </c>
      <c r="AA101" s="90">
        <v>1</v>
      </c>
      <c r="AB101" s="90">
        <v>2</v>
      </c>
      <c r="AC101" s="90">
        <v>1</v>
      </c>
      <c r="AD101" s="90">
        <v>1</v>
      </c>
      <c r="AE101" s="90">
        <v>1</v>
      </c>
      <c r="AF101" s="90">
        <v>1</v>
      </c>
      <c r="AG101" s="90">
        <v>1</v>
      </c>
      <c r="AH101" s="90">
        <v>1</v>
      </c>
      <c r="AI101" s="90">
        <v>1</v>
      </c>
      <c r="AJ101" s="90">
        <v>1</v>
      </c>
      <c r="AK101" s="90">
        <v>1</v>
      </c>
      <c r="AL101" s="90">
        <v>1</v>
      </c>
      <c r="AM101" s="90">
        <v>1</v>
      </c>
      <c r="AN101" s="90">
        <v>1</v>
      </c>
      <c r="AO101" s="90">
        <v>1</v>
      </c>
      <c r="AP101" s="90">
        <v>1</v>
      </c>
      <c r="AQ101" s="90">
        <v>2</v>
      </c>
      <c r="AR101" s="90">
        <v>0</v>
      </c>
      <c r="AS101" s="90">
        <v>0</v>
      </c>
      <c r="AT101" s="90">
        <v>0</v>
      </c>
      <c r="AU101" s="90">
        <v>1</v>
      </c>
      <c r="AV101" s="90">
        <v>1</v>
      </c>
      <c r="AW101" s="90">
        <v>1</v>
      </c>
      <c r="AX101" s="90">
        <v>1</v>
      </c>
      <c r="AY101" s="90">
        <v>1</v>
      </c>
      <c r="AZ101" s="90">
        <v>1</v>
      </c>
      <c r="BA101" s="90">
        <v>1</v>
      </c>
      <c r="BB101" s="90">
        <v>1</v>
      </c>
      <c r="BC101" s="90">
        <v>0</v>
      </c>
      <c r="BD101" s="90">
        <v>1</v>
      </c>
      <c r="BE101" s="90">
        <v>1</v>
      </c>
      <c r="BF101" s="90">
        <v>1</v>
      </c>
      <c r="BG101" s="90">
        <v>1</v>
      </c>
      <c r="BH101" s="90">
        <v>0</v>
      </c>
      <c r="BI101" s="90">
        <v>1</v>
      </c>
      <c r="BJ101" s="90">
        <v>1</v>
      </c>
      <c r="BK101" s="90">
        <v>0</v>
      </c>
      <c r="BL101" s="90">
        <v>1</v>
      </c>
      <c r="BM101" s="90">
        <v>1</v>
      </c>
      <c r="BN101" s="90">
        <v>1</v>
      </c>
      <c r="BO101" s="90">
        <v>1</v>
      </c>
      <c r="BP101" s="90">
        <v>1</v>
      </c>
      <c r="BQ101" s="90">
        <v>1</v>
      </c>
      <c r="BR101" s="90">
        <v>0</v>
      </c>
      <c r="BS101" s="90">
        <v>0</v>
      </c>
      <c r="BT101" s="90">
        <v>1</v>
      </c>
      <c r="BU101" s="90">
        <v>1</v>
      </c>
      <c r="BV101" s="90">
        <v>1</v>
      </c>
      <c r="BW101" s="90">
        <v>1</v>
      </c>
      <c r="BX101" s="90">
        <v>1</v>
      </c>
      <c r="BY101" s="90">
        <v>1</v>
      </c>
      <c r="BZ101" s="90">
        <v>1</v>
      </c>
      <c r="CA101" s="90">
        <v>1</v>
      </c>
      <c r="CB101" s="90">
        <v>1</v>
      </c>
      <c r="CC101" s="90">
        <v>1</v>
      </c>
      <c r="CD101" s="90">
        <v>1</v>
      </c>
      <c r="CE101" s="90">
        <v>1</v>
      </c>
      <c r="CF101" s="90">
        <v>0</v>
      </c>
      <c r="CG101" s="90">
        <v>1</v>
      </c>
      <c r="CH101" s="90">
        <v>1</v>
      </c>
    </row>
    <row r="102" s="78" customFormat="1" ht="13.9" spans="1:86">
      <c r="A102" s="84" t="s">
        <v>113</v>
      </c>
      <c r="B102" s="89" t="s">
        <v>1549</v>
      </c>
      <c r="C102" s="90">
        <v>4</v>
      </c>
      <c r="D102" s="90">
        <v>1</v>
      </c>
      <c r="E102" s="90">
        <v>2</v>
      </c>
      <c r="F102" s="90">
        <v>2</v>
      </c>
      <c r="G102" s="90">
        <v>2</v>
      </c>
      <c r="H102" s="90">
        <v>2</v>
      </c>
      <c r="I102" s="90">
        <v>1</v>
      </c>
      <c r="J102" s="90">
        <v>1</v>
      </c>
      <c r="K102" s="90">
        <v>2</v>
      </c>
      <c r="L102" s="90">
        <v>1</v>
      </c>
      <c r="M102" s="90">
        <v>1</v>
      </c>
      <c r="N102" s="90">
        <v>1</v>
      </c>
      <c r="O102" s="90">
        <v>1</v>
      </c>
      <c r="P102" s="90">
        <v>1</v>
      </c>
      <c r="Q102" s="90">
        <v>2</v>
      </c>
      <c r="R102" s="90">
        <v>2</v>
      </c>
      <c r="S102" s="90">
        <v>2</v>
      </c>
      <c r="T102" s="90">
        <v>2</v>
      </c>
      <c r="U102" s="90">
        <v>1</v>
      </c>
      <c r="V102" s="90">
        <v>1</v>
      </c>
      <c r="W102" s="90">
        <v>2</v>
      </c>
      <c r="X102" s="90">
        <v>1</v>
      </c>
      <c r="Y102" s="90">
        <v>1</v>
      </c>
      <c r="Z102" s="90">
        <v>2</v>
      </c>
      <c r="AA102" s="90">
        <v>2</v>
      </c>
      <c r="AB102" s="90">
        <v>3</v>
      </c>
      <c r="AC102" s="90">
        <v>1</v>
      </c>
      <c r="AD102" s="90">
        <v>1</v>
      </c>
      <c r="AE102" s="90">
        <v>1</v>
      </c>
      <c r="AF102" s="90">
        <v>1</v>
      </c>
      <c r="AG102" s="90">
        <v>2</v>
      </c>
      <c r="AH102" s="90">
        <v>2</v>
      </c>
      <c r="AI102" s="90">
        <v>2</v>
      </c>
      <c r="AJ102" s="90">
        <v>1</v>
      </c>
      <c r="AK102" s="90">
        <v>2</v>
      </c>
      <c r="AL102" s="90">
        <v>1</v>
      </c>
      <c r="AM102" s="90">
        <v>1</v>
      </c>
      <c r="AN102" s="90">
        <v>2</v>
      </c>
      <c r="AO102" s="90">
        <v>2</v>
      </c>
      <c r="AP102" s="90">
        <v>1</v>
      </c>
      <c r="AQ102" s="90">
        <v>3</v>
      </c>
      <c r="AR102" s="90">
        <v>1</v>
      </c>
      <c r="AS102" s="90">
        <v>1</v>
      </c>
      <c r="AT102" s="90">
        <v>1</v>
      </c>
      <c r="AU102" s="90">
        <v>2</v>
      </c>
      <c r="AV102" s="90">
        <v>1</v>
      </c>
      <c r="AW102" s="90">
        <v>1</v>
      </c>
      <c r="AX102" s="90">
        <v>2</v>
      </c>
      <c r="AY102" s="90">
        <v>1</v>
      </c>
      <c r="AZ102" s="90">
        <v>2</v>
      </c>
      <c r="BA102" s="90">
        <v>1</v>
      </c>
      <c r="BB102" s="90">
        <v>1</v>
      </c>
      <c r="BC102" s="90">
        <v>1</v>
      </c>
      <c r="BD102" s="90">
        <v>2</v>
      </c>
      <c r="BE102" s="90">
        <v>1</v>
      </c>
      <c r="BF102" s="90">
        <v>1</v>
      </c>
      <c r="BG102" s="90">
        <v>2</v>
      </c>
      <c r="BH102" s="90">
        <v>0</v>
      </c>
      <c r="BI102" s="90">
        <v>1</v>
      </c>
      <c r="BJ102" s="90">
        <v>2</v>
      </c>
      <c r="BK102" s="90">
        <v>1</v>
      </c>
      <c r="BL102" s="90">
        <v>1</v>
      </c>
      <c r="BM102" s="90">
        <v>2</v>
      </c>
      <c r="BN102" s="90">
        <v>1</v>
      </c>
      <c r="BO102" s="90">
        <v>1</v>
      </c>
      <c r="BP102" s="90">
        <v>1</v>
      </c>
      <c r="BQ102" s="90">
        <v>2</v>
      </c>
      <c r="BR102" s="90">
        <v>1</v>
      </c>
      <c r="BS102" s="90">
        <v>1</v>
      </c>
      <c r="BT102" s="90">
        <v>2</v>
      </c>
      <c r="BU102" s="90">
        <v>1</v>
      </c>
      <c r="BV102" s="90">
        <v>2</v>
      </c>
      <c r="BW102" s="90">
        <v>1</v>
      </c>
      <c r="BX102" s="90">
        <v>2</v>
      </c>
      <c r="BY102" s="90">
        <v>1</v>
      </c>
      <c r="BZ102" s="90">
        <v>2</v>
      </c>
      <c r="CA102" s="90">
        <v>2</v>
      </c>
      <c r="CB102" s="90">
        <v>1</v>
      </c>
      <c r="CC102" s="90">
        <v>2</v>
      </c>
      <c r="CD102" s="90">
        <v>1</v>
      </c>
      <c r="CE102" s="90">
        <v>1</v>
      </c>
      <c r="CF102" s="90">
        <v>1</v>
      </c>
      <c r="CG102" s="90">
        <v>1</v>
      </c>
      <c r="CH102" s="90">
        <v>1</v>
      </c>
    </row>
    <row r="103" s="78" customFormat="1" ht="13.9" spans="1:86">
      <c r="A103" s="84" t="s">
        <v>113</v>
      </c>
      <c r="B103" s="84" t="s">
        <v>1550</v>
      </c>
      <c r="C103" s="90">
        <v>2</v>
      </c>
      <c r="D103" s="90">
        <v>0</v>
      </c>
      <c r="E103" s="90">
        <v>1</v>
      </c>
      <c r="F103" s="90">
        <v>1</v>
      </c>
      <c r="G103" s="90">
        <v>1</v>
      </c>
      <c r="H103" s="90">
        <v>1</v>
      </c>
      <c r="I103" s="90">
        <v>0</v>
      </c>
      <c r="J103" s="90">
        <v>0</v>
      </c>
      <c r="K103" s="90">
        <v>1</v>
      </c>
      <c r="L103" s="90">
        <v>0</v>
      </c>
      <c r="M103" s="90">
        <v>1</v>
      </c>
      <c r="N103" s="90">
        <v>1</v>
      </c>
      <c r="O103" s="90">
        <v>1</v>
      </c>
      <c r="P103" s="90">
        <v>0</v>
      </c>
      <c r="Q103" s="90">
        <v>1</v>
      </c>
      <c r="R103" s="90">
        <v>1</v>
      </c>
      <c r="S103" s="90">
        <v>1</v>
      </c>
      <c r="T103" s="90">
        <v>1</v>
      </c>
      <c r="U103" s="90">
        <v>0</v>
      </c>
      <c r="V103" s="90">
        <v>0</v>
      </c>
      <c r="W103" s="90">
        <v>1</v>
      </c>
      <c r="X103" s="90">
        <v>0</v>
      </c>
      <c r="Y103" s="90">
        <v>1</v>
      </c>
      <c r="Z103" s="90">
        <v>1</v>
      </c>
      <c r="AA103" s="90">
        <v>1</v>
      </c>
      <c r="AB103" s="90">
        <v>1</v>
      </c>
      <c r="AC103" s="90">
        <v>0</v>
      </c>
      <c r="AD103" s="90">
        <v>0</v>
      </c>
      <c r="AE103" s="90">
        <v>0</v>
      </c>
      <c r="AF103" s="90">
        <v>0</v>
      </c>
      <c r="AG103" s="90">
        <v>1</v>
      </c>
      <c r="AH103" s="90">
        <v>1</v>
      </c>
      <c r="AI103" s="90">
        <v>1</v>
      </c>
      <c r="AJ103" s="90">
        <v>0</v>
      </c>
      <c r="AK103" s="90">
        <v>1</v>
      </c>
      <c r="AL103" s="90">
        <v>0</v>
      </c>
      <c r="AM103" s="90">
        <v>0</v>
      </c>
      <c r="AN103" s="90">
        <v>1</v>
      </c>
      <c r="AO103" s="90">
        <v>1</v>
      </c>
      <c r="AP103" s="90">
        <v>0</v>
      </c>
      <c r="AQ103" s="90">
        <v>1</v>
      </c>
      <c r="AR103" s="90">
        <v>0</v>
      </c>
      <c r="AS103" s="90">
        <v>0</v>
      </c>
      <c r="AT103" s="90">
        <v>0</v>
      </c>
      <c r="AU103" s="90">
        <v>1</v>
      </c>
      <c r="AV103" s="90">
        <v>1</v>
      </c>
      <c r="AW103" s="90">
        <v>0</v>
      </c>
      <c r="AX103" s="90">
        <v>1</v>
      </c>
      <c r="AY103" s="90">
        <v>0</v>
      </c>
      <c r="AZ103" s="90">
        <v>1</v>
      </c>
      <c r="BA103" s="90">
        <v>0</v>
      </c>
      <c r="BB103" s="90">
        <v>0</v>
      </c>
      <c r="BC103" s="90">
        <v>0</v>
      </c>
      <c r="BD103" s="90">
        <v>1</v>
      </c>
      <c r="BE103" s="90">
        <v>0</v>
      </c>
      <c r="BF103" s="90">
        <v>1</v>
      </c>
      <c r="BG103" s="90">
        <v>1</v>
      </c>
      <c r="BH103" s="90">
        <v>0</v>
      </c>
      <c r="BI103" s="90">
        <v>1</v>
      </c>
      <c r="BJ103" s="90">
        <v>1</v>
      </c>
      <c r="BK103" s="90">
        <v>0</v>
      </c>
      <c r="BL103" s="90">
        <v>0</v>
      </c>
      <c r="BM103" s="90">
        <v>1</v>
      </c>
      <c r="BN103" s="90">
        <v>1</v>
      </c>
      <c r="BO103" s="90">
        <v>0</v>
      </c>
      <c r="BP103" s="90">
        <v>1</v>
      </c>
      <c r="BQ103" s="90">
        <v>1</v>
      </c>
      <c r="BR103" s="90">
        <v>0</v>
      </c>
      <c r="BS103" s="90">
        <v>0</v>
      </c>
      <c r="BT103" s="90">
        <v>1</v>
      </c>
      <c r="BU103" s="90">
        <v>0</v>
      </c>
      <c r="BV103" s="90">
        <v>1</v>
      </c>
      <c r="BW103" s="90">
        <v>0</v>
      </c>
      <c r="BX103" s="90">
        <v>1</v>
      </c>
      <c r="BY103" s="90">
        <v>1</v>
      </c>
      <c r="BZ103" s="90">
        <v>1</v>
      </c>
      <c r="CA103" s="90">
        <v>1</v>
      </c>
      <c r="CB103" s="90">
        <v>0</v>
      </c>
      <c r="CC103" s="90">
        <v>1</v>
      </c>
      <c r="CD103" s="90">
        <v>0</v>
      </c>
      <c r="CE103" s="90">
        <v>0</v>
      </c>
      <c r="CF103" s="90">
        <v>0</v>
      </c>
      <c r="CG103" s="90">
        <v>0</v>
      </c>
      <c r="CH103" s="90">
        <v>0</v>
      </c>
    </row>
    <row r="104" s="78" customFormat="1" ht="13.9" spans="1:86">
      <c r="A104" s="84" t="s">
        <v>113</v>
      </c>
      <c r="B104" s="89" t="s">
        <v>1551</v>
      </c>
      <c r="C104" s="90">
        <v>3</v>
      </c>
      <c r="D104" s="90">
        <v>1</v>
      </c>
      <c r="E104" s="90">
        <v>1</v>
      </c>
      <c r="F104" s="90">
        <v>1</v>
      </c>
      <c r="G104" s="90">
        <v>2</v>
      </c>
      <c r="H104" s="90">
        <v>1</v>
      </c>
      <c r="I104" s="90">
        <v>1</v>
      </c>
      <c r="J104" s="90">
        <v>1</v>
      </c>
      <c r="K104" s="90">
        <v>1</v>
      </c>
      <c r="L104" s="90">
        <v>0</v>
      </c>
      <c r="M104" s="90">
        <v>1</v>
      </c>
      <c r="N104" s="90">
        <v>1</v>
      </c>
      <c r="O104" s="90">
        <v>1</v>
      </c>
      <c r="P104" s="90">
        <v>0</v>
      </c>
      <c r="Q104" s="90">
        <v>1</v>
      </c>
      <c r="R104" s="90">
        <v>1</v>
      </c>
      <c r="S104" s="90">
        <v>1</v>
      </c>
      <c r="T104" s="90">
        <v>1</v>
      </c>
      <c r="U104" s="90">
        <v>1</v>
      </c>
      <c r="V104" s="90">
        <v>1</v>
      </c>
      <c r="W104" s="90">
        <v>2</v>
      </c>
      <c r="X104" s="90">
        <v>1</v>
      </c>
      <c r="Y104" s="90">
        <v>1</v>
      </c>
      <c r="Z104" s="90">
        <v>1</v>
      </c>
      <c r="AA104" s="90">
        <v>1</v>
      </c>
      <c r="AB104" s="90">
        <v>2</v>
      </c>
      <c r="AC104" s="90">
        <v>1</v>
      </c>
      <c r="AD104" s="90">
        <v>1</v>
      </c>
      <c r="AE104" s="90">
        <v>1</v>
      </c>
      <c r="AF104" s="90">
        <v>1</v>
      </c>
      <c r="AG104" s="90">
        <v>1</v>
      </c>
      <c r="AH104" s="90">
        <v>1</v>
      </c>
      <c r="AI104" s="90">
        <v>1</v>
      </c>
      <c r="AJ104" s="90">
        <v>1</v>
      </c>
      <c r="AK104" s="90">
        <v>1</v>
      </c>
      <c r="AL104" s="90">
        <v>1</v>
      </c>
      <c r="AM104" s="90">
        <v>1</v>
      </c>
      <c r="AN104" s="90">
        <v>1</v>
      </c>
      <c r="AO104" s="90">
        <v>1</v>
      </c>
      <c r="AP104" s="90">
        <v>1</v>
      </c>
      <c r="AQ104" s="90">
        <v>2</v>
      </c>
      <c r="AR104" s="90">
        <v>0</v>
      </c>
      <c r="AS104" s="90">
        <v>0</v>
      </c>
      <c r="AT104" s="90">
        <v>0</v>
      </c>
      <c r="AU104" s="90">
        <v>1</v>
      </c>
      <c r="AV104" s="90">
        <v>1</v>
      </c>
      <c r="AW104" s="90">
        <v>1</v>
      </c>
      <c r="AX104" s="90">
        <v>1</v>
      </c>
      <c r="AY104" s="90">
        <v>1</v>
      </c>
      <c r="AZ104" s="90">
        <v>1</v>
      </c>
      <c r="BA104" s="90">
        <v>1</v>
      </c>
      <c r="BB104" s="90">
        <v>1</v>
      </c>
      <c r="BC104" s="90">
        <v>0</v>
      </c>
      <c r="BD104" s="90">
        <v>1</v>
      </c>
      <c r="BE104" s="90">
        <v>1</v>
      </c>
      <c r="BF104" s="90">
        <v>1</v>
      </c>
      <c r="BG104" s="90">
        <v>1</v>
      </c>
      <c r="BH104" s="90">
        <v>0</v>
      </c>
      <c r="BI104" s="90">
        <v>1</v>
      </c>
      <c r="BJ104" s="90">
        <v>1</v>
      </c>
      <c r="BK104" s="90">
        <v>0</v>
      </c>
      <c r="BL104" s="90">
        <v>1</v>
      </c>
      <c r="BM104" s="90">
        <v>1</v>
      </c>
      <c r="BN104" s="90">
        <v>1</v>
      </c>
      <c r="BO104" s="90">
        <v>1</v>
      </c>
      <c r="BP104" s="90">
        <v>1</v>
      </c>
      <c r="BQ104" s="90">
        <v>1</v>
      </c>
      <c r="BR104" s="90">
        <v>0</v>
      </c>
      <c r="BS104" s="90">
        <v>0</v>
      </c>
      <c r="BT104" s="90">
        <v>1</v>
      </c>
      <c r="BU104" s="90">
        <v>1</v>
      </c>
      <c r="BV104" s="90">
        <v>1</v>
      </c>
      <c r="BW104" s="90">
        <v>1</v>
      </c>
      <c r="BX104" s="90">
        <v>1</v>
      </c>
      <c r="BY104" s="90">
        <v>1</v>
      </c>
      <c r="BZ104" s="90">
        <v>1</v>
      </c>
      <c r="CA104" s="90">
        <v>1</v>
      </c>
      <c r="CB104" s="90">
        <v>1</v>
      </c>
      <c r="CC104" s="90">
        <v>1</v>
      </c>
      <c r="CD104" s="90">
        <v>1</v>
      </c>
      <c r="CE104" s="90">
        <v>1</v>
      </c>
      <c r="CF104" s="90">
        <v>0</v>
      </c>
      <c r="CG104" s="90">
        <v>1</v>
      </c>
      <c r="CH104" s="90">
        <v>1</v>
      </c>
    </row>
    <row r="105" s="78" customFormat="1" ht="13.9" spans="1:86">
      <c r="A105" s="84" t="s">
        <v>113</v>
      </c>
      <c r="B105" s="84" t="s">
        <v>1552</v>
      </c>
      <c r="C105" s="90">
        <v>1</v>
      </c>
      <c r="D105" s="90">
        <v>0</v>
      </c>
      <c r="E105" s="90">
        <v>0</v>
      </c>
      <c r="F105" s="90">
        <v>0</v>
      </c>
      <c r="G105" s="90">
        <v>0</v>
      </c>
      <c r="H105" s="90">
        <v>0</v>
      </c>
      <c r="I105" s="90">
        <v>0</v>
      </c>
      <c r="J105" s="90">
        <v>0</v>
      </c>
      <c r="K105" s="90">
        <v>0</v>
      </c>
      <c r="L105" s="90">
        <v>0</v>
      </c>
      <c r="M105" s="90">
        <v>0</v>
      </c>
      <c r="N105" s="90">
        <v>0</v>
      </c>
      <c r="O105" s="90">
        <v>0</v>
      </c>
      <c r="P105" s="90">
        <v>0</v>
      </c>
      <c r="Q105" s="90">
        <v>0</v>
      </c>
      <c r="R105" s="90">
        <v>0</v>
      </c>
      <c r="S105" s="90">
        <v>0</v>
      </c>
      <c r="T105" s="90">
        <v>0</v>
      </c>
      <c r="U105" s="90">
        <v>0</v>
      </c>
      <c r="V105" s="90">
        <v>0</v>
      </c>
      <c r="W105" s="90">
        <v>0</v>
      </c>
      <c r="X105" s="90">
        <v>0</v>
      </c>
      <c r="Y105" s="90">
        <v>0</v>
      </c>
      <c r="Z105" s="90">
        <v>0</v>
      </c>
      <c r="AA105" s="90">
        <v>0</v>
      </c>
      <c r="AB105" s="90">
        <v>1</v>
      </c>
      <c r="AC105" s="90">
        <v>0</v>
      </c>
      <c r="AD105" s="90">
        <v>0</v>
      </c>
      <c r="AE105" s="90">
        <v>0</v>
      </c>
      <c r="AF105" s="90">
        <v>0</v>
      </c>
      <c r="AG105" s="90">
        <v>0</v>
      </c>
      <c r="AH105" s="90">
        <v>0</v>
      </c>
      <c r="AI105" s="90">
        <v>0</v>
      </c>
      <c r="AJ105" s="90">
        <v>0</v>
      </c>
      <c r="AK105" s="90">
        <v>0</v>
      </c>
      <c r="AL105" s="90">
        <v>0</v>
      </c>
      <c r="AM105" s="90">
        <v>0</v>
      </c>
      <c r="AN105" s="90">
        <v>0</v>
      </c>
      <c r="AO105" s="90">
        <v>0</v>
      </c>
      <c r="AP105" s="90">
        <v>0</v>
      </c>
      <c r="AQ105" s="90">
        <v>1</v>
      </c>
      <c r="AR105" s="90">
        <v>0</v>
      </c>
      <c r="AS105" s="90">
        <v>0</v>
      </c>
      <c r="AT105" s="90">
        <v>0</v>
      </c>
      <c r="AU105" s="90">
        <v>0</v>
      </c>
      <c r="AV105" s="90">
        <v>0</v>
      </c>
      <c r="AW105" s="90">
        <v>0</v>
      </c>
      <c r="AX105" s="90">
        <v>0</v>
      </c>
      <c r="AY105" s="90">
        <v>0</v>
      </c>
      <c r="AZ105" s="90">
        <v>0</v>
      </c>
      <c r="BA105" s="90">
        <v>0</v>
      </c>
      <c r="BB105" s="90">
        <v>0</v>
      </c>
      <c r="BC105" s="90">
        <v>0</v>
      </c>
      <c r="BD105" s="90">
        <v>0</v>
      </c>
      <c r="BE105" s="90">
        <v>0</v>
      </c>
      <c r="BF105" s="90">
        <v>0</v>
      </c>
      <c r="BG105" s="90">
        <v>0</v>
      </c>
      <c r="BH105" s="90">
        <v>0</v>
      </c>
      <c r="BI105" s="90">
        <v>0</v>
      </c>
      <c r="BJ105" s="90">
        <v>0</v>
      </c>
      <c r="BK105" s="90">
        <v>0</v>
      </c>
      <c r="BL105" s="90">
        <v>0</v>
      </c>
      <c r="BM105" s="90">
        <v>0</v>
      </c>
      <c r="BN105" s="90">
        <v>0</v>
      </c>
      <c r="BO105" s="90">
        <v>0</v>
      </c>
      <c r="BP105" s="90">
        <v>0</v>
      </c>
      <c r="BQ105" s="90">
        <v>0</v>
      </c>
      <c r="BR105" s="90">
        <v>0</v>
      </c>
      <c r="BS105" s="90">
        <v>0</v>
      </c>
      <c r="BT105" s="90">
        <v>0</v>
      </c>
      <c r="BU105" s="90">
        <v>0</v>
      </c>
      <c r="BV105" s="90">
        <v>0</v>
      </c>
      <c r="BW105" s="90">
        <v>0</v>
      </c>
      <c r="BX105" s="90">
        <v>0</v>
      </c>
      <c r="BY105" s="90">
        <v>0</v>
      </c>
      <c r="BZ105" s="90">
        <v>0</v>
      </c>
      <c r="CA105" s="90">
        <v>0</v>
      </c>
      <c r="CB105" s="90">
        <v>0</v>
      </c>
      <c r="CC105" s="90">
        <v>0</v>
      </c>
      <c r="CD105" s="90">
        <v>0</v>
      </c>
      <c r="CE105" s="90">
        <v>0</v>
      </c>
      <c r="CF105" s="90">
        <v>0</v>
      </c>
      <c r="CG105" s="90">
        <v>0</v>
      </c>
      <c r="CH105" s="90">
        <v>0</v>
      </c>
    </row>
    <row r="106" s="78" customFormat="1" ht="13.9" spans="1:86">
      <c r="A106" s="84" t="s">
        <v>113</v>
      </c>
      <c r="B106" s="84" t="s">
        <v>1553</v>
      </c>
      <c r="C106" s="90">
        <v>3</v>
      </c>
      <c r="D106" s="100">
        <v>1</v>
      </c>
      <c r="E106" s="100">
        <v>1</v>
      </c>
      <c r="F106" s="100">
        <v>1</v>
      </c>
      <c r="G106" s="101">
        <v>2</v>
      </c>
      <c r="H106" s="101">
        <v>2</v>
      </c>
      <c r="I106" s="101">
        <v>1</v>
      </c>
      <c r="J106" s="101">
        <v>1</v>
      </c>
      <c r="K106" s="103">
        <v>2</v>
      </c>
      <c r="L106" s="103">
        <v>1</v>
      </c>
      <c r="M106" s="90">
        <v>1</v>
      </c>
      <c r="N106" s="90">
        <v>1</v>
      </c>
      <c r="O106" s="90">
        <v>1</v>
      </c>
      <c r="P106" s="90">
        <v>0</v>
      </c>
      <c r="Q106" s="90">
        <v>1</v>
      </c>
      <c r="R106" s="90">
        <v>1</v>
      </c>
      <c r="S106" s="90">
        <v>1</v>
      </c>
      <c r="T106" s="90">
        <v>1</v>
      </c>
      <c r="U106" s="90">
        <v>1</v>
      </c>
      <c r="V106" s="90">
        <v>1</v>
      </c>
      <c r="W106" s="90">
        <v>2</v>
      </c>
      <c r="X106" s="90">
        <v>1</v>
      </c>
      <c r="Y106" s="90">
        <v>1</v>
      </c>
      <c r="Z106" s="90">
        <v>1</v>
      </c>
      <c r="AA106" s="90">
        <v>1</v>
      </c>
      <c r="AB106" s="90">
        <v>2</v>
      </c>
      <c r="AC106" s="90">
        <v>1</v>
      </c>
      <c r="AD106" s="90">
        <v>1</v>
      </c>
      <c r="AE106" s="90">
        <v>1</v>
      </c>
      <c r="AF106" s="90">
        <v>1</v>
      </c>
      <c r="AG106" s="90">
        <v>2</v>
      </c>
      <c r="AH106" s="90">
        <v>1</v>
      </c>
      <c r="AI106" s="90">
        <v>1</v>
      </c>
      <c r="AJ106" s="90">
        <v>1</v>
      </c>
      <c r="AK106" s="90">
        <v>1</v>
      </c>
      <c r="AL106" s="90">
        <v>1</v>
      </c>
      <c r="AM106" s="90">
        <v>1</v>
      </c>
      <c r="AN106" s="90">
        <v>1</v>
      </c>
      <c r="AO106" s="90">
        <v>1</v>
      </c>
      <c r="AP106" s="90">
        <v>1</v>
      </c>
      <c r="AQ106" s="90">
        <v>2</v>
      </c>
      <c r="AR106" s="90">
        <v>1</v>
      </c>
      <c r="AS106" s="90">
        <v>1</v>
      </c>
      <c r="AT106" s="90">
        <v>0</v>
      </c>
      <c r="AU106" s="90">
        <v>2</v>
      </c>
      <c r="AV106" s="90">
        <v>1</v>
      </c>
      <c r="AW106" s="90">
        <v>1</v>
      </c>
      <c r="AX106" s="90">
        <v>1</v>
      </c>
      <c r="AY106" s="90">
        <v>1</v>
      </c>
      <c r="AZ106" s="90">
        <v>1</v>
      </c>
      <c r="BA106" s="90">
        <v>1</v>
      </c>
      <c r="BB106" s="90">
        <v>1</v>
      </c>
      <c r="BC106" s="90">
        <v>0</v>
      </c>
      <c r="BD106" s="90">
        <v>1</v>
      </c>
      <c r="BE106" s="90">
        <v>1</v>
      </c>
      <c r="BF106" s="90">
        <v>1</v>
      </c>
      <c r="BG106" s="90">
        <v>1</v>
      </c>
      <c r="BH106" s="90">
        <v>0</v>
      </c>
      <c r="BI106" s="90">
        <v>1</v>
      </c>
      <c r="BJ106" s="90">
        <v>1</v>
      </c>
      <c r="BK106" s="90">
        <v>1</v>
      </c>
      <c r="BL106" s="90">
        <v>1</v>
      </c>
      <c r="BM106" s="90">
        <v>1</v>
      </c>
      <c r="BN106" s="90">
        <v>1</v>
      </c>
      <c r="BO106" s="90">
        <v>1</v>
      </c>
      <c r="BP106" s="90">
        <v>1</v>
      </c>
      <c r="BQ106" s="90">
        <v>1</v>
      </c>
      <c r="BR106" s="90">
        <v>0</v>
      </c>
      <c r="BS106" s="90">
        <v>1</v>
      </c>
      <c r="BT106" s="90">
        <v>1</v>
      </c>
      <c r="BU106" s="90">
        <v>1</v>
      </c>
      <c r="BV106" s="90">
        <v>1</v>
      </c>
      <c r="BW106" s="90">
        <v>1</v>
      </c>
      <c r="BX106" s="90">
        <v>1</v>
      </c>
      <c r="BY106" s="90">
        <v>1</v>
      </c>
      <c r="BZ106" s="90">
        <v>1</v>
      </c>
      <c r="CA106" s="90">
        <v>1</v>
      </c>
      <c r="CB106" s="90">
        <v>1</v>
      </c>
      <c r="CC106" s="90">
        <v>1</v>
      </c>
      <c r="CD106" s="90">
        <v>1</v>
      </c>
      <c r="CE106" s="90">
        <v>1</v>
      </c>
      <c r="CF106" s="90">
        <v>0</v>
      </c>
      <c r="CG106" s="90">
        <v>1</v>
      </c>
      <c r="CH106" s="90">
        <v>1</v>
      </c>
    </row>
    <row r="107" s="78" customFormat="1" ht="13.9" spans="1:86">
      <c r="A107" s="84" t="s">
        <v>113</v>
      </c>
      <c r="B107" s="84" t="s">
        <v>1554</v>
      </c>
      <c r="C107" s="90">
        <v>2</v>
      </c>
      <c r="D107" s="90">
        <v>1</v>
      </c>
      <c r="E107" s="90">
        <v>1</v>
      </c>
      <c r="F107" s="90">
        <v>1</v>
      </c>
      <c r="G107" s="90">
        <v>1</v>
      </c>
      <c r="H107" s="90">
        <v>1</v>
      </c>
      <c r="I107" s="90">
        <v>1</v>
      </c>
      <c r="J107" s="90">
        <v>1</v>
      </c>
      <c r="K107" s="90">
        <v>1</v>
      </c>
      <c r="L107" s="90">
        <v>0</v>
      </c>
      <c r="M107" s="90">
        <v>1</v>
      </c>
      <c r="N107" s="90">
        <v>1</v>
      </c>
      <c r="O107" s="90">
        <v>1</v>
      </c>
      <c r="P107" s="90">
        <v>0</v>
      </c>
      <c r="Q107" s="90">
        <v>1</v>
      </c>
      <c r="R107" s="90">
        <v>1</v>
      </c>
      <c r="S107" s="90">
        <v>1</v>
      </c>
      <c r="T107" s="90">
        <v>1</v>
      </c>
      <c r="U107" s="90">
        <v>1</v>
      </c>
      <c r="V107" s="90">
        <v>1</v>
      </c>
      <c r="W107" s="90">
        <v>1</v>
      </c>
      <c r="X107" s="90">
        <v>1</v>
      </c>
      <c r="Y107" s="90">
        <v>1</v>
      </c>
      <c r="Z107" s="90">
        <v>1</v>
      </c>
      <c r="AA107" s="90">
        <v>1</v>
      </c>
      <c r="AB107" s="90">
        <v>1</v>
      </c>
      <c r="AC107" s="90">
        <v>1</v>
      </c>
      <c r="AD107" s="90">
        <v>1</v>
      </c>
      <c r="AE107" s="90">
        <v>1</v>
      </c>
      <c r="AF107" s="90">
        <v>1</v>
      </c>
      <c r="AG107" s="90">
        <v>1</v>
      </c>
      <c r="AH107" s="90">
        <v>1</v>
      </c>
      <c r="AI107" s="90">
        <v>1</v>
      </c>
      <c r="AJ107" s="90">
        <v>1</v>
      </c>
      <c r="AK107" s="90">
        <v>1</v>
      </c>
      <c r="AL107" s="90">
        <v>1</v>
      </c>
      <c r="AM107" s="90">
        <v>1</v>
      </c>
      <c r="AN107" s="90">
        <v>1</v>
      </c>
      <c r="AO107" s="90">
        <v>1</v>
      </c>
      <c r="AP107" s="90">
        <v>1</v>
      </c>
      <c r="AQ107" s="90">
        <v>2</v>
      </c>
      <c r="AR107" s="90">
        <v>0</v>
      </c>
      <c r="AS107" s="90">
        <v>0</v>
      </c>
      <c r="AT107" s="90">
        <v>0</v>
      </c>
      <c r="AU107" s="90">
        <v>1</v>
      </c>
      <c r="AV107" s="90">
        <v>1</v>
      </c>
      <c r="AW107" s="90">
        <v>1</v>
      </c>
      <c r="AX107" s="90">
        <v>1</v>
      </c>
      <c r="AY107" s="90">
        <v>1</v>
      </c>
      <c r="AZ107" s="90">
        <v>1</v>
      </c>
      <c r="BA107" s="90">
        <v>1</v>
      </c>
      <c r="BB107" s="90">
        <v>1</v>
      </c>
      <c r="BC107" s="90">
        <v>0</v>
      </c>
      <c r="BD107" s="90">
        <v>1</v>
      </c>
      <c r="BE107" s="90">
        <v>1</v>
      </c>
      <c r="BF107" s="90">
        <v>1</v>
      </c>
      <c r="BG107" s="90">
        <v>1</v>
      </c>
      <c r="BH107" s="90">
        <v>0</v>
      </c>
      <c r="BI107" s="90">
        <v>1</v>
      </c>
      <c r="BJ107" s="90">
        <v>1</v>
      </c>
      <c r="BK107" s="90">
        <v>0</v>
      </c>
      <c r="BL107" s="90">
        <v>1</v>
      </c>
      <c r="BM107" s="90">
        <v>1</v>
      </c>
      <c r="BN107" s="90">
        <v>1</v>
      </c>
      <c r="BO107" s="90">
        <v>1</v>
      </c>
      <c r="BP107" s="90">
        <v>1</v>
      </c>
      <c r="BQ107" s="90">
        <v>1</v>
      </c>
      <c r="BR107" s="90">
        <v>0</v>
      </c>
      <c r="BS107" s="90">
        <v>0</v>
      </c>
      <c r="BT107" s="90">
        <v>1</v>
      </c>
      <c r="BU107" s="90">
        <v>1</v>
      </c>
      <c r="BV107" s="90">
        <v>1</v>
      </c>
      <c r="BW107" s="90">
        <v>1</v>
      </c>
      <c r="BX107" s="90">
        <v>1</v>
      </c>
      <c r="BY107" s="90">
        <v>1</v>
      </c>
      <c r="BZ107" s="90">
        <v>1</v>
      </c>
      <c r="CA107" s="90">
        <v>1</v>
      </c>
      <c r="CB107" s="90">
        <v>1</v>
      </c>
      <c r="CC107" s="90">
        <v>1</v>
      </c>
      <c r="CD107" s="90">
        <v>1</v>
      </c>
      <c r="CE107" s="90">
        <v>1</v>
      </c>
      <c r="CF107" s="90">
        <v>0</v>
      </c>
      <c r="CG107" s="90">
        <v>1</v>
      </c>
      <c r="CH107" s="90">
        <v>1</v>
      </c>
    </row>
    <row r="108" s="78" customFormat="1" ht="13.9" spans="1:86">
      <c r="A108" s="84" t="s">
        <v>113</v>
      </c>
      <c r="B108" s="84" t="s">
        <v>1555</v>
      </c>
      <c r="C108" s="90">
        <v>2</v>
      </c>
      <c r="D108" s="90">
        <v>0</v>
      </c>
      <c r="E108" s="90">
        <v>1</v>
      </c>
      <c r="F108" s="90">
        <v>1</v>
      </c>
      <c r="G108" s="90">
        <v>1</v>
      </c>
      <c r="H108" s="90">
        <v>1</v>
      </c>
      <c r="I108" s="90">
        <v>0</v>
      </c>
      <c r="J108" s="90">
        <v>0</v>
      </c>
      <c r="K108" s="90">
        <v>1</v>
      </c>
      <c r="L108" s="90">
        <v>0</v>
      </c>
      <c r="M108" s="90">
        <v>1</v>
      </c>
      <c r="N108" s="90">
        <v>1</v>
      </c>
      <c r="O108" s="90">
        <v>1</v>
      </c>
      <c r="P108" s="90">
        <v>0</v>
      </c>
      <c r="Q108" s="90">
        <v>1</v>
      </c>
      <c r="R108" s="90">
        <v>1</v>
      </c>
      <c r="S108" s="90">
        <v>1</v>
      </c>
      <c r="T108" s="90">
        <v>1</v>
      </c>
      <c r="U108" s="90">
        <v>0</v>
      </c>
      <c r="V108" s="90">
        <v>0</v>
      </c>
      <c r="W108" s="90">
        <v>1</v>
      </c>
      <c r="X108" s="90">
        <v>0</v>
      </c>
      <c r="Y108" s="90">
        <v>1</v>
      </c>
      <c r="Z108" s="90">
        <v>1</v>
      </c>
      <c r="AA108" s="90">
        <v>1</v>
      </c>
      <c r="AB108" s="90">
        <v>1</v>
      </c>
      <c r="AC108" s="90">
        <v>0</v>
      </c>
      <c r="AD108" s="90">
        <v>0</v>
      </c>
      <c r="AE108" s="90">
        <v>0</v>
      </c>
      <c r="AF108" s="90">
        <v>1</v>
      </c>
      <c r="AG108" s="90">
        <v>1</v>
      </c>
      <c r="AH108" s="90">
        <v>1</v>
      </c>
      <c r="AI108" s="90">
        <v>1</v>
      </c>
      <c r="AJ108" s="90">
        <v>0</v>
      </c>
      <c r="AK108" s="90">
        <v>1</v>
      </c>
      <c r="AL108" s="90">
        <v>0</v>
      </c>
      <c r="AM108" s="90">
        <v>0</v>
      </c>
      <c r="AN108" s="90">
        <v>1</v>
      </c>
      <c r="AO108" s="90">
        <v>1</v>
      </c>
      <c r="AP108" s="90">
        <v>0</v>
      </c>
      <c r="AQ108" s="90">
        <v>1</v>
      </c>
      <c r="AR108" s="90">
        <v>0</v>
      </c>
      <c r="AS108" s="90">
        <v>0</v>
      </c>
      <c r="AT108" s="90">
        <v>0</v>
      </c>
      <c r="AU108" s="90">
        <v>1</v>
      </c>
      <c r="AV108" s="90">
        <v>1</v>
      </c>
      <c r="AW108" s="90">
        <v>0</v>
      </c>
      <c r="AX108" s="90">
        <v>1</v>
      </c>
      <c r="AY108" s="90">
        <v>0</v>
      </c>
      <c r="AZ108" s="90">
        <v>1</v>
      </c>
      <c r="BA108" s="90">
        <v>0</v>
      </c>
      <c r="BB108" s="90">
        <v>0</v>
      </c>
      <c r="BC108" s="90">
        <v>0</v>
      </c>
      <c r="BD108" s="90">
        <v>1</v>
      </c>
      <c r="BE108" s="90">
        <v>0</v>
      </c>
      <c r="BF108" s="90">
        <v>1</v>
      </c>
      <c r="BG108" s="90">
        <v>1</v>
      </c>
      <c r="BH108" s="90">
        <v>0</v>
      </c>
      <c r="BI108" s="90">
        <v>1</v>
      </c>
      <c r="BJ108" s="90">
        <v>1</v>
      </c>
      <c r="BK108" s="90">
        <v>0</v>
      </c>
      <c r="BL108" s="90">
        <v>0</v>
      </c>
      <c r="BM108" s="90">
        <v>1</v>
      </c>
      <c r="BN108" s="90">
        <v>1</v>
      </c>
      <c r="BO108" s="90">
        <v>0</v>
      </c>
      <c r="BP108" s="90">
        <v>1</v>
      </c>
      <c r="BQ108" s="90">
        <v>1</v>
      </c>
      <c r="BR108" s="90">
        <v>0</v>
      </c>
      <c r="BS108" s="90">
        <v>0</v>
      </c>
      <c r="BT108" s="90">
        <v>1</v>
      </c>
      <c r="BU108" s="90">
        <v>0</v>
      </c>
      <c r="BV108" s="90">
        <v>1</v>
      </c>
      <c r="BW108" s="90">
        <v>0</v>
      </c>
      <c r="BX108" s="90">
        <v>1</v>
      </c>
      <c r="BY108" s="90">
        <v>1</v>
      </c>
      <c r="BZ108" s="90">
        <v>1</v>
      </c>
      <c r="CA108" s="90">
        <v>1</v>
      </c>
      <c r="CB108" s="90">
        <v>0</v>
      </c>
      <c r="CC108" s="90">
        <v>1</v>
      </c>
      <c r="CD108" s="90">
        <v>0</v>
      </c>
      <c r="CE108" s="90">
        <v>0</v>
      </c>
      <c r="CF108" s="90">
        <v>0</v>
      </c>
      <c r="CG108" s="90">
        <v>0</v>
      </c>
      <c r="CH108" s="90">
        <v>1</v>
      </c>
    </row>
    <row r="109" s="78" customFormat="1" ht="13.9" spans="1:86">
      <c r="A109" s="84" t="s">
        <v>113</v>
      </c>
      <c r="B109" s="84" t="s">
        <v>1556</v>
      </c>
      <c r="C109" s="90">
        <v>2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0</v>
      </c>
      <c r="M109" s="90">
        <v>1</v>
      </c>
      <c r="N109" s="90">
        <v>1</v>
      </c>
      <c r="O109" s="90">
        <v>1</v>
      </c>
      <c r="P109" s="90">
        <v>0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1</v>
      </c>
      <c r="W109" s="90">
        <v>1</v>
      </c>
      <c r="X109" s="90">
        <v>1</v>
      </c>
      <c r="Y109" s="90">
        <v>1</v>
      </c>
      <c r="Z109" s="90">
        <v>1</v>
      </c>
      <c r="AA109" s="90">
        <v>1</v>
      </c>
      <c r="AB109" s="90">
        <v>1</v>
      </c>
      <c r="AC109" s="90">
        <v>1</v>
      </c>
      <c r="AD109" s="90">
        <v>0</v>
      </c>
      <c r="AE109" s="90">
        <v>1</v>
      </c>
      <c r="AF109" s="90">
        <v>1</v>
      </c>
      <c r="AG109" s="90">
        <v>1</v>
      </c>
      <c r="AH109" s="90">
        <v>1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1</v>
      </c>
      <c r="AR109" s="90">
        <v>0</v>
      </c>
      <c r="AS109" s="90">
        <v>0</v>
      </c>
      <c r="AT109" s="90">
        <v>0</v>
      </c>
      <c r="AU109" s="90">
        <v>1</v>
      </c>
      <c r="AV109" s="90">
        <v>1</v>
      </c>
      <c r="AW109" s="90">
        <v>1</v>
      </c>
      <c r="AX109" s="90">
        <v>1</v>
      </c>
      <c r="AY109" s="90">
        <v>0</v>
      </c>
      <c r="AZ109" s="90">
        <v>1</v>
      </c>
      <c r="BA109" s="90">
        <v>1</v>
      </c>
      <c r="BB109" s="90">
        <v>1</v>
      </c>
      <c r="BC109" s="90">
        <v>0</v>
      </c>
      <c r="BD109" s="90">
        <v>1</v>
      </c>
      <c r="BE109" s="90">
        <v>1</v>
      </c>
      <c r="BF109" s="90">
        <v>1</v>
      </c>
      <c r="BG109" s="90">
        <v>1</v>
      </c>
      <c r="BH109" s="90">
        <v>0</v>
      </c>
      <c r="BI109" s="90">
        <v>1</v>
      </c>
      <c r="BJ109" s="90">
        <v>1</v>
      </c>
      <c r="BK109" s="90">
        <v>0</v>
      </c>
      <c r="BL109" s="90">
        <v>1</v>
      </c>
      <c r="BM109" s="90">
        <v>1</v>
      </c>
      <c r="BN109" s="90">
        <v>1</v>
      </c>
      <c r="BO109" s="90">
        <v>0</v>
      </c>
      <c r="BP109" s="90">
        <v>1</v>
      </c>
      <c r="BQ109" s="90">
        <v>1</v>
      </c>
      <c r="BR109" s="90">
        <v>0</v>
      </c>
      <c r="BS109" s="90">
        <v>0</v>
      </c>
      <c r="BT109" s="90">
        <v>1</v>
      </c>
      <c r="BU109" s="90">
        <v>0</v>
      </c>
      <c r="BV109" s="90">
        <v>1</v>
      </c>
      <c r="BW109" s="90">
        <v>1</v>
      </c>
      <c r="BX109" s="90">
        <v>1</v>
      </c>
      <c r="BY109" s="90">
        <v>1</v>
      </c>
      <c r="BZ109" s="90">
        <v>1</v>
      </c>
      <c r="CA109" s="90">
        <v>1</v>
      </c>
      <c r="CB109" s="90">
        <v>0</v>
      </c>
      <c r="CC109" s="90">
        <v>1</v>
      </c>
      <c r="CD109" s="90">
        <v>1</v>
      </c>
      <c r="CE109" s="90">
        <v>1</v>
      </c>
      <c r="CF109" s="90">
        <v>0</v>
      </c>
      <c r="CG109" s="90">
        <v>0</v>
      </c>
      <c r="CH109" s="90">
        <v>1</v>
      </c>
    </row>
    <row r="110" s="78" customFormat="1" ht="13.9" spans="1:86">
      <c r="A110" s="84" t="s">
        <v>113</v>
      </c>
      <c r="B110" s="89" t="s">
        <v>1557</v>
      </c>
      <c r="C110" s="90">
        <v>0</v>
      </c>
      <c r="D110" s="90">
        <v>0</v>
      </c>
      <c r="E110" s="90">
        <v>0</v>
      </c>
      <c r="F110" s="90">
        <v>0</v>
      </c>
      <c r="G110" s="90">
        <v>0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  <c r="T110" s="90">
        <v>0</v>
      </c>
      <c r="U110" s="90">
        <v>0</v>
      </c>
      <c r="V110" s="90">
        <v>0</v>
      </c>
      <c r="W110" s="90">
        <v>0</v>
      </c>
      <c r="X110" s="90">
        <v>0</v>
      </c>
      <c r="Y110" s="90">
        <v>0</v>
      </c>
      <c r="Z110" s="90">
        <v>0</v>
      </c>
      <c r="AA110" s="90">
        <v>0</v>
      </c>
      <c r="AB110" s="90">
        <v>0</v>
      </c>
      <c r="AC110" s="90">
        <v>0</v>
      </c>
      <c r="AD110" s="90">
        <v>0</v>
      </c>
      <c r="AE110" s="90">
        <v>0</v>
      </c>
      <c r="AF110" s="90">
        <v>0</v>
      </c>
      <c r="AG110" s="90">
        <v>0</v>
      </c>
      <c r="AH110" s="90">
        <v>0</v>
      </c>
      <c r="AI110" s="90">
        <v>0</v>
      </c>
      <c r="AJ110" s="90">
        <v>0</v>
      </c>
      <c r="AK110" s="90">
        <v>0</v>
      </c>
      <c r="AL110" s="90">
        <v>0</v>
      </c>
      <c r="AM110" s="90">
        <v>0</v>
      </c>
      <c r="AN110" s="90">
        <v>0</v>
      </c>
      <c r="AO110" s="90">
        <v>0</v>
      </c>
      <c r="AP110" s="90">
        <v>0</v>
      </c>
      <c r="AQ110" s="90">
        <v>0</v>
      </c>
      <c r="AR110" s="90">
        <v>0</v>
      </c>
      <c r="AS110" s="90">
        <v>0</v>
      </c>
      <c r="AT110" s="90">
        <v>0</v>
      </c>
      <c r="AU110" s="90">
        <v>0</v>
      </c>
      <c r="AV110" s="90">
        <v>0</v>
      </c>
      <c r="AW110" s="90">
        <v>0</v>
      </c>
      <c r="AX110" s="90">
        <v>0</v>
      </c>
      <c r="AY110" s="90">
        <v>0</v>
      </c>
      <c r="AZ110" s="90">
        <v>0</v>
      </c>
      <c r="BA110" s="90">
        <v>0</v>
      </c>
      <c r="BB110" s="90">
        <v>0</v>
      </c>
      <c r="BC110" s="90">
        <v>0</v>
      </c>
      <c r="BD110" s="90">
        <v>0</v>
      </c>
      <c r="BE110" s="90">
        <v>0</v>
      </c>
      <c r="BF110" s="90">
        <v>0</v>
      </c>
      <c r="BG110" s="90">
        <v>0</v>
      </c>
      <c r="BH110" s="90">
        <v>0</v>
      </c>
      <c r="BI110" s="90">
        <v>0</v>
      </c>
      <c r="BJ110" s="90">
        <v>0</v>
      </c>
      <c r="BK110" s="90">
        <v>0</v>
      </c>
      <c r="BL110" s="90">
        <v>0</v>
      </c>
      <c r="BM110" s="90">
        <v>0</v>
      </c>
      <c r="BN110" s="90">
        <v>0</v>
      </c>
      <c r="BO110" s="90">
        <v>0</v>
      </c>
      <c r="BP110" s="90">
        <v>0</v>
      </c>
      <c r="BQ110" s="90">
        <v>0</v>
      </c>
      <c r="BR110" s="90">
        <v>0</v>
      </c>
      <c r="BS110" s="90">
        <v>0</v>
      </c>
      <c r="BT110" s="90">
        <v>0</v>
      </c>
      <c r="BU110" s="90">
        <v>0</v>
      </c>
      <c r="BV110" s="90">
        <v>0</v>
      </c>
      <c r="BW110" s="90">
        <v>0</v>
      </c>
      <c r="BX110" s="90">
        <v>0</v>
      </c>
      <c r="BY110" s="90">
        <v>0</v>
      </c>
      <c r="BZ110" s="90">
        <v>0</v>
      </c>
      <c r="CA110" s="90">
        <v>0</v>
      </c>
      <c r="CB110" s="90">
        <v>0</v>
      </c>
      <c r="CC110" s="90">
        <v>0</v>
      </c>
      <c r="CD110" s="90">
        <v>0</v>
      </c>
      <c r="CE110" s="90">
        <v>0</v>
      </c>
      <c r="CF110" s="90">
        <v>0</v>
      </c>
      <c r="CG110" s="90">
        <v>0</v>
      </c>
      <c r="CH110" s="90">
        <v>0</v>
      </c>
    </row>
    <row r="111" s="78" customFormat="1" ht="13.9" spans="1:86">
      <c r="A111" s="93" t="s">
        <v>113</v>
      </c>
      <c r="B111" s="93" t="s">
        <v>1558</v>
      </c>
      <c r="C111" s="94">
        <v>1</v>
      </c>
      <c r="D111" s="94">
        <v>4</v>
      </c>
      <c r="E111" s="94">
        <v>1</v>
      </c>
      <c r="F111" s="94">
        <v>1</v>
      </c>
      <c r="G111" s="94">
        <v>2</v>
      </c>
      <c r="H111" s="94">
        <v>2</v>
      </c>
      <c r="I111" s="94">
        <v>3</v>
      </c>
      <c r="J111" s="94">
        <v>4</v>
      </c>
      <c r="K111" s="94">
        <v>2</v>
      </c>
      <c r="L111" s="94">
        <v>6</v>
      </c>
      <c r="M111" s="94">
        <v>2</v>
      </c>
      <c r="N111" s="94">
        <v>2</v>
      </c>
      <c r="O111" s="94">
        <v>2</v>
      </c>
      <c r="P111" s="94">
        <v>8</v>
      </c>
      <c r="Q111" s="94">
        <v>1</v>
      </c>
      <c r="R111" s="94">
        <v>1</v>
      </c>
      <c r="S111" s="94">
        <v>1</v>
      </c>
      <c r="T111" s="94">
        <v>1</v>
      </c>
      <c r="U111" s="94">
        <v>3</v>
      </c>
      <c r="V111" s="94">
        <v>3</v>
      </c>
      <c r="W111" s="94">
        <v>2</v>
      </c>
      <c r="X111" s="94">
        <v>3</v>
      </c>
      <c r="Y111" s="94">
        <v>2</v>
      </c>
      <c r="Z111" s="94">
        <v>1</v>
      </c>
      <c r="AA111" s="94">
        <v>2</v>
      </c>
      <c r="AB111" s="94">
        <v>1</v>
      </c>
      <c r="AC111" s="94">
        <v>3</v>
      </c>
      <c r="AD111" s="94">
        <v>3</v>
      </c>
      <c r="AE111" s="94">
        <v>3</v>
      </c>
      <c r="AF111" s="94">
        <v>3</v>
      </c>
      <c r="AG111" s="94">
        <v>1</v>
      </c>
      <c r="AH111" s="94">
        <v>2</v>
      </c>
      <c r="AI111" s="94">
        <v>2</v>
      </c>
      <c r="AJ111" s="94">
        <v>3</v>
      </c>
      <c r="AK111" s="94">
        <v>1</v>
      </c>
      <c r="AL111" s="94">
        <v>3</v>
      </c>
      <c r="AM111" s="94">
        <v>3</v>
      </c>
      <c r="AN111" s="94">
        <v>2</v>
      </c>
      <c r="AO111" s="94">
        <v>1</v>
      </c>
      <c r="AP111" s="94">
        <v>3</v>
      </c>
      <c r="AQ111" s="94">
        <v>1</v>
      </c>
      <c r="AR111" s="94">
        <v>6</v>
      </c>
      <c r="AS111" s="94">
        <v>6</v>
      </c>
      <c r="AT111" s="94">
        <v>8</v>
      </c>
      <c r="AU111" s="94">
        <v>1</v>
      </c>
      <c r="AV111" s="94">
        <v>2</v>
      </c>
      <c r="AW111" s="94">
        <v>3</v>
      </c>
      <c r="AX111" s="94">
        <v>1</v>
      </c>
      <c r="AY111" s="94">
        <v>3</v>
      </c>
      <c r="AZ111" s="94">
        <v>1</v>
      </c>
      <c r="BA111" s="94">
        <v>3</v>
      </c>
      <c r="BB111" s="94">
        <v>4</v>
      </c>
      <c r="BC111" s="94">
        <v>8</v>
      </c>
      <c r="BD111" s="94">
        <v>1</v>
      </c>
      <c r="BE111" s="94">
        <v>3</v>
      </c>
      <c r="BF111" s="94">
        <v>2</v>
      </c>
      <c r="BG111" s="94">
        <v>1</v>
      </c>
      <c r="BH111" s="94">
        <v>8</v>
      </c>
      <c r="BI111" s="94">
        <v>2</v>
      </c>
      <c r="BJ111" s="94">
        <v>1</v>
      </c>
      <c r="BK111" s="94">
        <v>6</v>
      </c>
      <c r="BL111" s="94">
        <v>3</v>
      </c>
      <c r="BM111" s="94">
        <v>2</v>
      </c>
      <c r="BN111" s="94">
        <v>2</v>
      </c>
      <c r="BO111" s="94">
        <v>3</v>
      </c>
      <c r="BP111" s="94">
        <v>2</v>
      </c>
      <c r="BQ111" s="94">
        <v>1</v>
      </c>
      <c r="BR111" s="94">
        <v>8</v>
      </c>
      <c r="BS111" s="94">
        <v>6</v>
      </c>
      <c r="BT111" s="94">
        <v>1</v>
      </c>
      <c r="BU111" s="94">
        <v>3</v>
      </c>
      <c r="BV111" s="94">
        <v>1</v>
      </c>
      <c r="BW111" s="94">
        <v>3</v>
      </c>
      <c r="BX111" s="94">
        <v>2</v>
      </c>
      <c r="BY111" s="94">
        <v>2</v>
      </c>
      <c r="BZ111" s="94">
        <v>2</v>
      </c>
      <c r="CA111" s="94">
        <v>1</v>
      </c>
      <c r="CB111" s="94">
        <v>3</v>
      </c>
      <c r="CC111" s="94">
        <v>1</v>
      </c>
      <c r="CD111" s="94">
        <v>3</v>
      </c>
      <c r="CE111" s="94">
        <v>3</v>
      </c>
      <c r="CF111" s="94">
        <v>8</v>
      </c>
      <c r="CG111" s="94">
        <v>3</v>
      </c>
      <c r="CH111" s="94">
        <v>3</v>
      </c>
    </row>
    <row r="112" s="78" customFormat="1" ht="13.9" spans="1:86">
      <c r="A112" s="84" t="s">
        <v>127</v>
      </c>
      <c r="B112" s="89" t="s">
        <v>1559</v>
      </c>
      <c r="C112" s="90">
        <v>3</v>
      </c>
      <c r="D112" s="90">
        <v>1</v>
      </c>
      <c r="E112" s="90">
        <v>1</v>
      </c>
      <c r="F112" s="90">
        <v>1</v>
      </c>
      <c r="G112" s="90">
        <v>2</v>
      </c>
      <c r="H112" s="90">
        <v>1</v>
      </c>
      <c r="I112" s="90">
        <v>1</v>
      </c>
      <c r="J112" s="90">
        <v>1</v>
      </c>
      <c r="K112" s="90">
        <v>2</v>
      </c>
      <c r="L112" s="90">
        <v>1</v>
      </c>
      <c r="M112" s="90">
        <v>1</v>
      </c>
      <c r="N112" s="90">
        <v>1</v>
      </c>
      <c r="O112" s="90">
        <v>1</v>
      </c>
      <c r="P112" s="90">
        <v>0</v>
      </c>
      <c r="Q112" s="90">
        <v>1</v>
      </c>
      <c r="R112" s="90">
        <v>1</v>
      </c>
      <c r="S112" s="90">
        <v>1</v>
      </c>
      <c r="T112" s="90">
        <v>1</v>
      </c>
      <c r="U112" s="90">
        <v>1</v>
      </c>
      <c r="V112" s="90">
        <v>1</v>
      </c>
      <c r="W112" s="90">
        <v>2</v>
      </c>
      <c r="X112" s="90">
        <v>1</v>
      </c>
      <c r="Y112" s="90">
        <v>1</v>
      </c>
      <c r="Z112" s="90">
        <v>1</v>
      </c>
      <c r="AA112" s="90">
        <v>1</v>
      </c>
      <c r="AB112" s="90">
        <v>2</v>
      </c>
      <c r="AC112" s="90">
        <v>1</v>
      </c>
      <c r="AD112" s="90">
        <v>1</v>
      </c>
      <c r="AE112" s="90">
        <v>1</v>
      </c>
      <c r="AF112" s="90">
        <v>1</v>
      </c>
      <c r="AG112" s="90">
        <v>1</v>
      </c>
      <c r="AH112" s="90">
        <v>1</v>
      </c>
      <c r="AI112" s="90">
        <v>1</v>
      </c>
      <c r="AJ112" s="90">
        <v>1</v>
      </c>
      <c r="AK112" s="90">
        <v>1</v>
      </c>
      <c r="AL112" s="90">
        <v>1</v>
      </c>
      <c r="AM112" s="90">
        <v>1</v>
      </c>
      <c r="AN112" s="90">
        <v>1</v>
      </c>
      <c r="AO112" s="90">
        <v>1</v>
      </c>
      <c r="AP112" s="90">
        <v>1</v>
      </c>
      <c r="AQ112" s="90">
        <v>2</v>
      </c>
      <c r="AR112" s="90">
        <v>1</v>
      </c>
      <c r="AS112" s="90">
        <v>1</v>
      </c>
      <c r="AT112" s="90">
        <v>0</v>
      </c>
      <c r="AU112" s="90">
        <v>1</v>
      </c>
      <c r="AV112" s="90">
        <v>1</v>
      </c>
      <c r="AW112" s="90">
        <v>1</v>
      </c>
      <c r="AX112" s="90">
        <v>1</v>
      </c>
      <c r="AY112" s="90">
        <v>1</v>
      </c>
      <c r="AZ112" s="90">
        <v>1</v>
      </c>
      <c r="BA112" s="90">
        <v>1</v>
      </c>
      <c r="BB112" s="90">
        <v>1</v>
      </c>
      <c r="BC112" s="90">
        <v>0</v>
      </c>
      <c r="BD112" s="90">
        <v>1</v>
      </c>
      <c r="BE112" s="90">
        <v>1</v>
      </c>
      <c r="BF112" s="90">
        <v>1</v>
      </c>
      <c r="BG112" s="90">
        <v>1</v>
      </c>
      <c r="BH112" s="90">
        <v>0</v>
      </c>
      <c r="BI112" s="90">
        <v>1</v>
      </c>
      <c r="BJ112" s="90">
        <v>1</v>
      </c>
      <c r="BK112" s="90">
        <v>1</v>
      </c>
      <c r="BL112" s="90">
        <v>1</v>
      </c>
      <c r="BM112" s="90">
        <v>1</v>
      </c>
      <c r="BN112" s="90">
        <v>1</v>
      </c>
      <c r="BO112" s="90">
        <v>1</v>
      </c>
      <c r="BP112" s="90">
        <v>1</v>
      </c>
      <c r="BQ112" s="90">
        <v>1</v>
      </c>
      <c r="BR112" s="90">
        <v>0</v>
      </c>
      <c r="BS112" s="90">
        <v>1</v>
      </c>
      <c r="BT112" s="90">
        <v>1</v>
      </c>
      <c r="BU112" s="90">
        <v>1</v>
      </c>
      <c r="BV112" s="90">
        <v>1</v>
      </c>
      <c r="BW112" s="90">
        <v>1</v>
      </c>
      <c r="BX112" s="90">
        <v>1</v>
      </c>
      <c r="BY112" s="90">
        <v>1</v>
      </c>
      <c r="BZ112" s="90">
        <v>1</v>
      </c>
      <c r="CA112" s="90">
        <v>1</v>
      </c>
      <c r="CB112" s="90">
        <v>1</v>
      </c>
      <c r="CC112" s="90">
        <v>1</v>
      </c>
      <c r="CD112" s="90">
        <v>1</v>
      </c>
      <c r="CE112" s="90">
        <v>1</v>
      </c>
      <c r="CF112" s="90">
        <v>0</v>
      </c>
      <c r="CG112" s="90">
        <v>1</v>
      </c>
      <c r="CH112" s="90">
        <v>1</v>
      </c>
    </row>
    <row r="113" s="78" customFormat="1" ht="13.9" spans="1:86">
      <c r="A113" s="84" t="s">
        <v>127</v>
      </c>
      <c r="B113" s="89" t="s">
        <v>1560</v>
      </c>
      <c r="C113" s="90">
        <v>7</v>
      </c>
      <c r="D113" s="90">
        <v>2</v>
      </c>
      <c r="E113" s="90">
        <v>3</v>
      </c>
      <c r="F113" s="90">
        <v>3</v>
      </c>
      <c r="G113" s="90">
        <v>4</v>
      </c>
      <c r="H113" s="90">
        <v>3</v>
      </c>
      <c r="I113" s="90">
        <v>2</v>
      </c>
      <c r="J113" s="90">
        <v>2</v>
      </c>
      <c r="K113" s="90">
        <v>3</v>
      </c>
      <c r="L113" s="90">
        <v>1</v>
      </c>
      <c r="M113" s="90">
        <v>2</v>
      </c>
      <c r="N113" s="90">
        <v>2</v>
      </c>
      <c r="O113" s="90">
        <v>2</v>
      </c>
      <c r="P113" s="90">
        <v>1</v>
      </c>
      <c r="Q113" s="90">
        <v>3</v>
      </c>
      <c r="R113" s="90">
        <v>3</v>
      </c>
      <c r="S113" s="90">
        <v>3</v>
      </c>
      <c r="T113" s="90">
        <v>3</v>
      </c>
      <c r="U113" s="90">
        <v>2</v>
      </c>
      <c r="V113" s="90">
        <v>2</v>
      </c>
      <c r="W113" s="90">
        <v>4</v>
      </c>
      <c r="X113" s="90">
        <v>2</v>
      </c>
      <c r="Y113" s="90">
        <v>2</v>
      </c>
      <c r="Z113" s="90">
        <v>3</v>
      </c>
      <c r="AA113" s="90">
        <v>3</v>
      </c>
      <c r="AB113" s="90">
        <v>4</v>
      </c>
      <c r="AC113" s="90">
        <v>2</v>
      </c>
      <c r="AD113" s="90">
        <v>2</v>
      </c>
      <c r="AE113" s="90">
        <v>2</v>
      </c>
      <c r="AF113" s="90">
        <v>2</v>
      </c>
      <c r="AG113" s="90">
        <v>3</v>
      </c>
      <c r="AH113" s="90">
        <v>3</v>
      </c>
      <c r="AI113" s="90">
        <v>3</v>
      </c>
      <c r="AJ113" s="90">
        <v>2</v>
      </c>
      <c r="AK113" s="90">
        <v>3</v>
      </c>
      <c r="AL113" s="90">
        <v>2</v>
      </c>
      <c r="AM113" s="90">
        <v>2</v>
      </c>
      <c r="AN113" s="90">
        <v>3</v>
      </c>
      <c r="AO113" s="90">
        <v>3</v>
      </c>
      <c r="AP113" s="90">
        <v>2</v>
      </c>
      <c r="AQ113" s="90">
        <v>5</v>
      </c>
      <c r="AR113" s="90">
        <v>1</v>
      </c>
      <c r="AS113" s="90">
        <v>1</v>
      </c>
      <c r="AT113" s="90">
        <v>1</v>
      </c>
      <c r="AU113" s="90">
        <v>3</v>
      </c>
      <c r="AV113" s="90">
        <v>2</v>
      </c>
      <c r="AW113" s="90">
        <v>2</v>
      </c>
      <c r="AX113" s="90">
        <v>3</v>
      </c>
      <c r="AY113" s="90">
        <v>2</v>
      </c>
      <c r="AZ113" s="90">
        <v>3</v>
      </c>
      <c r="BA113" s="90">
        <v>2</v>
      </c>
      <c r="BB113" s="90">
        <v>2</v>
      </c>
      <c r="BC113" s="90">
        <v>1</v>
      </c>
      <c r="BD113" s="90">
        <v>3</v>
      </c>
      <c r="BE113" s="90">
        <v>2</v>
      </c>
      <c r="BF113" s="90">
        <v>2</v>
      </c>
      <c r="BG113" s="90">
        <v>3</v>
      </c>
      <c r="BH113" s="90">
        <v>1</v>
      </c>
      <c r="BI113" s="90">
        <v>2</v>
      </c>
      <c r="BJ113" s="90">
        <v>3</v>
      </c>
      <c r="BK113" s="90">
        <v>1</v>
      </c>
      <c r="BL113" s="90">
        <v>2</v>
      </c>
      <c r="BM113" s="90">
        <v>3</v>
      </c>
      <c r="BN113" s="90">
        <v>2</v>
      </c>
      <c r="BO113" s="90">
        <v>2</v>
      </c>
      <c r="BP113" s="90">
        <v>2</v>
      </c>
      <c r="BQ113" s="90">
        <v>3</v>
      </c>
      <c r="BR113" s="90">
        <v>1</v>
      </c>
      <c r="BS113" s="90">
        <v>1</v>
      </c>
      <c r="BT113" s="90">
        <v>3</v>
      </c>
      <c r="BU113" s="90">
        <v>2</v>
      </c>
      <c r="BV113" s="90">
        <v>3</v>
      </c>
      <c r="BW113" s="90">
        <v>2</v>
      </c>
      <c r="BX113" s="90">
        <v>3</v>
      </c>
      <c r="BY113" s="90">
        <v>2</v>
      </c>
      <c r="BZ113" s="90">
        <v>3</v>
      </c>
      <c r="CA113" s="90">
        <v>3</v>
      </c>
      <c r="CB113" s="90">
        <v>2</v>
      </c>
      <c r="CC113" s="90">
        <v>3</v>
      </c>
      <c r="CD113" s="90">
        <v>2</v>
      </c>
      <c r="CE113" s="90">
        <v>2</v>
      </c>
      <c r="CF113" s="90">
        <v>1</v>
      </c>
      <c r="CG113" s="90">
        <v>2</v>
      </c>
      <c r="CH113" s="90">
        <v>2</v>
      </c>
    </row>
    <row r="114" s="78" customFormat="1" ht="13.9" spans="1:86">
      <c r="A114" s="84" t="s">
        <v>127</v>
      </c>
      <c r="B114" s="89" t="s">
        <v>1561</v>
      </c>
      <c r="C114" s="90">
        <v>2</v>
      </c>
      <c r="D114" s="90">
        <v>1</v>
      </c>
      <c r="E114" s="90">
        <v>1</v>
      </c>
      <c r="F114" s="90">
        <v>1</v>
      </c>
      <c r="G114" s="90">
        <v>1</v>
      </c>
      <c r="H114" s="90">
        <v>1</v>
      </c>
      <c r="I114" s="90">
        <v>1</v>
      </c>
      <c r="J114" s="90">
        <v>1</v>
      </c>
      <c r="K114" s="90">
        <v>1</v>
      </c>
      <c r="L114" s="90">
        <v>0</v>
      </c>
      <c r="M114" s="90">
        <v>1</v>
      </c>
      <c r="N114" s="90">
        <v>1</v>
      </c>
      <c r="O114" s="90">
        <v>1</v>
      </c>
      <c r="P114" s="90">
        <v>0</v>
      </c>
      <c r="Q114" s="90">
        <v>1</v>
      </c>
      <c r="R114" s="90">
        <v>1</v>
      </c>
      <c r="S114" s="90">
        <v>1</v>
      </c>
      <c r="T114" s="90">
        <v>1</v>
      </c>
      <c r="U114" s="90">
        <v>1</v>
      </c>
      <c r="V114" s="90">
        <v>1</v>
      </c>
      <c r="W114" s="90">
        <v>1</v>
      </c>
      <c r="X114" s="90">
        <v>1</v>
      </c>
      <c r="Y114" s="90">
        <v>1</v>
      </c>
      <c r="Z114" s="90">
        <v>1</v>
      </c>
      <c r="AA114" s="90">
        <v>1</v>
      </c>
      <c r="AB114" s="90">
        <v>1</v>
      </c>
      <c r="AC114" s="90">
        <v>1</v>
      </c>
      <c r="AD114" s="90">
        <v>0</v>
      </c>
      <c r="AE114" s="90">
        <v>1</v>
      </c>
      <c r="AF114" s="90">
        <v>1</v>
      </c>
      <c r="AG114" s="90">
        <v>1</v>
      </c>
      <c r="AH114" s="90">
        <v>1</v>
      </c>
      <c r="AI114" s="90">
        <v>1</v>
      </c>
      <c r="AJ114" s="90">
        <v>1</v>
      </c>
      <c r="AK114" s="90">
        <v>1</v>
      </c>
      <c r="AL114" s="90">
        <v>1</v>
      </c>
      <c r="AM114" s="90">
        <v>1</v>
      </c>
      <c r="AN114" s="90">
        <v>1</v>
      </c>
      <c r="AO114" s="90">
        <v>1</v>
      </c>
      <c r="AP114" s="90">
        <v>1</v>
      </c>
      <c r="AQ114" s="90">
        <v>1</v>
      </c>
      <c r="AR114" s="90">
        <v>0</v>
      </c>
      <c r="AS114" s="90">
        <v>0</v>
      </c>
      <c r="AT114" s="90">
        <v>0</v>
      </c>
      <c r="AU114" s="90">
        <v>1</v>
      </c>
      <c r="AV114" s="90">
        <v>1</v>
      </c>
      <c r="AW114" s="90">
        <v>1</v>
      </c>
      <c r="AX114" s="90">
        <v>1</v>
      </c>
      <c r="AY114" s="90">
        <v>0</v>
      </c>
      <c r="AZ114" s="90">
        <v>1</v>
      </c>
      <c r="BA114" s="90">
        <v>1</v>
      </c>
      <c r="BB114" s="90">
        <v>1</v>
      </c>
      <c r="BC114" s="90">
        <v>0</v>
      </c>
      <c r="BD114" s="90">
        <v>1</v>
      </c>
      <c r="BE114" s="90">
        <v>1</v>
      </c>
      <c r="BF114" s="90">
        <v>1</v>
      </c>
      <c r="BG114" s="90">
        <v>1</v>
      </c>
      <c r="BH114" s="90">
        <v>0</v>
      </c>
      <c r="BI114" s="90">
        <v>1</v>
      </c>
      <c r="BJ114" s="90">
        <v>1</v>
      </c>
      <c r="BK114" s="90">
        <v>0</v>
      </c>
      <c r="BL114" s="90">
        <v>1</v>
      </c>
      <c r="BM114" s="90">
        <v>1</v>
      </c>
      <c r="BN114" s="90">
        <v>1</v>
      </c>
      <c r="BO114" s="90">
        <v>0</v>
      </c>
      <c r="BP114" s="90">
        <v>1</v>
      </c>
      <c r="BQ114" s="90">
        <v>1</v>
      </c>
      <c r="BR114" s="90">
        <v>0</v>
      </c>
      <c r="BS114" s="90">
        <v>0</v>
      </c>
      <c r="BT114" s="90">
        <v>1</v>
      </c>
      <c r="BU114" s="90">
        <v>0</v>
      </c>
      <c r="BV114" s="90">
        <v>1</v>
      </c>
      <c r="BW114" s="90">
        <v>1</v>
      </c>
      <c r="BX114" s="90">
        <v>1</v>
      </c>
      <c r="BY114" s="90">
        <v>1</v>
      </c>
      <c r="BZ114" s="90">
        <v>1</v>
      </c>
      <c r="CA114" s="90">
        <v>1</v>
      </c>
      <c r="CB114" s="90">
        <v>0</v>
      </c>
      <c r="CC114" s="90">
        <v>1</v>
      </c>
      <c r="CD114" s="90">
        <v>1</v>
      </c>
      <c r="CE114" s="90">
        <v>1</v>
      </c>
      <c r="CF114" s="90">
        <v>0</v>
      </c>
      <c r="CG114" s="90">
        <v>0</v>
      </c>
      <c r="CH114" s="90">
        <v>1</v>
      </c>
    </row>
    <row r="115" s="78" customFormat="1" ht="13.9" spans="1:86">
      <c r="A115" s="84" t="s">
        <v>127</v>
      </c>
      <c r="B115" s="89" t="s">
        <v>1562</v>
      </c>
      <c r="C115" s="90">
        <v>1</v>
      </c>
      <c r="D115" s="90">
        <v>0</v>
      </c>
      <c r="E115" s="90">
        <v>0</v>
      </c>
      <c r="F115" s="90">
        <v>0</v>
      </c>
      <c r="G115" s="90">
        <v>0</v>
      </c>
      <c r="H115" s="90">
        <v>0</v>
      </c>
      <c r="I115" s="90">
        <v>0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  <c r="T115" s="90">
        <v>0</v>
      </c>
      <c r="U115" s="90">
        <v>0</v>
      </c>
      <c r="V115" s="90">
        <v>0</v>
      </c>
      <c r="W115" s="90">
        <v>0</v>
      </c>
      <c r="X115" s="90">
        <v>0</v>
      </c>
      <c r="Y115" s="90">
        <v>0</v>
      </c>
      <c r="Z115" s="90">
        <v>0</v>
      </c>
      <c r="AA115" s="90">
        <v>0</v>
      </c>
      <c r="AB115" s="90">
        <v>0</v>
      </c>
      <c r="AC115" s="90">
        <v>0</v>
      </c>
      <c r="AD115" s="90">
        <v>0</v>
      </c>
      <c r="AE115" s="90">
        <v>0</v>
      </c>
      <c r="AF115" s="90">
        <v>0</v>
      </c>
      <c r="AG115" s="90">
        <v>0</v>
      </c>
      <c r="AH115" s="90">
        <v>0</v>
      </c>
      <c r="AI115" s="90">
        <v>0</v>
      </c>
      <c r="AJ115" s="90">
        <v>0</v>
      </c>
      <c r="AK115" s="90">
        <v>0</v>
      </c>
      <c r="AL115" s="90">
        <v>0</v>
      </c>
      <c r="AM115" s="90">
        <v>0</v>
      </c>
      <c r="AN115" s="90">
        <v>0</v>
      </c>
      <c r="AO115" s="90">
        <v>0</v>
      </c>
      <c r="AP115" s="90">
        <v>0</v>
      </c>
      <c r="AQ115" s="90">
        <v>0</v>
      </c>
      <c r="AR115" s="90">
        <v>0</v>
      </c>
      <c r="AS115" s="90">
        <v>0</v>
      </c>
      <c r="AT115" s="90">
        <v>0</v>
      </c>
      <c r="AU115" s="90">
        <v>0</v>
      </c>
      <c r="AV115" s="90">
        <v>0</v>
      </c>
      <c r="AW115" s="90">
        <v>0</v>
      </c>
      <c r="AX115" s="90">
        <v>0</v>
      </c>
      <c r="AY115" s="90">
        <v>0</v>
      </c>
      <c r="AZ115" s="90">
        <v>0</v>
      </c>
      <c r="BA115" s="90">
        <v>0</v>
      </c>
      <c r="BB115" s="90">
        <v>0</v>
      </c>
      <c r="BC115" s="90">
        <v>0</v>
      </c>
      <c r="BD115" s="90">
        <v>0</v>
      </c>
      <c r="BE115" s="90">
        <v>0</v>
      </c>
      <c r="BF115" s="90">
        <v>0</v>
      </c>
      <c r="BG115" s="90">
        <v>0</v>
      </c>
      <c r="BH115" s="90">
        <v>0</v>
      </c>
      <c r="BI115" s="90">
        <v>0</v>
      </c>
      <c r="BJ115" s="90">
        <v>0</v>
      </c>
      <c r="BK115" s="90">
        <v>0</v>
      </c>
      <c r="BL115" s="90">
        <v>0</v>
      </c>
      <c r="BM115" s="90">
        <v>0</v>
      </c>
      <c r="BN115" s="90">
        <v>0</v>
      </c>
      <c r="BO115" s="90">
        <v>0</v>
      </c>
      <c r="BP115" s="90">
        <v>0</v>
      </c>
      <c r="BQ115" s="90">
        <v>0</v>
      </c>
      <c r="BR115" s="90">
        <v>0</v>
      </c>
      <c r="BS115" s="90">
        <v>0</v>
      </c>
      <c r="BT115" s="90">
        <v>0</v>
      </c>
      <c r="BU115" s="90">
        <v>0</v>
      </c>
      <c r="BV115" s="90">
        <v>0</v>
      </c>
      <c r="BW115" s="90">
        <v>0</v>
      </c>
      <c r="BX115" s="90">
        <v>0</v>
      </c>
      <c r="BY115" s="90">
        <v>0</v>
      </c>
      <c r="BZ115" s="90">
        <v>0</v>
      </c>
      <c r="CA115" s="90">
        <v>0</v>
      </c>
      <c r="CB115" s="90">
        <v>0</v>
      </c>
      <c r="CC115" s="90">
        <v>0</v>
      </c>
      <c r="CD115" s="90">
        <v>0</v>
      </c>
      <c r="CE115" s="90">
        <v>0</v>
      </c>
      <c r="CF115" s="90">
        <v>0</v>
      </c>
      <c r="CG115" s="90">
        <v>0</v>
      </c>
      <c r="CH115" s="90">
        <v>0</v>
      </c>
    </row>
    <row r="116" s="78" customFormat="1" ht="13.9" spans="1:86">
      <c r="A116" s="84" t="s">
        <v>127</v>
      </c>
      <c r="B116" s="89" t="s">
        <v>1563</v>
      </c>
      <c r="C116" s="90">
        <v>1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  <c r="T116" s="90">
        <v>0</v>
      </c>
      <c r="U116" s="90">
        <v>0</v>
      </c>
      <c r="V116" s="90">
        <v>0</v>
      </c>
      <c r="W116" s="90">
        <v>0</v>
      </c>
      <c r="X116" s="90">
        <v>0</v>
      </c>
      <c r="Y116" s="90">
        <v>0</v>
      </c>
      <c r="Z116" s="90">
        <v>0</v>
      </c>
      <c r="AA116" s="90">
        <v>0</v>
      </c>
      <c r="AB116" s="90">
        <v>0</v>
      </c>
      <c r="AC116" s="90">
        <v>0</v>
      </c>
      <c r="AD116" s="90">
        <v>0</v>
      </c>
      <c r="AE116" s="90">
        <v>0</v>
      </c>
      <c r="AF116" s="90">
        <v>0</v>
      </c>
      <c r="AG116" s="90">
        <v>0</v>
      </c>
      <c r="AH116" s="90">
        <v>0</v>
      </c>
      <c r="AI116" s="90">
        <v>0</v>
      </c>
      <c r="AJ116" s="90">
        <v>0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</v>
      </c>
      <c r="AQ116" s="90">
        <v>1</v>
      </c>
      <c r="AR116" s="90">
        <v>0</v>
      </c>
      <c r="AS116" s="90">
        <v>0</v>
      </c>
      <c r="AT116" s="90">
        <v>0</v>
      </c>
      <c r="AU116" s="90">
        <v>0</v>
      </c>
      <c r="AV116" s="90">
        <v>0</v>
      </c>
      <c r="AW116" s="90">
        <v>0</v>
      </c>
      <c r="AX116" s="90">
        <v>0</v>
      </c>
      <c r="AY116" s="90">
        <v>0</v>
      </c>
      <c r="AZ116" s="90">
        <v>0</v>
      </c>
      <c r="BA116" s="90">
        <v>0</v>
      </c>
      <c r="BB116" s="90">
        <v>0</v>
      </c>
      <c r="BC116" s="90">
        <v>0</v>
      </c>
      <c r="BD116" s="90">
        <v>0</v>
      </c>
      <c r="BE116" s="90">
        <v>0</v>
      </c>
      <c r="BF116" s="90">
        <v>0</v>
      </c>
      <c r="BG116" s="90">
        <v>0</v>
      </c>
      <c r="BH116" s="90">
        <v>0</v>
      </c>
      <c r="BI116" s="90">
        <v>0</v>
      </c>
      <c r="BJ116" s="90">
        <v>0</v>
      </c>
      <c r="BK116" s="90">
        <v>0</v>
      </c>
      <c r="BL116" s="90">
        <v>0</v>
      </c>
      <c r="BM116" s="90">
        <v>0</v>
      </c>
      <c r="BN116" s="90">
        <v>0</v>
      </c>
      <c r="BO116" s="90">
        <v>0</v>
      </c>
      <c r="BP116" s="90">
        <v>0</v>
      </c>
      <c r="BQ116" s="90">
        <v>0</v>
      </c>
      <c r="BR116" s="90">
        <v>0</v>
      </c>
      <c r="BS116" s="90">
        <v>0</v>
      </c>
      <c r="BT116" s="90">
        <v>0</v>
      </c>
      <c r="BU116" s="90">
        <v>0</v>
      </c>
      <c r="BV116" s="90">
        <v>0</v>
      </c>
      <c r="BW116" s="90">
        <v>0</v>
      </c>
      <c r="BX116" s="90">
        <v>0</v>
      </c>
      <c r="BY116" s="90">
        <v>0</v>
      </c>
      <c r="BZ116" s="90">
        <v>0</v>
      </c>
      <c r="CA116" s="90">
        <v>0</v>
      </c>
      <c r="CB116" s="90">
        <v>0</v>
      </c>
      <c r="CC116" s="90">
        <v>0</v>
      </c>
      <c r="CD116" s="90">
        <v>0</v>
      </c>
      <c r="CE116" s="90">
        <v>0</v>
      </c>
      <c r="CF116" s="90">
        <v>0</v>
      </c>
      <c r="CG116" s="90">
        <v>0</v>
      </c>
      <c r="CH116" s="90">
        <v>0</v>
      </c>
    </row>
    <row r="117" s="78" customFormat="1" ht="13.9" spans="1:86">
      <c r="A117" s="93" t="s">
        <v>127</v>
      </c>
      <c r="B117" s="93" t="s">
        <v>1564</v>
      </c>
      <c r="C117" s="94">
        <v>0</v>
      </c>
      <c r="D117" s="94">
        <v>0</v>
      </c>
      <c r="E117" s="94">
        <v>1</v>
      </c>
      <c r="F117" s="94">
        <v>1</v>
      </c>
      <c r="G117" s="94">
        <v>1</v>
      </c>
      <c r="H117" s="94">
        <v>1</v>
      </c>
      <c r="I117" s="94">
        <v>0</v>
      </c>
      <c r="J117" s="94">
        <v>0</v>
      </c>
      <c r="K117" s="94">
        <v>1</v>
      </c>
      <c r="L117" s="94">
        <v>1</v>
      </c>
      <c r="M117" s="94">
        <v>1</v>
      </c>
      <c r="N117" s="94">
        <v>1</v>
      </c>
      <c r="O117" s="94">
        <v>1</v>
      </c>
      <c r="P117" s="94">
        <v>1</v>
      </c>
      <c r="Q117" s="94">
        <v>1</v>
      </c>
      <c r="R117" s="94">
        <v>1</v>
      </c>
      <c r="S117" s="94">
        <v>1</v>
      </c>
      <c r="T117" s="94">
        <v>1</v>
      </c>
      <c r="U117" s="94">
        <v>0</v>
      </c>
      <c r="V117" s="94">
        <v>0</v>
      </c>
      <c r="W117" s="94">
        <v>1</v>
      </c>
      <c r="X117" s="94">
        <v>0</v>
      </c>
      <c r="Y117" s="94">
        <v>0</v>
      </c>
      <c r="Z117" s="94">
        <v>1</v>
      </c>
      <c r="AA117" s="94">
        <v>1</v>
      </c>
      <c r="AB117" s="94">
        <v>1</v>
      </c>
      <c r="AC117" s="94">
        <v>0</v>
      </c>
      <c r="AD117" s="94">
        <v>1</v>
      </c>
      <c r="AE117" s="94">
        <v>0</v>
      </c>
      <c r="AF117" s="94">
        <v>0</v>
      </c>
      <c r="AG117" s="94">
        <v>1</v>
      </c>
      <c r="AH117" s="94">
        <v>1</v>
      </c>
      <c r="AI117" s="94">
        <v>1</v>
      </c>
      <c r="AJ117" s="94">
        <v>0</v>
      </c>
      <c r="AK117" s="94">
        <v>1</v>
      </c>
      <c r="AL117" s="94">
        <v>0</v>
      </c>
      <c r="AM117" s="94">
        <v>0</v>
      </c>
      <c r="AN117" s="94">
        <v>1</v>
      </c>
      <c r="AO117" s="94">
        <v>1</v>
      </c>
      <c r="AP117" s="94">
        <v>0</v>
      </c>
      <c r="AQ117" s="94">
        <v>0</v>
      </c>
      <c r="AR117" s="94">
        <v>1</v>
      </c>
      <c r="AS117" s="94">
        <v>1</v>
      </c>
      <c r="AT117" s="94">
        <v>1</v>
      </c>
      <c r="AU117" s="94">
        <v>1</v>
      </c>
      <c r="AV117" s="94">
        <v>0</v>
      </c>
      <c r="AW117" s="94">
        <v>0</v>
      </c>
      <c r="AX117" s="94">
        <v>1</v>
      </c>
      <c r="AY117" s="94">
        <v>1</v>
      </c>
      <c r="AZ117" s="94">
        <v>1</v>
      </c>
      <c r="BA117" s="94">
        <v>0</v>
      </c>
      <c r="BB117" s="94">
        <v>0</v>
      </c>
      <c r="BC117" s="94">
        <v>1</v>
      </c>
      <c r="BD117" s="94">
        <v>1</v>
      </c>
      <c r="BE117" s="94">
        <v>0</v>
      </c>
      <c r="BF117" s="94">
        <v>0</v>
      </c>
      <c r="BG117" s="94">
        <v>1</v>
      </c>
      <c r="BH117" s="94">
        <v>1</v>
      </c>
      <c r="BI117" s="94">
        <v>1</v>
      </c>
      <c r="BJ117" s="94">
        <v>1</v>
      </c>
      <c r="BK117" s="94">
        <v>1</v>
      </c>
      <c r="BL117" s="94">
        <v>0</v>
      </c>
      <c r="BM117" s="94">
        <v>1</v>
      </c>
      <c r="BN117" s="94">
        <v>0</v>
      </c>
      <c r="BO117" s="94">
        <v>1</v>
      </c>
      <c r="BP117" s="94">
        <v>1</v>
      </c>
      <c r="BQ117" s="94">
        <v>1</v>
      </c>
      <c r="BR117" s="94">
        <v>1</v>
      </c>
      <c r="BS117" s="94">
        <v>1</v>
      </c>
      <c r="BT117" s="94">
        <v>1</v>
      </c>
      <c r="BU117" s="94">
        <v>1</v>
      </c>
      <c r="BV117" s="94">
        <v>1</v>
      </c>
      <c r="BW117" s="94">
        <v>0</v>
      </c>
      <c r="BX117" s="94">
        <v>1</v>
      </c>
      <c r="BY117" s="94">
        <v>1</v>
      </c>
      <c r="BZ117" s="94">
        <v>1</v>
      </c>
      <c r="CA117" s="94">
        <v>1</v>
      </c>
      <c r="CB117" s="94">
        <v>1</v>
      </c>
      <c r="CC117" s="94">
        <v>1</v>
      </c>
      <c r="CD117" s="94">
        <v>0</v>
      </c>
      <c r="CE117" s="94">
        <v>0</v>
      </c>
      <c r="CF117" s="94">
        <v>1</v>
      </c>
      <c r="CG117" s="94">
        <v>1</v>
      </c>
      <c r="CH117" s="94">
        <v>0</v>
      </c>
    </row>
    <row r="118" s="78" customFormat="1" ht="13.9" spans="1:86">
      <c r="A118" s="84" t="s">
        <v>141</v>
      </c>
      <c r="B118" s="84" t="s">
        <v>1565</v>
      </c>
      <c r="C118" s="102">
        <v>10</v>
      </c>
      <c r="D118" s="90">
        <v>3</v>
      </c>
      <c r="E118" s="90">
        <v>5</v>
      </c>
      <c r="F118" s="90">
        <v>4</v>
      </c>
      <c r="G118" s="90">
        <v>6</v>
      </c>
      <c r="H118" s="90">
        <v>5</v>
      </c>
      <c r="I118" s="90">
        <v>3</v>
      </c>
      <c r="J118" s="90">
        <v>3</v>
      </c>
      <c r="K118" s="90">
        <v>5</v>
      </c>
      <c r="L118" s="90">
        <v>2</v>
      </c>
      <c r="M118" s="90">
        <v>4</v>
      </c>
      <c r="N118" s="90">
        <v>4</v>
      </c>
      <c r="O118" s="90">
        <v>4</v>
      </c>
      <c r="P118" s="90">
        <v>1</v>
      </c>
      <c r="Q118" s="90">
        <v>4</v>
      </c>
      <c r="R118" s="90">
        <v>4</v>
      </c>
      <c r="S118" s="90">
        <v>5</v>
      </c>
      <c r="T118" s="90">
        <v>4</v>
      </c>
      <c r="U118" s="90">
        <v>3</v>
      </c>
      <c r="V118" s="90">
        <v>3</v>
      </c>
      <c r="W118" s="90">
        <v>6</v>
      </c>
      <c r="X118" s="90">
        <v>3</v>
      </c>
      <c r="Y118" s="90">
        <v>3</v>
      </c>
      <c r="Z118" s="90">
        <v>4</v>
      </c>
      <c r="AA118" s="90">
        <v>4</v>
      </c>
      <c r="AB118" s="90">
        <v>6</v>
      </c>
      <c r="AC118" s="90">
        <v>3</v>
      </c>
      <c r="AD118" s="90">
        <v>2</v>
      </c>
      <c r="AE118" s="90">
        <v>3</v>
      </c>
      <c r="AF118" s="90">
        <v>3</v>
      </c>
      <c r="AG118" s="90">
        <v>5</v>
      </c>
      <c r="AH118" s="90">
        <v>4</v>
      </c>
      <c r="AI118" s="90">
        <v>4</v>
      </c>
      <c r="AJ118" s="90">
        <v>3</v>
      </c>
      <c r="AK118" s="90">
        <v>4</v>
      </c>
      <c r="AL118" s="90">
        <v>3</v>
      </c>
      <c r="AM118" s="90">
        <v>3</v>
      </c>
      <c r="AN118" s="90">
        <v>4</v>
      </c>
      <c r="AO118" s="90">
        <v>5</v>
      </c>
      <c r="AP118" s="90">
        <v>3</v>
      </c>
      <c r="AQ118" s="90">
        <v>7</v>
      </c>
      <c r="AR118" s="90">
        <v>2</v>
      </c>
      <c r="AS118" s="90">
        <v>2</v>
      </c>
      <c r="AT118" s="90">
        <v>1</v>
      </c>
      <c r="AU118" s="90">
        <v>5</v>
      </c>
      <c r="AV118" s="90">
        <v>3</v>
      </c>
      <c r="AW118" s="90">
        <v>3</v>
      </c>
      <c r="AX118" s="90">
        <v>4</v>
      </c>
      <c r="AY118" s="90">
        <v>2</v>
      </c>
      <c r="AZ118" s="90">
        <v>5</v>
      </c>
      <c r="BA118" s="90">
        <v>3</v>
      </c>
      <c r="BB118" s="90">
        <v>3</v>
      </c>
      <c r="BC118" s="90">
        <v>1</v>
      </c>
      <c r="BD118" s="90">
        <v>5</v>
      </c>
      <c r="BE118" s="90">
        <v>3</v>
      </c>
      <c r="BF118" s="90">
        <v>3</v>
      </c>
      <c r="BG118" s="90">
        <v>4</v>
      </c>
      <c r="BH118" s="90">
        <v>1</v>
      </c>
      <c r="BI118" s="90">
        <v>4</v>
      </c>
      <c r="BJ118" s="90">
        <v>4</v>
      </c>
      <c r="BK118" s="90">
        <v>2</v>
      </c>
      <c r="BL118" s="90">
        <v>3</v>
      </c>
      <c r="BM118" s="90">
        <v>4</v>
      </c>
      <c r="BN118" s="90">
        <v>3</v>
      </c>
      <c r="BO118" s="90">
        <v>2</v>
      </c>
      <c r="BP118" s="90">
        <v>4</v>
      </c>
      <c r="BQ118" s="90">
        <v>4</v>
      </c>
      <c r="BR118" s="90">
        <v>1</v>
      </c>
      <c r="BS118" s="90">
        <v>2</v>
      </c>
      <c r="BT118" s="90">
        <v>5</v>
      </c>
      <c r="BU118" s="90">
        <v>2</v>
      </c>
      <c r="BV118" s="90">
        <v>5</v>
      </c>
      <c r="BW118" s="90">
        <v>3</v>
      </c>
      <c r="BX118" s="90">
        <v>4</v>
      </c>
      <c r="BY118" s="90">
        <v>4</v>
      </c>
      <c r="BZ118" s="90">
        <v>4</v>
      </c>
      <c r="CA118" s="90">
        <v>4</v>
      </c>
      <c r="CB118" s="90">
        <v>2</v>
      </c>
      <c r="CC118" s="90">
        <v>5</v>
      </c>
      <c r="CD118" s="90">
        <v>3</v>
      </c>
      <c r="CE118" s="90">
        <v>3</v>
      </c>
      <c r="CF118" s="90">
        <v>1</v>
      </c>
      <c r="CG118" s="90">
        <v>2</v>
      </c>
      <c r="CH118" s="90">
        <v>3</v>
      </c>
    </row>
    <row r="119" s="78" customFormat="1" ht="13.9" spans="1:86">
      <c r="A119" s="84" t="s">
        <v>141</v>
      </c>
      <c r="B119" s="84" t="s">
        <v>1566</v>
      </c>
      <c r="C119" s="90">
        <v>6</v>
      </c>
      <c r="D119" s="90">
        <v>2</v>
      </c>
      <c r="E119" s="90">
        <v>3</v>
      </c>
      <c r="F119" s="90">
        <v>2</v>
      </c>
      <c r="G119" s="90">
        <v>3</v>
      </c>
      <c r="H119" s="90">
        <v>3</v>
      </c>
      <c r="I119" s="90">
        <v>2</v>
      </c>
      <c r="J119" s="90">
        <v>2</v>
      </c>
      <c r="K119" s="90">
        <v>3</v>
      </c>
      <c r="L119" s="90">
        <v>1</v>
      </c>
      <c r="M119" s="90">
        <v>2</v>
      </c>
      <c r="N119" s="90">
        <v>2</v>
      </c>
      <c r="O119" s="90">
        <v>2</v>
      </c>
      <c r="P119" s="90">
        <v>1</v>
      </c>
      <c r="Q119" s="90">
        <v>3</v>
      </c>
      <c r="R119" s="90">
        <v>3</v>
      </c>
      <c r="S119" s="90">
        <v>3</v>
      </c>
      <c r="T119" s="90">
        <v>3</v>
      </c>
      <c r="U119" s="90">
        <v>2</v>
      </c>
      <c r="V119" s="90">
        <v>2</v>
      </c>
      <c r="W119" s="90">
        <v>3</v>
      </c>
      <c r="X119" s="90">
        <v>2</v>
      </c>
      <c r="Y119" s="90">
        <v>2</v>
      </c>
      <c r="Z119" s="90">
        <v>3</v>
      </c>
      <c r="AA119" s="90">
        <v>2</v>
      </c>
      <c r="AB119" s="90">
        <v>4</v>
      </c>
      <c r="AC119" s="90">
        <v>2</v>
      </c>
      <c r="AD119" s="90">
        <v>1</v>
      </c>
      <c r="AE119" s="90">
        <v>2</v>
      </c>
      <c r="AF119" s="90">
        <v>2</v>
      </c>
      <c r="AG119" s="90">
        <v>3</v>
      </c>
      <c r="AH119" s="90">
        <v>2</v>
      </c>
      <c r="AI119" s="90">
        <v>2</v>
      </c>
      <c r="AJ119" s="90">
        <v>2</v>
      </c>
      <c r="AK119" s="90">
        <v>3</v>
      </c>
      <c r="AL119" s="90">
        <v>2</v>
      </c>
      <c r="AM119" s="90">
        <v>2</v>
      </c>
      <c r="AN119" s="90">
        <v>2</v>
      </c>
      <c r="AO119" s="90">
        <v>3</v>
      </c>
      <c r="AP119" s="90">
        <v>2</v>
      </c>
      <c r="AQ119" s="90">
        <v>4</v>
      </c>
      <c r="AR119" s="90">
        <v>1</v>
      </c>
      <c r="AS119" s="90">
        <v>1</v>
      </c>
      <c r="AT119" s="90">
        <v>1</v>
      </c>
      <c r="AU119" s="90">
        <v>3</v>
      </c>
      <c r="AV119" s="90">
        <v>2</v>
      </c>
      <c r="AW119" s="90">
        <v>2</v>
      </c>
      <c r="AX119" s="90">
        <v>3</v>
      </c>
      <c r="AY119" s="90">
        <v>1</v>
      </c>
      <c r="AZ119" s="90">
        <v>3</v>
      </c>
      <c r="BA119" s="90">
        <v>2</v>
      </c>
      <c r="BB119" s="90">
        <v>2</v>
      </c>
      <c r="BC119" s="90">
        <v>1</v>
      </c>
      <c r="BD119" s="90">
        <v>3</v>
      </c>
      <c r="BE119" s="90">
        <v>1</v>
      </c>
      <c r="BF119" s="90">
        <v>2</v>
      </c>
      <c r="BG119" s="90">
        <v>3</v>
      </c>
      <c r="BH119" s="90">
        <v>1</v>
      </c>
      <c r="BI119" s="90">
        <v>2</v>
      </c>
      <c r="BJ119" s="90">
        <v>3</v>
      </c>
      <c r="BK119" s="90">
        <v>1</v>
      </c>
      <c r="BL119" s="90">
        <v>2</v>
      </c>
      <c r="BM119" s="90">
        <v>2</v>
      </c>
      <c r="BN119" s="90">
        <v>2</v>
      </c>
      <c r="BO119" s="90">
        <v>1</v>
      </c>
      <c r="BP119" s="90">
        <v>2</v>
      </c>
      <c r="BQ119" s="90">
        <v>3</v>
      </c>
      <c r="BR119" s="90">
        <v>1</v>
      </c>
      <c r="BS119" s="90">
        <v>1</v>
      </c>
      <c r="BT119" s="90">
        <v>3</v>
      </c>
      <c r="BU119" s="90">
        <v>1</v>
      </c>
      <c r="BV119" s="90">
        <v>3</v>
      </c>
      <c r="BW119" s="90">
        <v>2</v>
      </c>
      <c r="BX119" s="90">
        <v>2</v>
      </c>
      <c r="BY119" s="90">
        <v>2</v>
      </c>
      <c r="BZ119" s="90">
        <v>2</v>
      </c>
      <c r="CA119" s="90">
        <v>3</v>
      </c>
      <c r="CB119" s="90">
        <v>1</v>
      </c>
      <c r="CC119" s="90">
        <v>3</v>
      </c>
      <c r="CD119" s="90">
        <v>2</v>
      </c>
      <c r="CE119" s="90">
        <v>2</v>
      </c>
      <c r="CF119" s="90">
        <v>1</v>
      </c>
      <c r="CG119" s="90">
        <v>1</v>
      </c>
      <c r="CH119" s="90">
        <v>2</v>
      </c>
    </row>
    <row r="120" s="78" customFormat="1" ht="13.9" spans="1:86">
      <c r="A120" s="84" t="s">
        <v>141</v>
      </c>
      <c r="B120" s="84" t="s">
        <v>1567</v>
      </c>
      <c r="C120" s="90">
        <v>6</v>
      </c>
      <c r="D120" s="90">
        <v>2</v>
      </c>
      <c r="E120" s="90">
        <v>2</v>
      </c>
      <c r="F120" s="90">
        <v>2</v>
      </c>
      <c r="G120" s="90">
        <v>3</v>
      </c>
      <c r="H120" s="90">
        <v>3</v>
      </c>
      <c r="I120" s="90">
        <v>2</v>
      </c>
      <c r="J120" s="90">
        <v>2</v>
      </c>
      <c r="K120" s="90">
        <v>3</v>
      </c>
      <c r="L120" s="90">
        <v>1</v>
      </c>
      <c r="M120" s="90">
        <v>2</v>
      </c>
      <c r="N120" s="90">
        <v>2</v>
      </c>
      <c r="O120" s="90">
        <v>2</v>
      </c>
      <c r="P120" s="90">
        <v>1</v>
      </c>
      <c r="Q120" s="90">
        <v>2</v>
      </c>
      <c r="R120" s="90">
        <v>2</v>
      </c>
      <c r="S120" s="90">
        <v>2</v>
      </c>
      <c r="T120" s="90">
        <v>2</v>
      </c>
      <c r="U120" s="90">
        <v>1</v>
      </c>
      <c r="V120" s="90">
        <v>1</v>
      </c>
      <c r="W120" s="90">
        <v>3</v>
      </c>
      <c r="X120" s="90">
        <v>2</v>
      </c>
      <c r="Y120" s="90">
        <v>2</v>
      </c>
      <c r="Z120" s="90">
        <v>2</v>
      </c>
      <c r="AA120" s="90">
        <v>2</v>
      </c>
      <c r="AB120" s="90">
        <v>3</v>
      </c>
      <c r="AC120" s="90">
        <v>1</v>
      </c>
      <c r="AD120" s="90">
        <v>1</v>
      </c>
      <c r="AE120" s="90">
        <v>1</v>
      </c>
      <c r="AF120" s="90">
        <v>2</v>
      </c>
      <c r="AG120" s="90">
        <v>3</v>
      </c>
      <c r="AH120" s="90">
        <v>2</v>
      </c>
      <c r="AI120" s="90">
        <v>2</v>
      </c>
      <c r="AJ120" s="90">
        <v>2</v>
      </c>
      <c r="AK120" s="90">
        <v>2</v>
      </c>
      <c r="AL120" s="90">
        <v>1</v>
      </c>
      <c r="AM120" s="90">
        <v>1</v>
      </c>
      <c r="AN120" s="90">
        <v>2</v>
      </c>
      <c r="AO120" s="90">
        <v>2</v>
      </c>
      <c r="AP120" s="90">
        <v>1</v>
      </c>
      <c r="AQ120" s="90">
        <v>4</v>
      </c>
      <c r="AR120" s="90">
        <v>1</v>
      </c>
      <c r="AS120" s="90">
        <v>1</v>
      </c>
      <c r="AT120" s="90">
        <v>1</v>
      </c>
      <c r="AU120" s="90">
        <v>3</v>
      </c>
      <c r="AV120" s="90">
        <v>2</v>
      </c>
      <c r="AW120" s="90">
        <v>1</v>
      </c>
      <c r="AX120" s="90">
        <v>2</v>
      </c>
      <c r="AY120" s="90">
        <v>1</v>
      </c>
      <c r="AZ120" s="90">
        <v>3</v>
      </c>
      <c r="BA120" s="90">
        <v>2</v>
      </c>
      <c r="BB120" s="90">
        <v>2</v>
      </c>
      <c r="BC120" s="90">
        <v>1</v>
      </c>
      <c r="BD120" s="90">
        <v>3</v>
      </c>
      <c r="BE120" s="90">
        <v>1</v>
      </c>
      <c r="BF120" s="90">
        <v>2</v>
      </c>
      <c r="BG120" s="90">
        <v>2</v>
      </c>
      <c r="BH120" s="90">
        <v>1</v>
      </c>
      <c r="BI120" s="90">
        <v>2</v>
      </c>
      <c r="BJ120" s="90">
        <v>2</v>
      </c>
      <c r="BK120" s="90">
        <v>1</v>
      </c>
      <c r="BL120" s="90">
        <v>2</v>
      </c>
      <c r="BM120" s="90">
        <v>2</v>
      </c>
      <c r="BN120" s="90">
        <v>2</v>
      </c>
      <c r="BO120" s="90">
        <v>1</v>
      </c>
      <c r="BP120" s="90">
        <v>2</v>
      </c>
      <c r="BQ120" s="90">
        <v>2</v>
      </c>
      <c r="BR120" s="90">
        <v>1</v>
      </c>
      <c r="BS120" s="90">
        <v>1</v>
      </c>
      <c r="BT120" s="90">
        <v>3</v>
      </c>
      <c r="BU120" s="90">
        <v>1</v>
      </c>
      <c r="BV120" s="90">
        <v>2</v>
      </c>
      <c r="BW120" s="90">
        <v>1</v>
      </c>
      <c r="BX120" s="90">
        <v>2</v>
      </c>
      <c r="BY120" s="90">
        <v>2</v>
      </c>
      <c r="BZ120" s="90">
        <v>2</v>
      </c>
      <c r="CA120" s="90">
        <v>2</v>
      </c>
      <c r="CB120" s="90">
        <v>1</v>
      </c>
      <c r="CC120" s="90">
        <v>2</v>
      </c>
      <c r="CD120" s="90">
        <v>2</v>
      </c>
      <c r="CE120" s="90">
        <v>2</v>
      </c>
      <c r="CF120" s="90">
        <v>1</v>
      </c>
      <c r="CG120" s="90">
        <v>1</v>
      </c>
      <c r="CH120" s="90">
        <v>2</v>
      </c>
    </row>
    <row r="121" s="78" customFormat="1" ht="13.9" spans="1:86">
      <c r="A121" s="84" t="s">
        <v>141</v>
      </c>
      <c r="B121" s="89" t="s">
        <v>1568</v>
      </c>
      <c r="C121" s="90">
        <v>7</v>
      </c>
      <c r="D121" s="90">
        <v>2</v>
      </c>
      <c r="E121" s="90">
        <v>3</v>
      </c>
      <c r="F121" s="90">
        <v>3</v>
      </c>
      <c r="G121" s="90">
        <v>4</v>
      </c>
      <c r="H121" s="90">
        <v>4</v>
      </c>
      <c r="I121" s="90">
        <v>2</v>
      </c>
      <c r="J121" s="90">
        <v>2</v>
      </c>
      <c r="K121" s="90">
        <v>4</v>
      </c>
      <c r="L121" s="90">
        <v>1</v>
      </c>
      <c r="M121" s="90">
        <v>3</v>
      </c>
      <c r="N121" s="90">
        <v>3</v>
      </c>
      <c r="O121" s="90">
        <v>3</v>
      </c>
      <c r="P121" s="90">
        <v>1</v>
      </c>
      <c r="Q121" s="90">
        <v>3</v>
      </c>
      <c r="R121" s="90">
        <v>3</v>
      </c>
      <c r="S121" s="90">
        <v>3</v>
      </c>
      <c r="T121" s="90">
        <v>3</v>
      </c>
      <c r="U121" s="90">
        <v>2</v>
      </c>
      <c r="V121" s="90">
        <v>2</v>
      </c>
      <c r="W121" s="90">
        <v>4</v>
      </c>
      <c r="X121" s="90">
        <v>2</v>
      </c>
      <c r="Y121" s="90">
        <v>2</v>
      </c>
      <c r="Z121" s="90">
        <v>3</v>
      </c>
      <c r="AA121" s="90">
        <v>3</v>
      </c>
      <c r="AB121" s="90">
        <v>5</v>
      </c>
      <c r="AC121" s="90">
        <v>2</v>
      </c>
      <c r="AD121" s="90">
        <v>2</v>
      </c>
      <c r="AE121" s="90">
        <v>2</v>
      </c>
      <c r="AF121" s="90">
        <v>2</v>
      </c>
      <c r="AG121" s="90">
        <v>3</v>
      </c>
      <c r="AH121" s="90">
        <v>3</v>
      </c>
      <c r="AI121" s="90">
        <v>3</v>
      </c>
      <c r="AJ121" s="90">
        <v>2</v>
      </c>
      <c r="AK121" s="90">
        <v>3</v>
      </c>
      <c r="AL121" s="90">
        <v>2</v>
      </c>
      <c r="AM121" s="90">
        <v>2</v>
      </c>
      <c r="AN121" s="90">
        <v>3</v>
      </c>
      <c r="AO121" s="90">
        <v>3</v>
      </c>
      <c r="AP121" s="90">
        <v>2</v>
      </c>
      <c r="AQ121" s="90">
        <v>5</v>
      </c>
      <c r="AR121" s="90">
        <v>1</v>
      </c>
      <c r="AS121" s="90">
        <v>1</v>
      </c>
      <c r="AT121" s="90">
        <v>1</v>
      </c>
      <c r="AU121" s="90">
        <v>4</v>
      </c>
      <c r="AV121" s="90">
        <v>2</v>
      </c>
      <c r="AW121" s="90">
        <v>2</v>
      </c>
      <c r="AX121" s="90">
        <v>3</v>
      </c>
      <c r="AY121" s="90">
        <v>2</v>
      </c>
      <c r="AZ121" s="90">
        <v>3</v>
      </c>
      <c r="BA121" s="90">
        <v>2</v>
      </c>
      <c r="BB121" s="90">
        <v>2</v>
      </c>
      <c r="BC121" s="90">
        <v>1</v>
      </c>
      <c r="BD121" s="90">
        <v>3</v>
      </c>
      <c r="BE121" s="90">
        <v>2</v>
      </c>
      <c r="BF121" s="90">
        <v>2</v>
      </c>
      <c r="BG121" s="90">
        <v>3</v>
      </c>
      <c r="BH121" s="90">
        <v>1</v>
      </c>
      <c r="BI121" s="90">
        <v>3</v>
      </c>
      <c r="BJ121" s="90">
        <v>3</v>
      </c>
      <c r="BK121" s="90">
        <v>1</v>
      </c>
      <c r="BL121" s="90">
        <v>2</v>
      </c>
      <c r="BM121" s="90">
        <v>3</v>
      </c>
      <c r="BN121" s="90">
        <v>2</v>
      </c>
      <c r="BO121" s="90">
        <v>2</v>
      </c>
      <c r="BP121" s="90">
        <v>3</v>
      </c>
      <c r="BQ121" s="90">
        <v>3</v>
      </c>
      <c r="BR121" s="90">
        <v>1</v>
      </c>
      <c r="BS121" s="90">
        <v>1</v>
      </c>
      <c r="BT121" s="90">
        <v>3</v>
      </c>
      <c r="BU121" s="90">
        <v>2</v>
      </c>
      <c r="BV121" s="90">
        <v>3</v>
      </c>
      <c r="BW121" s="90">
        <v>2</v>
      </c>
      <c r="BX121" s="90">
        <v>3</v>
      </c>
      <c r="BY121" s="90">
        <v>3</v>
      </c>
      <c r="BZ121" s="90">
        <v>3</v>
      </c>
      <c r="CA121" s="90">
        <v>3</v>
      </c>
      <c r="CB121" s="90">
        <v>2</v>
      </c>
      <c r="CC121" s="90">
        <v>3</v>
      </c>
      <c r="CD121" s="90">
        <v>2</v>
      </c>
      <c r="CE121" s="90">
        <v>2</v>
      </c>
      <c r="CF121" s="90">
        <v>1</v>
      </c>
      <c r="CG121" s="90">
        <v>2</v>
      </c>
      <c r="CH121" s="90">
        <v>2</v>
      </c>
    </row>
    <row r="122" s="78" customFormat="1" ht="13.9" spans="1:86">
      <c r="A122" s="84" t="s">
        <v>141</v>
      </c>
      <c r="B122" s="89" t="s">
        <v>1569</v>
      </c>
      <c r="C122" s="90">
        <v>4</v>
      </c>
      <c r="D122" s="90">
        <v>1</v>
      </c>
      <c r="E122" s="90">
        <v>2</v>
      </c>
      <c r="F122" s="90">
        <v>2</v>
      </c>
      <c r="G122" s="90">
        <v>3</v>
      </c>
      <c r="H122" s="90">
        <v>2</v>
      </c>
      <c r="I122" s="90">
        <v>1</v>
      </c>
      <c r="J122" s="90">
        <v>1</v>
      </c>
      <c r="K122" s="90">
        <v>2</v>
      </c>
      <c r="L122" s="90">
        <v>1</v>
      </c>
      <c r="M122" s="90">
        <v>2</v>
      </c>
      <c r="N122" s="90">
        <v>2</v>
      </c>
      <c r="O122" s="90">
        <v>1</v>
      </c>
      <c r="P122" s="90">
        <v>1</v>
      </c>
      <c r="Q122" s="90">
        <v>2</v>
      </c>
      <c r="R122" s="90">
        <v>2</v>
      </c>
      <c r="S122" s="90">
        <v>2</v>
      </c>
      <c r="T122" s="90">
        <v>2</v>
      </c>
      <c r="U122" s="90">
        <v>1</v>
      </c>
      <c r="V122" s="90">
        <v>1</v>
      </c>
      <c r="W122" s="90">
        <v>2</v>
      </c>
      <c r="X122" s="90">
        <v>1</v>
      </c>
      <c r="Y122" s="90">
        <v>1</v>
      </c>
      <c r="Z122" s="90">
        <v>2</v>
      </c>
      <c r="AA122" s="90">
        <v>2</v>
      </c>
      <c r="AB122" s="90">
        <v>3</v>
      </c>
      <c r="AC122" s="90">
        <v>1</v>
      </c>
      <c r="AD122" s="90">
        <v>1</v>
      </c>
      <c r="AE122" s="90">
        <v>1</v>
      </c>
      <c r="AF122" s="90">
        <v>1</v>
      </c>
      <c r="AG122" s="90">
        <v>2</v>
      </c>
      <c r="AH122" s="90">
        <v>2</v>
      </c>
      <c r="AI122" s="90">
        <v>2</v>
      </c>
      <c r="AJ122" s="90">
        <v>1</v>
      </c>
      <c r="AK122" s="90">
        <v>2</v>
      </c>
      <c r="AL122" s="90">
        <v>1</v>
      </c>
      <c r="AM122" s="90">
        <v>1</v>
      </c>
      <c r="AN122" s="90">
        <v>2</v>
      </c>
      <c r="AO122" s="90">
        <v>2</v>
      </c>
      <c r="AP122" s="90">
        <v>1</v>
      </c>
      <c r="AQ122" s="90">
        <v>3</v>
      </c>
      <c r="AR122" s="90">
        <v>1</v>
      </c>
      <c r="AS122" s="90">
        <v>1</v>
      </c>
      <c r="AT122" s="90">
        <v>1</v>
      </c>
      <c r="AU122" s="90">
        <v>2</v>
      </c>
      <c r="AV122" s="90">
        <v>1</v>
      </c>
      <c r="AW122" s="90">
        <v>1</v>
      </c>
      <c r="AX122" s="90">
        <v>2</v>
      </c>
      <c r="AY122" s="90">
        <v>1</v>
      </c>
      <c r="AZ122" s="90">
        <v>2</v>
      </c>
      <c r="BA122" s="90">
        <v>1</v>
      </c>
      <c r="BB122" s="90">
        <v>1</v>
      </c>
      <c r="BC122" s="90">
        <v>1</v>
      </c>
      <c r="BD122" s="90">
        <v>2</v>
      </c>
      <c r="BE122" s="90">
        <v>1</v>
      </c>
      <c r="BF122" s="90">
        <v>1</v>
      </c>
      <c r="BG122" s="90">
        <v>2</v>
      </c>
      <c r="BH122" s="90">
        <v>0</v>
      </c>
      <c r="BI122" s="90">
        <v>2</v>
      </c>
      <c r="BJ122" s="90">
        <v>2</v>
      </c>
      <c r="BK122" s="90">
        <v>1</v>
      </c>
      <c r="BL122" s="90">
        <v>1</v>
      </c>
      <c r="BM122" s="90">
        <v>2</v>
      </c>
      <c r="BN122" s="90">
        <v>1</v>
      </c>
      <c r="BO122" s="90">
        <v>1</v>
      </c>
      <c r="BP122" s="90">
        <v>1</v>
      </c>
      <c r="BQ122" s="90">
        <v>2</v>
      </c>
      <c r="BR122" s="90">
        <v>1</v>
      </c>
      <c r="BS122" s="90">
        <v>1</v>
      </c>
      <c r="BT122" s="90">
        <v>2</v>
      </c>
      <c r="BU122" s="90">
        <v>1</v>
      </c>
      <c r="BV122" s="90">
        <v>2</v>
      </c>
      <c r="BW122" s="90">
        <v>1</v>
      </c>
      <c r="BX122" s="90">
        <v>2</v>
      </c>
      <c r="BY122" s="90">
        <v>1</v>
      </c>
      <c r="BZ122" s="90">
        <v>2</v>
      </c>
      <c r="CA122" s="90">
        <v>2</v>
      </c>
      <c r="CB122" s="90">
        <v>1</v>
      </c>
      <c r="CC122" s="90">
        <v>2</v>
      </c>
      <c r="CD122" s="90">
        <v>1</v>
      </c>
      <c r="CE122" s="90">
        <v>1</v>
      </c>
      <c r="CF122" s="90">
        <v>1</v>
      </c>
      <c r="CG122" s="90">
        <v>1</v>
      </c>
      <c r="CH122" s="90">
        <v>1</v>
      </c>
    </row>
    <row r="123" s="78" customFormat="1" ht="13.9" spans="1:86">
      <c r="A123" s="84" t="s">
        <v>141</v>
      </c>
      <c r="B123" s="89" t="s">
        <v>1570</v>
      </c>
      <c r="C123" s="90">
        <v>6</v>
      </c>
      <c r="D123" s="90">
        <v>2</v>
      </c>
      <c r="E123" s="90">
        <v>3</v>
      </c>
      <c r="F123" s="90">
        <v>2</v>
      </c>
      <c r="G123" s="90">
        <v>3</v>
      </c>
      <c r="H123" s="90">
        <v>3</v>
      </c>
      <c r="I123" s="90">
        <v>2</v>
      </c>
      <c r="J123" s="90">
        <v>2</v>
      </c>
      <c r="K123" s="90">
        <v>3</v>
      </c>
      <c r="L123" s="90">
        <v>1</v>
      </c>
      <c r="M123" s="90">
        <v>2</v>
      </c>
      <c r="N123" s="90">
        <v>2</v>
      </c>
      <c r="O123" s="90">
        <v>2</v>
      </c>
      <c r="P123" s="90">
        <v>1</v>
      </c>
      <c r="Q123" s="90">
        <v>3</v>
      </c>
      <c r="R123" s="90">
        <v>3</v>
      </c>
      <c r="S123" s="90">
        <v>3</v>
      </c>
      <c r="T123" s="90">
        <v>3</v>
      </c>
      <c r="U123" s="90">
        <v>2</v>
      </c>
      <c r="V123" s="90">
        <v>2</v>
      </c>
      <c r="W123" s="90">
        <v>3</v>
      </c>
      <c r="X123" s="90">
        <v>2</v>
      </c>
      <c r="Y123" s="90">
        <v>2</v>
      </c>
      <c r="Z123" s="90">
        <v>3</v>
      </c>
      <c r="AA123" s="90">
        <v>2</v>
      </c>
      <c r="AB123" s="90">
        <v>4</v>
      </c>
      <c r="AC123" s="90">
        <v>2</v>
      </c>
      <c r="AD123" s="90">
        <v>1</v>
      </c>
      <c r="AE123" s="90">
        <v>2</v>
      </c>
      <c r="AF123" s="90">
        <v>2</v>
      </c>
      <c r="AG123" s="90">
        <v>3</v>
      </c>
      <c r="AH123" s="90">
        <v>2</v>
      </c>
      <c r="AI123" s="90">
        <v>2</v>
      </c>
      <c r="AJ123" s="90">
        <v>2</v>
      </c>
      <c r="AK123" s="90">
        <v>3</v>
      </c>
      <c r="AL123" s="90">
        <v>2</v>
      </c>
      <c r="AM123" s="90">
        <v>2</v>
      </c>
      <c r="AN123" s="90">
        <v>2</v>
      </c>
      <c r="AO123" s="90">
        <v>3</v>
      </c>
      <c r="AP123" s="90">
        <v>2</v>
      </c>
      <c r="AQ123" s="90">
        <v>4</v>
      </c>
      <c r="AR123" s="90">
        <v>1</v>
      </c>
      <c r="AS123" s="90">
        <v>1</v>
      </c>
      <c r="AT123" s="90">
        <v>1</v>
      </c>
      <c r="AU123" s="90">
        <v>3</v>
      </c>
      <c r="AV123" s="90">
        <v>2</v>
      </c>
      <c r="AW123" s="90">
        <v>2</v>
      </c>
      <c r="AX123" s="90">
        <v>3</v>
      </c>
      <c r="AY123" s="90">
        <v>1</v>
      </c>
      <c r="AZ123" s="90">
        <v>3</v>
      </c>
      <c r="BA123" s="90">
        <v>2</v>
      </c>
      <c r="BB123" s="90">
        <v>2</v>
      </c>
      <c r="BC123" s="90">
        <v>1</v>
      </c>
      <c r="BD123" s="90">
        <v>3</v>
      </c>
      <c r="BE123" s="90">
        <v>1</v>
      </c>
      <c r="BF123" s="90">
        <v>2</v>
      </c>
      <c r="BG123" s="90">
        <v>3</v>
      </c>
      <c r="BH123" s="90">
        <v>1</v>
      </c>
      <c r="BI123" s="90">
        <v>2</v>
      </c>
      <c r="BJ123" s="90">
        <v>3</v>
      </c>
      <c r="BK123" s="90">
        <v>1</v>
      </c>
      <c r="BL123" s="90">
        <v>2</v>
      </c>
      <c r="BM123" s="90">
        <v>2</v>
      </c>
      <c r="BN123" s="90">
        <v>2</v>
      </c>
      <c r="BO123" s="90">
        <v>1</v>
      </c>
      <c r="BP123" s="90">
        <v>2</v>
      </c>
      <c r="BQ123" s="90">
        <v>3</v>
      </c>
      <c r="BR123" s="90">
        <v>1</v>
      </c>
      <c r="BS123" s="90">
        <v>1</v>
      </c>
      <c r="BT123" s="90">
        <v>3</v>
      </c>
      <c r="BU123" s="90">
        <v>1</v>
      </c>
      <c r="BV123" s="90">
        <v>3</v>
      </c>
      <c r="BW123" s="90">
        <v>2</v>
      </c>
      <c r="BX123" s="90">
        <v>2</v>
      </c>
      <c r="BY123" s="90">
        <v>2</v>
      </c>
      <c r="BZ123" s="90">
        <v>2</v>
      </c>
      <c r="CA123" s="90">
        <v>3</v>
      </c>
      <c r="CB123" s="90">
        <v>1</v>
      </c>
      <c r="CC123" s="90">
        <v>3</v>
      </c>
      <c r="CD123" s="90">
        <v>2</v>
      </c>
      <c r="CE123" s="90">
        <v>2</v>
      </c>
      <c r="CF123" s="90">
        <v>1</v>
      </c>
      <c r="CG123" s="90">
        <v>1</v>
      </c>
      <c r="CH123" s="90">
        <v>2</v>
      </c>
    </row>
    <row r="124" s="78" customFormat="1" ht="13.9" spans="1:86">
      <c r="A124" s="84" t="s">
        <v>141</v>
      </c>
      <c r="B124" s="84" t="s">
        <v>1571</v>
      </c>
      <c r="C124" s="90">
        <v>4</v>
      </c>
      <c r="D124" s="90">
        <v>1</v>
      </c>
      <c r="E124" s="90">
        <v>2</v>
      </c>
      <c r="F124" s="90">
        <v>2</v>
      </c>
      <c r="G124" s="90">
        <v>3</v>
      </c>
      <c r="H124" s="90">
        <v>2</v>
      </c>
      <c r="I124" s="90">
        <v>1</v>
      </c>
      <c r="J124" s="90">
        <v>1</v>
      </c>
      <c r="K124" s="90">
        <v>2</v>
      </c>
      <c r="L124" s="90">
        <v>1</v>
      </c>
      <c r="M124" s="90">
        <v>2</v>
      </c>
      <c r="N124" s="90">
        <v>2</v>
      </c>
      <c r="O124" s="90">
        <v>2</v>
      </c>
      <c r="P124" s="90">
        <v>1</v>
      </c>
      <c r="Q124" s="90">
        <v>2</v>
      </c>
      <c r="R124" s="90">
        <v>2</v>
      </c>
      <c r="S124" s="90">
        <v>2</v>
      </c>
      <c r="T124" s="90">
        <v>2</v>
      </c>
      <c r="U124" s="90">
        <v>1</v>
      </c>
      <c r="V124" s="90">
        <v>1</v>
      </c>
      <c r="W124" s="90">
        <v>3</v>
      </c>
      <c r="X124" s="90">
        <v>1</v>
      </c>
      <c r="Y124" s="90">
        <v>1</v>
      </c>
      <c r="Z124" s="90">
        <v>2</v>
      </c>
      <c r="AA124" s="90">
        <v>2</v>
      </c>
      <c r="AB124" s="90">
        <v>3</v>
      </c>
      <c r="AC124" s="90">
        <v>1</v>
      </c>
      <c r="AD124" s="90">
        <v>1</v>
      </c>
      <c r="AE124" s="90">
        <v>1</v>
      </c>
      <c r="AF124" s="90">
        <v>1</v>
      </c>
      <c r="AG124" s="90">
        <v>2</v>
      </c>
      <c r="AH124" s="90">
        <v>2</v>
      </c>
      <c r="AI124" s="90">
        <v>2</v>
      </c>
      <c r="AJ124" s="90">
        <v>1</v>
      </c>
      <c r="AK124" s="90">
        <v>2</v>
      </c>
      <c r="AL124" s="90">
        <v>1</v>
      </c>
      <c r="AM124" s="90">
        <v>1</v>
      </c>
      <c r="AN124" s="90">
        <v>2</v>
      </c>
      <c r="AO124" s="90">
        <v>2</v>
      </c>
      <c r="AP124" s="90">
        <v>1</v>
      </c>
      <c r="AQ124" s="90">
        <v>3</v>
      </c>
      <c r="AR124" s="90">
        <v>1</v>
      </c>
      <c r="AS124" s="90">
        <v>1</v>
      </c>
      <c r="AT124" s="90">
        <v>1</v>
      </c>
      <c r="AU124" s="90">
        <v>2</v>
      </c>
      <c r="AV124" s="90">
        <v>1</v>
      </c>
      <c r="AW124" s="90">
        <v>1</v>
      </c>
      <c r="AX124" s="90">
        <v>2</v>
      </c>
      <c r="AY124" s="90">
        <v>1</v>
      </c>
      <c r="AZ124" s="90">
        <v>2</v>
      </c>
      <c r="BA124" s="90">
        <v>1</v>
      </c>
      <c r="BB124" s="90">
        <v>1</v>
      </c>
      <c r="BC124" s="90">
        <v>1</v>
      </c>
      <c r="BD124" s="90">
        <v>2</v>
      </c>
      <c r="BE124" s="90">
        <v>1</v>
      </c>
      <c r="BF124" s="90">
        <v>1</v>
      </c>
      <c r="BG124" s="90">
        <v>2</v>
      </c>
      <c r="BH124" s="90">
        <v>0</v>
      </c>
      <c r="BI124" s="90">
        <v>2</v>
      </c>
      <c r="BJ124" s="90">
        <v>2</v>
      </c>
      <c r="BK124" s="90">
        <v>1</v>
      </c>
      <c r="BL124" s="90">
        <v>1</v>
      </c>
      <c r="BM124" s="90">
        <v>2</v>
      </c>
      <c r="BN124" s="90">
        <v>1</v>
      </c>
      <c r="BO124" s="90">
        <v>1</v>
      </c>
      <c r="BP124" s="90">
        <v>2</v>
      </c>
      <c r="BQ124" s="90">
        <v>2</v>
      </c>
      <c r="BR124" s="90">
        <v>1</v>
      </c>
      <c r="BS124" s="90">
        <v>1</v>
      </c>
      <c r="BT124" s="90">
        <v>2</v>
      </c>
      <c r="BU124" s="90">
        <v>1</v>
      </c>
      <c r="BV124" s="90">
        <v>2</v>
      </c>
      <c r="BW124" s="90">
        <v>1</v>
      </c>
      <c r="BX124" s="90">
        <v>2</v>
      </c>
      <c r="BY124" s="90">
        <v>2</v>
      </c>
      <c r="BZ124" s="90">
        <v>2</v>
      </c>
      <c r="CA124" s="90">
        <v>2</v>
      </c>
      <c r="CB124" s="90">
        <v>1</v>
      </c>
      <c r="CC124" s="90">
        <v>2</v>
      </c>
      <c r="CD124" s="90">
        <v>1</v>
      </c>
      <c r="CE124" s="90">
        <v>1</v>
      </c>
      <c r="CF124" s="90">
        <v>1</v>
      </c>
      <c r="CG124" s="90">
        <v>1</v>
      </c>
      <c r="CH124" s="90">
        <v>1</v>
      </c>
    </row>
    <row r="125" s="78" customFormat="1" ht="13.9" spans="1:86">
      <c r="A125" s="84" t="s">
        <v>141</v>
      </c>
      <c r="B125" s="89" t="s">
        <v>1572</v>
      </c>
      <c r="C125" s="90">
        <v>4</v>
      </c>
      <c r="D125" s="90">
        <v>1</v>
      </c>
      <c r="E125" s="90">
        <v>2</v>
      </c>
      <c r="F125" s="90">
        <v>2</v>
      </c>
      <c r="G125" s="90">
        <v>2</v>
      </c>
      <c r="H125" s="90">
        <v>2</v>
      </c>
      <c r="I125" s="90">
        <v>1</v>
      </c>
      <c r="J125" s="90">
        <v>1</v>
      </c>
      <c r="K125" s="90">
        <v>2</v>
      </c>
      <c r="L125" s="90">
        <v>1</v>
      </c>
      <c r="M125" s="90">
        <v>1</v>
      </c>
      <c r="N125" s="90">
        <v>1</v>
      </c>
      <c r="O125" s="90">
        <v>1</v>
      </c>
      <c r="P125" s="90">
        <v>0</v>
      </c>
      <c r="Q125" s="90">
        <v>2</v>
      </c>
      <c r="R125" s="90">
        <v>2</v>
      </c>
      <c r="S125" s="90">
        <v>2</v>
      </c>
      <c r="T125" s="90">
        <v>2</v>
      </c>
      <c r="U125" s="90">
        <v>1</v>
      </c>
      <c r="V125" s="90">
        <v>1</v>
      </c>
      <c r="W125" s="90">
        <v>2</v>
      </c>
      <c r="X125" s="90">
        <v>1</v>
      </c>
      <c r="Y125" s="90">
        <v>1</v>
      </c>
      <c r="Z125" s="90">
        <v>2</v>
      </c>
      <c r="AA125" s="90">
        <v>1</v>
      </c>
      <c r="AB125" s="90">
        <v>2</v>
      </c>
      <c r="AC125" s="90">
        <v>1</v>
      </c>
      <c r="AD125" s="90">
        <v>1</v>
      </c>
      <c r="AE125" s="90">
        <v>1</v>
      </c>
      <c r="AF125" s="90">
        <v>1</v>
      </c>
      <c r="AG125" s="90">
        <v>2</v>
      </c>
      <c r="AH125" s="90">
        <v>1</v>
      </c>
      <c r="AI125" s="90">
        <v>1</v>
      </c>
      <c r="AJ125" s="90">
        <v>1</v>
      </c>
      <c r="AK125" s="90">
        <v>2</v>
      </c>
      <c r="AL125" s="90">
        <v>1</v>
      </c>
      <c r="AM125" s="90">
        <v>1</v>
      </c>
      <c r="AN125" s="90">
        <v>1</v>
      </c>
      <c r="AO125" s="90">
        <v>2</v>
      </c>
      <c r="AP125" s="90">
        <v>1</v>
      </c>
      <c r="AQ125" s="90">
        <v>2</v>
      </c>
      <c r="AR125" s="90">
        <v>1</v>
      </c>
      <c r="AS125" s="90">
        <v>1</v>
      </c>
      <c r="AT125" s="90">
        <v>1</v>
      </c>
      <c r="AU125" s="90">
        <v>2</v>
      </c>
      <c r="AV125" s="90">
        <v>1</v>
      </c>
      <c r="AW125" s="90">
        <v>1</v>
      </c>
      <c r="AX125" s="90">
        <v>2</v>
      </c>
      <c r="AY125" s="90">
        <v>1</v>
      </c>
      <c r="AZ125" s="90">
        <v>2</v>
      </c>
      <c r="BA125" s="90">
        <v>1</v>
      </c>
      <c r="BB125" s="90">
        <v>1</v>
      </c>
      <c r="BC125" s="90">
        <v>0</v>
      </c>
      <c r="BD125" s="90">
        <v>2</v>
      </c>
      <c r="BE125" s="90">
        <v>1</v>
      </c>
      <c r="BF125" s="90">
        <v>1</v>
      </c>
      <c r="BG125" s="90">
        <v>2</v>
      </c>
      <c r="BH125" s="90">
        <v>0</v>
      </c>
      <c r="BI125" s="90">
        <v>1</v>
      </c>
      <c r="BJ125" s="90">
        <v>2</v>
      </c>
      <c r="BK125" s="90">
        <v>1</v>
      </c>
      <c r="BL125" s="90">
        <v>1</v>
      </c>
      <c r="BM125" s="90">
        <v>1</v>
      </c>
      <c r="BN125" s="90">
        <v>1</v>
      </c>
      <c r="BO125" s="90">
        <v>1</v>
      </c>
      <c r="BP125" s="90">
        <v>1</v>
      </c>
      <c r="BQ125" s="90">
        <v>2</v>
      </c>
      <c r="BR125" s="90">
        <v>0</v>
      </c>
      <c r="BS125" s="90">
        <v>1</v>
      </c>
      <c r="BT125" s="90">
        <v>2</v>
      </c>
      <c r="BU125" s="90">
        <v>1</v>
      </c>
      <c r="BV125" s="90">
        <v>2</v>
      </c>
      <c r="BW125" s="90">
        <v>1</v>
      </c>
      <c r="BX125" s="90">
        <v>1</v>
      </c>
      <c r="BY125" s="90">
        <v>1</v>
      </c>
      <c r="BZ125" s="90">
        <v>1</v>
      </c>
      <c r="CA125" s="90">
        <v>2</v>
      </c>
      <c r="CB125" s="90">
        <v>1</v>
      </c>
      <c r="CC125" s="90">
        <v>2</v>
      </c>
      <c r="CD125" s="90">
        <v>1</v>
      </c>
      <c r="CE125" s="90">
        <v>1</v>
      </c>
      <c r="CF125" s="90">
        <v>1</v>
      </c>
      <c r="CG125" s="90">
        <v>1</v>
      </c>
      <c r="CH125" s="90">
        <v>1</v>
      </c>
    </row>
    <row r="126" s="78" customFormat="1" ht="13.9" spans="1:86">
      <c r="A126" s="84" t="s">
        <v>141</v>
      </c>
      <c r="B126" s="89" t="s">
        <v>1573</v>
      </c>
      <c r="C126" s="90">
        <v>6</v>
      </c>
      <c r="D126" s="90">
        <v>2</v>
      </c>
      <c r="E126" s="90">
        <v>3</v>
      </c>
      <c r="F126" s="90">
        <v>2</v>
      </c>
      <c r="G126" s="90">
        <v>3</v>
      </c>
      <c r="H126" s="90">
        <v>3</v>
      </c>
      <c r="I126" s="90">
        <v>2</v>
      </c>
      <c r="J126" s="90">
        <v>2</v>
      </c>
      <c r="K126" s="90">
        <v>3</v>
      </c>
      <c r="L126" s="90">
        <v>1</v>
      </c>
      <c r="M126" s="90">
        <v>2</v>
      </c>
      <c r="N126" s="90">
        <v>2</v>
      </c>
      <c r="O126" s="90">
        <v>2</v>
      </c>
      <c r="P126" s="90">
        <v>1</v>
      </c>
      <c r="Q126" s="90">
        <v>2</v>
      </c>
      <c r="R126" s="90">
        <v>2</v>
      </c>
      <c r="S126" s="90">
        <v>3</v>
      </c>
      <c r="T126" s="90">
        <v>2</v>
      </c>
      <c r="U126" s="90">
        <v>1</v>
      </c>
      <c r="V126" s="90">
        <v>1</v>
      </c>
      <c r="W126" s="90">
        <v>3</v>
      </c>
      <c r="X126" s="90">
        <v>2</v>
      </c>
      <c r="Y126" s="90">
        <v>2</v>
      </c>
      <c r="Z126" s="90">
        <v>2</v>
      </c>
      <c r="AA126" s="90">
        <v>2</v>
      </c>
      <c r="AB126" s="90">
        <v>4</v>
      </c>
      <c r="AC126" s="90">
        <v>1</v>
      </c>
      <c r="AD126" s="90">
        <v>1</v>
      </c>
      <c r="AE126" s="90">
        <v>1</v>
      </c>
      <c r="AF126" s="90">
        <v>2</v>
      </c>
      <c r="AG126" s="90">
        <v>3</v>
      </c>
      <c r="AH126" s="90">
        <v>2</v>
      </c>
      <c r="AI126" s="90">
        <v>2</v>
      </c>
      <c r="AJ126" s="90">
        <v>2</v>
      </c>
      <c r="AK126" s="90">
        <v>2</v>
      </c>
      <c r="AL126" s="90">
        <v>1</v>
      </c>
      <c r="AM126" s="90">
        <v>1</v>
      </c>
      <c r="AN126" s="90">
        <v>2</v>
      </c>
      <c r="AO126" s="90">
        <v>3</v>
      </c>
      <c r="AP126" s="90">
        <v>1</v>
      </c>
      <c r="AQ126" s="90">
        <v>4</v>
      </c>
      <c r="AR126" s="90">
        <v>1</v>
      </c>
      <c r="AS126" s="90">
        <v>1</v>
      </c>
      <c r="AT126" s="90">
        <v>1</v>
      </c>
      <c r="AU126" s="90">
        <v>3</v>
      </c>
      <c r="AV126" s="90">
        <v>2</v>
      </c>
      <c r="AW126" s="90">
        <v>1</v>
      </c>
      <c r="AX126" s="90">
        <v>2</v>
      </c>
      <c r="AY126" s="90">
        <v>1</v>
      </c>
      <c r="AZ126" s="90">
        <v>3</v>
      </c>
      <c r="BA126" s="90">
        <v>2</v>
      </c>
      <c r="BB126" s="90">
        <v>2</v>
      </c>
      <c r="BC126" s="90">
        <v>1</v>
      </c>
      <c r="BD126" s="90">
        <v>3</v>
      </c>
      <c r="BE126" s="90">
        <v>1</v>
      </c>
      <c r="BF126" s="90">
        <v>2</v>
      </c>
      <c r="BG126" s="90">
        <v>2</v>
      </c>
      <c r="BH126" s="90">
        <v>1</v>
      </c>
      <c r="BI126" s="90">
        <v>2</v>
      </c>
      <c r="BJ126" s="90">
        <v>2</v>
      </c>
      <c r="BK126" s="90">
        <v>1</v>
      </c>
      <c r="BL126" s="90">
        <v>2</v>
      </c>
      <c r="BM126" s="90">
        <v>2</v>
      </c>
      <c r="BN126" s="90">
        <v>2</v>
      </c>
      <c r="BO126" s="90">
        <v>1</v>
      </c>
      <c r="BP126" s="90">
        <v>2</v>
      </c>
      <c r="BQ126" s="90">
        <v>2</v>
      </c>
      <c r="BR126" s="90">
        <v>1</v>
      </c>
      <c r="BS126" s="90">
        <v>1</v>
      </c>
      <c r="BT126" s="90">
        <v>3</v>
      </c>
      <c r="BU126" s="90">
        <v>1</v>
      </c>
      <c r="BV126" s="90">
        <v>3</v>
      </c>
      <c r="BW126" s="90">
        <v>1</v>
      </c>
      <c r="BX126" s="90">
        <v>2</v>
      </c>
      <c r="BY126" s="90">
        <v>2</v>
      </c>
      <c r="BZ126" s="90">
        <v>2</v>
      </c>
      <c r="CA126" s="90">
        <v>2</v>
      </c>
      <c r="CB126" s="90">
        <v>1</v>
      </c>
      <c r="CC126" s="90">
        <v>3</v>
      </c>
      <c r="CD126" s="90">
        <v>2</v>
      </c>
      <c r="CE126" s="90">
        <v>2</v>
      </c>
      <c r="CF126" s="90">
        <v>1</v>
      </c>
      <c r="CG126" s="90">
        <v>1</v>
      </c>
      <c r="CH126" s="90">
        <v>2</v>
      </c>
    </row>
    <row r="127" s="78" customFormat="1" ht="13.9" spans="1:86">
      <c r="A127" s="84" t="s">
        <v>141</v>
      </c>
      <c r="B127" s="89" t="s">
        <v>1574</v>
      </c>
      <c r="C127" s="90">
        <v>9</v>
      </c>
      <c r="D127" s="90">
        <v>2</v>
      </c>
      <c r="E127" s="90">
        <v>4</v>
      </c>
      <c r="F127" s="90">
        <v>4</v>
      </c>
      <c r="G127" s="90">
        <v>5</v>
      </c>
      <c r="H127" s="90">
        <v>4</v>
      </c>
      <c r="I127" s="90">
        <v>2</v>
      </c>
      <c r="J127" s="90">
        <v>2</v>
      </c>
      <c r="K127" s="90">
        <v>4</v>
      </c>
      <c r="L127" s="90">
        <v>2</v>
      </c>
      <c r="M127" s="90">
        <v>3</v>
      </c>
      <c r="N127" s="90">
        <v>3</v>
      </c>
      <c r="O127" s="90">
        <v>3</v>
      </c>
      <c r="P127" s="90">
        <v>1</v>
      </c>
      <c r="Q127" s="90">
        <v>4</v>
      </c>
      <c r="R127" s="90">
        <v>4</v>
      </c>
      <c r="S127" s="90">
        <v>4</v>
      </c>
      <c r="T127" s="90">
        <v>4</v>
      </c>
      <c r="U127" s="90">
        <v>2</v>
      </c>
      <c r="V127" s="90">
        <v>2</v>
      </c>
      <c r="W127" s="90">
        <v>5</v>
      </c>
      <c r="X127" s="90">
        <v>2</v>
      </c>
      <c r="Y127" s="90">
        <v>3</v>
      </c>
      <c r="Z127" s="90">
        <v>4</v>
      </c>
      <c r="AA127" s="90">
        <v>3</v>
      </c>
      <c r="AB127" s="90">
        <v>5</v>
      </c>
      <c r="AC127" s="90">
        <v>2</v>
      </c>
      <c r="AD127" s="90">
        <v>2</v>
      </c>
      <c r="AE127" s="90">
        <v>2</v>
      </c>
      <c r="AF127" s="90">
        <v>3</v>
      </c>
      <c r="AG127" s="90">
        <v>4</v>
      </c>
      <c r="AH127" s="90">
        <v>4</v>
      </c>
      <c r="AI127" s="90">
        <v>3</v>
      </c>
      <c r="AJ127" s="90">
        <v>2</v>
      </c>
      <c r="AK127" s="90">
        <v>4</v>
      </c>
      <c r="AL127" s="90">
        <v>2</v>
      </c>
      <c r="AM127" s="90">
        <v>2</v>
      </c>
      <c r="AN127" s="90">
        <v>3</v>
      </c>
      <c r="AO127" s="90">
        <v>4</v>
      </c>
      <c r="AP127" s="90">
        <v>2</v>
      </c>
      <c r="AQ127" s="90">
        <v>6</v>
      </c>
      <c r="AR127" s="90">
        <v>2</v>
      </c>
      <c r="AS127" s="90">
        <v>1</v>
      </c>
      <c r="AT127" s="90">
        <v>1</v>
      </c>
      <c r="AU127" s="90">
        <v>4</v>
      </c>
      <c r="AV127" s="90">
        <v>3</v>
      </c>
      <c r="AW127" s="90">
        <v>2</v>
      </c>
      <c r="AX127" s="90">
        <v>4</v>
      </c>
      <c r="AY127" s="90">
        <v>2</v>
      </c>
      <c r="AZ127" s="90">
        <v>4</v>
      </c>
      <c r="BA127" s="90">
        <v>2</v>
      </c>
      <c r="BB127" s="90">
        <v>2</v>
      </c>
      <c r="BC127" s="90">
        <v>1</v>
      </c>
      <c r="BD127" s="90">
        <v>4</v>
      </c>
      <c r="BE127" s="90">
        <v>2</v>
      </c>
      <c r="BF127" s="90">
        <v>3</v>
      </c>
      <c r="BG127" s="90">
        <v>4</v>
      </c>
      <c r="BH127" s="90">
        <v>1</v>
      </c>
      <c r="BI127" s="90">
        <v>3</v>
      </c>
      <c r="BJ127" s="90">
        <v>4</v>
      </c>
      <c r="BK127" s="90">
        <v>2</v>
      </c>
      <c r="BL127" s="90">
        <v>2</v>
      </c>
      <c r="BM127" s="90">
        <v>3</v>
      </c>
      <c r="BN127" s="90">
        <v>3</v>
      </c>
      <c r="BO127" s="90">
        <v>2</v>
      </c>
      <c r="BP127" s="90">
        <v>3</v>
      </c>
      <c r="BQ127" s="90">
        <v>4</v>
      </c>
      <c r="BR127" s="90">
        <v>1</v>
      </c>
      <c r="BS127" s="90">
        <v>1</v>
      </c>
      <c r="BT127" s="90">
        <v>4</v>
      </c>
      <c r="BU127" s="90">
        <v>2</v>
      </c>
      <c r="BV127" s="90">
        <v>4</v>
      </c>
      <c r="BW127" s="90">
        <v>2</v>
      </c>
      <c r="BX127" s="90">
        <v>3</v>
      </c>
      <c r="BY127" s="90">
        <v>3</v>
      </c>
      <c r="BZ127" s="90">
        <v>3</v>
      </c>
      <c r="CA127" s="90">
        <v>4</v>
      </c>
      <c r="CB127" s="90">
        <v>2</v>
      </c>
      <c r="CC127" s="90">
        <v>4</v>
      </c>
      <c r="CD127" s="90">
        <v>2</v>
      </c>
      <c r="CE127" s="90">
        <v>2</v>
      </c>
      <c r="CF127" s="90">
        <v>1</v>
      </c>
      <c r="CG127" s="90">
        <v>2</v>
      </c>
      <c r="CH127" s="90">
        <v>3</v>
      </c>
    </row>
    <row r="128" s="78" customFormat="1" ht="13.9" spans="1:86">
      <c r="A128" s="84" t="s">
        <v>141</v>
      </c>
      <c r="B128" s="89" t="s">
        <v>1575</v>
      </c>
      <c r="C128" s="90">
        <v>9</v>
      </c>
      <c r="D128" s="90">
        <v>3</v>
      </c>
      <c r="E128" s="90">
        <v>4</v>
      </c>
      <c r="F128" s="90">
        <v>4</v>
      </c>
      <c r="G128" s="90">
        <v>5</v>
      </c>
      <c r="H128" s="90">
        <v>4</v>
      </c>
      <c r="I128" s="90">
        <v>3</v>
      </c>
      <c r="J128" s="90">
        <v>3</v>
      </c>
      <c r="K128" s="90">
        <v>5</v>
      </c>
      <c r="L128" s="90">
        <v>2</v>
      </c>
      <c r="M128" s="90">
        <v>3</v>
      </c>
      <c r="N128" s="90">
        <v>3</v>
      </c>
      <c r="O128" s="90">
        <v>3</v>
      </c>
      <c r="P128" s="90">
        <v>1</v>
      </c>
      <c r="Q128" s="90">
        <v>4</v>
      </c>
      <c r="R128" s="90">
        <v>4</v>
      </c>
      <c r="S128" s="90">
        <v>4</v>
      </c>
      <c r="T128" s="90">
        <v>4</v>
      </c>
      <c r="U128" s="90">
        <v>2</v>
      </c>
      <c r="V128" s="90">
        <v>2</v>
      </c>
      <c r="W128" s="90">
        <v>5</v>
      </c>
      <c r="X128" s="90">
        <v>3</v>
      </c>
      <c r="Y128" s="90">
        <v>3</v>
      </c>
      <c r="Z128" s="90">
        <v>4</v>
      </c>
      <c r="AA128" s="90">
        <v>4</v>
      </c>
      <c r="AB128" s="90">
        <v>6</v>
      </c>
      <c r="AC128" s="90">
        <v>2</v>
      </c>
      <c r="AD128" s="90">
        <v>2</v>
      </c>
      <c r="AE128" s="90">
        <v>2</v>
      </c>
      <c r="AF128" s="90">
        <v>3</v>
      </c>
      <c r="AG128" s="90">
        <v>4</v>
      </c>
      <c r="AH128" s="90">
        <v>4</v>
      </c>
      <c r="AI128" s="90">
        <v>4</v>
      </c>
      <c r="AJ128" s="90">
        <v>3</v>
      </c>
      <c r="AK128" s="90">
        <v>4</v>
      </c>
      <c r="AL128" s="90">
        <v>2</v>
      </c>
      <c r="AM128" s="90">
        <v>2</v>
      </c>
      <c r="AN128" s="90">
        <v>4</v>
      </c>
      <c r="AO128" s="90">
        <v>4</v>
      </c>
      <c r="AP128" s="90">
        <v>2</v>
      </c>
      <c r="AQ128" s="90">
        <v>6</v>
      </c>
      <c r="AR128" s="90">
        <v>2</v>
      </c>
      <c r="AS128" s="90">
        <v>2</v>
      </c>
      <c r="AT128" s="90">
        <v>1</v>
      </c>
      <c r="AU128" s="90">
        <v>4</v>
      </c>
      <c r="AV128" s="90">
        <v>3</v>
      </c>
      <c r="AW128" s="90">
        <v>2</v>
      </c>
      <c r="AX128" s="90">
        <v>4</v>
      </c>
      <c r="AY128" s="90">
        <v>2</v>
      </c>
      <c r="AZ128" s="90">
        <v>4</v>
      </c>
      <c r="BA128" s="90">
        <v>3</v>
      </c>
      <c r="BB128" s="90">
        <v>3</v>
      </c>
      <c r="BC128" s="90">
        <v>1</v>
      </c>
      <c r="BD128" s="90">
        <v>4</v>
      </c>
      <c r="BE128" s="90">
        <v>2</v>
      </c>
      <c r="BF128" s="90">
        <v>3</v>
      </c>
      <c r="BG128" s="90">
        <v>4</v>
      </c>
      <c r="BH128" s="90">
        <v>1</v>
      </c>
      <c r="BI128" s="90">
        <v>3</v>
      </c>
      <c r="BJ128" s="90">
        <v>4</v>
      </c>
      <c r="BK128" s="90">
        <v>2</v>
      </c>
      <c r="BL128" s="90">
        <v>3</v>
      </c>
      <c r="BM128" s="90">
        <v>4</v>
      </c>
      <c r="BN128" s="90">
        <v>3</v>
      </c>
      <c r="BO128" s="90">
        <v>2</v>
      </c>
      <c r="BP128" s="90">
        <v>3</v>
      </c>
      <c r="BQ128" s="90">
        <v>4</v>
      </c>
      <c r="BR128" s="90">
        <v>1</v>
      </c>
      <c r="BS128" s="90">
        <v>2</v>
      </c>
      <c r="BT128" s="90">
        <v>4</v>
      </c>
      <c r="BU128" s="90">
        <v>2</v>
      </c>
      <c r="BV128" s="90">
        <v>4</v>
      </c>
      <c r="BW128" s="90">
        <v>2</v>
      </c>
      <c r="BX128" s="90">
        <v>4</v>
      </c>
      <c r="BY128" s="90">
        <v>3</v>
      </c>
      <c r="BZ128" s="90">
        <v>4</v>
      </c>
      <c r="CA128" s="90">
        <v>4</v>
      </c>
      <c r="CB128" s="90">
        <v>2</v>
      </c>
      <c r="CC128" s="90">
        <v>4</v>
      </c>
      <c r="CD128" s="90">
        <v>3</v>
      </c>
      <c r="CE128" s="90">
        <v>3</v>
      </c>
      <c r="CF128" s="90">
        <v>1</v>
      </c>
      <c r="CG128" s="90">
        <v>2</v>
      </c>
      <c r="CH128" s="90">
        <v>3</v>
      </c>
    </row>
    <row r="129" s="78" customFormat="1" ht="13.9" spans="1:86">
      <c r="A129" s="84" t="s">
        <v>141</v>
      </c>
      <c r="B129" s="89" t="s">
        <v>1576</v>
      </c>
      <c r="C129" s="90">
        <v>3</v>
      </c>
      <c r="D129" s="90">
        <v>1</v>
      </c>
      <c r="E129" s="90">
        <v>1</v>
      </c>
      <c r="F129" s="90">
        <v>1</v>
      </c>
      <c r="G129" s="90">
        <v>1</v>
      </c>
      <c r="H129" s="90">
        <v>1</v>
      </c>
      <c r="I129" s="90">
        <v>1</v>
      </c>
      <c r="J129" s="90">
        <v>1</v>
      </c>
      <c r="K129" s="90">
        <v>1</v>
      </c>
      <c r="L129" s="90">
        <v>0</v>
      </c>
      <c r="M129" s="90">
        <v>1</v>
      </c>
      <c r="N129" s="90">
        <v>1</v>
      </c>
      <c r="O129" s="90">
        <v>1</v>
      </c>
      <c r="P129" s="90">
        <v>0</v>
      </c>
      <c r="Q129" s="90">
        <v>1</v>
      </c>
      <c r="R129" s="90">
        <v>1</v>
      </c>
      <c r="S129" s="90">
        <v>1</v>
      </c>
      <c r="T129" s="90">
        <v>1</v>
      </c>
      <c r="U129" s="90">
        <v>1</v>
      </c>
      <c r="V129" s="90">
        <v>1</v>
      </c>
      <c r="W129" s="90">
        <v>1</v>
      </c>
      <c r="X129" s="90">
        <v>1</v>
      </c>
      <c r="Y129" s="90">
        <v>1</v>
      </c>
      <c r="Z129" s="90">
        <v>1</v>
      </c>
      <c r="AA129" s="90">
        <v>1</v>
      </c>
      <c r="AB129" s="90">
        <v>2</v>
      </c>
      <c r="AC129" s="90">
        <v>1</v>
      </c>
      <c r="AD129" s="90">
        <v>1</v>
      </c>
      <c r="AE129" s="90">
        <v>1</v>
      </c>
      <c r="AF129" s="90">
        <v>1</v>
      </c>
      <c r="AG129" s="90">
        <v>1</v>
      </c>
      <c r="AH129" s="90">
        <v>1</v>
      </c>
      <c r="AI129" s="90">
        <v>1</v>
      </c>
      <c r="AJ129" s="90">
        <v>1</v>
      </c>
      <c r="AK129" s="90">
        <v>1</v>
      </c>
      <c r="AL129" s="90">
        <v>1</v>
      </c>
      <c r="AM129" s="90">
        <v>1</v>
      </c>
      <c r="AN129" s="90">
        <v>1</v>
      </c>
      <c r="AO129" s="90">
        <v>1</v>
      </c>
      <c r="AP129" s="90">
        <v>1</v>
      </c>
      <c r="AQ129" s="90">
        <v>2</v>
      </c>
      <c r="AR129" s="90">
        <v>0</v>
      </c>
      <c r="AS129" s="90">
        <v>0</v>
      </c>
      <c r="AT129" s="90">
        <v>0</v>
      </c>
      <c r="AU129" s="90">
        <v>1</v>
      </c>
      <c r="AV129" s="90">
        <v>1</v>
      </c>
      <c r="AW129" s="90">
        <v>1</v>
      </c>
      <c r="AX129" s="90">
        <v>1</v>
      </c>
      <c r="AY129" s="90">
        <v>1</v>
      </c>
      <c r="AZ129" s="90">
        <v>1</v>
      </c>
      <c r="BA129" s="90">
        <v>1</v>
      </c>
      <c r="BB129" s="90">
        <v>1</v>
      </c>
      <c r="BC129" s="90">
        <v>0</v>
      </c>
      <c r="BD129" s="90">
        <v>1</v>
      </c>
      <c r="BE129" s="90">
        <v>1</v>
      </c>
      <c r="BF129" s="90">
        <v>1</v>
      </c>
      <c r="BG129" s="90">
        <v>1</v>
      </c>
      <c r="BH129" s="90">
        <v>0</v>
      </c>
      <c r="BI129" s="90">
        <v>1</v>
      </c>
      <c r="BJ129" s="90">
        <v>1</v>
      </c>
      <c r="BK129" s="90">
        <v>0</v>
      </c>
      <c r="BL129" s="90">
        <v>1</v>
      </c>
      <c r="BM129" s="90">
        <v>1</v>
      </c>
      <c r="BN129" s="90">
        <v>1</v>
      </c>
      <c r="BO129" s="90">
        <v>1</v>
      </c>
      <c r="BP129" s="90">
        <v>1</v>
      </c>
      <c r="BQ129" s="90">
        <v>1</v>
      </c>
      <c r="BR129" s="90">
        <v>0</v>
      </c>
      <c r="BS129" s="90">
        <v>0</v>
      </c>
      <c r="BT129" s="90">
        <v>1</v>
      </c>
      <c r="BU129" s="90">
        <v>1</v>
      </c>
      <c r="BV129" s="90">
        <v>1</v>
      </c>
      <c r="BW129" s="90">
        <v>1</v>
      </c>
      <c r="BX129" s="90">
        <v>1</v>
      </c>
      <c r="BY129" s="90">
        <v>1</v>
      </c>
      <c r="BZ129" s="90">
        <v>1</v>
      </c>
      <c r="CA129" s="90">
        <v>1</v>
      </c>
      <c r="CB129" s="90">
        <v>1</v>
      </c>
      <c r="CC129" s="90">
        <v>1</v>
      </c>
      <c r="CD129" s="90">
        <v>1</v>
      </c>
      <c r="CE129" s="90">
        <v>1</v>
      </c>
      <c r="CF129" s="90">
        <v>0</v>
      </c>
      <c r="CG129" s="90">
        <v>1</v>
      </c>
      <c r="CH129" s="90">
        <v>1</v>
      </c>
    </row>
    <row r="130" s="78" customFormat="1" ht="13.9" spans="1:86">
      <c r="A130" s="84" t="s">
        <v>141</v>
      </c>
      <c r="B130" s="89" t="s">
        <v>1577</v>
      </c>
      <c r="C130" s="90">
        <v>6</v>
      </c>
      <c r="D130" s="90">
        <v>2</v>
      </c>
      <c r="E130" s="90">
        <v>3</v>
      </c>
      <c r="F130" s="90">
        <v>2</v>
      </c>
      <c r="G130" s="90">
        <v>3</v>
      </c>
      <c r="H130" s="90">
        <v>3</v>
      </c>
      <c r="I130" s="90">
        <v>2</v>
      </c>
      <c r="J130" s="90">
        <v>2</v>
      </c>
      <c r="K130" s="90">
        <v>3</v>
      </c>
      <c r="L130" s="90">
        <v>1</v>
      </c>
      <c r="M130" s="90">
        <v>2</v>
      </c>
      <c r="N130" s="90">
        <v>2</v>
      </c>
      <c r="O130" s="90">
        <v>2</v>
      </c>
      <c r="P130" s="90">
        <v>1</v>
      </c>
      <c r="Q130" s="90">
        <v>3</v>
      </c>
      <c r="R130" s="90">
        <v>3</v>
      </c>
      <c r="S130" s="90">
        <v>3</v>
      </c>
      <c r="T130" s="90">
        <v>3</v>
      </c>
      <c r="U130" s="90">
        <v>2</v>
      </c>
      <c r="V130" s="90">
        <v>1</v>
      </c>
      <c r="W130" s="90">
        <v>3</v>
      </c>
      <c r="X130" s="90">
        <v>2</v>
      </c>
      <c r="Y130" s="90">
        <v>2</v>
      </c>
      <c r="Z130" s="90">
        <v>3</v>
      </c>
      <c r="AA130" s="90">
        <v>2</v>
      </c>
      <c r="AB130" s="90">
        <v>4</v>
      </c>
      <c r="AC130" s="90">
        <v>2</v>
      </c>
      <c r="AD130" s="90">
        <v>1</v>
      </c>
      <c r="AE130" s="90">
        <v>2</v>
      </c>
      <c r="AF130" s="90">
        <v>2</v>
      </c>
      <c r="AG130" s="90">
        <v>3</v>
      </c>
      <c r="AH130" s="90">
        <v>2</v>
      </c>
      <c r="AI130" s="90">
        <v>2</v>
      </c>
      <c r="AJ130" s="90">
        <v>2</v>
      </c>
      <c r="AK130" s="90">
        <v>2</v>
      </c>
      <c r="AL130" s="90">
        <v>2</v>
      </c>
      <c r="AM130" s="90">
        <v>2</v>
      </c>
      <c r="AN130" s="90">
        <v>2</v>
      </c>
      <c r="AO130" s="90">
        <v>3</v>
      </c>
      <c r="AP130" s="90">
        <v>2</v>
      </c>
      <c r="AQ130" s="90">
        <v>4</v>
      </c>
      <c r="AR130" s="90">
        <v>1</v>
      </c>
      <c r="AS130" s="90">
        <v>1</v>
      </c>
      <c r="AT130" s="90">
        <v>1</v>
      </c>
      <c r="AU130" s="90">
        <v>3</v>
      </c>
      <c r="AV130" s="90">
        <v>2</v>
      </c>
      <c r="AW130" s="90">
        <v>2</v>
      </c>
      <c r="AX130" s="90">
        <v>2</v>
      </c>
      <c r="AY130" s="90">
        <v>1</v>
      </c>
      <c r="AZ130" s="90">
        <v>3</v>
      </c>
      <c r="BA130" s="90">
        <v>2</v>
      </c>
      <c r="BB130" s="90">
        <v>2</v>
      </c>
      <c r="BC130" s="90">
        <v>1</v>
      </c>
      <c r="BD130" s="90">
        <v>3</v>
      </c>
      <c r="BE130" s="90">
        <v>1</v>
      </c>
      <c r="BF130" s="90">
        <v>2</v>
      </c>
      <c r="BG130" s="90">
        <v>3</v>
      </c>
      <c r="BH130" s="90">
        <v>1</v>
      </c>
      <c r="BI130" s="90">
        <v>2</v>
      </c>
      <c r="BJ130" s="90">
        <v>3</v>
      </c>
      <c r="BK130" s="90">
        <v>1</v>
      </c>
      <c r="BL130" s="90">
        <v>2</v>
      </c>
      <c r="BM130" s="90">
        <v>2</v>
      </c>
      <c r="BN130" s="90">
        <v>2</v>
      </c>
      <c r="BO130" s="90">
        <v>1</v>
      </c>
      <c r="BP130" s="90">
        <v>2</v>
      </c>
      <c r="BQ130" s="90">
        <v>3</v>
      </c>
      <c r="BR130" s="90">
        <v>1</v>
      </c>
      <c r="BS130" s="90">
        <v>1</v>
      </c>
      <c r="BT130" s="90">
        <v>3</v>
      </c>
      <c r="BU130" s="90">
        <v>1</v>
      </c>
      <c r="BV130" s="90">
        <v>3</v>
      </c>
      <c r="BW130" s="90">
        <v>2</v>
      </c>
      <c r="BX130" s="90">
        <v>2</v>
      </c>
      <c r="BY130" s="90">
        <v>2</v>
      </c>
      <c r="BZ130" s="90">
        <v>2</v>
      </c>
      <c r="CA130" s="90">
        <v>3</v>
      </c>
      <c r="CB130" s="90">
        <v>1</v>
      </c>
      <c r="CC130" s="90">
        <v>3</v>
      </c>
      <c r="CD130" s="90">
        <v>2</v>
      </c>
      <c r="CE130" s="90">
        <v>2</v>
      </c>
      <c r="CF130" s="90">
        <v>1</v>
      </c>
      <c r="CG130" s="90">
        <v>1</v>
      </c>
      <c r="CH130" s="90">
        <v>2</v>
      </c>
    </row>
    <row r="131" s="78" customFormat="1" ht="13.9" spans="1:86">
      <c r="A131" s="84" t="s">
        <v>141</v>
      </c>
      <c r="B131" s="84" t="s">
        <v>1578</v>
      </c>
      <c r="C131" s="90">
        <v>4</v>
      </c>
      <c r="D131" s="90">
        <v>1</v>
      </c>
      <c r="E131" s="90">
        <v>2</v>
      </c>
      <c r="F131" s="90">
        <v>2</v>
      </c>
      <c r="G131" s="90">
        <v>3</v>
      </c>
      <c r="H131" s="90">
        <v>2</v>
      </c>
      <c r="I131" s="90">
        <v>1</v>
      </c>
      <c r="J131" s="90">
        <v>1</v>
      </c>
      <c r="K131" s="90">
        <v>2</v>
      </c>
      <c r="L131" s="90">
        <v>1</v>
      </c>
      <c r="M131" s="90">
        <v>2</v>
      </c>
      <c r="N131" s="90">
        <v>2</v>
      </c>
      <c r="O131" s="90">
        <v>2</v>
      </c>
      <c r="P131" s="90">
        <v>1</v>
      </c>
      <c r="Q131" s="90">
        <v>2</v>
      </c>
      <c r="R131" s="90">
        <v>2</v>
      </c>
      <c r="S131" s="90">
        <v>2</v>
      </c>
      <c r="T131" s="90">
        <v>2</v>
      </c>
      <c r="U131" s="90">
        <v>1</v>
      </c>
      <c r="V131" s="90">
        <v>1</v>
      </c>
      <c r="W131" s="90">
        <v>3</v>
      </c>
      <c r="X131" s="90">
        <v>1</v>
      </c>
      <c r="Y131" s="90">
        <v>1</v>
      </c>
      <c r="Z131" s="90">
        <v>2</v>
      </c>
      <c r="AA131" s="90">
        <v>2</v>
      </c>
      <c r="AB131" s="90">
        <v>3</v>
      </c>
      <c r="AC131" s="90">
        <v>1</v>
      </c>
      <c r="AD131" s="90">
        <v>1</v>
      </c>
      <c r="AE131" s="90">
        <v>1</v>
      </c>
      <c r="AF131" s="90">
        <v>1</v>
      </c>
      <c r="AG131" s="90">
        <v>2</v>
      </c>
      <c r="AH131" s="90">
        <v>2</v>
      </c>
      <c r="AI131" s="90">
        <v>2</v>
      </c>
      <c r="AJ131" s="90">
        <v>1</v>
      </c>
      <c r="AK131" s="90">
        <v>2</v>
      </c>
      <c r="AL131" s="90">
        <v>1</v>
      </c>
      <c r="AM131" s="90">
        <v>1</v>
      </c>
      <c r="AN131" s="90">
        <v>2</v>
      </c>
      <c r="AO131" s="90">
        <v>2</v>
      </c>
      <c r="AP131" s="90">
        <v>1</v>
      </c>
      <c r="AQ131" s="90">
        <v>3</v>
      </c>
      <c r="AR131" s="90">
        <v>1</v>
      </c>
      <c r="AS131" s="90">
        <v>1</v>
      </c>
      <c r="AT131" s="90">
        <v>1</v>
      </c>
      <c r="AU131" s="90">
        <v>2</v>
      </c>
      <c r="AV131" s="90">
        <v>1</v>
      </c>
      <c r="AW131" s="90">
        <v>1</v>
      </c>
      <c r="AX131" s="90">
        <v>2</v>
      </c>
      <c r="AY131" s="90">
        <v>1</v>
      </c>
      <c r="AZ131" s="90">
        <v>2</v>
      </c>
      <c r="BA131" s="90">
        <v>1</v>
      </c>
      <c r="BB131" s="90">
        <v>1</v>
      </c>
      <c r="BC131" s="90">
        <v>1</v>
      </c>
      <c r="BD131" s="90">
        <v>2</v>
      </c>
      <c r="BE131" s="90">
        <v>1</v>
      </c>
      <c r="BF131" s="90">
        <v>1</v>
      </c>
      <c r="BG131" s="90">
        <v>2</v>
      </c>
      <c r="BH131" s="90">
        <v>0</v>
      </c>
      <c r="BI131" s="90">
        <v>2</v>
      </c>
      <c r="BJ131" s="90">
        <v>2</v>
      </c>
      <c r="BK131" s="90">
        <v>1</v>
      </c>
      <c r="BL131" s="90">
        <v>1</v>
      </c>
      <c r="BM131" s="90">
        <v>2</v>
      </c>
      <c r="BN131" s="90">
        <v>1</v>
      </c>
      <c r="BO131" s="90">
        <v>1</v>
      </c>
      <c r="BP131" s="90">
        <v>2</v>
      </c>
      <c r="BQ131" s="90">
        <v>2</v>
      </c>
      <c r="BR131" s="90">
        <v>1</v>
      </c>
      <c r="BS131" s="90">
        <v>1</v>
      </c>
      <c r="BT131" s="90">
        <v>2</v>
      </c>
      <c r="BU131" s="90">
        <v>1</v>
      </c>
      <c r="BV131" s="90">
        <v>2</v>
      </c>
      <c r="BW131" s="90">
        <v>1</v>
      </c>
      <c r="BX131" s="90">
        <v>2</v>
      </c>
      <c r="BY131" s="90">
        <v>2</v>
      </c>
      <c r="BZ131" s="90">
        <v>2</v>
      </c>
      <c r="CA131" s="90">
        <v>2</v>
      </c>
      <c r="CB131" s="90">
        <v>1</v>
      </c>
      <c r="CC131" s="90">
        <v>2</v>
      </c>
      <c r="CD131" s="90">
        <v>1</v>
      </c>
      <c r="CE131" s="90">
        <v>1</v>
      </c>
      <c r="CF131" s="90">
        <v>1</v>
      </c>
      <c r="CG131" s="90">
        <v>1</v>
      </c>
      <c r="CH131" s="90">
        <v>1</v>
      </c>
    </row>
    <row r="132" s="78" customFormat="1" ht="13.9" spans="1:86">
      <c r="A132" s="84" t="s">
        <v>141</v>
      </c>
      <c r="B132" s="89" t="s">
        <v>1579</v>
      </c>
      <c r="C132" s="90">
        <v>8</v>
      </c>
      <c r="D132" s="90">
        <v>2</v>
      </c>
      <c r="E132" s="90">
        <v>3</v>
      </c>
      <c r="F132" s="90">
        <v>3</v>
      </c>
      <c r="G132" s="90">
        <v>5</v>
      </c>
      <c r="H132" s="90">
        <v>4</v>
      </c>
      <c r="I132" s="90">
        <v>2</v>
      </c>
      <c r="J132" s="90">
        <v>2</v>
      </c>
      <c r="K132" s="90">
        <v>4</v>
      </c>
      <c r="L132" s="90">
        <v>1</v>
      </c>
      <c r="M132" s="90">
        <v>3</v>
      </c>
      <c r="N132" s="90">
        <v>3</v>
      </c>
      <c r="O132" s="90">
        <v>3</v>
      </c>
      <c r="P132" s="90">
        <v>1</v>
      </c>
      <c r="Q132" s="90">
        <v>3</v>
      </c>
      <c r="R132" s="90">
        <v>3</v>
      </c>
      <c r="S132" s="90">
        <v>3</v>
      </c>
      <c r="T132" s="90">
        <v>3</v>
      </c>
      <c r="U132" s="90">
        <v>2</v>
      </c>
      <c r="V132" s="90">
        <v>2</v>
      </c>
      <c r="W132" s="90">
        <v>5</v>
      </c>
      <c r="X132" s="90">
        <v>2</v>
      </c>
      <c r="Y132" s="90">
        <v>2</v>
      </c>
      <c r="Z132" s="90">
        <v>3</v>
      </c>
      <c r="AA132" s="90">
        <v>3</v>
      </c>
      <c r="AB132" s="90">
        <v>5</v>
      </c>
      <c r="AC132" s="90">
        <v>2</v>
      </c>
      <c r="AD132" s="90">
        <v>2</v>
      </c>
      <c r="AE132" s="90">
        <v>2</v>
      </c>
      <c r="AF132" s="90">
        <v>2</v>
      </c>
      <c r="AG132" s="90">
        <v>4</v>
      </c>
      <c r="AH132" s="90">
        <v>3</v>
      </c>
      <c r="AI132" s="90">
        <v>3</v>
      </c>
      <c r="AJ132" s="90">
        <v>2</v>
      </c>
      <c r="AK132" s="90">
        <v>3</v>
      </c>
      <c r="AL132" s="90">
        <v>2</v>
      </c>
      <c r="AM132" s="90">
        <v>2</v>
      </c>
      <c r="AN132" s="90">
        <v>3</v>
      </c>
      <c r="AO132" s="90">
        <v>3</v>
      </c>
      <c r="AP132" s="90">
        <v>2</v>
      </c>
      <c r="AQ132" s="90">
        <v>5</v>
      </c>
      <c r="AR132" s="90">
        <v>1</v>
      </c>
      <c r="AS132" s="90">
        <v>1</v>
      </c>
      <c r="AT132" s="90">
        <v>1</v>
      </c>
      <c r="AU132" s="90">
        <v>4</v>
      </c>
      <c r="AV132" s="90">
        <v>2</v>
      </c>
      <c r="AW132" s="90">
        <v>2</v>
      </c>
      <c r="AX132" s="90">
        <v>3</v>
      </c>
      <c r="AY132" s="90">
        <v>2</v>
      </c>
      <c r="AZ132" s="90">
        <v>4</v>
      </c>
      <c r="BA132" s="90">
        <v>2</v>
      </c>
      <c r="BB132" s="90">
        <v>2</v>
      </c>
      <c r="BC132" s="90">
        <v>1</v>
      </c>
      <c r="BD132" s="90">
        <v>4</v>
      </c>
      <c r="BE132" s="90">
        <v>2</v>
      </c>
      <c r="BF132" s="90">
        <v>2</v>
      </c>
      <c r="BG132" s="90">
        <v>3</v>
      </c>
      <c r="BH132" s="90">
        <v>1</v>
      </c>
      <c r="BI132" s="90">
        <v>3</v>
      </c>
      <c r="BJ132" s="90">
        <v>3</v>
      </c>
      <c r="BK132" s="90">
        <v>1</v>
      </c>
      <c r="BL132" s="90">
        <v>2</v>
      </c>
      <c r="BM132" s="90">
        <v>3</v>
      </c>
      <c r="BN132" s="90">
        <v>2</v>
      </c>
      <c r="BO132" s="90">
        <v>2</v>
      </c>
      <c r="BP132" s="90">
        <v>3</v>
      </c>
      <c r="BQ132" s="90">
        <v>3</v>
      </c>
      <c r="BR132" s="90">
        <v>1</v>
      </c>
      <c r="BS132" s="90">
        <v>1</v>
      </c>
      <c r="BT132" s="90">
        <v>4</v>
      </c>
      <c r="BU132" s="90">
        <v>2</v>
      </c>
      <c r="BV132" s="90">
        <v>3</v>
      </c>
      <c r="BW132" s="90">
        <v>2</v>
      </c>
      <c r="BX132" s="90">
        <v>3</v>
      </c>
      <c r="BY132" s="90">
        <v>3</v>
      </c>
      <c r="BZ132" s="90">
        <v>3</v>
      </c>
      <c r="CA132" s="90">
        <v>3</v>
      </c>
      <c r="CB132" s="90">
        <v>2</v>
      </c>
      <c r="CC132" s="90">
        <v>3</v>
      </c>
      <c r="CD132" s="90">
        <v>2</v>
      </c>
      <c r="CE132" s="90">
        <v>2</v>
      </c>
      <c r="CF132" s="90">
        <v>1</v>
      </c>
      <c r="CG132" s="90">
        <v>2</v>
      </c>
      <c r="CH132" s="90">
        <v>2</v>
      </c>
    </row>
    <row r="133" s="78" customFormat="1" ht="13.9" spans="1:86">
      <c r="A133" s="84" t="s">
        <v>141</v>
      </c>
      <c r="B133" s="89" t="s">
        <v>1580</v>
      </c>
      <c r="C133" s="90">
        <v>3</v>
      </c>
      <c r="D133" s="90">
        <v>1</v>
      </c>
      <c r="E133" s="90">
        <v>1</v>
      </c>
      <c r="F133" s="90">
        <v>1</v>
      </c>
      <c r="G133" s="90">
        <v>2</v>
      </c>
      <c r="H133" s="90">
        <v>1</v>
      </c>
      <c r="I133" s="90">
        <v>1</v>
      </c>
      <c r="J133" s="90">
        <v>1</v>
      </c>
      <c r="K133" s="90">
        <v>1</v>
      </c>
      <c r="L133" s="90">
        <v>0</v>
      </c>
      <c r="M133" s="90">
        <v>1</v>
      </c>
      <c r="N133" s="90">
        <v>1</v>
      </c>
      <c r="O133" s="90">
        <v>1</v>
      </c>
      <c r="P133" s="90">
        <v>0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2</v>
      </c>
      <c r="X133" s="90">
        <v>1</v>
      </c>
      <c r="Y133" s="90">
        <v>1</v>
      </c>
      <c r="Z133" s="90">
        <v>1</v>
      </c>
      <c r="AA133" s="90">
        <v>1</v>
      </c>
      <c r="AB133" s="90">
        <v>2</v>
      </c>
      <c r="AC133" s="90">
        <v>1</v>
      </c>
      <c r="AD133" s="90">
        <v>1</v>
      </c>
      <c r="AE133" s="90">
        <v>1</v>
      </c>
      <c r="AF133" s="90">
        <v>1</v>
      </c>
      <c r="AG133" s="90">
        <v>1</v>
      </c>
      <c r="AH133" s="90">
        <v>1</v>
      </c>
      <c r="AI133" s="90">
        <v>1</v>
      </c>
      <c r="AJ133" s="90">
        <v>1</v>
      </c>
      <c r="AK133" s="90">
        <v>1</v>
      </c>
      <c r="AL133" s="90">
        <v>1</v>
      </c>
      <c r="AM133" s="90">
        <v>1</v>
      </c>
      <c r="AN133" s="90">
        <v>1</v>
      </c>
      <c r="AO133" s="90">
        <v>1</v>
      </c>
      <c r="AP133" s="90">
        <v>1</v>
      </c>
      <c r="AQ133" s="90">
        <v>2</v>
      </c>
      <c r="AR133" s="90">
        <v>0</v>
      </c>
      <c r="AS133" s="90">
        <v>0</v>
      </c>
      <c r="AT133" s="90">
        <v>0</v>
      </c>
      <c r="AU133" s="90">
        <v>1</v>
      </c>
      <c r="AV133" s="90">
        <v>1</v>
      </c>
      <c r="AW133" s="90">
        <v>1</v>
      </c>
      <c r="AX133" s="90">
        <v>1</v>
      </c>
      <c r="AY133" s="90">
        <v>1</v>
      </c>
      <c r="AZ133" s="90">
        <v>1</v>
      </c>
      <c r="BA133" s="90">
        <v>1</v>
      </c>
      <c r="BB133" s="90">
        <v>1</v>
      </c>
      <c r="BC133" s="90">
        <v>0</v>
      </c>
      <c r="BD133" s="90">
        <v>1</v>
      </c>
      <c r="BE133" s="90">
        <v>1</v>
      </c>
      <c r="BF133" s="90">
        <v>1</v>
      </c>
      <c r="BG133" s="90">
        <v>1</v>
      </c>
      <c r="BH133" s="90">
        <v>0</v>
      </c>
      <c r="BI133" s="90">
        <v>1</v>
      </c>
      <c r="BJ133" s="90">
        <v>1</v>
      </c>
      <c r="BK133" s="90">
        <v>0</v>
      </c>
      <c r="BL133" s="90">
        <v>1</v>
      </c>
      <c r="BM133" s="90">
        <v>1</v>
      </c>
      <c r="BN133" s="90">
        <v>1</v>
      </c>
      <c r="BO133" s="90">
        <v>1</v>
      </c>
      <c r="BP133" s="90">
        <v>1</v>
      </c>
      <c r="BQ133" s="90">
        <v>1</v>
      </c>
      <c r="BR133" s="90">
        <v>0</v>
      </c>
      <c r="BS133" s="90">
        <v>0</v>
      </c>
      <c r="BT133" s="90">
        <v>1</v>
      </c>
      <c r="BU133" s="90">
        <v>1</v>
      </c>
      <c r="BV133" s="90">
        <v>1</v>
      </c>
      <c r="BW133" s="90">
        <v>1</v>
      </c>
      <c r="BX133" s="90">
        <v>1</v>
      </c>
      <c r="BY133" s="90">
        <v>1</v>
      </c>
      <c r="BZ133" s="90">
        <v>1</v>
      </c>
      <c r="CA133" s="90">
        <v>1</v>
      </c>
      <c r="CB133" s="90">
        <v>1</v>
      </c>
      <c r="CC133" s="90">
        <v>1</v>
      </c>
      <c r="CD133" s="90">
        <v>1</v>
      </c>
      <c r="CE133" s="90">
        <v>1</v>
      </c>
      <c r="CF133" s="90">
        <v>0</v>
      </c>
      <c r="CG133" s="90">
        <v>1</v>
      </c>
      <c r="CH133" s="90">
        <v>1</v>
      </c>
    </row>
    <row r="134" s="78" customFormat="1" ht="13.9" spans="1:86">
      <c r="A134" s="84" t="s">
        <v>141</v>
      </c>
      <c r="B134" s="89" t="s">
        <v>1581</v>
      </c>
      <c r="C134" s="90">
        <v>2</v>
      </c>
      <c r="D134" s="90">
        <v>1</v>
      </c>
      <c r="E134" s="90">
        <v>1</v>
      </c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0</v>
      </c>
      <c r="M134" s="90">
        <v>1</v>
      </c>
      <c r="N134" s="90">
        <v>1</v>
      </c>
      <c r="O134" s="90">
        <v>1</v>
      </c>
      <c r="P134" s="90">
        <v>0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0">
        <v>1</v>
      </c>
      <c r="AE134" s="90">
        <v>1</v>
      </c>
      <c r="AF134" s="90">
        <v>1</v>
      </c>
      <c r="AG134" s="90">
        <v>1</v>
      </c>
      <c r="AH134" s="90">
        <v>1</v>
      </c>
      <c r="AI134" s="90">
        <v>1</v>
      </c>
      <c r="AJ134" s="90">
        <v>1</v>
      </c>
      <c r="AK134" s="90">
        <v>1</v>
      </c>
      <c r="AL134" s="90">
        <v>1</v>
      </c>
      <c r="AM134" s="90">
        <v>1</v>
      </c>
      <c r="AN134" s="90">
        <v>1</v>
      </c>
      <c r="AO134" s="90">
        <v>1</v>
      </c>
      <c r="AP134" s="90">
        <v>1</v>
      </c>
      <c r="AQ134" s="90">
        <v>2</v>
      </c>
      <c r="AR134" s="90">
        <v>0</v>
      </c>
      <c r="AS134" s="90">
        <v>0</v>
      </c>
      <c r="AT134" s="90">
        <v>0</v>
      </c>
      <c r="AU134" s="90">
        <v>1</v>
      </c>
      <c r="AV134" s="90">
        <v>1</v>
      </c>
      <c r="AW134" s="90">
        <v>1</v>
      </c>
      <c r="AX134" s="90">
        <v>1</v>
      </c>
      <c r="AY134" s="90">
        <v>1</v>
      </c>
      <c r="AZ134" s="90">
        <v>1</v>
      </c>
      <c r="BA134" s="90">
        <v>1</v>
      </c>
      <c r="BB134" s="90">
        <v>1</v>
      </c>
      <c r="BC134" s="90">
        <v>0</v>
      </c>
      <c r="BD134" s="90">
        <v>1</v>
      </c>
      <c r="BE134" s="90">
        <v>1</v>
      </c>
      <c r="BF134" s="90">
        <v>1</v>
      </c>
      <c r="BG134" s="90">
        <v>1</v>
      </c>
      <c r="BH134" s="90">
        <v>0</v>
      </c>
      <c r="BI134" s="90">
        <v>1</v>
      </c>
      <c r="BJ134" s="90">
        <v>1</v>
      </c>
      <c r="BK134" s="90">
        <v>0</v>
      </c>
      <c r="BL134" s="90">
        <v>1</v>
      </c>
      <c r="BM134" s="90">
        <v>1</v>
      </c>
      <c r="BN134" s="90">
        <v>1</v>
      </c>
      <c r="BO134" s="90">
        <v>1</v>
      </c>
      <c r="BP134" s="90">
        <v>1</v>
      </c>
      <c r="BQ134" s="90">
        <v>1</v>
      </c>
      <c r="BR134" s="90">
        <v>0</v>
      </c>
      <c r="BS134" s="90">
        <v>0</v>
      </c>
      <c r="BT134" s="90">
        <v>1</v>
      </c>
      <c r="BU134" s="90">
        <v>1</v>
      </c>
      <c r="BV134" s="90">
        <v>1</v>
      </c>
      <c r="BW134" s="90">
        <v>1</v>
      </c>
      <c r="BX134" s="90">
        <v>1</v>
      </c>
      <c r="BY134" s="90">
        <v>1</v>
      </c>
      <c r="BZ134" s="90">
        <v>1</v>
      </c>
      <c r="CA134" s="90">
        <v>1</v>
      </c>
      <c r="CB134" s="90">
        <v>1</v>
      </c>
      <c r="CC134" s="90">
        <v>1</v>
      </c>
      <c r="CD134" s="90">
        <v>1</v>
      </c>
      <c r="CE134" s="90">
        <v>1</v>
      </c>
      <c r="CF134" s="90">
        <v>0</v>
      </c>
      <c r="CG134" s="90">
        <v>1</v>
      </c>
      <c r="CH134" s="90">
        <v>1</v>
      </c>
    </row>
    <row r="135" s="78" customFormat="1" ht="13.9" spans="1:86">
      <c r="A135" s="84" t="s">
        <v>141</v>
      </c>
      <c r="B135" s="84" t="s">
        <v>1582</v>
      </c>
      <c r="C135" s="90">
        <v>3</v>
      </c>
      <c r="D135" s="90">
        <v>1</v>
      </c>
      <c r="E135" s="90">
        <v>2</v>
      </c>
      <c r="F135" s="90">
        <v>1</v>
      </c>
      <c r="G135" s="90">
        <v>2</v>
      </c>
      <c r="H135" s="90">
        <v>2</v>
      </c>
      <c r="I135" s="90">
        <v>1</v>
      </c>
      <c r="J135" s="90">
        <v>1</v>
      </c>
      <c r="K135" s="90">
        <v>2</v>
      </c>
      <c r="L135" s="90">
        <v>1</v>
      </c>
      <c r="M135" s="90">
        <v>1</v>
      </c>
      <c r="N135" s="90">
        <v>1</v>
      </c>
      <c r="O135" s="90">
        <v>1</v>
      </c>
      <c r="P135" s="90">
        <v>0</v>
      </c>
      <c r="Q135" s="90">
        <v>1</v>
      </c>
      <c r="R135" s="90">
        <v>1</v>
      </c>
      <c r="S135" s="90">
        <v>2</v>
      </c>
      <c r="T135" s="90">
        <v>1</v>
      </c>
      <c r="U135" s="90">
        <v>1</v>
      </c>
      <c r="V135" s="90">
        <v>1</v>
      </c>
      <c r="W135" s="90">
        <v>2</v>
      </c>
      <c r="X135" s="90">
        <v>1</v>
      </c>
      <c r="Y135" s="90">
        <v>1</v>
      </c>
      <c r="Z135" s="90">
        <v>1</v>
      </c>
      <c r="AA135" s="90">
        <v>1</v>
      </c>
      <c r="AB135" s="90">
        <v>2</v>
      </c>
      <c r="AC135" s="90">
        <v>1</v>
      </c>
      <c r="AD135" s="90">
        <v>1</v>
      </c>
      <c r="AE135" s="90">
        <v>1</v>
      </c>
      <c r="AF135" s="90">
        <v>1</v>
      </c>
      <c r="AG135" s="90">
        <v>2</v>
      </c>
      <c r="AH135" s="90">
        <v>1</v>
      </c>
      <c r="AI135" s="90">
        <v>1</v>
      </c>
      <c r="AJ135" s="90">
        <v>1</v>
      </c>
      <c r="AK135" s="90">
        <v>1</v>
      </c>
      <c r="AL135" s="90">
        <v>1</v>
      </c>
      <c r="AM135" s="90">
        <v>1</v>
      </c>
      <c r="AN135" s="90">
        <v>1</v>
      </c>
      <c r="AO135" s="90">
        <v>2</v>
      </c>
      <c r="AP135" s="90">
        <v>1</v>
      </c>
      <c r="AQ135" s="90">
        <v>2</v>
      </c>
      <c r="AR135" s="90">
        <v>1</v>
      </c>
      <c r="AS135" s="90">
        <v>1</v>
      </c>
      <c r="AT135" s="90">
        <v>0</v>
      </c>
      <c r="AU135" s="90">
        <v>2</v>
      </c>
      <c r="AV135" s="90">
        <v>1</v>
      </c>
      <c r="AW135" s="90">
        <v>1</v>
      </c>
      <c r="AX135" s="90">
        <v>1</v>
      </c>
      <c r="AY135" s="90">
        <v>1</v>
      </c>
      <c r="AZ135" s="90">
        <v>2</v>
      </c>
      <c r="BA135" s="90">
        <v>1</v>
      </c>
      <c r="BB135" s="90">
        <v>1</v>
      </c>
      <c r="BC135" s="90">
        <v>0</v>
      </c>
      <c r="BD135" s="90">
        <v>2</v>
      </c>
      <c r="BE135" s="90">
        <v>1</v>
      </c>
      <c r="BF135" s="90">
        <v>1</v>
      </c>
      <c r="BG135" s="90">
        <v>1</v>
      </c>
      <c r="BH135" s="90">
        <v>0</v>
      </c>
      <c r="BI135" s="90">
        <v>1</v>
      </c>
      <c r="BJ135" s="90">
        <v>1</v>
      </c>
      <c r="BK135" s="90">
        <v>1</v>
      </c>
      <c r="BL135" s="90">
        <v>1</v>
      </c>
      <c r="BM135" s="90">
        <v>1</v>
      </c>
      <c r="BN135" s="90">
        <v>1</v>
      </c>
      <c r="BO135" s="90">
        <v>1</v>
      </c>
      <c r="BP135" s="90">
        <v>1</v>
      </c>
      <c r="BQ135" s="90">
        <v>1</v>
      </c>
      <c r="BR135" s="90">
        <v>0</v>
      </c>
      <c r="BS135" s="90">
        <v>1</v>
      </c>
      <c r="BT135" s="90">
        <v>2</v>
      </c>
      <c r="BU135" s="90">
        <v>1</v>
      </c>
      <c r="BV135" s="90">
        <v>2</v>
      </c>
      <c r="BW135" s="90">
        <v>1</v>
      </c>
      <c r="BX135" s="90">
        <v>1</v>
      </c>
      <c r="BY135" s="90">
        <v>1</v>
      </c>
      <c r="BZ135" s="90">
        <v>1</v>
      </c>
      <c r="CA135" s="90">
        <v>1</v>
      </c>
      <c r="CB135" s="90">
        <v>1</v>
      </c>
      <c r="CC135" s="90">
        <v>2</v>
      </c>
      <c r="CD135" s="90">
        <v>1</v>
      </c>
      <c r="CE135" s="90">
        <v>1</v>
      </c>
      <c r="CF135" s="90">
        <v>0</v>
      </c>
      <c r="CG135" s="90">
        <v>1</v>
      </c>
      <c r="CH135" s="90">
        <v>1</v>
      </c>
    </row>
    <row r="136" s="78" customFormat="1" ht="13.9" spans="1:86">
      <c r="A136" s="84" t="s">
        <v>141</v>
      </c>
      <c r="B136" s="84" t="s">
        <v>1583</v>
      </c>
      <c r="C136" s="90">
        <v>4</v>
      </c>
      <c r="D136" s="90">
        <v>1</v>
      </c>
      <c r="E136" s="90">
        <v>2</v>
      </c>
      <c r="F136" s="90">
        <v>2</v>
      </c>
      <c r="G136" s="90">
        <v>2</v>
      </c>
      <c r="H136" s="90">
        <v>2</v>
      </c>
      <c r="I136" s="90">
        <v>1</v>
      </c>
      <c r="J136" s="90">
        <v>1</v>
      </c>
      <c r="K136" s="90">
        <v>2</v>
      </c>
      <c r="L136" s="90">
        <v>1</v>
      </c>
      <c r="M136" s="90">
        <v>1</v>
      </c>
      <c r="N136" s="90">
        <v>1</v>
      </c>
      <c r="O136" s="90">
        <v>1</v>
      </c>
      <c r="P136" s="90">
        <v>1</v>
      </c>
      <c r="Q136" s="90">
        <v>2</v>
      </c>
      <c r="R136" s="90">
        <v>2</v>
      </c>
      <c r="S136" s="90">
        <v>2</v>
      </c>
      <c r="T136" s="90">
        <v>2</v>
      </c>
      <c r="U136" s="90">
        <v>1</v>
      </c>
      <c r="V136" s="90">
        <v>1</v>
      </c>
      <c r="W136" s="90">
        <v>2</v>
      </c>
      <c r="X136" s="90">
        <v>1</v>
      </c>
      <c r="Y136" s="90">
        <v>1</v>
      </c>
      <c r="Z136" s="90">
        <v>2</v>
      </c>
      <c r="AA136" s="90">
        <v>2</v>
      </c>
      <c r="AB136" s="90">
        <v>2</v>
      </c>
      <c r="AC136" s="90">
        <v>1</v>
      </c>
      <c r="AD136" s="90">
        <v>1</v>
      </c>
      <c r="AE136" s="90">
        <v>1</v>
      </c>
      <c r="AF136" s="90">
        <v>1</v>
      </c>
      <c r="AG136" s="90">
        <v>2</v>
      </c>
      <c r="AH136" s="90">
        <v>2</v>
      </c>
      <c r="AI136" s="90">
        <v>2</v>
      </c>
      <c r="AJ136" s="90">
        <v>1</v>
      </c>
      <c r="AK136" s="90">
        <v>2</v>
      </c>
      <c r="AL136" s="90">
        <v>1</v>
      </c>
      <c r="AM136" s="90">
        <v>1</v>
      </c>
      <c r="AN136" s="90">
        <v>2</v>
      </c>
      <c r="AO136" s="90">
        <v>2</v>
      </c>
      <c r="AP136" s="90">
        <v>1</v>
      </c>
      <c r="AQ136" s="90">
        <v>3</v>
      </c>
      <c r="AR136" s="90">
        <v>1</v>
      </c>
      <c r="AS136" s="90">
        <v>1</v>
      </c>
      <c r="AT136" s="90">
        <v>1</v>
      </c>
      <c r="AU136" s="90">
        <v>2</v>
      </c>
      <c r="AV136" s="90">
        <v>1</v>
      </c>
      <c r="AW136" s="90">
        <v>1</v>
      </c>
      <c r="AX136" s="90">
        <v>2</v>
      </c>
      <c r="AY136" s="90">
        <v>1</v>
      </c>
      <c r="AZ136" s="90">
        <v>2</v>
      </c>
      <c r="BA136" s="90">
        <v>1</v>
      </c>
      <c r="BB136" s="90">
        <v>1</v>
      </c>
      <c r="BC136" s="90">
        <v>1</v>
      </c>
      <c r="BD136" s="90">
        <v>2</v>
      </c>
      <c r="BE136" s="90">
        <v>1</v>
      </c>
      <c r="BF136" s="90">
        <v>1</v>
      </c>
      <c r="BG136" s="90">
        <v>2</v>
      </c>
      <c r="BH136" s="90">
        <v>0</v>
      </c>
      <c r="BI136" s="90">
        <v>1</v>
      </c>
      <c r="BJ136" s="90">
        <v>2</v>
      </c>
      <c r="BK136" s="90">
        <v>1</v>
      </c>
      <c r="BL136" s="90">
        <v>1</v>
      </c>
      <c r="BM136" s="90">
        <v>2</v>
      </c>
      <c r="BN136" s="90">
        <v>1</v>
      </c>
      <c r="BO136" s="90">
        <v>1</v>
      </c>
      <c r="BP136" s="90">
        <v>1</v>
      </c>
      <c r="BQ136" s="90">
        <v>2</v>
      </c>
      <c r="BR136" s="90">
        <v>1</v>
      </c>
      <c r="BS136" s="90">
        <v>1</v>
      </c>
      <c r="BT136" s="90">
        <v>2</v>
      </c>
      <c r="BU136" s="90">
        <v>1</v>
      </c>
      <c r="BV136" s="90">
        <v>2</v>
      </c>
      <c r="BW136" s="90">
        <v>1</v>
      </c>
      <c r="BX136" s="90">
        <v>2</v>
      </c>
      <c r="BY136" s="90">
        <v>1</v>
      </c>
      <c r="BZ136" s="90">
        <v>2</v>
      </c>
      <c r="CA136" s="90">
        <v>2</v>
      </c>
      <c r="CB136" s="90">
        <v>1</v>
      </c>
      <c r="CC136" s="90">
        <v>2</v>
      </c>
      <c r="CD136" s="90">
        <v>1</v>
      </c>
      <c r="CE136" s="90">
        <v>1</v>
      </c>
      <c r="CF136" s="90">
        <v>1</v>
      </c>
      <c r="CG136" s="90">
        <v>1</v>
      </c>
      <c r="CH136" s="90">
        <v>1</v>
      </c>
    </row>
    <row r="137" s="78" customFormat="1" ht="13.9" spans="1:86">
      <c r="A137" s="84" t="s">
        <v>141</v>
      </c>
      <c r="B137" s="89" t="s">
        <v>1584</v>
      </c>
      <c r="C137" s="90">
        <v>1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1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1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  <c r="BA137" s="90">
        <v>0</v>
      </c>
      <c r="BB137" s="90">
        <v>0</v>
      </c>
      <c r="BC137" s="90">
        <v>0</v>
      </c>
      <c r="BD137" s="90">
        <v>0</v>
      </c>
      <c r="BE137" s="90">
        <v>0</v>
      </c>
      <c r="BF137" s="90">
        <v>0</v>
      </c>
      <c r="BG137" s="90">
        <v>0</v>
      </c>
      <c r="BH137" s="90">
        <v>0</v>
      </c>
      <c r="BI137" s="90">
        <v>0</v>
      </c>
      <c r="BJ137" s="90">
        <v>0</v>
      </c>
      <c r="BK137" s="90">
        <v>0</v>
      </c>
      <c r="BL137" s="90">
        <v>0</v>
      </c>
      <c r="BM137" s="90">
        <v>0</v>
      </c>
      <c r="BN137" s="90">
        <v>0</v>
      </c>
      <c r="BO137" s="90">
        <v>0</v>
      </c>
      <c r="BP137" s="90">
        <v>0</v>
      </c>
      <c r="BQ137" s="90">
        <v>0</v>
      </c>
      <c r="BR137" s="90">
        <v>0</v>
      </c>
      <c r="BS137" s="90">
        <v>0</v>
      </c>
      <c r="BT137" s="90">
        <v>0</v>
      </c>
      <c r="BU137" s="90">
        <v>0</v>
      </c>
      <c r="BV137" s="90">
        <v>0</v>
      </c>
      <c r="BW137" s="90">
        <v>0</v>
      </c>
      <c r="BX137" s="90">
        <v>0</v>
      </c>
      <c r="BY137" s="90">
        <v>0</v>
      </c>
      <c r="BZ137" s="90">
        <v>0</v>
      </c>
      <c r="CA137" s="90">
        <v>0</v>
      </c>
      <c r="CB137" s="90">
        <v>0</v>
      </c>
      <c r="CC137" s="90">
        <v>0</v>
      </c>
      <c r="CD137" s="90">
        <v>0</v>
      </c>
      <c r="CE137" s="90">
        <v>0</v>
      </c>
      <c r="CF137" s="90">
        <v>0</v>
      </c>
      <c r="CG137" s="90">
        <v>0</v>
      </c>
      <c r="CH137" s="90">
        <v>0</v>
      </c>
    </row>
    <row r="138" s="78" customFormat="1" ht="13.9" spans="1:86">
      <c r="A138" s="84" t="s">
        <v>141</v>
      </c>
      <c r="B138" s="84" t="s">
        <v>1585</v>
      </c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  <c r="BA138" s="90">
        <v>0</v>
      </c>
      <c r="BB138" s="90">
        <v>0</v>
      </c>
      <c r="BC138" s="90">
        <v>0</v>
      </c>
      <c r="BD138" s="90">
        <v>0</v>
      </c>
      <c r="BE138" s="90">
        <v>0</v>
      </c>
      <c r="BF138" s="90">
        <v>0</v>
      </c>
      <c r="BG138" s="90">
        <v>0</v>
      </c>
      <c r="BH138" s="90">
        <v>0</v>
      </c>
      <c r="BI138" s="90">
        <v>0</v>
      </c>
      <c r="BJ138" s="90">
        <v>0</v>
      </c>
      <c r="BK138" s="90">
        <v>0</v>
      </c>
      <c r="BL138" s="90">
        <v>0</v>
      </c>
      <c r="BM138" s="90">
        <v>0</v>
      </c>
      <c r="BN138" s="90">
        <v>0</v>
      </c>
      <c r="BO138" s="90">
        <v>0</v>
      </c>
      <c r="BP138" s="90">
        <v>0</v>
      </c>
      <c r="BQ138" s="90">
        <v>0</v>
      </c>
      <c r="BR138" s="90">
        <v>0</v>
      </c>
      <c r="BS138" s="90">
        <v>0</v>
      </c>
      <c r="BT138" s="90">
        <v>0</v>
      </c>
      <c r="BU138" s="90">
        <v>0</v>
      </c>
      <c r="BV138" s="90">
        <v>0</v>
      </c>
      <c r="BW138" s="90">
        <v>0</v>
      </c>
      <c r="BX138" s="90">
        <v>0</v>
      </c>
      <c r="BY138" s="90">
        <v>0</v>
      </c>
      <c r="BZ138" s="90">
        <v>0</v>
      </c>
      <c r="CA138" s="90">
        <v>0</v>
      </c>
      <c r="CB138" s="90">
        <v>0</v>
      </c>
      <c r="CC138" s="90">
        <v>0</v>
      </c>
      <c r="CD138" s="90">
        <v>0</v>
      </c>
      <c r="CE138" s="90">
        <v>0</v>
      </c>
      <c r="CF138" s="90">
        <v>0</v>
      </c>
      <c r="CG138" s="90">
        <v>0</v>
      </c>
      <c r="CH138" s="90">
        <v>0</v>
      </c>
    </row>
    <row r="139" s="78" customFormat="1" ht="13.9" spans="1:86">
      <c r="A139" s="84" t="s">
        <v>141</v>
      </c>
      <c r="B139" s="89" t="s">
        <v>1586</v>
      </c>
      <c r="C139" s="90">
        <v>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  <c r="I139" s="90">
        <v>0</v>
      </c>
      <c r="J139" s="90">
        <v>0</v>
      </c>
      <c r="K139" s="90">
        <v>0</v>
      </c>
      <c r="L139" s="90">
        <v>0</v>
      </c>
      <c r="M139" s="90">
        <v>0</v>
      </c>
      <c r="N139" s="90">
        <v>0</v>
      </c>
      <c r="O139" s="90">
        <v>0</v>
      </c>
      <c r="P139" s="90">
        <v>0</v>
      </c>
      <c r="Q139" s="90">
        <v>0</v>
      </c>
      <c r="R139" s="90">
        <v>0</v>
      </c>
      <c r="S139" s="90">
        <v>0</v>
      </c>
      <c r="T139" s="90">
        <v>0</v>
      </c>
      <c r="U139" s="90">
        <v>0</v>
      </c>
      <c r="V139" s="90">
        <v>0</v>
      </c>
      <c r="W139" s="90">
        <v>0</v>
      </c>
      <c r="X139" s="90">
        <v>0</v>
      </c>
      <c r="Y139" s="90">
        <v>0</v>
      </c>
      <c r="Z139" s="90">
        <v>0</v>
      </c>
      <c r="AA139" s="90">
        <v>0</v>
      </c>
      <c r="AB139" s="90">
        <v>0</v>
      </c>
      <c r="AC139" s="90">
        <v>0</v>
      </c>
      <c r="AD139" s="90">
        <v>0</v>
      </c>
      <c r="AE139" s="90">
        <v>0</v>
      </c>
      <c r="AF139" s="90">
        <v>0</v>
      </c>
      <c r="AG139" s="90">
        <v>0</v>
      </c>
      <c r="AH139" s="90">
        <v>0</v>
      </c>
      <c r="AI139" s="90">
        <v>0</v>
      </c>
      <c r="AJ139" s="90">
        <v>0</v>
      </c>
      <c r="AK139" s="90">
        <v>0</v>
      </c>
      <c r="AL139" s="90">
        <v>0</v>
      </c>
      <c r="AM139" s="90">
        <v>0</v>
      </c>
      <c r="AN139" s="90">
        <v>0</v>
      </c>
      <c r="AO139" s="90">
        <v>0</v>
      </c>
      <c r="AP139" s="90">
        <v>0</v>
      </c>
      <c r="AQ139" s="90">
        <v>0</v>
      </c>
      <c r="AR139" s="90">
        <v>0</v>
      </c>
      <c r="AS139" s="90">
        <v>0</v>
      </c>
      <c r="AT139" s="90">
        <v>0</v>
      </c>
      <c r="AU139" s="90">
        <v>0</v>
      </c>
      <c r="AV139" s="90">
        <v>0</v>
      </c>
      <c r="AW139" s="90">
        <v>0</v>
      </c>
      <c r="AX139" s="90">
        <v>0</v>
      </c>
      <c r="AY139" s="90">
        <v>0</v>
      </c>
      <c r="AZ139" s="90">
        <v>0</v>
      </c>
      <c r="BA139" s="90">
        <v>0</v>
      </c>
      <c r="BB139" s="90">
        <v>0</v>
      </c>
      <c r="BC139" s="90">
        <v>0</v>
      </c>
      <c r="BD139" s="90">
        <v>0</v>
      </c>
      <c r="BE139" s="90">
        <v>0</v>
      </c>
      <c r="BF139" s="90">
        <v>0</v>
      </c>
      <c r="BG139" s="90">
        <v>0</v>
      </c>
      <c r="BH139" s="90">
        <v>0</v>
      </c>
      <c r="BI139" s="90">
        <v>0</v>
      </c>
      <c r="BJ139" s="90">
        <v>0</v>
      </c>
      <c r="BK139" s="90">
        <v>0</v>
      </c>
      <c r="BL139" s="90">
        <v>0</v>
      </c>
      <c r="BM139" s="90">
        <v>0</v>
      </c>
      <c r="BN139" s="90">
        <v>0</v>
      </c>
      <c r="BO139" s="90">
        <v>0</v>
      </c>
      <c r="BP139" s="90">
        <v>0</v>
      </c>
      <c r="BQ139" s="90">
        <v>0</v>
      </c>
      <c r="BR139" s="90">
        <v>0</v>
      </c>
      <c r="BS139" s="90">
        <v>0</v>
      </c>
      <c r="BT139" s="90">
        <v>0</v>
      </c>
      <c r="BU139" s="90">
        <v>0</v>
      </c>
      <c r="BV139" s="90">
        <v>0</v>
      </c>
      <c r="BW139" s="90">
        <v>0</v>
      </c>
      <c r="BX139" s="90">
        <v>0</v>
      </c>
      <c r="BY139" s="90">
        <v>0</v>
      </c>
      <c r="BZ139" s="90">
        <v>0</v>
      </c>
      <c r="CA139" s="90">
        <v>0</v>
      </c>
      <c r="CB139" s="90">
        <v>0</v>
      </c>
      <c r="CC139" s="90">
        <v>0</v>
      </c>
      <c r="CD139" s="90">
        <v>0</v>
      </c>
      <c r="CE139" s="90">
        <v>0</v>
      </c>
      <c r="CF139" s="90">
        <v>0</v>
      </c>
      <c r="CG139" s="90">
        <v>0</v>
      </c>
      <c r="CH139" s="90">
        <v>0</v>
      </c>
    </row>
    <row r="140" s="78" customFormat="1" ht="13.9" spans="1:86">
      <c r="A140" s="84" t="s">
        <v>141</v>
      </c>
      <c r="B140" s="89" t="s">
        <v>1587</v>
      </c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0</v>
      </c>
      <c r="S140" s="90">
        <v>0</v>
      </c>
      <c r="T140" s="90">
        <v>0</v>
      </c>
      <c r="U140" s="90">
        <v>0</v>
      </c>
      <c r="V140" s="90">
        <v>0</v>
      </c>
      <c r="W140" s="90">
        <v>0</v>
      </c>
      <c r="X140" s="90">
        <v>0</v>
      </c>
      <c r="Y140" s="90">
        <v>0</v>
      </c>
      <c r="Z140" s="90">
        <v>0</v>
      </c>
      <c r="AA140" s="90">
        <v>0</v>
      </c>
      <c r="AB140" s="90">
        <v>0</v>
      </c>
      <c r="AC140" s="90">
        <v>0</v>
      </c>
      <c r="AD140" s="90">
        <v>0</v>
      </c>
      <c r="AE140" s="90">
        <v>0</v>
      </c>
      <c r="AF140" s="90">
        <v>0</v>
      </c>
      <c r="AG140" s="90">
        <v>0</v>
      </c>
      <c r="AH140" s="90">
        <v>0</v>
      </c>
      <c r="AI140" s="90">
        <v>0</v>
      </c>
      <c r="AJ140" s="90">
        <v>0</v>
      </c>
      <c r="AK140" s="90">
        <v>0</v>
      </c>
      <c r="AL140" s="90">
        <v>0</v>
      </c>
      <c r="AM140" s="90">
        <v>0</v>
      </c>
      <c r="AN140" s="90">
        <v>0</v>
      </c>
      <c r="AO140" s="90">
        <v>0</v>
      </c>
      <c r="AP140" s="90">
        <v>0</v>
      </c>
      <c r="AQ140" s="90">
        <v>0</v>
      </c>
      <c r="AR140" s="90">
        <v>0</v>
      </c>
      <c r="AS140" s="90">
        <v>0</v>
      </c>
      <c r="AT140" s="90">
        <v>0</v>
      </c>
      <c r="AU140" s="90">
        <v>0</v>
      </c>
      <c r="AV140" s="90">
        <v>0</v>
      </c>
      <c r="AW140" s="90">
        <v>0</v>
      </c>
      <c r="AX140" s="90">
        <v>0</v>
      </c>
      <c r="AY140" s="90">
        <v>0</v>
      </c>
      <c r="AZ140" s="90">
        <v>0</v>
      </c>
      <c r="BA140" s="90">
        <v>0</v>
      </c>
      <c r="BB140" s="90">
        <v>0</v>
      </c>
      <c r="BC140" s="90">
        <v>0</v>
      </c>
      <c r="BD140" s="90">
        <v>0</v>
      </c>
      <c r="BE140" s="90">
        <v>0</v>
      </c>
      <c r="BF140" s="90">
        <v>0</v>
      </c>
      <c r="BG140" s="90">
        <v>0</v>
      </c>
      <c r="BH140" s="90">
        <v>0</v>
      </c>
      <c r="BI140" s="90">
        <v>0</v>
      </c>
      <c r="BJ140" s="90">
        <v>0</v>
      </c>
      <c r="BK140" s="90">
        <v>0</v>
      </c>
      <c r="BL140" s="90">
        <v>0</v>
      </c>
      <c r="BM140" s="90">
        <v>0</v>
      </c>
      <c r="BN140" s="90">
        <v>0</v>
      </c>
      <c r="BO140" s="90">
        <v>0</v>
      </c>
      <c r="BP140" s="90">
        <v>0</v>
      </c>
      <c r="BQ140" s="90">
        <v>0</v>
      </c>
      <c r="BR140" s="90">
        <v>0</v>
      </c>
      <c r="BS140" s="90">
        <v>0</v>
      </c>
      <c r="BT140" s="90">
        <v>0</v>
      </c>
      <c r="BU140" s="90">
        <v>0</v>
      </c>
      <c r="BV140" s="90">
        <v>0</v>
      </c>
      <c r="BW140" s="90">
        <v>0</v>
      </c>
      <c r="BX140" s="90">
        <v>0</v>
      </c>
      <c r="BY140" s="90">
        <v>0</v>
      </c>
      <c r="BZ140" s="90">
        <v>0</v>
      </c>
      <c r="CA140" s="90">
        <v>0</v>
      </c>
      <c r="CB140" s="90">
        <v>0</v>
      </c>
      <c r="CC140" s="90">
        <v>0</v>
      </c>
      <c r="CD140" s="90">
        <v>0</v>
      </c>
      <c r="CE140" s="90">
        <v>0</v>
      </c>
      <c r="CF140" s="90">
        <v>0</v>
      </c>
      <c r="CG140" s="90">
        <v>0</v>
      </c>
      <c r="CH140" s="90">
        <v>0</v>
      </c>
    </row>
    <row r="141" s="78" customFormat="1" ht="13.9" spans="1:86">
      <c r="A141" s="84" t="s">
        <v>141</v>
      </c>
      <c r="B141" s="89" t="s">
        <v>1588</v>
      </c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0</v>
      </c>
      <c r="S141" s="90">
        <v>0</v>
      </c>
      <c r="T141" s="90">
        <v>0</v>
      </c>
      <c r="U141" s="90">
        <v>0</v>
      </c>
      <c r="V141" s="90">
        <v>0</v>
      </c>
      <c r="W141" s="90">
        <v>0</v>
      </c>
      <c r="X141" s="90">
        <v>0</v>
      </c>
      <c r="Y141" s="90">
        <v>0</v>
      </c>
      <c r="Z141" s="90">
        <v>0</v>
      </c>
      <c r="AA141" s="90">
        <v>0</v>
      </c>
      <c r="AB141" s="90">
        <v>0</v>
      </c>
      <c r="AC141" s="90">
        <v>0</v>
      </c>
      <c r="AD141" s="90">
        <v>0</v>
      </c>
      <c r="AE141" s="90">
        <v>0</v>
      </c>
      <c r="AF141" s="90">
        <v>0</v>
      </c>
      <c r="AG141" s="90">
        <v>0</v>
      </c>
      <c r="AH141" s="90">
        <v>0</v>
      </c>
      <c r="AI141" s="90">
        <v>0</v>
      </c>
      <c r="AJ141" s="90">
        <v>0</v>
      </c>
      <c r="AK141" s="90">
        <v>0</v>
      </c>
      <c r="AL141" s="90">
        <v>0</v>
      </c>
      <c r="AM141" s="90">
        <v>0</v>
      </c>
      <c r="AN141" s="90">
        <v>0</v>
      </c>
      <c r="AO141" s="90">
        <v>0</v>
      </c>
      <c r="AP141" s="90">
        <v>0</v>
      </c>
      <c r="AQ141" s="90">
        <v>0</v>
      </c>
      <c r="AR141" s="90">
        <v>0</v>
      </c>
      <c r="AS141" s="90">
        <v>0</v>
      </c>
      <c r="AT141" s="90">
        <v>0</v>
      </c>
      <c r="AU141" s="90">
        <v>0</v>
      </c>
      <c r="AV141" s="90">
        <v>0</v>
      </c>
      <c r="AW141" s="90">
        <v>0</v>
      </c>
      <c r="AX141" s="90">
        <v>0</v>
      </c>
      <c r="AY141" s="90">
        <v>0</v>
      </c>
      <c r="AZ141" s="90">
        <v>0</v>
      </c>
      <c r="BA141" s="90">
        <v>0</v>
      </c>
      <c r="BB141" s="90">
        <v>0</v>
      </c>
      <c r="BC141" s="90">
        <v>0</v>
      </c>
      <c r="BD141" s="90">
        <v>0</v>
      </c>
      <c r="BE141" s="90">
        <v>0</v>
      </c>
      <c r="BF141" s="90">
        <v>0</v>
      </c>
      <c r="BG141" s="90">
        <v>0</v>
      </c>
      <c r="BH141" s="90">
        <v>0</v>
      </c>
      <c r="BI141" s="90">
        <v>0</v>
      </c>
      <c r="BJ141" s="90">
        <v>0</v>
      </c>
      <c r="BK141" s="90">
        <v>0</v>
      </c>
      <c r="BL141" s="90">
        <v>0</v>
      </c>
      <c r="BM141" s="90">
        <v>0</v>
      </c>
      <c r="BN141" s="90">
        <v>0</v>
      </c>
      <c r="BO141" s="90">
        <v>0</v>
      </c>
      <c r="BP141" s="90">
        <v>0</v>
      </c>
      <c r="BQ141" s="90">
        <v>0</v>
      </c>
      <c r="BR141" s="90">
        <v>0</v>
      </c>
      <c r="BS141" s="90">
        <v>0</v>
      </c>
      <c r="BT141" s="90">
        <v>0</v>
      </c>
      <c r="BU141" s="90">
        <v>0</v>
      </c>
      <c r="BV141" s="90">
        <v>0</v>
      </c>
      <c r="BW141" s="90">
        <v>0</v>
      </c>
      <c r="BX141" s="90">
        <v>0</v>
      </c>
      <c r="BY141" s="90">
        <v>0</v>
      </c>
      <c r="BZ141" s="90">
        <v>0</v>
      </c>
      <c r="CA141" s="90">
        <v>0</v>
      </c>
      <c r="CB141" s="90">
        <v>0</v>
      </c>
      <c r="CC141" s="90">
        <v>0</v>
      </c>
      <c r="CD141" s="90">
        <v>0</v>
      </c>
      <c r="CE141" s="90">
        <v>0</v>
      </c>
      <c r="CF141" s="90">
        <v>0</v>
      </c>
      <c r="CG141" s="90">
        <v>0</v>
      </c>
      <c r="CH141" s="90">
        <v>0</v>
      </c>
    </row>
    <row r="142" s="78" customFormat="1" ht="13.9" spans="1:86">
      <c r="A142" s="84" t="s">
        <v>141</v>
      </c>
      <c r="B142" s="89" t="s">
        <v>1589</v>
      </c>
      <c r="C142" s="90">
        <v>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  <c r="I142" s="90">
        <v>0</v>
      </c>
      <c r="J142" s="90">
        <v>0</v>
      </c>
      <c r="K142" s="90">
        <v>0</v>
      </c>
      <c r="L142" s="90">
        <v>0</v>
      </c>
      <c r="M142" s="90">
        <v>0</v>
      </c>
      <c r="N142" s="90">
        <v>0</v>
      </c>
      <c r="O142" s="90">
        <v>0</v>
      </c>
      <c r="P142" s="90">
        <v>0</v>
      </c>
      <c r="Q142" s="90">
        <v>0</v>
      </c>
      <c r="R142" s="90">
        <v>0</v>
      </c>
      <c r="S142" s="90">
        <v>0</v>
      </c>
      <c r="T142" s="90">
        <v>0</v>
      </c>
      <c r="U142" s="90">
        <v>0</v>
      </c>
      <c r="V142" s="90">
        <v>0</v>
      </c>
      <c r="W142" s="90">
        <v>0</v>
      </c>
      <c r="X142" s="90">
        <v>0</v>
      </c>
      <c r="Y142" s="90">
        <v>0</v>
      </c>
      <c r="Z142" s="90">
        <v>0</v>
      </c>
      <c r="AA142" s="90">
        <v>0</v>
      </c>
      <c r="AB142" s="90">
        <v>0</v>
      </c>
      <c r="AC142" s="90">
        <v>0</v>
      </c>
      <c r="AD142" s="90">
        <v>0</v>
      </c>
      <c r="AE142" s="90">
        <v>0</v>
      </c>
      <c r="AF142" s="90">
        <v>0</v>
      </c>
      <c r="AG142" s="90">
        <v>0</v>
      </c>
      <c r="AH142" s="90">
        <v>0</v>
      </c>
      <c r="AI142" s="90">
        <v>0</v>
      </c>
      <c r="AJ142" s="90">
        <v>0</v>
      </c>
      <c r="AK142" s="90">
        <v>0</v>
      </c>
      <c r="AL142" s="90">
        <v>0</v>
      </c>
      <c r="AM142" s="90">
        <v>0</v>
      </c>
      <c r="AN142" s="90">
        <v>0</v>
      </c>
      <c r="AO142" s="90">
        <v>0</v>
      </c>
      <c r="AP142" s="90">
        <v>0</v>
      </c>
      <c r="AQ142" s="90">
        <v>0</v>
      </c>
      <c r="AR142" s="90">
        <v>0</v>
      </c>
      <c r="AS142" s="90">
        <v>0</v>
      </c>
      <c r="AT142" s="90">
        <v>0</v>
      </c>
      <c r="AU142" s="90">
        <v>0</v>
      </c>
      <c r="AV142" s="90">
        <v>0</v>
      </c>
      <c r="AW142" s="90">
        <v>0</v>
      </c>
      <c r="AX142" s="90">
        <v>0</v>
      </c>
      <c r="AY142" s="90">
        <v>0</v>
      </c>
      <c r="AZ142" s="90">
        <v>0</v>
      </c>
      <c r="BA142" s="90">
        <v>0</v>
      </c>
      <c r="BB142" s="90">
        <v>0</v>
      </c>
      <c r="BC142" s="90">
        <v>0</v>
      </c>
      <c r="BD142" s="90">
        <v>0</v>
      </c>
      <c r="BE142" s="90">
        <v>0</v>
      </c>
      <c r="BF142" s="90">
        <v>0</v>
      </c>
      <c r="BG142" s="90">
        <v>0</v>
      </c>
      <c r="BH142" s="90">
        <v>0</v>
      </c>
      <c r="BI142" s="90">
        <v>0</v>
      </c>
      <c r="BJ142" s="90">
        <v>0</v>
      </c>
      <c r="BK142" s="90">
        <v>0</v>
      </c>
      <c r="BL142" s="90">
        <v>0</v>
      </c>
      <c r="BM142" s="90">
        <v>0</v>
      </c>
      <c r="BN142" s="90">
        <v>0</v>
      </c>
      <c r="BO142" s="90">
        <v>0</v>
      </c>
      <c r="BP142" s="90">
        <v>0</v>
      </c>
      <c r="BQ142" s="90">
        <v>0</v>
      </c>
      <c r="BR142" s="90">
        <v>0</v>
      </c>
      <c r="BS142" s="90">
        <v>0</v>
      </c>
      <c r="BT142" s="90">
        <v>0</v>
      </c>
      <c r="BU142" s="90">
        <v>0</v>
      </c>
      <c r="BV142" s="90">
        <v>0</v>
      </c>
      <c r="BW142" s="90">
        <v>0</v>
      </c>
      <c r="BX142" s="90">
        <v>0</v>
      </c>
      <c r="BY142" s="90">
        <v>0</v>
      </c>
      <c r="BZ142" s="90">
        <v>0</v>
      </c>
      <c r="CA142" s="90">
        <v>0</v>
      </c>
      <c r="CB142" s="90">
        <v>0</v>
      </c>
      <c r="CC142" s="90">
        <v>0</v>
      </c>
      <c r="CD142" s="90">
        <v>0</v>
      </c>
      <c r="CE142" s="90">
        <v>0</v>
      </c>
      <c r="CF142" s="90">
        <v>0</v>
      </c>
      <c r="CG142" s="90">
        <v>0</v>
      </c>
      <c r="CH142" s="90">
        <v>0</v>
      </c>
    </row>
    <row r="143" s="78" customFormat="1" ht="13.9" spans="1:86">
      <c r="A143" s="84" t="s">
        <v>141</v>
      </c>
      <c r="B143" s="89" t="s">
        <v>1590</v>
      </c>
      <c r="C143" s="90">
        <v>0</v>
      </c>
      <c r="D143" s="90">
        <v>0</v>
      </c>
      <c r="E143" s="90">
        <v>0</v>
      </c>
      <c r="F143" s="90">
        <v>0</v>
      </c>
      <c r="G143" s="90">
        <v>0</v>
      </c>
      <c r="H143" s="90">
        <v>0</v>
      </c>
      <c r="I143" s="90">
        <v>0</v>
      </c>
      <c r="J143" s="90">
        <v>0</v>
      </c>
      <c r="K143" s="90">
        <v>0</v>
      </c>
      <c r="L143" s="90">
        <v>0</v>
      </c>
      <c r="M143" s="90">
        <v>0</v>
      </c>
      <c r="N143" s="90">
        <v>0</v>
      </c>
      <c r="O143" s="90">
        <v>0</v>
      </c>
      <c r="P143" s="90">
        <v>0</v>
      </c>
      <c r="Q143" s="90">
        <v>0</v>
      </c>
      <c r="R143" s="90">
        <v>0</v>
      </c>
      <c r="S143" s="90">
        <v>0</v>
      </c>
      <c r="T143" s="90">
        <v>0</v>
      </c>
      <c r="U143" s="90">
        <v>0</v>
      </c>
      <c r="V143" s="90">
        <v>0</v>
      </c>
      <c r="W143" s="90">
        <v>0</v>
      </c>
      <c r="X143" s="90">
        <v>0</v>
      </c>
      <c r="Y143" s="90">
        <v>0</v>
      </c>
      <c r="Z143" s="90">
        <v>0</v>
      </c>
      <c r="AA143" s="90">
        <v>0</v>
      </c>
      <c r="AB143" s="90">
        <v>0</v>
      </c>
      <c r="AC143" s="90">
        <v>0</v>
      </c>
      <c r="AD143" s="90">
        <v>0</v>
      </c>
      <c r="AE143" s="90">
        <v>0</v>
      </c>
      <c r="AF143" s="90">
        <v>0</v>
      </c>
      <c r="AG143" s="90">
        <v>0</v>
      </c>
      <c r="AH143" s="90">
        <v>0</v>
      </c>
      <c r="AI143" s="90">
        <v>0</v>
      </c>
      <c r="AJ143" s="90">
        <v>0</v>
      </c>
      <c r="AK143" s="90">
        <v>0</v>
      </c>
      <c r="AL143" s="90">
        <v>0</v>
      </c>
      <c r="AM143" s="90">
        <v>0</v>
      </c>
      <c r="AN143" s="90">
        <v>0</v>
      </c>
      <c r="AO143" s="90">
        <v>0</v>
      </c>
      <c r="AP143" s="90">
        <v>0</v>
      </c>
      <c r="AQ143" s="90">
        <v>0</v>
      </c>
      <c r="AR143" s="90">
        <v>0</v>
      </c>
      <c r="AS143" s="90">
        <v>0</v>
      </c>
      <c r="AT143" s="90">
        <v>0</v>
      </c>
      <c r="AU143" s="90">
        <v>0</v>
      </c>
      <c r="AV143" s="90">
        <v>0</v>
      </c>
      <c r="AW143" s="90">
        <v>0</v>
      </c>
      <c r="AX143" s="90">
        <v>0</v>
      </c>
      <c r="AY143" s="90">
        <v>0</v>
      </c>
      <c r="AZ143" s="90">
        <v>0</v>
      </c>
      <c r="BA143" s="90">
        <v>0</v>
      </c>
      <c r="BB143" s="90">
        <v>0</v>
      </c>
      <c r="BC143" s="90">
        <v>0</v>
      </c>
      <c r="BD143" s="90">
        <v>0</v>
      </c>
      <c r="BE143" s="90">
        <v>0</v>
      </c>
      <c r="BF143" s="90">
        <v>0</v>
      </c>
      <c r="BG143" s="90">
        <v>0</v>
      </c>
      <c r="BH143" s="90">
        <v>0</v>
      </c>
      <c r="BI143" s="90">
        <v>0</v>
      </c>
      <c r="BJ143" s="90">
        <v>0</v>
      </c>
      <c r="BK143" s="90">
        <v>0</v>
      </c>
      <c r="BL143" s="90">
        <v>0</v>
      </c>
      <c r="BM143" s="90">
        <v>0</v>
      </c>
      <c r="BN143" s="90">
        <v>0</v>
      </c>
      <c r="BO143" s="90">
        <v>0</v>
      </c>
      <c r="BP143" s="90">
        <v>0</v>
      </c>
      <c r="BQ143" s="90">
        <v>0</v>
      </c>
      <c r="BR143" s="90">
        <v>0</v>
      </c>
      <c r="BS143" s="90">
        <v>0</v>
      </c>
      <c r="BT143" s="90">
        <v>0</v>
      </c>
      <c r="BU143" s="90">
        <v>0</v>
      </c>
      <c r="BV143" s="90">
        <v>0</v>
      </c>
      <c r="BW143" s="90">
        <v>0</v>
      </c>
      <c r="BX143" s="90">
        <v>0</v>
      </c>
      <c r="BY143" s="90">
        <v>0</v>
      </c>
      <c r="BZ143" s="90">
        <v>0</v>
      </c>
      <c r="CA143" s="90">
        <v>0</v>
      </c>
      <c r="CB143" s="90">
        <v>0</v>
      </c>
      <c r="CC143" s="90">
        <v>0</v>
      </c>
      <c r="CD143" s="90">
        <v>0</v>
      </c>
      <c r="CE143" s="90">
        <v>0</v>
      </c>
      <c r="CF143" s="90">
        <v>0</v>
      </c>
      <c r="CG143" s="90">
        <v>0</v>
      </c>
      <c r="CH143" s="90">
        <v>0</v>
      </c>
    </row>
    <row r="144" s="78" customFormat="1" ht="13.9" spans="1:86">
      <c r="A144" s="84" t="s">
        <v>141</v>
      </c>
      <c r="B144" s="89" t="s">
        <v>1591</v>
      </c>
      <c r="C144" s="90">
        <v>0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  <c r="I144" s="90">
        <v>0</v>
      </c>
      <c r="J144" s="90">
        <v>0</v>
      </c>
      <c r="K144" s="90">
        <v>0</v>
      </c>
      <c r="L144" s="90">
        <v>0</v>
      </c>
      <c r="M144" s="90">
        <v>0</v>
      </c>
      <c r="N144" s="90">
        <v>0</v>
      </c>
      <c r="O144" s="90">
        <v>0</v>
      </c>
      <c r="P144" s="90">
        <v>0</v>
      </c>
      <c r="Q144" s="90">
        <v>0</v>
      </c>
      <c r="R144" s="90">
        <v>0</v>
      </c>
      <c r="S144" s="90">
        <v>0</v>
      </c>
      <c r="T144" s="90">
        <v>0</v>
      </c>
      <c r="U144" s="90">
        <v>0</v>
      </c>
      <c r="V144" s="90">
        <v>0</v>
      </c>
      <c r="W144" s="90">
        <v>0</v>
      </c>
      <c r="X144" s="90">
        <v>0</v>
      </c>
      <c r="Y144" s="90">
        <v>0</v>
      </c>
      <c r="Z144" s="90">
        <v>0</v>
      </c>
      <c r="AA144" s="90">
        <v>0</v>
      </c>
      <c r="AB144" s="90">
        <v>0</v>
      </c>
      <c r="AC144" s="90">
        <v>0</v>
      </c>
      <c r="AD144" s="90">
        <v>0</v>
      </c>
      <c r="AE144" s="90">
        <v>0</v>
      </c>
      <c r="AF144" s="90">
        <v>0</v>
      </c>
      <c r="AG144" s="90">
        <v>0</v>
      </c>
      <c r="AH144" s="90">
        <v>0</v>
      </c>
      <c r="AI144" s="90">
        <v>0</v>
      </c>
      <c r="AJ144" s="90">
        <v>0</v>
      </c>
      <c r="AK144" s="90">
        <v>0</v>
      </c>
      <c r="AL144" s="90">
        <v>0</v>
      </c>
      <c r="AM144" s="90">
        <v>0</v>
      </c>
      <c r="AN144" s="90">
        <v>0</v>
      </c>
      <c r="AO144" s="90">
        <v>0</v>
      </c>
      <c r="AP144" s="90">
        <v>0</v>
      </c>
      <c r="AQ144" s="90">
        <v>0</v>
      </c>
      <c r="AR144" s="90">
        <v>0</v>
      </c>
      <c r="AS144" s="90">
        <v>0</v>
      </c>
      <c r="AT144" s="90">
        <v>0</v>
      </c>
      <c r="AU144" s="90">
        <v>0</v>
      </c>
      <c r="AV144" s="90">
        <v>0</v>
      </c>
      <c r="AW144" s="90">
        <v>0</v>
      </c>
      <c r="AX144" s="90">
        <v>0</v>
      </c>
      <c r="AY144" s="90">
        <v>0</v>
      </c>
      <c r="AZ144" s="90">
        <v>0</v>
      </c>
      <c r="BA144" s="90">
        <v>0</v>
      </c>
      <c r="BB144" s="90">
        <v>0</v>
      </c>
      <c r="BC144" s="90">
        <v>0</v>
      </c>
      <c r="BD144" s="90">
        <v>0</v>
      </c>
      <c r="BE144" s="90">
        <v>0</v>
      </c>
      <c r="BF144" s="90">
        <v>0</v>
      </c>
      <c r="BG144" s="90">
        <v>0</v>
      </c>
      <c r="BH144" s="90">
        <v>0</v>
      </c>
      <c r="BI144" s="90">
        <v>0</v>
      </c>
      <c r="BJ144" s="90">
        <v>0</v>
      </c>
      <c r="BK144" s="90">
        <v>0</v>
      </c>
      <c r="BL144" s="90">
        <v>0</v>
      </c>
      <c r="BM144" s="90">
        <v>0</v>
      </c>
      <c r="BN144" s="90">
        <v>0</v>
      </c>
      <c r="BO144" s="90">
        <v>0</v>
      </c>
      <c r="BP144" s="90">
        <v>0</v>
      </c>
      <c r="BQ144" s="90">
        <v>0</v>
      </c>
      <c r="BR144" s="90">
        <v>0</v>
      </c>
      <c r="BS144" s="90">
        <v>0</v>
      </c>
      <c r="BT144" s="90">
        <v>0</v>
      </c>
      <c r="BU144" s="90">
        <v>0</v>
      </c>
      <c r="BV144" s="90">
        <v>0</v>
      </c>
      <c r="BW144" s="90">
        <v>0</v>
      </c>
      <c r="BX144" s="90">
        <v>0</v>
      </c>
      <c r="BY144" s="90">
        <v>0</v>
      </c>
      <c r="BZ144" s="90">
        <v>0</v>
      </c>
      <c r="CA144" s="90">
        <v>0</v>
      </c>
      <c r="CB144" s="90">
        <v>0</v>
      </c>
      <c r="CC144" s="90">
        <v>0</v>
      </c>
      <c r="CD144" s="90">
        <v>0</v>
      </c>
      <c r="CE144" s="90">
        <v>0</v>
      </c>
      <c r="CF144" s="90">
        <v>0</v>
      </c>
      <c r="CG144" s="90">
        <v>0</v>
      </c>
      <c r="CH144" s="90">
        <v>0</v>
      </c>
    </row>
    <row r="145" s="78" customFormat="1" ht="13.9" spans="1:86">
      <c r="A145" s="84" t="s">
        <v>141</v>
      </c>
      <c r="B145" s="89" t="s">
        <v>1592</v>
      </c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0</v>
      </c>
      <c r="S145" s="90">
        <v>0</v>
      </c>
      <c r="T145" s="90">
        <v>0</v>
      </c>
      <c r="U145" s="90">
        <v>0</v>
      </c>
      <c r="V145" s="90">
        <v>0</v>
      </c>
      <c r="W145" s="90">
        <v>0</v>
      </c>
      <c r="X145" s="90">
        <v>0</v>
      </c>
      <c r="Y145" s="90">
        <v>0</v>
      </c>
      <c r="Z145" s="90">
        <v>0</v>
      </c>
      <c r="AA145" s="90">
        <v>0</v>
      </c>
      <c r="AB145" s="90">
        <v>0</v>
      </c>
      <c r="AC145" s="90">
        <v>0</v>
      </c>
      <c r="AD145" s="90">
        <v>0</v>
      </c>
      <c r="AE145" s="90">
        <v>0</v>
      </c>
      <c r="AF145" s="90">
        <v>0</v>
      </c>
      <c r="AG145" s="90">
        <v>0</v>
      </c>
      <c r="AH145" s="90">
        <v>0</v>
      </c>
      <c r="AI145" s="90">
        <v>0</v>
      </c>
      <c r="AJ145" s="90">
        <v>0</v>
      </c>
      <c r="AK145" s="90">
        <v>0</v>
      </c>
      <c r="AL145" s="90">
        <v>0</v>
      </c>
      <c r="AM145" s="90">
        <v>0</v>
      </c>
      <c r="AN145" s="90">
        <v>0</v>
      </c>
      <c r="AO145" s="90">
        <v>0</v>
      </c>
      <c r="AP145" s="90">
        <v>0</v>
      </c>
      <c r="AQ145" s="90">
        <v>0</v>
      </c>
      <c r="AR145" s="90">
        <v>0</v>
      </c>
      <c r="AS145" s="90">
        <v>0</v>
      </c>
      <c r="AT145" s="90">
        <v>0</v>
      </c>
      <c r="AU145" s="90">
        <v>0</v>
      </c>
      <c r="AV145" s="90">
        <v>0</v>
      </c>
      <c r="AW145" s="90">
        <v>0</v>
      </c>
      <c r="AX145" s="90">
        <v>0</v>
      </c>
      <c r="AY145" s="90">
        <v>0</v>
      </c>
      <c r="AZ145" s="90">
        <v>0</v>
      </c>
      <c r="BA145" s="90">
        <v>0</v>
      </c>
      <c r="BB145" s="90">
        <v>0</v>
      </c>
      <c r="BC145" s="90">
        <v>0</v>
      </c>
      <c r="BD145" s="90">
        <v>0</v>
      </c>
      <c r="BE145" s="90">
        <v>0</v>
      </c>
      <c r="BF145" s="90">
        <v>0</v>
      </c>
      <c r="BG145" s="90">
        <v>0</v>
      </c>
      <c r="BH145" s="90">
        <v>0</v>
      </c>
      <c r="BI145" s="90">
        <v>0</v>
      </c>
      <c r="BJ145" s="90">
        <v>0</v>
      </c>
      <c r="BK145" s="90">
        <v>0</v>
      </c>
      <c r="BL145" s="90">
        <v>0</v>
      </c>
      <c r="BM145" s="90">
        <v>0</v>
      </c>
      <c r="BN145" s="90">
        <v>0</v>
      </c>
      <c r="BO145" s="90">
        <v>0</v>
      </c>
      <c r="BP145" s="90">
        <v>0</v>
      </c>
      <c r="BQ145" s="90">
        <v>0</v>
      </c>
      <c r="BR145" s="90">
        <v>0</v>
      </c>
      <c r="BS145" s="90">
        <v>0</v>
      </c>
      <c r="BT145" s="90">
        <v>0</v>
      </c>
      <c r="BU145" s="90">
        <v>0</v>
      </c>
      <c r="BV145" s="90">
        <v>0</v>
      </c>
      <c r="BW145" s="90">
        <v>0</v>
      </c>
      <c r="BX145" s="90">
        <v>0</v>
      </c>
      <c r="BY145" s="90">
        <v>0</v>
      </c>
      <c r="BZ145" s="90">
        <v>0</v>
      </c>
      <c r="CA145" s="90">
        <v>0</v>
      </c>
      <c r="CB145" s="90">
        <v>0</v>
      </c>
      <c r="CC145" s="90">
        <v>0</v>
      </c>
      <c r="CD145" s="90">
        <v>0</v>
      </c>
      <c r="CE145" s="90">
        <v>0</v>
      </c>
      <c r="CF145" s="90">
        <v>0</v>
      </c>
      <c r="CG145" s="90">
        <v>0</v>
      </c>
      <c r="CH145" s="90">
        <v>0</v>
      </c>
    </row>
    <row r="146" s="78" customFormat="1" ht="13.9" spans="1:86">
      <c r="A146" s="84" t="s">
        <v>141</v>
      </c>
      <c r="B146" s="89" t="s">
        <v>1593</v>
      </c>
      <c r="C146" s="90">
        <v>6</v>
      </c>
      <c r="D146" s="90">
        <v>2</v>
      </c>
      <c r="E146" s="90">
        <v>3</v>
      </c>
      <c r="F146" s="90">
        <v>3</v>
      </c>
      <c r="G146" s="90">
        <v>4</v>
      </c>
      <c r="H146" s="90">
        <v>3</v>
      </c>
      <c r="I146" s="90">
        <v>2</v>
      </c>
      <c r="J146" s="90">
        <v>2</v>
      </c>
      <c r="K146" s="90">
        <v>3</v>
      </c>
      <c r="L146" s="90">
        <v>1</v>
      </c>
      <c r="M146" s="90">
        <v>2</v>
      </c>
      <c r="N146" s="90">
        <v>2</v>
      </c>
      <c r="O146" s="90">
        <v>2</v>
      </c>
      <c r="P146" s="90">
        <v>1</v>
      </c>
      <c r="Q146" s="90">
        <v>3</v>
      </c>
      <c r="R146" s="90">
        <v>3</v>
      </c>
      <c r="S146" s="90">
        <v>3</v>
      </c>
      <c r="T146" s="90">
        <v>3</v>
      </c>
      <c r="U146" s="90">
        <v>2</v>
      </c>
      <c r="V146" s="90">
        <v>2</v>
      </c>
      <c r="W146" s="90">
        <v>4</v>
      </c>
      <c r="X146" s="90">
        <v>2</v>
      </c>
      <c r="Y146" s="90">
        <v>2</v>
      </c>
      <c r="Z146" s="90">
        <v>3</v>
      </c>
      <c r="AA146" s="90">
        <v>2</v>
      </c>
      <c r="AB146" s="90">
        <v>4</v>
      </c>
      <c r="AC146" s="90">
        <v>2</v>
      </c>
      <c r="AD146" s="90">
        <v>1</v>
      </c>
      <c r="AE146" s="90">
        <v>2</v>
      </c>
      <c r="AF146" s="90">
        <v>2</v>
      </c>
      <c r="AG146" s="90">
        <v>3</v>
      </c>
      <c r="AH146" s="90">
        <v>2</v>
      </c>
      <c r="AI146" s="90">
        <v>2</v>
      </c>
      <c r="AJ146" s="90">
        <v>2</v>
      </c>
      <c r="AK146" s="90">
        <v>3</v>
      </c>
      <c r="AL146" s="90">
        <v>2</v>
      </c>
      <c r="AM146" s="90">
        <v>2</v>
      </c>
      <c r="AN146" s="90">
        <v>2</v>
      </c>
      <c r="AO146" s="90">
        <v>3</v>
      </c>
      <c r="AP146" s="90">
        <v>2</v>
      </c>
      <c r="AQ146" s="90">
        <v>4</v>
      </c>
      <c r="AR146" s="90">
        <v>1</v>
      </c>
      <c r="AS146" s="90">
        <v>1</v>
      </c>
      <c r="AT146" s="90">
        <v>1</v>
      </c>
      <c r="AU146" s="90">
        <v>3</v>
      </c>
      <c r="AV146" s="90">
        <v>2</v>
      </c>
      <c r="AW146" s="90">
        <v>2</v>
      </c>
      <c r="AX146" s="90">
        <v>3</v>
      </c>
      <c r="AY146" s="90">
        <v>1</v>
      </c>
      <c r="AZ146" s="90">
        <v>3</v>
      </c>
      <c r="BA146" s="90">
        <v>2</v>
      </c>
      <c r="BB146" s="90">
        <v>2</v>
      </c>
      <c r="BC146" s="90">
        <v>1</v>
      </c>
      <c r="BD146" s="90">
        <v>3</v>
      </c>
      <c r="BE146" s="90">
        <v>2</v>
      </c>
      <c r="BF146" s="90">
        <v>2</v>
      </c>
      <c r="BG146" s="90">
        <v>3</v>
      </c>
      <c r="BH146" s="90">
        <v>1</v>
      </c>
      <c r="BI146" s="90">
        <v>2</v>
      </c>
      <c r="BJ146" s="90">
        <v>3</v>
      </c>
      <c r="BK146" s="90">
        <v>1</v>
      </c>
      <c r="BL146" s="90">
        <v>2</v>
      </c>
      <c r="BM146" s="90">
        <v>2</v>
      </c>
      <c r="BN146" s="90">
        <v>2</v>
      </c>
      <c r="BO146" s="90">
        <v>1</v>
      </c>
      <c r="BP146" s="90">
        <v>2</v>
      </c>
      <c r="BQ146" s="90">
        <v>3</v>
      </c>
      <c r="BR146" s="90">
        <v>1</v>
      </c>
      <c r="BS146" s="90">
        <v>1</v>
      </c>
      <c r="BT146" s="90">
        <v>3</v>
      </c>
      <c r="BU146" s="90">
        <v>1</v>
      </c>
      <c r="BV146" s="90">
        <v>3</v>
      </c>
      <c r="BW146" s="90">
        <v>2</v>
      </c>
      <c r="BX146" s="90">
        <v>2</v>
      </c>
      <c r="BY146" s="90">
        <v>2</v>
      </c>
      <c r="BZ146" s="90">
        <v>2</v>
      </c>
      <c r="CA146" s="90">
        <v>3</v>
      </c>
      <c r="CB146" s="90">
        <v>1</v>
      </c>
      <c r="CC146" s="90">
        <v>3</v>
      </c>
      <c r="CD146" s="90">
        <v>2</v>
      </c>
      <c r="CE146" s="90">
        <v>2</v>
      </c>
      <c r="CF146" s="90">
        <v>1</v>
      </c>
      <c r="CG146" s="90">
        <v>1</v>
      </c>
      <c r="CH146" s="90">
        <v>2</v>
      </c>
    </row>
    <row r="147" s="78" customFormat="1" ht="13.9" spans="1:86">
      <c r="A147" s="84" t="s">
        <v>141</v>
      </c>
      <c r="B147" s="89" t="s">
        <v>1594</v>
      </c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0</v>
      </c>
      <c r="S147" s="90">
        <v>0</v>
      </c>
      <c r="T147" s="90">
        <v>0</v>
      </c>
      <c r="U147" s="90">
        <v>0</v>
      </c>
      <c r="V147" s="90">
        <v>0</v>
      </c>
      <c r="W147" s="90">
        <v>0</v>
      </c>
      <c r="X147" s="90">
        <v>0</v>
      </c>
      <c r="Y147" s="90">
        <v>0</v>
      </c>
      <c r="Z147" s="90">
        <v>0</v>
      </c>
      <c r="AA147" s="90">
        <v>0</v>
      </c>
      <c r="AB147" s="90">
        <v>0</v>
      </c>
      <c r="AC147" s="90">
        <v>0</v>
      </c>
      <c r="AD147" s="90">
        <v>0</v>
      </c>
      <c r="AE147" s="90">
        <v>0</v>
      </c>
      <c r="AF147" s="90">
        <v>0</v>
      </c>
      <c r="AG147" s="90">
        <v>0</v>
      </c>
      <c r="AH147" s="90">
        <v>0</v>
      </c>
      <c r="AI147" s="90">
        <v>0</v>
      </c>
      <c r="AJ147" s="90">
        <v>0</v>
      </c>
      <c r="AK147" s="90">
        <v>0</v>
      </c>
      <c r="AL147" s="90">
        <v>0</v>
      </c>
      <c r="AM147" s="90">
        <v>0</v>
      </c>
      <c r="AN147" s="90">
        <v>0</v>
      </c>
      <c r="AO147" s="90">
        <v>0</v>
      </c>
      <c r="AP147" s="90">
        <v>0</v>
      </c>
      <c r="AQ147" s="90">
        <v>0</v>
      </c>
      <c r="AR147" s="90">
        <v>0</v>
      </c>
      <c r="AS147" s="90">
        <v>0</v>
      </c>
      <c r="AT147" s="90">
        <v>0</v>
      </c>
      <c r="AU147" s="90">
        <v>0</v>
      </c>
      <c r="AV147" s="90">
        <v>0</v>
      </c>
      <c r="AW147" s="90">
        <v>0</v>
      </c>
      <c r="AX147" s="90">
        <v>0</v>
      </c>
      <c r="AY147" s="90">
        <v>0</v>
      </c>
      <c r="AZ147" s="90">
        <v>0</v>
      </c>
      <c r="BA147" s="90">
        <v>0</v>
      </c>
      <c r="BB147" s="90">
        <v>0</v>
      </c>
      <c r="BC147" s="90">
        <v>0</v>
      </c>
      <c r="BD147" s="90">
        <v>0</v>
      </c>
      <c r="BE147" s="90">
        <v>0</v>
      </c>
      <c r="BF147" s="90">
        <v>0</v>
      </c>
      <c r="BG147" s="90">
        <v>0</v>
      </c>
      <c r="BH147" s="90">
        <v>0</v>
      </c>
      <c r="BI147" s="90">
        <v>0</v>
      </c>
      <c r="BJ147" s="90">
        <v>0</v>
      </c>
      <c r="BK147" s="90">
        <v>0</v>
      </c>
      <c r="BL147" s="90">
        <v>0</v>
      </c>
      <c r="BM147" s="90">
        <v>0</v>
      </c>
      <c r="BN147" s="90">
        <v>0</v>
      </c>
      <c r="BO147" s="90">
        <v>0</v>
      </c>
      <c r="BP147" s="90">
        <v>0</v>
      </c>
      <c r="BQ147" s="90">
        <v>0</v>
      </c>
      <c r="BR147" s="90">
        <v>0</v>
      </c>
      <c r="BS147" s="90">
        <v>0</v>
      </c>
      <c r="BT147" s="90">
        <v>0</v>
      </c>
      <c r="BU147" s="90">
        <v>0</v>
      </c>
      <c r="BV147" s="90">
        <v>0</v>
      </c>
      <c r="BW147" s="90">
        <v>0</v>
      </c>
      <c r="BX147" s="90">
        <v>0</v>
      </c>
      <c r="BY147" s="90">
        <v>0</v>
      </c>
      <c r="BZ147" s="90">
        <v>0</v>
      </c>
      <c r="CA147" s="90">
        <v>0</v>
      </c>
      <c r="CB147" s="90">
        <v>0</v>
      </c>
      <c r="CC147" s="90">
        <v>0</v>
      </c>
      <c r="CD147" s="90">
        <v>0</v>
      </c>
      <c r="CE147" s="90">
        <v>0</v>
      </c>
      <c r="CF147" s="90">
        <v>0</v>
      </c>
      <c r="CG147" s="90">
        <v>0</v>
      </c>
      <c r="CH147" s="90">
        <v>0</v>
      </c>
    </row>
    <row r="148" s="78" customFormat="1" ht="13.9" spans="1:86">
      <c r="A148" s="84" t="s">
        <v>141</v>
      </c>
      <c r="B148" s="89" t="s">
        <v>1595</v>
      </c>
      <c r="C148" s="90">
        <v>2</v>
      </c>
      <c r="D148" s="90">
        <v>0</v>
      </c>
      <c r="E148" s="90">
        <v>1</v>
      </c>
      <c r="F148" s="90">
        <v>1</v>
      </c>
      <c r="G148" s="90">
        <v>1</v>
      </c>
      <c r="H148" s="90">
        <v>1</v>
      </c>
      <c r="I148" s="90">
        <v>0</v>
      </c>
      <c r="J148" s="90">
        <v>0</v>
      </c>
      <c r="K148" s="90">
        <v>1</v>
      </c>
      <c r="L148" s="90">
        <v>0</v>
      </c>
      <c r="M148" s="90">
        <v>1</v>
      </c>
      <c r="N148" s="90">
        <v>1</v>
      </c>
      <c r="O148" s="90">
        <v>1</v>
      </c>
      <c r="P148" s="90">
        <v>0</v>
      </c>
      <c r="Q148" s="90">
        <v>1</v>
      </c>
      <c r="R148" s="90">
        <v>1</v>
      </c>
      <c r="S148" s="90">
        <v>1</v>
      </c>
      <c r="T148" s="90">
        <v>1</v>
      </c>
      <c r="U148" s="90">
        <v>0</v>
      </c>
      <c r="V148" s="90">
        <v>0</v>
      </c>
      <c r="W148" s="90">
        <v>1</v>
      </c>
      <c r="X148" s="90">
        <v>0</v>
      </c>
      <c r="Y148" s="90">
        <v>1</v>
      </c>
      <c r="Z148" s="90">
        <v>1</v>
      </c>
      <c r="AA148" s="90">
        <v>1</v>
      </c>
      <c r="AB148" s="90">
        <v>1</v>
      </c>
      <c r="AC148" s="90">
        <v>0</v>
      </c>
      <c r="AD148" s="90">
        <v>0</v>
      </c>
      <c r="AE148" s="90">
        <v>0</v>
      </c>
      <c r="AF148" s="90">
        <v>1</v>
      </c>
      <c r="AG148" s="90">
        <v>1</v>
      </c>
      <c r="AH148" s="90">
        <v>1</v>
      </c>
      <c r="AI148" s="90">
        <v>1</v>
      </c>
      <c r="AJ148" s="90">
        <v>0</v>
      </c>
      <c r="AK148" s="90">
        <v>1</v>
      </c>
      <c r="AL148" s="90">
        <v>0</v>
      </c>
      <c r="AM148" s="90">
        <v>0</v>
      </c>
      <c r="AN148" s="90">
        <v>1</v>
      </c>
      <c r="AO148" s="90">
        <v>1</v>
      </c>
      <c r="AP148" s="90">
        <v>0</v>
      </c>
      <c r="AQ148" s="90">
        <v>1</v>
      </c>
      <c r="AR148" s="90">
        <v>0</v>
      </c>
      <c r="AS148" s="90">
        <v>0</v>
      </c>
      <c r="AT148" s="90">
        <v>0</v>
      </c>
      <c r="AU148" s="90">
        <v>1</v>
      </c>
      <c r="AV148" s="90">
        <v>1</v>
      </c>
      <c r="AW148" s="90">
        <v>0</v>
      </c>
      <c r="AX148" s="90">
        <v>1</v>
      </c>
      <c r="AY148" s="90">
        <v>0</v>
      </c>
      <c r="AZ148" s="90">
        <v>1</v>
      </c>
      <c r="BA148" s="90">
        <v>0</v>
      </c>
      <c r="BB148" s="90">
        <v>0</v>
      </c>
      <c r="BC148" s="90">
        <v>0</v>
      </c>
      <c r="BD148" s="90">
        <v>1</v>
      </c>
      <c r="BE148" s="90">
        <v>0</v>
      </c>
      <c r="BF148" s="90">
        <v>1</v>
      </c>
      <c r="BG148" s="90">
        <v>1</v>
      </c>
      <c r="BH148" s="90">
        <v>0</v>
      </c>
      <c r="BI148" s="90">
        <v>1</v>
      </c>
      <c r="BJ148" s="90">
        <v>1</v>
      </c>
      <c r="BK148" s="90">
        <v>0</v>
      </c>
      <c r="BL148" s="90">
        <v>0</v>
      </c>
      <c r="BM148" s="90">
        <v>1</v>
      </c>
      <c r="BN148" s="90">
        <v>1</v>
      </c>
      <c r="BO148" s="90">
        <v>0</v>
      </c>
      <c r="BP148" s="90">
        <v>1</v>
      </c>
      <c r="BQ148" s="90">
        <v>1</v>
      </c>
      <c r="BR148" s="90">
        <v>0</v>
      </c>
      <c r="BS148" s="90">
        <v>0</v>
      </c>
      <c r="BT148" s="90">
        <v>1</v>
      </c>
      <c r="BU148" s="90">
        <v>0</v>
      </c>
      <c r="BV148" s="90">
        <v>1</v>
      </c>
      <c r="BW148" s="90">
        <v>0</v>
      </c>
      <c r="BX148" s="90">
        <v>1</v>
      </c>
      <c r="BY148" s="90">
        <v>1</v>
      </c>
      <c r="BZ148" s="90">
        <v>1</v>
      </c>
      <c r="CA148" s="90">
        <v>1</v>
      </c>
      <c r="CB148" s="90">
        <v>0</v>
      </c>
      <c r="CC148" s="90">
        <v>1</v>
      </c>
      <c r="CD148" s="90">
        <v>0</v>
      </c>
      <c r="CE148" s="90">
        <v>0</v>
      </c>
      <c r="CF148" s="90">
        <v>0</v>
      </c>
      <c r="CG148" s="90">
        <v>0</v>
      </c>
      <c r="CH148" s="90">
        <v>1</v>
      </c>
    </row>
    <row r="149" s="78" customFormat="1" ht="13.9" spans="1:86">
      <c r="A149" s="84" t="s">
        <v>141</v>
      </c>
      <c r="B149" s="89" t="s">
        <v>1596</v>
      </c>
      <c r="C149" s="90">
        <v>0</v>
      </c>
      <c r="D149" s="90">
        <v>0</v>
      </c>
      <c r="E149" s="90">
        <v>0</v>
      </c>
      <c r="F149" s="90">
        <v>0</v>
      </c>
      <c r="G149" s="90">
        <v>0</v>
      </c>
      <c r="H149" s="90">
        <v>0</v>
      </c>
      <c r="I149" s="90">
        <v>0</v>
      </c>
      <c r="J149" s="90">
        <v>0</v>
      </c>
      <c r="K149" s="90">
        <v>0</v>
      </c>
      <c r="L149" s="90">
        <v>0</v>
      </c>
      <c r="M149" s="90">
        <v>0</v>
      </c>
      <c r="N149" s="90">
        <v>0</v>
      </c>
      <c r="O149" s="90">
        <v>0</v>
      </c>
      <c r="P149" s="90">
        <v>0</v>
      </c>
      <c r="Q149" s="90">
        <v>0</v>
      </c>
      <c r="R149" s="90">
        <v>0</v>
      </c>
      <c r="S149" s="90">
        <v>0</v>
      </c>
      <c r="T149" s="90">
        <v>0</v>
      </c>
      <c r="U149" s="90">
        <v>0</v>
      </c>
      <c r="V149" s="90">
        <v>0</v>
      </c>
      <c r="W149" s="90">
        <v>0</v>
      </c>
      <c r="X149" s="90">
        <v>0</v>
      </c>
      <c r="Y149" s="90">
        <v>0</v>
      </c>
      <c r="Z149" s="90">
        <v>0</v>
      </c>
      <c r="AA149" s="90">
        <v>0</v>
      </c>
      <c r="AB149" s="90">
        <v>0</v>
      </c>
      <c r="AC149" s="90">
        <v>0</v>
      </c>
      <c r="AD149" s="90">
        <v>0</v>
      </c>
      <c r="AE149" s="90">
        <v>0</v>
      </c>
      <c r="AF149" s="90">
        <v>0</v>
      </c>
      <c r="AG149" s="90">
        <v>0</v>
      </c>
      <c r="AH149" s="90">
        <v>0</v>
      </c>
      <c r="AI149" s="90">
        <v>0</v>
      </c>
      <c r="AJ149" s="90">
        <v>0</v>
      </c>
      <c r="AK149" s="90">
        <v>0</v>
      </c>
      <c r="AL149" s="90">
        <v>0</v>
      </c>
      <c r="AM149" s="90">
        <v>0</v>
      </c>
      <c r="AN149" s="90">
        <v>0</v>
      </c>
      <c r="AO149" s="90">
        <v>0</v>
      </c>
      <c r="AP149" s="90">
        <v>0</v>
      </c>
      <c r="AQ149" s="90">
        <v>0</v>
      </c>
      <c r="AR149" s="90">
        <v>0</v>
      </c>
      <c r="AS149" s="90">
        <v>0</v>
      </c>
      <c r="AT149" s="90">
        <v>0</v>
      </c>
      <c r="AU149" s="90">
        <v>0</v>
      </c>
      <c r="AV149" s="90">
        <v>0</v>
      </c>
      <c r="AW149" s="90">
        <v>0</v>
      </c>
      <c r="AX149" s="90">
        <v>0</v>
      </c>
      <c r="AY149" s="90">
        <v>0</v>
      </c>
      <c r="AZ149" s="90">
        <v>0</v>
      </c>
      <c r="BA149" s="90">
        <v>0</v>
      </c>
      <c r="BB149" s="90">
        <v>0</v>
      </c>
      <c r="BC149" s="90">
        <v>0</v>
      </c>
      <c r="BD149" s="90">
        <v>0</v>
      </c>
      <c r="BE149" s="90">
        <v>0</v>
      </c>
      <c r="BF149" s="90">
        <v>0</v>
      </c>
      <c r="BG149" s="90">
        <v>0</v>
      </c>
      <c r="BH149" s="90">
        <v>0</v>
      </c>
      <c r="BI149" s="90">
        <v>0</v>
      </c>
      <c r="BJ149" s="90">
        <v>0</v>
      </c>
      <c r="BK149" s="90">
        <v>0</v>
      </c>
      <c r="BL149" s="90">
        <v>0</v>
      </c>
      <c r="BM149" s="90">
        <v>0</v>
      </c>
      <c r="BN149" s="90">
        <v>0</v>
      </c>
      <c r="BO149" s="90">
        <v>0</v>
      </c>
      <c r="BP149" s="90">
        <v>0</v>
      </c>
      <c r="BQ149" s="90">
        <v>0</v>
      </c>
      <c r="BR149" s="90">
        <v>0</v>
      </c>
      <c r="BS149" s="90">
        <v>0</v>
      </c>
      <c r="BT149" s="90">
        <v>0</v>
      </c>
      <c r="BU149" s="90">
        <v>0</v>
      </c>
      <c r="BV149" s="90">
        <v>0</v>
      </c>
      <c r="BW149" s="90">
        <v>0</v>
      </c>
      <c r="BX149" s="90">
        <v>0</v>
      </c>
      <c r="BY149" s="90">
        <v>0</v>
      </c>
      <c r="BZ149" s="90">
        <v>0</v>
      </c>
      <c r="CA149" s="90">
        <v>0</v>
      </c>
      <c r="CB149" s="90">
        <v>0</v>
      </c>
      <c r="CC149" s="90">
        <v>0</v>
      </c>
      <c r="CD149" s="90">
        <v>0</v>
      </c>
      <c r="CE149" s="90">
        <v>0</v>
      </c>
      <c r="CF149" s="90">
        <v>0</v>
      </c>
      <c r="CG149" s="90">
        <v>0</v>
      </c>
      <c r="CH149" s="90">
        <v>0</v>
      </c>
    </row>
    <row r="150" s="78" customFormat="1" ht="13.9" spans="1:86">
      <c r="A150" s="84" t="s">
        <v>141</v>
      </c>
      <c r="B150" s="89" t="s">
        <v>1597</v>
      </c>
      <c r="C150" s="90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0</v>
      </c>
      <c r="J150" s="90">
        <v>0</v>
      </c>
      <c r="K150" s="90">
        <v>0</v>
      </c>
      <c r="L150" s="90">
        <v>0</v>
      </c>
      <c r="M150" s="90">
        <v>0</v>
      </c>
      <c r="N150" s="90">
        <v>0</v>
      </c>
      <c r="O150" s="90">
        <v>0</v>
      </c>
      <c r="P150" s="90">
        <v>0</v>
      </c>
      <c r="Q150" s="90">
        <v>0</v>
      </c>
      <c r="R150" s="90">
        <v>0</v>
      </c>
      <c r="S150" s="90">
        <v>0</v>
      </c>
      <c r="T150" s="90">
        <v>0</v>
      </c>
      <c r="U150" s="90">
        <v>0</v>
      </c>
      <c r="V150" s="90">
        <v>0</v>
      </c>
      <c r="W150" s="90">
        <v>0</v>
      </c>
      <c r="X150" s="90">
        <v>0</v>
      </c>
      <c r="Y150" s="90">
        <v>0</v>
      </c>
      <c r="Z150" s="90">
        <v>0</v>
      </c>
      <c r="AA150" s="90">
        <v>0</v>
      </c>
      <c r="AB150" s="90">
        <v>0</v>
      </c>
      <c r="AC150" s="90">
        <v>0</v>
      </c>
      <c r="AD150" s="90">
        <v>0</v>
      </c>
      <c r="AE150" s="90">
        <v>0</v>
      </c>
      <c r="AF150" s="90">
        <v>0</v>
      </c>
      <c r="AG150" s="90">
        <v>0</v>
      </c>
      <c r="AH150" s="90">
        <v>0</v>
      </c>
      <c r="AI150" s="90">
        <v>0</v>
      </c>
      <c r="AJ150" s="90">
        <v>0</v>
      </c>
      <c r="AK150" s="90">
        <v>0</v>
      </c>
      <c r="AL150" s="90">
        <v>0</v>
      </c>
      <c r="AM150" s="90">
        <v>0</v>
      </c>
      <c r="AN150" s="90">
        <v>0</v>
      </c>
      <c r="AO150" s="90">
        <v>0</v>
      </c>
      <c r="AP150" s="90">
        <v>0</v>
      </c>
      <c r="AQ150" s="90">
        <v>0</v>
      </c>
      <c r="AR150" s="90">
        <v>0</v>
      </c>
      <c r="AS150" s="90">
        <v>0</v>
      </c>
      <c r="AT150" s="90">
        <v>0</v>
      </c>
      <c r="AU150" s="90">
        <v>0</v>
      </c>
      <c r="AV150" s="90">
        <v>0</v>
      </c>
      <c r="AW150" s="90">
        <v>0</v>
      </c>
      <c r="AX150" s="90">
        <v>0</v>
      </c>
      <c r="AY150" s="90">
        <v>0</v>
      </c>
      <c r="AZ150" s="90">
        <v>0</v>
      </c>
      <c r="BA150" s="90">
        <v>0</v>
      </c>
      <c r="BB150" s="90">
        <v>0</v>
      </c>
      <c r="BC150" s="90">
        <v>0</v>
      </c>
      <c r="BD150" s="90">
        <v>0</v>
      </c>
      <c r="BE150" s="90">
        <v>0</v>
      </c>
      <c r="BF150" s="90">
        <v>0</v>
      </c>
      <c r="BG150" s="90">
        <v>0</v>
      </c>
      <c r="BH150" s="90">
        <v>0</v>
      </c>
      <c r="BI150" s="90">
        <v>0</v>
      </c>
      <c r="BJ150" s="90">
        <v>0</v>
      </c>
      <c r="BK150" s="90">
        <v>0</v>
      </c>
      <c r="BL150" s="90">
        <v>0</v>
      </c>
      <c r="BM150" s="90">
        <v>0</v>
      </c>
      <c r="BN150" s="90">
        <v>0</v>
      </c>
      <c r="BO150" s="90">
        <v>0</v>
      </c>
      <c r="BP150" s="90">
        <v>0</v>
      </c>
      <c r="BQ150" s="90">
        <v>0</v>
      </c>
      <c r="BR150" s="90">
        <v>0</v>
      </c>
      <c r="BS150" s="90">
        <v>0</v>
      </c>
      <c r="BT150" s="90">
        <v>0</v>
      </c>
      <c r="BU150" s="90">
        <v>0</v>
      </c>
      <c r="BV150" s="90">
        <v>0</v>
      </c>
      <c r="BW150" s="90">
        <v>0</v>
      </c>
      <c r="BX150" s="90">
        <v>0</v>
      </c>
      <c r="BY150" s="90">
        <v>0</v>
      </c>
      <c r="BZ150" s="90">
        <v>0</v>
      </c>
      <c r="CA150" s="90">
        <v>0</v>
      </c>
      <c r="CB150" s="90">
        <v>0</v>
      </c>
      <c r="CC150" s="90">
        <v>0</v>
      </c>
      <c r="CD150" s="90">
        <v>0</v>
      </c>
      <c r="CE150" s="90">
        <v>0</v>
      </c>
      <c r="CF150" s="90">
        <v>0</v>
      </c>
      <c r="CG150" s="90">
        <v>0</v>
      </c>
      <c r="CH150" s="90">
        <v>0</v>
      </c>
    </row>
    <row r="151" s="78" customFormat="1" ht="13.9" spans="1:86">
      <c r="A151" s="84" t="s">
        <v>141</v>
      </c>
      <c r="B151" s="89" t="s">
        <v>1598</v>
      </c>
      <c r="C151" s="90">
        <v>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  <c r="I151" s="90">
        <v>0</v>
      </c>
      <c r="J151" s="90">
        <v>0</v>
      </c>
      <c r="K151" s="90">
        <v>0</v>
      </c>
      <c r="L151" s="90">
        <v>0</v>
      </c>
      <c r="M151" s="90">
        <v>0</v>
      </c>
      <c r="N151" s="90">
        <v>0</v>
      </c>
      <c r="O151" s="90">
        <v>0</v>
      </c>
      <c r="P151" s="90">
        <v>0</v>
      </c>
      <c r="Q151" s="90">
        <v>0</v>
      </c>
      <c r="R151" s="90">
        <v>0</v>
      </c>
      <c r="S151" s="90">
        <v>0</v>
      </c>
      <c r="T151" s="90">
        <v>0</v>
      </c>
      <c r="U151" s="90">
        <v>0</v>
      </c>
      <c r="V151" s="90">
        <v>0</v>
      </c>
      <c r="W151" s="90">
        <v>0</v>
      </c>
      <c r="X151" s="90">
        <v>0</v>
      </c>
      <c r="Y151" s="90">
        <v>0</v>
      </c>
      <c r="Z151" s="90">
        <v>0</v>
      </c>
      <c r="AA151" s="90">
        <v>0</v>
      </c>
      <c r="AB151" s="90">
        <v>0</v>
      </c>
      <c r="AC151" s="90">
        <v>0</v>
      </c>
      <c r="AD151" s="90">
        <v>0</v>
      </c>
      <c r="AE151" s="90">
        <v>0</v>
      </c>
      <c r="AF151" s="90">
        <v>0</v>
      </c>
      <c r="AG151" s="90">
        <v>0</v>
      </c>
      <c r="AH151" s="90">
        <v>0</v>
      </c>
      <c r="AI151" s="90">
        <v>0</v>
      </c>
      <c r="AJ151" s="90">
        <v>0</v>
      </c>
      <c r="AK151" s="90">
        <v>0</v>
      </c>
      <c r="AL151" s="90">
        <v>0</v>
      </c>
      <c r="AM151" s="90">
        <v>0</v>
      </c>
      <c r="AN151" s="90">
        <v>0</v>
      </c>
      <c r="AO151" s="90">
        <v>0</v>
      </c>
      <c r="AP151" s="90">
        <v>0</v>
      </c>
      <c r="AQ151" s="90">
        <v>0</v>
      </c>
      <c r="AR151" s="90">
        <v>0</v>
      </c>
      <c r="AS151" s="90">
        <v>0</v>
      </c>
      <c r="AT151" s="90">
        <v>0</v>
      </c>
      <c r="AU151" s="90">
        <v>0</v>
      </c>
      <c r="AV151" s="90">
        <v>0</v>
      </c>
      <c r="AW151" s="90">
        <v>0</v>
      </c>
      <c r="AX151" s="90">
        <v>0</v>
      </c>
      <c r="AY151" s="90">
        <v>0</v>
      </c>
      <c r="AZ151" s="90">
        <v>0</v>
      </c>
      <c r="BA151" s="90">
        <v>0</v>
      </c>
      <c r="BB151" s="90">
        <v>0</v>
      </c>
      <c r="BC151" s="90">
        <v>0</v>
      </c>
      <c r="BD151" s="90">
        <v>0</v>
      </c>
      <c r="BE151" s="90">
        <v>0</v>
      </c>
      <c r="BF151" s="90">
        <v>0</v>
      </c>
      <c r="BG151" s="90">
        <v>0</v>
      </c>
      <c r="BH151" s="90">
        <v>0</v>
      </c>
      <c r="BI151" s="90">
        <v>0</v>
      </c>
      <c r="BJ151" s="90">
        <v>0</v>
      </c>
      <c r="BK151" s="90">
        <v>0</v>
      </c>
      <c r="BL151" s="90">
        <v>0</v>
      </c>
      <c r="BM151" s="90">
        <v>0</v>
      </c>
      <c r="BN151" s="90">
        <v>0</v>
      </c>
      <c r="BO151" s="90">
        <v>0</v>
      </c>
      <c r="BP151" s="90">
        <v>0</v>
      </c>
      <c r="BQ151" s="90">
        <v>0</v>
      </c>
      <c r="BR151" s="90">
        <v>0</v>
      </c>
      <c r="BS151" s="90">
        <v>0</v>
      </c>
      <c r="BT151" s="90">
        <v>0</v>
      </c>
      <c r="BU151" s="90">
        <v>0</v>
      </c>
      <c r="BV151" s="90">
        <v>0</v>
      </c>
      <c r="BW151" s="90">
        <v>0</v>
      </c>
      <c r="BX151" s="90">
        <v>0</v>
      </c>
      <c r="BY151" s="90">
        <v>0</v>
      </c>
      <c r="BZ151" s="90">
        <v>0</v>
      </c>
      <c r="CA151" s="90">
        <v>0</v>
      </c>
      <c r="CB151" s="90">
        <v>0</v>
      </c>
      <c r="CC151" s="90">
        <v>0</v>
      </c>
      <c r="CD151" s="90">
        <v>0</v>
      </c>
      <c r="CE151" s="90">
        <v>0</v>
      </c>
      <c r="CF151" s="90">
        <v>0</v>
      </c>
      <c r="CG151" s="90">
        <v>0</v>
      </c>
      <c r="CH151" s="90">
        <v>0</v>
      </c>
    </row>
    <row r="152" s="78" customFormat="1" ht="13.9" spans="1:86">
      <c r="A152" s="84" t="s">
        <v>141</v>
      </c>
      <c r="B152" s="89" t="s">
        <v>1599</v>
      </c>
      <c r="C152" s="90">
        <v>0</v>
      </c>
      <c r="D152" s="90">
        <v>0</v>
      </c>
      <c r="E152" s="90">
        <v>0</v>
      </c>
      <c r="F152" s="90">
        <v>0</v>
      </c>
      <c r="G152" s="90">
        <v>0</v>
      </c>
      <c r="H152" s="90">
        <v>0</v>
      </c>
      <c r="I152" s="90">
        <v>0</v>
      </c>
      <c r="J152" s="90">
        <v>0</v>
      </c>
      <c r="K152" s="90">
        <v>0</v>
      </c>
      <c r="L152" s="90">
        <v>0</v>
      </c>
      <c r="M152" s="90">
        <v>0</v>
      </c>
      <c r="N152" s="90">
        <v>0</v>
      </c>
      <c r="O152" s="90">
        <v>0</v>
      </c>
      <c r="P152" s="90">
        <v>0</v>
      </c>
      <c r="Q152" s="90">
        <v>0</v>
      </c>
      <c r="R152" s="90">
        <v>0</v>
      </c>
      <c r="S152" s="90">
        <v>0</v>
      </c>
      <c r="T152" s="90">
        <v>0</v>
      </c>
      <c r="U152" s="90">
        <v>0</v>
      </c>
      <c r="V152" s="90">
        <v>0</v>
      </c>
      <c r="W152" s="90">
        <v>0</v>
      </c>
      <c r="X152" s="90">
        <v>0</v>
      </c>
      <c r="Y152" s="90">
        <v>0</v>
      </c>
      <c r="Z152" s="90">
        <v>0</v>
      </c>
      <c r="AA152" s="90">
        <v>0</v>
      </c>
      <c r="AB152" s="90">
        <v>0</v>
      </c>
      <c r="AC152" s="90">
        <v>0</v>
      </c>
      <c r="AD152" s="90">
        <v>0</v>
      </c>
      <c r="AE152" s="90">
        <v>0</v>
      </c>
      <c r="AF152" s="90">
        <v>0</v>
      </c>
      <c r="AG152" s="90">
        <v>0</v>
      </c>
      <c r="AH152" s="90">
        <v>0</v>
      </c>
      <c r="AI152" s="90">
        <v>0</v>
      </c>
      <c r="AJ152" s="90">
        <v>0</v>
      </c>
      <c r="AK152" s="90">
        <v>0</v>
      </c>
      <c r="AL152" s="90">
        <v>0</v>
      </c>
      <c r="AM152" s="90">
        <v>0</v>
      </c>
      <c r="AN152" s="90">
        <v>0</v>
      </c>
      <c r="AO152" s="90">
        <v>0</v>
      </c>
      <c r="AP152" s="90">
        <v>0</v>
      </c>
      <c r="AQ152" s="90">
        <v>0</v>
      </c>
      <c r="AR152" s="90">
        <v>0</v>
      </c>
      <c r="AS152" s="90">
        <v>0</v>
      </c>
      <c r="AT152" s="90">
        <v>0</v>
      </c>
      <c r="AU152" s="90">
        <v>0</v>
      </c>
      <c r="AV152" s="90">
        <v>0</v>
      </c>
      <c r="AW152" s="90">
        <v>0</v>
      </c>
      <c r="AX152" s="90">
        <v>0</v>
      </c>
      <c r="AY152" s="90">
        <v>0</v>
      </c>
      <c r="AZ152" s="90">
        <v>0</v>
      </c>
      <c r="BA152" s="90">
        <v>0</v>
      </c>
      <c r="BB152" s="90">
        <v>0</v>
      </c>
      <c r="BC152" s="90">
        <v>0</v>
      </c>
      <c r="BD152" s="90">
        <v>0</v>
      </c>
      <c r="BE152" s="90">
        <v>0</v>
      </c>
      <c r="BF152" s="90">
        <v>0</v>
      </c>
      <c r="BG152" s="90">
        <v>0</v>
      </c>
      <c r="BH152" s="90">
        <v>0</v>
      </c>
      <c r="BI152" s="90">
        <v>0</v>
      </c>
      <c r="BJ152" s="90">
        <v>0</v>
      </c>
      <c r="BK152" s="90">
        <v>0</v>
      </c>
      <c r="BL152" s="90">
        <v>0</v>
      </c>
      <c r="BM152" s="90">
        <v>0</v>
      </c>
      <c r="BN152" s="90">
        <v>0</v>
      </c>
      <c r="BO152" s="90">
        <v>0</v>
      </c>
      <c r="BP152" s="90">
        <v>0</v>
      </c>
      <c r="BQ152" s="90">
        <v>0</v>
      </c>
      <c r="BR152" s="90">
        <v>0</v>
      </c>
      <c r="BS152" s="90">
        <v>0</v>
      </c>
      <c r="BT152" s="90">
        <v>0</v>
      </c>
      <c r="BU152" s="90">
        <v>0</v>
      </c>
      <c r="BV152" s="90">
        <v>0</v>
      </c>
      <c r="BW152" s="90">
        <v>0</v>
      </c>
      <c r="BX152" s="90">
        <v>0</v>
      </c>
      <c r="BY152" s="90">
        <v>0</v>
      </c>
      <c r="BZ152" s="90">
        <v>0</v>
      </c>
      <c r="CA152" s="90">
        <v>0</v>
      </c>
      <c r="CB152" s="90">
        <v>0</v>
      </c>
      <c r="CC152" s="90">
        <v>0</v>
      </c>
      <c r="CD152" s="90">
        <v>0</v>
      </c>
      <c r="CE152" s="90">
        <v>0</v>
      </c>
      <c r="CF152" s="90">
        <v>0</v>
      </c>
      <c r="CG152" s="90">
        <v>0</v>
      </c>
      <c r="CH152" s="90">
        <v>0</v>
      </c>
    </row>
    <row r="153" s="78" customFormat="1" ht="13.9" spans="1:86">
      <c r="A153" s="84" t="s">
        <v>141</v>
      </c>
      <c r="B153" s="89" t="s">
        <v>1600</v>
      </c>
      <c r="C153" s="90">
        <v>0</v>
      </c>
      <c r="D153" s="90">
        <v>0</v>
      </c>
      <c r="E153" s="90">
        <v>0</v>
      </c>
      <c r="F153" s="90">
        <v>0</v>
      </c>
      <c r="G153" s="90">
        <v>0</v>
      </c>
      <c r="H153" s="90">
        <v>0</v>
      </c>
      <c r="I153" s="90">
        <v>0</v>
      </c>
      <c r="J153" s="90">
        <v>0</v>
      </c>
      <c r="K153" s="90">
        <v>0</v>
      </c>
      <c r="L153" s="90">
        <v>0</v>
      </c>
      <c r="M153" s="90">
        <v>0</v>
      </c>
      <c r="N153" s="90">
        <v>0</v>
      </c>
      <c r="O153" s="90">
        <v>0</v>
      </c>
      <c r="P153" s="90">
        <v>0</v>
      </c>
      <c r="Q153" s="90">
        <v>0</v>
      </c>
      <c r="R153" s="90">
        <v>0</v>
      </c>
      <c r="S153" s="90">
        <v>0</v>
      </c>
      <c r="T153" s="90">
        <v>0</v>
      </c>
      <c r="U153" s="90">
        <v>0</v>
      </c>
      <c r="V153" s="90">
        <v>0</v>
      </c>
      <c r="W153" s="90">
        <v>0</v>
      </c>
      <c r="X153" s="90">
        <v>0</v>
      </c>
      <c r="Y153" s="90">
        <v>0</v>
      </c>
      <c r="Z153" s="90">
        <v>0</v>
      </c>
      <c r="AA153" s="90">
        <v>0</v>
      </c>
      <c r="AB153" s="90">
        <v>0</v>
      </c>
      <c r="AC153" s="90">
        <v>0</v>
      </c>
      <c r="AD153" s="90">
        <v>0</v>
      </c>
      <c r="AE153" s="90">
        <v>0</v>
      </c>
      <c r="AF153" s="90">
        <v>0</v>
      </c>
      <c r="AG153" s="90">
        <v>0</v>
      </c>
      <c r="AH153" s="90">
        <v>0</v>
      </c>
      <c r="AI153" s="90">
        <v>0</v>
      </c>
      <c r="AJ153" s="90">
        <v>0</v>
      </c>
      <c r="AK153" s="90">
        <v>0</v>
      </c>
      <c r="AL153" s="90">
        <v>0</v>
      </c>
      <c r="AM153" s="90">
        <v>0</v>
      </c>
      <c r="AN153" s="90">
        <v>0</v>
      </c>
      <c r="AO153" s="90">
        <v>0</v>
      </c>
      <c r="AP153" s="90">
        <v>0</v>
      </c>
      <c r="AQ153" s="90">
        <v>0</v>
      </c>
      <c r="AR153" s="90">
        <v>0</v>
      </c>
      <c r="AS153" s="90">
        <v>0</v>
      </c>
      <c r="AT153" s="90">
        <v>0</v>
      </c>
      <c r="AU153" s="90">
        <v>0</v>
      </c>
      <c r="AV153" s="90">
        <v>0</v>
      </c>
      <c r="AW153" s="90">
        <v>0</v>
      </c>
      <c r="AX153" s="90">
        <v>0</v>
      </c>
      <c r="AY153" s="90">
        <v>0</v>
      </c>
      <c r="AZ153" s="90">
        <v>0</v>
      </c>
      <c r="BA153" s="90">
        <v>0</v>
      </c>
      <c r="BB153" s="90">
        <v>0</v>
      </c>
      <c r="BC153" s="90">
        <v>0</v>
      </c>
      <c r="BD153" s="90">
        <v>0</v>
      </c>
      <c r="BE153" s="90">
        <v>0</v>
      </c>
      <c r="BF153" s="90">
        <v>0</v>
      </c>
      <c r="BG153" s="90">
        <v>0</v>
      </c>
      <c r="BH153" s="90">
        <v>0</v>
      </c>
      <c r="BI153" s="90">
        <v>0</v>
      </c>
      <c r="BJ153" s="90">
        <v>0</v>
      </c>
      <c r="BK153" s="90">
        <v>0</v>
      </c>
      <c r="BL153" s="90">
        <v>0</v>
      </c>
      <c r="BM153" s="90">
        <v>0</v>
      </c>
      <c r="BN153" s="90">
        <v>0</v>
      </c>
      <c r="BO153" s="90">
        <v>0</v>
      </c>
      <c r="BP153" s="90">
        <v>0</v>
      </c>
      <c r="BQ153" s="90">
        <v>0</v>
      </c>
      <c r="BR153" s="90">
        <v>0</v>
      </c>
      <c r="BS153" s="90">
        <v>0</v>
      </c>
      <c r="BT153" s="90">
        <v>0</v>
      </c>
      <c r="BU153" s="90">
        <v>0</v>
      </c>
      <c r="BV153" s="90">
        <v>0</v>
      </c>
      <c r="BW153" s="90">
        <v>0</v>
      </c>
      <c r="BX153" s="90">
        <v>0</v>
      </c>
      <c r="BY153" s="90">
        <v>0</v>
      </c>
      <c r="BZ153" s="90">
        <v>0</v>
      </c>
      <c r="CA153" s="90">
        <v>0</v>
      </c>
      <c r="CB153" s="90">
        <v>0</v>
      </c>
      <c r="CC153" s="90">
        <v>0</v>
      </c>
      <c r="CD153" s="90">
        <v>0</v>
      </c>
      <c r="CE153" s="90">
        <v>0</v>
      </c>
      <c r="CF153" s="90">
        <v>0</v>
      </c>
      <c r="CG153" s="90">
        <v>0</v>
      </c>
      <c r="CH153" s="90">
        <v>0</v>
      </c>
    </row>
    <row r="154" s="78" customFormat="1" ht="13.9" spans="1:86">
      <c r="A154" s="84" t="s">
        <v>141</v>
      </c>
      <c r="B154" s="89" t="s">
        <v>1601</v>
      </c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  <c r="BA154" s="90">
        <v>0</v>
      </c>
      <c r="BB154" s="90">
        <v>0</v>
      </c>
      <c r="BC154" s="90">
        <v>0</v>
      </c>
      <c r="BD154" s="90">
        <v>0</v>
      </c>
      <c r="BE154" s="90">
        <v>0</v>
      </c>
      <c r="BF154" s="90">
        <v>0</v>
      </c>
      <c r="BG154" s="90">
        <v>0</v>
      </c>
      <c r="BH154" s="90">
        <v>0</v>
      </c>
      <c r="BI154" s="90">
        <v>0</v>
      </c>
      <c r="BJ154" s="90">
        <v>0</v>
      </c>
      <c r="BK154" s="90">
        <v>0</v>
      </c>
      <c r="BL154" s="90">
        <v>0</v>
      </c>
      <c r="BM154" s="90">
        <v>0</v>
      </c>
      <c r="BN154" s="90">
        <v>0</v>
      </c>
      <c r="BO154" s="90">
        <v>0</v>
      </c>
      <c r="BP154" s="90">
        <v>0</v>
      </c>
      <c r="BQ154" s="90">
        <v>0</v>
      </c>
      <c r="BR154" s="90">
        <v>0</v>
      </c>
      <c r="BS154" s="90">
        <v>0</v>
      </c>
      <c r="BT154" s="90">
        <v>0</v>
      </c>
      <c r="BU154" s="90">
        <v>0</v>
      </c>
      <c r="BV154" s="90">
        <v>0</v>
      </c>
      <c r="BW154" s="90">
        <v>0</v>
      </c>
      <c r="BX154" s="90">
        <v>0</v>
      </c>
      <c r="BY154" s="90">
        <v>0</v>
      </c>
      <c r="BZ154" s="90">
        <v>0</v>
      </c>
      <c r="CA154" s="90">
        <v>0</v>
      </c>
      <c r="CB154" s="90">
        <v>0</v>
      </c>
      <c r="CC154" s="90">
        <v>0</v>
      </c>
      <c r="CD154" s="90">
        <v>0</v>
      </c>
      <c r="CE154" s="90">
        <v>0</v>
      </c>
      <c r="CF154" s="90">
        <v>0</v>
      </c>
      <c r="CG154" s="90">
        <v>0</v>
      </c>
      <c r="CH154" s="90">
        <v>0</v>
      </c>
    </row>
    <row r="155" s="78" customFormat="1" ht="13.9" spans="1:86">
      <c r="A155" s="84" t="s">
        <v>141</v>
      </c>
      <c r="B155" s="89" t="s">
        <v>1602</v>
      </c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  <c r="BA155" s="90">
        <v>0</v>
      </c>
      <c r="BB155" s="90">
        <v>0</v>
      </c>
      <c r="BC155" s="90">
        <v>0</v>
      </c>
      <c r="BD155" s="90">
        <v>0</v>
      </c>
      <c r="BE155" s="90">
        <v>0</v>
      </c>
      <c r="BF155" s="90">
        <v>0</v>
      </c>
      <c r="BG155" s="90">
        <v>0</v>
      </c>
      <c r="BH155" s="90">
        <v>0</v>
      </c>
      <c r="BI155" s="90">
        <v>0</v>
      </c>
      <c r="BJ155" s="90">
        <v>0</v>
      </c>
      <c r="BK155" s="90">
        <v>0</v>
      </c>
      <c r="BL155" s="90">
        <v>0</v>
      </c>
      <c r="BM155" s="90">
        <v>0</v>
      </c>
      <c r="BN155" s="90">
        <v>0</v>
      </c>
      <c r="BO155" s="90">
        <v>0</v>
      </c>
      <c r="BP155" s="90">
        <v>0</v>
      </c>
      <c r="BQ155" s="90">
        <v>0</v>
      </c>
      <c r="BR155" s="90">
        <v>0</v>
      </c>
      <c r="BS155" s="90">
        <v>0</v>
      </c>
      <c r="BT155" s="90">
        <v>0</v>
      </c>
      <c r="BU155" s="90">
        <v>0</v>
      </c>
      <c r="BV155" s="90">
        <v>0</v>
      </c>
      <c r="BW155" s="90">
        <v>0</v>
      </c>
      <c r="BX155" s="90">
        <v>0</v>
      </c>
      <c r="BY155" s="90">
        <v>0</v>
      </c>
      <c r="BZ155" s="90">
        <v>0</v>
      </c>
      <c r="CA155" s="90">
        <v>0</v>
      </c>
      <c r="CB155" s="90">
        <v>0</v>
      </c>
      <c r="CC155" s="90">
        <v>0</v>
      </c>
      <c r="CD155" s="90">
        <v>0</v>
      </c>
      <c r="CE155" s="90">
        <v>0</v>
      </c>
      <c r="CF155" s="90">
        <v>0</v>
      </c>
      <c r="CG155" s="90">
        <v>0</v>
      </c>
      <c r="CH155" s="90">
        <v>0</v>
      </c>
    </row>
    <row r="156" s="78" customFormat="1" ht="13.9" spans="1:86">
      <c r="A156" s="84" t="s">
        <v>141</v>
      </c>
      <c r="B156" s="89" t="s">
        <v>1603</v>
      </c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0</v>
      </c>
      <c r="U156" s="90">
        <v>0</v>
      </c>
      <c r="V156" s="90">
        <v>0</v>
      </c>
      <c r="W156" s="90">
        <v>0</v>
      </c>
      <c r="X156" s="90">
        <v>0</v>
      </c>
      <c r="Y156" s="90">
        <v>0</v>
      </c>
      <c r="Z156" s="90">
        <v>0</v>
      </c>
      <c r="AA156" s="90">
        <v>0</v>
      </c>
      <c r="AB156" s="90">
        <v>0</v>
      </c>
      <c r="AC156" s="90">
        <v>0</v>
      </c>
      <c r="AD156" s="90">
        <v>0</v>
      </c>
      <c r="AE156" s="90">
        <v>0</v>
      </c>
      <c r="AF156" s="90">
        <v>0</v>
      </c>
      <c r="AG156" s="90">
        <v>0</v>
      </c>
      <c r="AH156" s="90">
        <v>0</v>
      </c>
      <c r="AI156" s="90">
        <v>0</v>
      </c>
      <c r="AJ156" s="90">
        <v>0</v>
      </c>
      <c r="AK156" s="90">
        <v>0</v>
      </c>
      <c r="AL156" s="90">
        <v>0</v>
      </c>
      <c r="AM156" s="90">
        <v>0</v>
      </c>
      <c r="AN156" s="90">
        <v>0</v>
      </c>
      <c r="AO156" s="90">
        <v>0</v>
      </c>
      <c r="AP156" s="90">
        <v>0</v>
      </c>
      <c r="AQ156" s="90">
        <v>0</v>
      </c>
      <c r="AR156" s="90">
        <v>0</v>
      </c>
      <c r="AS156" s="90">
        <v>0</v>
      </c>
      <c r="AT156" s="90">
        <v>0</v>
      </c>
      <c r="AU156" s="90">
        <v>0</v>
      </c>
      <c r="AV156" s="90">
        <v>0</v>
      </c>
      <c r="AW156" s="90">
        <v>0</v>
      </c>
      <c r="AX156" s="90">
        <v>0</v>
      </c>
      <c r="AY156" s="90">
        <v>0</v>
      </c>
      <c r="AZ156" s="90">
        <v>0</v>
      </c>
      <c r="BA156" s="90">
        <v>0</v>
      </c>
      <c r="BB156" s="90">
        <v>0</v>
      </c>
      <c r="BC156" s="90">
        <v>0</v>
      </c>
      <c r="BD156" s="90">
        <v>0</v>
      </c>
      <c r="BE156" s="90">
        <v>0</v>
      </c>
      <c r="BF156" s="90">
        <v>0</v>
      </c>
      <c r="BG156" s="90">
        <v>0</v>
      </c>
      <c r="BH156" s="90">
        <v>0</v>
      </c>
      <c r="BI156" s="90">
        <v>0</v>
      </c>
      <c r="BJ156" s="90">
        <v>0</v>
      </c>
      <c r="BK156" s="90">
        <v>0</v>
      </c>
      <c r="BL156" s="90">
        <v>0</v>
      </c>
      <c r="BM156" s="90">
        <v>0</v>
      </c>
      <c r="BN156" s="90">
        <v>0</v>
      </c>
      <c r="BO156" s="90">
        <v>0</v>
      </c>
      <c r="BP156" s="90">
        <v>0</v>
      </c>
      <c r="BQ156" s="90">
        <v>0</v>
      </c>
      <c r="BR156" s="90">
        <v>0</v>
      </c>
      <c r="BS156" s="90">
        <v>0</v>
      </c>
      <c r="BT156" s="90">
        <v>0</v>
      </c>
      <c r="BU156" s="90">
        <v>0</v>
      </c>
      <c r="BV156" s="90">
        <v>0</v>
      </c>
      <c r="BW156" s="90">
        <v>0</v>
      </c>
      <c r="BX156" s="90">
        <v>0</v>
      </c>
      <c r="BY156" s="90">
        <v>0</v>
      </c>
      <c r="BZ156" s="90">
        <v>0</v>
      </c>
      <c r="CA156" s="90">
        <v>0</v>
      </c>
      <c r="CB156" s="90">
        <v>0</v>
      </c>
      <c r="CC156" s="90">
        <v>0</v>
      </c>
      <c r="CD156" s="90">
        <v>0</v>
      </c>
      <c r="CE156" s="90">
        <v>0</v>
      </c>
      <c r="CF156" s="90">
        <v>0</v>
      </c>
      <c r="CG156" s="90">
        <v>0</v>
      </c>
      <c r="CH156" s="90">
        <v>0</v>
      </c>
    </row>
    <row r="157" s="78" customFormat="1" ht="13.9" spans="1:86">
      <c r="A157" s="84" t="s">
        <v>141</v>
      </c>
      <c r="B157" s="84" t="s">
        <v>1604</v>
      </c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  <c r="BA157" s="90">
        <v>0</v>
      </c>
      <c r="BB157" s="90">
        <v>0</v>
      </c>
      <c r="BC157" s="90">
        <v>0</v>
      </c>
      <c r="BD157" s="90">
        <v>0</v>
      </c>
      <c r="BE157" s="90">
        <v>0</v>
      </c>
      <c r="BF157" s="90">
        <v>0</v>
      </c>
      <c r="BG157" s="90">
        <v>0</v>
      </c>
      <c r="BH157" s="90">
        <v>0</v>
      </c>
      <c r="BI157" s="90">
        <v>0</v>
      </c>
      <c r="BJ157" s="90">
        <v>0</v>
      </c>
      <c r="BK157" s="90">
        <v>0</v>
      </c>
      <c r="BL157" s="90">
        <v>0</v>
      </c>
      <c r="BM157" s="90">
        <v>0</v>
      </c>
      <c r="BN157" s="90">
        <v>0</v>
      </c>
      <c r="BO157" s="90">
        <v>0</v>
      </c>
      <c r="BP157" s="90">
        <v>0</v>
      </c>
      <c r="BQ157" s="90">
        <v>0</v>
      </c>
      <c r="BR157" s="90">
        <v>0</v>
      </c>
      <c r="BS157" s="90">
        <v>0</v>
      </c>
      <c r="BT157" s="90">
        <v>0</v>
      </c>
      <c r="BU157" s="90">
        <v>0</v>
      </c>
      <c r="BV157" s="90">
        <v>0</v>
      </c>
      <c r="BW157" s="90">
        <v>0</v>
      </c>
      <c r="BX157" s="90">
        <v>0</v>
      </c>
      <c r="BY157" s="90">
        <v>0</v>
      </c>
      <c r="BZ157" s="90">
        <v>0</v>
      </c>
      <c r="CA157" s="90">
        <v>0</v>
      </c>
      <c r="CB157" s="90">
        <v>0</v>
      </c>
      <c r="CC157" s="90">
        <v>0</v>
      </c>
      <c r="CD157" s="90">
        <v>0</v>
      </c>
      <c r="CE157" s="90">
        <v>0</v>
      </c>
      <c r="CF157" s="90">
        <v>0</v>
      </c>
      <c r="CG157" s="90">
        <v>0</v>
      </c>
      <c r="CH157" s="90">
        <v>0</v>
      </c>
    </row>
    <row r="158" s="78" customFormat="1" ht="13.9" spans="1:86">
      <c r="A158" s="84" t="s">
        <v>141</v>
      </c>
      <c r="B158" s="89" t="s">
        <v>1605</v>
      </c>
      <c r="C158" s="90">
        <v>0</v>
      </c>
      <c r="D158" s="90">
        <v>0</v>
      </c>
      <c r="E158" s="90">
        <v>0</v>
      </c>
      <c r="F158" s="90">
        <v>0</v>
      </c>
      <c r="G158" s="90">
        <v>0</v>
      </c>
      <c r="H158" s="90">
        <v>0</v>
      </c>
      <c r="I158" s="90">
        <v>0</v>
      </c>
      <c r="J158" s="90">
        <v>0</v>
      </c>
      <c r="K158" s="90">
        <v>0</v>
      </c>
      <c r="L158" s="90">
        <v>0</v>
      </c>
      <c r="M158" s="90">
        <v>0</v>
      </c>
      <c r="N158" s="90">
        <v>0</v>
      </c>
      <c r="O158" s="90">
        <v>0</v>
      </c>
      <c r="P158" s="90">
        <v>0</v>
      </c>
      <c r="Q158" s="90">
        <v>0</v>
      </c>
      <c r="R158" s="90">
        <v>0</v>
      </c>
      <c r="S158" s="90">
        <v>0</v>
      </c>
      <c r="T158" s="90">
        <v>0</v>
      </c>
      <c r="U158" s="90">
        <v>0</v>
      </c>
      <c r="V158" s="90">
        <v>0</v>
      </c>
      <c r="W158" s="90">
        <v>0</v>
      </c>
      <c r="X158" s="90">
        <v>0</v>
      </c>
      <c r="Y158" s="90">
        <v>0</v>
      </c>
      <c r="Z158" s="90">
        <v>0</v>
      </c>
      <c r="AA158" s="90">
        <v>0</v>
      </c>
      <c r="AB158" s="90">
        <v>0</v>
      </c>
      <c r="AC158" s="90">
        <v>0</v>
      </c>
      <c r="AD158" s="90">
        <v>0</v>
      </c>
      <c r="AE158" s="90">
        <v>0</v>
      </c>
      <c r="AF158" s="90">
        <v>0</v>
      </c>
      <c r="AG158" s="90">
        <v>0</v>
      </c>
      <c r="AH158" s="90">
        <v>0</v>
      </c>
      <c r="AI158" s="90">
        <v>0</v>
      </c>
      <c r="AJ158" s="90">
        <v>0</v>
      </c>
      <c r="AK158" s="90">
        <v>0</v>
      </c>
      <c r="AL158" s="90">
        <v>0</v>
      </c>
      <c r="AM158" s="90">
        <v>0</v>
      </c>
      <c r="AN158" s="90">
        <v>0</v>
      </c>
      <c r="AO158" s="90">
        <v>0</v>
      </c>
      <c r="AP158" s="90">
        <v>0</v>
      </c>
      <c r="AQ158" s="90">
        <v>0</v>
      </c>
      <c r="AR158" s="90">
        <v>0</v>
      </c>
      <c r="AS158" s="90">
        <v>0</v>
      </c>
      <c r="AT158" s="90">
        <v>0</v>
      </c>
      <c r="AU158" s="90">
        <v>0</v>
      </c>
      <c r="AV158" s="90">
        <v>0</v>
      </c>
      <c r="AW158" s="90">
        <v>0</v>
      </c>
      <c r="AX158" s="90">
        <v>0</v>
      </c>
      <c r="AY158" s="90">
        <v>0</v>
      </c>
      <c r="AZ158" s="90">
        <v>0</v>
      </c>
      <c r="BA158" s="90">
        <v>0</v>
      </c>
      <c r="BB158" s="90">
        <v>0</v>
      </c>
      <c r="BC158" s="90">
        <v>0</v>
      </c>
      <c r="BD158" s="90">
        <v>0</v>
      </c>
      <c r="BE158" s="90">
        <v>0</v>
      </c>
      <c r="BF158" s="90">
        <v>0</v>
      </c>
      <c r="BG158" s="90">
        <v>0</v>
      </c>
      <c r="BH158" s="90">
        <v>0</v>
      </c>
      <c r="BI158" s="90">
        <v>0</v>
      </c>
      <c r="BJ158" s="90">
        <v>0</v>
      </c>
      <c r="BK158" s="90">
        <v>0</v>
      </c>
      <c r="BL158" s="90">
        <v>0</v>
      </c>
      <c r="BM158" s="90">
        <v>0</v>
      </c>
      <c r="BN158" s="90">
        <v>0</v>
      </c>
      <c r="BO158" s="90">
        <v>0</v>
      </c>
      <c r="BP158" s="90">
        <v>0</v>
      </c>
      <c r="BQ158" s="90">
        <v>0</v>
      </c>
      <c r="BR158" s="90">
        <v>0</v>
      </c>
      <c r="BS158" s="90">
        <v>0</v>
      </c>
      <c r="BT158" s="90">
        <v>0</v>
      </c>
      <c r="BU158" s="90">
        <v>0</v>
      </c>
      <c r="BV158" s="90">
        <v>0</v>
      </c>
      <c r="BW158" s="90">
        <v>0</v>
      </c>
      <c r="BX158" s="90">
        <v>0</v>
      </c>
      <c r="BY158" s="90">
        <v>0</v>
      </c>
      <c r="BZ158" s="90">
        <v>0</v>
      </c>
      <c r="CA158" s="90">
        <v>0</v>
      </c>
      <c r="CB158" s="90">
        <v>0</v>
      </c>
      <c r="CC158" s="90">
        <v>0</v>
      </c>
      <c r="CD158" s="90">
        <v>0</v>
      </c>
      <c r="CE158" s="90">
        <v>0</v>
      </c>
      <c r="CF158" s="90">
        <v>0</v>
      </c>
      <c r="CG158" s="90">
        <v>0</v>
      </c>
      <c r="CH158" s="90">
        <v>0</v>
      </c>
    </row>
    <row r="159" s="78" customFormat="1" ht="13.9" spans="1:86">
      <c r="A159" s="84" t="s">
        <v>141</v>
      </c>
      <c r="B159" s="89" t="s">
        <v>1606</v>
      </c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0</v>
      </c>
      <c r="V159" s="90">
        <v>0</v>
      </c>
      <c r="W159" s="90">
        <v>0</v>
      </c>
      <c r="X159" s="90">
        <v>0</v>
      </c>
      <c r="Y159" s="90">
        <v>0</v>
      </c>
      <c r="Z159" s="90">
        <v>0</v>
      </c>
      <c r="AA159" s="90">
        <v>0</v>
      </c>
      <c r="AB159" s="90">
        <v>0</v>
      </c>
      <c r="AC159" s="90">
        <v>0</v>
      </c>
      <c r="AD159" s="90">
        <v>0</v>
      </c>
      <c r="AE159" s="90">
        <v>0</v>
      </c>
      <c r="AF159" s="90">
        <v>0</v>
      </c>
      <c r="AG159" s="90">
        <v>0</v>
      </c>
      <c r="AH159" s="90">
        <v>0</v>
      </c>
      <c r="AI159" s="90">
        <v>0</v>
      </c>
      <c r="AJ159" s="90">
        <v>0</v>
      </c>
      <c r="AK159" s="90">
        <v>0</v>
      </c>
      <c r="AL159" s="90">
        <v>0</v>
      </c>
      <c r="AM159" s="90">
        <v>0</v>
      </c>
      <c r="AN159" s="90">
        <v>0</v>
      </c>
      <c r="AO159" s="90">
        <v>0</v>
      </c>
      <c r="AP159" s="90">
        <v>0</v>
      </c>
      <c r="AQ159" s="90">
        <v>0</v>
      </c>
      <c r="AR159" s="90">
        <v>0</v>
      </c>
      <c r="AS159" s="90">
        <v>0</v>
      </c>
      <c r="AT159" s="90">
        <v>0</v>
      </c>
      <c r="AU159" s="90">
        <v>0</v>
      </c>
      <c r="AV159" s="90">
        <v>0</v>
      </c>
      <c r="AW159" s="90">
        <v>0</v>
      </c>
      <c r="AX159" s="90">
        <v>0</v>
      </c>
      <c r="AY159" s="90">
        <v>0</v>
      </c>
      <c r="AZ159" s="90">
        <v>0</v>
      </c>
      <c r="BA159" s="90">
        <v>0</v>
      </c>
      <c r="BB159" s="90">
        <v>0</v>
      </c>
      <c r="BC159" s="90">
        <v>0</v>
      </c>
      <c r="BD159" s="90">
        <v>0</v>
      </c>
      <c r="BE159" s="90">
        <v>0</v>
      </c>
      <c r="BF159" s="90">
        <v>0</v>
      </c>
      <c r="BG159" s="90">
        <v>0</v>
      </c>
      <c r="BH159" s="90">
        <v>0</v>
      </c>
      <c r="BI159" s="90">
        <v>0</v>
      </c>
      <c r="BJ159" s="90">
        <v>0</v>
      </c>
      <c r="BK159" s="90">
        <v>0</v>
      </c>
      <c r="BL159" s="90">
        <v>0</v>
      </c>
      <c r="BM159" s="90">
        <v>0</v>
      </c>
      <c r="BN159" s="90">
        <v>0</v>
      </c>
      <c r="BO159" s="90">
        <v>0</v>
      </c>
      <c r="BP159" s="90">
        <v>0</v>
      </c>
      <c r="BQ159" s="90">
        <v>0</v>
      </c>
      <c r="BR159" s="90">
        <v>0</v>
      </c>
      <c r="BS159" s="90">
        <v>0</v>
      </c>
      <c r="BT159" s="90">
        <v>0</v>
      </c>
      <c r="BU159" s="90">
        <v>0</v>
      </c>
      <c r="BV159" s="90">
        <v>0</v>
      </c>
      <c r="BW159" s="90">
        <v>0</v>
      </c>
      <c r="BX159" s="90">
        <v>0</v>
      </c>
      <c r="BY159" s="90">
        <v>0</v>
      </c>
      <c r="BZ159" s="90">
        <v>0</v>
      </c>
      <c r="CA159" s="90">
        <v>0</v>
      </c>
      <c r="CB159" s="90">
        <v>0</v>
      </c>
      <c r="CC159" s="90">
        <v>0</v>
      </c>
      <c r="CD159" s="90">
        <v>0</v>
      </c>
      <c r="CE159" s="90">
        <v>0</v>
      </c>
      <c r="CF159" s="90">
        <v>0</v>
      </c>
      <c r="CG159" s="90">
        <v>0</v>
      </c>
      <c r="CH159" s="90">
        <v>0</v>
      </c>
    </row>
    <row r="160" s="78" customFormat="1" ht="13.9" spans="1:86">
      <c r="A160" s="84" t="s">
        <v>141</v>
      </c>
      <c r="B160" s="89" t="s">
        <v>1607</v>
      </c>
      <c r="C160" s="90">
        <v>0</v>
      </c>
      <c r="D160" s="90">
        <v>0</v>
      </c>
      <c r="E160" s="90">
        <v>0</v>
      </c>
      <c r="F160" s="90">
        <v>0</v>
      </c>
      <c r="G160" s="90">
        <v>0</v>
      </c>
      <c r="H160" s="90">
        <v>0</v>
      </c>
      <c r="I160" s="90">
        <v>0</v>
      </c>
      <c r="J160" s="90">
        <v>0</v>
      </c>
      <c r="K160" s="90">
        <v>0</v>
      </c>
      <c r="L160" s="90">
        <v>0</v>
      </c>
      <c r="M160" s="90">
        <v>0</v>
      </c>
      <c r="N160" s="90">
        <v>0</v>
      </c>
      <c r="O160" s="90">
        <v>0</v>
      </c>
      <c r="P160" s="90">
        <v>0</v>
      </c>
      <c r="Q160" s="90">
        <v>0</v>
      </c>
      <c r="R160" s="90">
        <v>0</v>
      </c>
      <c r="S160" s="90">
        <v>0</v>
      </c>
      <c r="T160" s="90">
        <v>0</v>
      </c>
      <c r="U160" s="90">
        <v>0</v>
      </c>
      <c r="V160" s="90">
        <v>0</v>
      </c>
      <c r="W160" s="90">
        <v>0</v>
      </c>
      <c r="X160" s="90">
        <v>0</v>
      </c>
      <c r="Y160" s="90">
        <v>0</v>
      </c>
      <c r="Z160" s="90">
        <v>0</v>
      </c>
      <c r="AA160" s="90">
        <v>0</v>
      </c>
      <c r="AB160" s="90">
        <v>0</v>
      </c>
      <c r="AC160" s="90">
        <v>0</v>
      </c>
      <c r="AD160" s="90">
        <v>0</v>
      </c>
      <c r="AE160" s="90">
        <v>0</v>
      </c>
      <c r="AF160" s="90">
        <v>0</v>
      </c>
      <c r="AG160" s="90">
        <v>0</v>
      </c>
      <c r="AH160" s="90">
        <v>0</v>
      </c>
      <c r="AI160" s="90">
        <v>0</v>
      </c>
      <c r="AJ160" s="90">
        <v>0</v>
      </c>
      <c r="AK160" s="90">
        <v>0</v>
      </c>
      <c r="AL160" s="90">
        <v>0</v>
      </c>
      <c r="AM160" s="90">
        <v>0</v>
      </c>
      <c r="AN160" s="90">
        <v>0</v>
      </c>
      <c r="AO160" s="90">
        <v>0</v>
      </c>
      <c r="AP160" s="90">
        <v>0</v>
      </c>
      <c r="AQ160" s="90">
        <v>0</v>
      </c>
      <c r="AR160" s="90">
        <v>0</v>
      </c>
      <c r="AS160" s="90">
        <v>0</v>
      </c>
      <c r="AT160" s="90">
        <v>0</v>
      </c>
      <c r="AU160" s="90">
        <v>0</v>
      </c>
      <c r="AV160" s="90">
        <v>0</v>
      </c>
      <c r="AW160" s="90">
        <v>0</v>
      </c>
      <c r="AX160" s="90">
        <v>0</v>
      </c>
      <c r="AY160" s="90">
        <v>0</v>
      </c>
      <c r="AZ160" s="90">
        <v>0</v>
      </c>
      <c r="BA160" s="90">
        <v>0</v>
      </c>
      <c r="BB160" s="90">
        <v>0</v>
      </c>
      <c r="BC160" s="90">
        <v>0</v>
      </c>
      <c r="BD160" s="90">
        <v>0</v>
      </c>
      <c r="BE160" s="90">
        <v>0</v>
      </c>
      <c r="BF160" s="90">
        <v>0</v>
      </c>
      <c r="BG160" s="90">
        <v>0</v>
      </c>
      <c r="BH160" s="90">
        <v>0</v>
      </c>
      <c r="BI160" s="90">
        <v>0</v>
      </c>
      <c r="BJ160" s="90">
        <v>0</v>
      </c>
      <c r="BK160" s="90">
        <v>0</v>
      </c>
      <c r="BL160" s="90">
        <v>0</v>
      </c>
      <c r="BM160" s="90">
        <v>0</v>
      </c>
      <c r="BN160" s="90">
        <v>0</v>
      </c>
      <c r="BO160" s="90">
        <v>0</v>
      </c>
      <c r="BP160" s="90">
        <v>0</v>
      </c>
      <c r="BQ160" s="90">
        <v>0</v>
      </c>
      <c r="BR160" s="90">
        <v>0</v>
      </c>
      <c r="BS160" s="90">
        <v>0</v>
      </c>
      <c r="BT160" s="90">
        <v>0</v>
      </c>
      <c r="BU160" s="90">
        <v>0</v>
      </c>
      <c r="BV160" s="90">
        <v>0</v>
      </c>
      <c r="BW160" s="90">
        <v>0</v>
      </c>
      <c r="BX160" s="90">
        <v>0</v>
      </c>
      <c r="BY160" s="90">
        <v>0</v>
      </c>
      <c r="BZ160" s="90">
        <v>0</v>
      </c>
      <c r="CA160" s="90">
        <v>0</v>
      </c>
      <c r="CB160" s="90">
        <v>0</v>
      </c>
      <c r="CC160" s="90">
        <v>0</v>
      </c>
      <c r="CD160" s="90">
        <v>0</v>
      </c>
      <c r="CE160" s="90">
        <v>0</v>
      </c>
      <c r="CF160" s="90">
        <v>0</v>
      </c>
      <c r="CG160" s="90">
        <v>0</v>
      </c>
      <c r="CH160" s="90">
        <v>0</v>
      </c>
    </row>
    <row r="161" s="78" customFormat="1" ht="13.9" spans="1:86">
      <c r="A161" s="84" t="s">
        <v>141</v>
      </c>
      <c r="B161" s="89" t="s">
        <v>1608</v>
      </c>
      <c r="C161" s="90">
        <v>0</v>
      </c>
      <c r="D161" s="90">
        <v>0</v>
      </c>
      <c r="E161" s="90">
        <v>0</v>
      </c>
      <c r="F161" s="90">
        <v>0</v>
      </c>
      <c r="G161" s="90">
        <v>0</v>
      </c>
      <c r="H161" s="90">
        <v>0</v>
      </c>
      <c r="I161" s="90">
        <v>0</v>
      </c>
      <c r="J161" s="90">
        <v>0</v>
      </c>
      <c r="K161" s="90">
        <v>0</v>
      </c>
      <c r="L161" s="90">
        <v>0</v>
      </c>
      <c r="M161" s="90">
        <v>0</v>
      </c>
      <c r="N161" s="90">
        <v>0</v>
      </c>
      <c r="O161" s="90">
        <v>0</v>
      </c>
      <c r="P161" s="90">
        <v>0</v>
      </c>
      <c r="Q161" s="90">
        <v>0</v>
      </c>
      <c r="R161" s="90">
        <v>0</v>
      </c>
      <c r="S161" s="90">
        <v>0</v>
      </c>
      <c r="T161" s="90">
        <v>0</v>
      </c>
      <c r="U161" s="90">
        <v>0</v>
      </c>
      <c r="V161" s="90">
        <v>0</v>
      </c>
      <c r="W161" s="90">
        <v>0</v>
      </c>
      <c r="X161" s="90">
        <v>0</v>
      </c>
      <c r="Y161" s="90">
        <v>0</v>
      </c>
      <c r="Z161" s="90">
        <v>0</v>
      </c>
      <c r="AA161" s="90">
        <v>0</v>
      </c>
      <c r="AB161" s="90">
        <v>0</v>
      </c>
      <c r="AC161" s="90">
        <v>0</v>
      </c>
      <c r="AD161" s="90">
        <v>0</v>
      </c>
      <c r="AE161" s="90">
        <v>0</v>
      </c>
      <c r="AF161" s="90">
        <v>0</v>
      </c>
      <c r="AG161" s="90">
        <v>0</v>
      </c>
      <c r="AH161" s="90">
        <v>0</v>
      </c>
      <c r="AI161" s="90">
        <v>0</v>
      </c>
      <c r="AJ161" s="90">
        <v>0</v>
      </c>
      <c r="AK161" s="90">
        <v>0</v>
      </c>
      <c r="AL161" s="90">
        <v>0</v>
      </c>
      <c r="AM161" s="90">
        <v>0</v>
      </c>
      <c r="AN161" s="90">
        <v>0</v>
      </c>
      <c r="AO161" s="90">
        <v>0</v>
      </c>
      <c r="AP161" s="90">
        <v>0</v>
      </c>
      <c r="AQ161" s="90">
        <v>0</v>
      </c>
      <c r="AR161" s="90">
        <v>0</v>
      </c>
      <c r="AS161" s="90">
        <v>0</v>
      </c>
      <c r="AT161" s="90">
        <v>0</v>
      </c>
      <c r="AU161" s="90">
        <v>0</v>
      </c>
      <c r="AV161" s="90">
        <v>0</v>
      </c>
      <c r="AW161" s="90">
        <v>0</v>
      </c>
      <c r="AX161" s="90">
        <v>0</v>
      </c>
      <c r="AY161" s="90">
        <v>0</v>
      </c>
      <c r="AZ161" s="90">
        <v>0</v>
      </c>
      <c r="BA161" s="90">
        <v>0</v>
      </c>
      <c r="BB161" s="90">
        <v>0</v>
      </c>
      <c r="BC161" s="90">
        <v>0</v>
      </c>
      <c r="BD161" s="90">
        <v>0</v>
      </c>
      <c r="BE161" s="90">
        <v>0</v>
      </c>
      <c r="BF161" s="90">
        <v>0</v>
      </c>
      <c r="BG161" s="90">
        <v>0</v>
      </c>
      <c r="BH161" s="90">
        <v>0</v>
      </c>
      <c r="BI161" s="90">
        <v>0</v>
      </c>
      <c r="BJ161" s="90">
        <v>0</v>
      </c>
      <c r="BK161" s="90">
        <v>0</v>
      </c>
      <c r="BL161" s="90">
        <v>0</v>
      </c>
      <c r="BM161" s="90">
        <v>0</v>
      </c>
      <c r="BN161" s="90">
        <v>0</v>
      </c>
      <c r="BO161" s="90">
        <v>0</v>
      </c>
      <c r="BP161" s="90">
        <v>0</v>
      </c>
      <c r="BQ161" s="90">
        <v>0</v>
      </c>
      <c r="BR161" s="90">
        <v>0</v>
      </c>
      <c r="BS161" s="90">
        <v>0</v>
      </c>
      <c r="BT161" s="90">
        <v>0</v>
      </c>
      <c r="BU161" s="90">
        <v>0</v>
      </c>
      <c r="BV161" s="90">
        <v>0</v>
      </c>
      <c r="BW161" s="90">
        <v>0</v>
      </c>
      <c r="BX161" s="90">
        <v>0</v>
      </c>
      <c r="BY161" s="90">
        <v>0</v>
      </c>
      <c r="BZ161" s="90">
        <v>0</v>
      </c>
      <c r="CA161" s="90">
        <v>0</v>
      </c>
      <c r="CB161" s="90">
        <v>0</v>
      </c>
      <c r="CC161" s="90">
        <v>0</v>
      </c>
      <c r="CD161" s="90">
        <v>0</v>
      </c>
      <c r="CE161" s="90">
        <v>0</v>
      </c>
      <c r="CF161" s="90">
        <v>0</v>
      </c>
      <c r="CG161" s="90">
        <v>0</v>
      </c>
      <c r="CH161" s="90">
        <v>0</v>
      </c>
    </row>
    <row r="162" s="78" customFormat="1" ht="13.9" spans="1:86">
      <c r="A162" s="84" t="s">
        <v>141</v>
      </c>
      <c r="B162" s="89" t="s">
        <v>1609</v>
      </c>
      <c r="C162" s="90">
        <v>0</v>
      </c>
      <c r="D162" s="90">
        <v>0</v>
      </c>
      <c r="E162" s="90">
        <v>0</v>
      </c>
      <c r="F162" s="90">
        <v>0</v>
      </c>
      <c r="G162" s="90">
        <v>0</v>
      </c>
      <c r="H162" s="90">
        <v>0</v>
      </c>
      <c r="I162" s="90">
        <v>0</v>
      </c>
      <c r="J162" s="90">
        <v>0</v>
      </c>
      <c r="K162" s="90">
        <v>0</v>
      </c>
      <c r="L162" s="90">
        <v>0</v>
      </c>
      <c r="M162" s="90">
        <v>0</v>
      </c>
      <c r="N162" s="90">
        <v>0</v>
      </c>
      <c r="O162" s="90">
        <v>0</v>
      </c>
      <c r="P162" s="90">
        <v>0</v>
      </c>
      <c r="Q162" s="90">
        <v>0</v>
      </c>
      <c r="R162" s="90">
        <v>0</v>
      </c>
      <c r="S162" s="90">
        <v>0</v>
      </c>
      <c r="T162" s="90">
        <v>0</v>
      </c>
      <c r="U162" s="90">
        <v>0</v>
      </c>
      <c r="V162" s="90">
        <v>0</v>
      </c>
      <c r="W162" s="90">
        <v>0</v>
      </c>
      <c r="X162" s="90">
        <v>0</v>
      </c>
      <c r="Y162" s="90">
        <v>0</v>
      </c>
      <c r="Z162" s="90">
        <v>0</v>
      </c>
      <c r="AA162" s="90">
        <v>0</v>
      </c>
      <c r="AB162" s="90">
        <v>0</v>
      </c>
      <c r="AC162" s="90">
        <v>0</v>
      </c>
      <c r="AD162" s="90">
        <v>0</v>
      </c>
      <c r="AE162" s="90">
        <v>0</v>
      </c>
      <c r="AF162" s="90">
        <v>0</v>
      </c>
      <c r="AG162" s="90">
        <v>0</v>
      </c>
      <c r="AH162" s="90">
        <v>0</v>
      </c>
      <c r="AI162" s="90">
        <v>0</v>
      </c>
      <c r="AJ162" s="90">
        <v>0</v>
      </c>
      <c r="AK162" s="90">
        <v>0</v>
      </c>
      <c r="AL162" s="90">
        <v>0</v>
      </c>
      <c r="AM162" s="90">
        <v>0</v>
      </c>
      <c r="AN162" s="90">
        <v>0</v>
      </c>
      <c r="AO162" s="90">
        <v>0</v>
      </c>
      <c r="AP162" s="90">
        <v>0</v>
      </c>
      <c r="AQ162" s="90">
        <v>0</v>
      </c>
      <c r="AR162" s="90">
        <v>0</v>
      </c>
      <c r="AS162" s="90">
        <v>0</v>
      </c>
      <c r="AT162" s="90">
        <v>0</v>
      </c>
      <c r="AU162" s="90">
        <v>0</v>
      </c>
      <c r="AV162" s="90">
        <v>0</v>
      </c>
      <c r="AW162" s="90">
        <v>0</v>
      </c>
      <c r="AX162" s="90">
        <v>0</v>
      </c>
      <c r="AY162" s="90">
        <v>0</v>
      </c>
      <c r="AZ162" s="90">
        <v>0</v>
      </c>
      <c r="BA162" s="90">
        <v>0</v>
      </c>
      <c r="BB162" s="90">
        <v>0</v>
      </c>
      <c r="BC162" s="90">
        <v>0</v>
      </c>
      <c r="BD162" s="90">
        <v>0</v>
      </c>
      <c r="BE162" s="90">
        <v>0</v>
      </c>
      <c r="BF162" s="90">
        <v>0</v>
      </c>
      <c r="BG162" s="90">
        <v>0</v>
      </c>
      <c r="BH162" s="90">
        <v>0</v>
      </c>
      <c r="BI162" s="90">
        <v>0</v>
      </c>
      <c r="BJ162" s="90">
        <v>0</v>
      </c>
      <c r="BK162" s="90">
        <v>0</v>
      </c>
      <c r="BL162" s="90">
        <v>0</v>
      </c>
      <c r="BM162" s="90">
        <v>0</v>
      </c>
      <c r="BN162" s="90">
        <v>0</v>
      </c>
      <c r="BO162" s="90">
        <v>0</v>
      </c>
      <c r="BP162" s="90">
        <v>0</v>
      </c>
      <c r="BQ162" s="90">
        <v>0</v>
      </c>
      <c r="BR162" s="90">
        <v>0</v>
      </c>
      <c r="BS162" s="90">
        <v>0</v>
      </c>
      <c r="BT162" s="90">
        <v>0</v>
      </c>
      <c r="BU162" s="90">
        <v>0</v>
      </c>
      <c r="BV162" s="90">
        <v>0</v>
      </c>
      <c r="BW162" s="90">
        <v>0</v>
      </c>
      <c r="BX162" s="90">
        <v>0</v>
      </c>
      <c r="BY162" s="90">
        <v>0</v>
      </c>
      <c r="BZ162" s="90">
        <v>0</v>
      </c>
      <c r="CA162" s="90">
        <v>0</v>
      </c>
      <c r="CB162" s="90">
        <v>0</v>
      </c>
      <c r="CC162" s="90">
        <v>0</v>
      </c>
      <c r="CD162" s="90">
        <v>0</v>
      </c>
      <c r="CE162" s="90">
        <v>0</v>
      </c>
      <c r="CF162" s="90">
        <v>0</v>
      </c>
      <c r="CG162" s="90">
        <v>0</v>
      </c>
      <c r="CH162" s="90">
        <v>0</v>
      </c>
    </row>
    <row r="163" s="78" customFormat="1" ht="13.9" spans="1:86">
      <c r="A163" s="84" t="s">
        <v>141</v>
      </c>
      <c r="B163" s="89" t="s">
        <v>1610</v>
      </c>
      <c r="C163" s="90">
        <v>0</v>
      </c>
      <c r="D163" s="90">
        <v>0</v>
      </c>
      <c r="E163" s="90">
        <v>0</v>
      </c>
      <c r="F163" s="90">
        <v>0</v>
      </c>
      <c r="G163" s="90">
        <v>0</v>
      </c>
      <c r="H163" s="90">
        <v>0</v>
      </c>
      <c r="I163" s="90">
        <v>0</v>
      </c>
      <c r="J163" s="90">
        <v>0</v>
      </c>
      <c r="K163" s="90">
        <v>0</v>
      </c>
      <c r="L163" s="90">
        <v>0</v>
      </c>
      <c r="M163" s="90">
        <v>0</v>
      </c>
      <c r="N163" s="90">
        <v>0</v>
      </c>
      <c r="O163" s="90">
        <v>0</v>
      </c>
      <c r="P163" s="90">
        <v>0</v>
      </c>
      <c r="Q163" s="90">
        <v>0</v>
      </c>
      <c r="R163" s="90">
        <v>0</v>
      </c>
      <c r="S163" s="90">
        <v>0</v>
      </c>
      <c r="T163" s="90">
        <v>0</v>
      </c>
      <c r="U163" s="90">
        <v>0</v>
      </c>
      <c r="V163" s="90">
        <v>0</v>
      </c>
      <c r="W163" s="90">
        <v>0</v>
      </c>
      <c r="X163" s="90">
        <v>0</v>
      </c>
      <c r="Y163" s="90">
        <v>0</v>
      </c>
      <c r="Z163" s="90">
        <v>0</v>
      </c>
      <c r="AA163" s="90">
        <v>0</v>
      </c>
      <c r="AB163" s="90">
        <v>0</v>
      </c>
      <c r="AC163" s="90">
        <v>0</v>
      </c>
      <c r="AD163" s="90">
        <v>0</v>
      </c>
      <c r="AE163" s="90">
        <v>0</v>
      </c>
      <c r="AF163" s="90">
        <v>0</v>
      </c>
      <c r="AG163" s="90">
        <v>0</v>
      </c>
      <c r="AH163" s="90">
        <v>0</v>
      </c>
      <c r="AI163" s="90">
        <v>0</v>
      </c>
      <c r="AJ163" s="90">
        <v>0</v>
      </c>
      <c r="AK163" s="90">
        <v>0</v>
      </c>
      <c r="AL163" s="90">
        <v>0</v>
      </c>
      <c r="AM163" s="90">
        <v>0</v>
      </c>
      <c r="AN163" s="90">
        <v>0</v>
      </c>
      <c r="AO163" s="90">
        <v>0</v>
      </c>
      <c r="AP163" s="90">
        <v>0</v>
      </c>
      <c r="AQ163" s="90">
        <v>0</v>
      </c>
      <c r="AR163" s="90">
        <v>0</v>
      </c>
      <c r="AS163" s="90">
        <v>0</v>
      </c>
      <c r="AT163" s="90">
        <v>0</v>
      </c>
      <c r="AU163" s="90">
        <v>0</v>
      </c>
      <c r="AV163" s="90">
        <v>0</v>
      </c>
      <c r="AW163" s="90">
        <v>0</v>
      </c>
      <c r="AX163" s="90">
        <v>0</v>
      </c>
      <c r="AY163" s="90">
        <v>0</v>
      </c>
      <c r="AZ163" s="90">
        <v>0</v>
      </c>
      <c r="BA163" s="90">
        <v>0</v>
      </c>
      <c r="BB163" s="90">
        <v>0</v>
      </c>
      <c r="BC163" s="90">
        <v>0</v>
      </c>
      <c r="BD163" s="90">
        <v>0</v>
      </c>
      <c r="BE163" s="90">
        <v>0</v>
      </c>
      <c r="BF163" s="90">
        <v>0</v>
      </c>
      <c r="BG163" s="90">
        <v>0</v>
      </c>
      <c r="BH163" s="90">
        <v>0</v>
      </c>
      <c r="BI163" s="90">
        <v>0</v>
      </c>
      <c r="BJ163" s="90">
        <v>0</v>
      </c>
      <c r="BK163" s="90">
        <v>0</v>
      </c>
      <c r="BL163" s="90">
        <v>0</v>
      </c>
      <c r="BM163" s="90">
        <v>0</v>
      </c>
      <c r="BN163" s="90">
        <v>0</v>
      </c>
      <c r="BO163" s="90">
        <v>0</v>
      </c>
      <c r="BP163" s="90">
        <v>0</v>
      </c>
      <c r="BQ163" s="90">
        <v>0</v>
      </c>
      <c r="BR163" s="90">
        <v>0</v>
      </c>
      <c r="BS163" s="90">
        <v>0</v>
      </c>
      <c r="BT163" s="90">
        <v>0</v>
      </c>
      <c r="BU163" s="90">
        <v>0</v>
      </c>
      <c r="BV163" s="90">
        <v>0</v>
      </c>
      <c r="BW163" s="90">
        <v>0</v>
      </c>
      <c r="BX163" s="90">
        <v>0</v>
      </c>
      <c r="BY163" s="90">
        <v>0</v>
      </c>
      <c r="BZ163" s="90">
        <v>0</v>
      </c>
      <c r="CA163" s="90">
        <v>0</v>
      </c>
      <c r="CB163" s="90">
        <v>0</v>
      </c>
      <c r="CC163" s="90">
        <v>0</v>
      </c>
      <c r="CD163" s="90">
        <v>0</v>
      </c>
      <c r="CE163" s="90">
        <v>0</v>
      </c>
      <c r="CF163" s="90">
        <v>0</v>
      </c>
      <c r="CG163" s="90">
        <v>0</v>
      </c>
      <c r="CH163" s="90">
        <v>0</v>
      </c>
    </row>
    <row r="164" s="78" customFormat="1" ht="13.9" spans="1:86">
      <c r="A164" s="84" t="s">
        <v>141</v>
      </c>
      <c r="B164" s="89" t="s">
        <v>1611</v>
      </c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0</v>
      </c>
      <c r="U164" s="90">
        <v>0</v>
      </c>
      <c r="V164" s="90">
        <v>0</v>
      </c>
      <c r="W164" s="90">
        <v>0</v>
      </c>
      <c r="X164" s="90">
        <v>0</v>
      </c>
      <c r="Y164" s="90">
        <v>0</v>
      </c>
      <c r="Z164" s="90">
        <v>0</v>
      </c>
      <c r="AA164" s="90">
        <v>0</v>
      </c>
      <c r="AB164" s="90">
        <v>0</v>
      </c>
      <c r="AC164" s="90">
        <v>0</v>
      </c>
      <c r="AD164" s="90">
        <v>0</v>
      </c>
      <c r="AE164" s="90">
        <v>0</v>
      </c>
      <c r="AF164" s="90">
        <v>0</v>
      </c>
      <c r="AG164" s="90">
        <v>0</v>
      </c>
      <c r="AH164" s="90">
        <v>0</v>
      </c>
      <c r="AI164" s="90">
        <v>0</v>
      </c>
      <c r="AJ164" s="90">
        <v>0</v>
      </c>
      <c r="AK164" s="90">
        <v>0</v>
      </c>
      <c r="AL164" s="90">
        <v>0</v>
      </c>
      <c r="AM164" s="90">
        <v>0</v>
      </c>
      <c r="AN164" s="90">
        <v>0</v>
      </c>
      <c r="AO164" s="90">
        <v>0</v>
      </c>
      <c r="AP164" s="90">
        <v>0</v>
      </c>
      <c r="AQ164" s="90">
        <v>0</v>
      </c>
      <c r="AR164" s="90">
        <v>0</v>
      </c>
      <c r="AS164" s="90">
        <v>0</v>
      </c>
      <c r="AT164" s="90">
        <v>0</v>
      </c>
      <c r="AU164" s="90">
        <v>0</v>
      </c>
      <c r="AV164" s="90">
        <v>0</v>
      </c>
      <c r="AW164" s="90">
        <v>0</v>
      </c>
      <c r="AX164" s="90">
        <v>0</v>
      </c>
      <c r="AY164" s="90">
        <v>0</v>
      </c>
      <c r="AZ164" s="90">
        <v>0</v>
      </c>
      <c r="BA164" s="90">
        <v>0</v>
      </c>
      <c r="BB164" s="90">
        <v>0</v>
      </c>
      <c r="BC164" s="90">
        <v>0</v>
      </c>
      <c r="BD164" s="90">
        <v>0</v>
      </c>
      <c r="BE164" s="90">
        <v>0</v>
      </c>
      <c r="BF164" s="90">
        <v>0</v>
      </c>
      <c r="BG164" s="90">
        <v>0</v>
      </c>
      <c r="BH164" s="90">
        <v>0</v>
      </c>
      <c r="BI164" s="90">
        <v>0</v>
      </c>
      <c r="BJ164" s="90">
        <v>0</v>
      </c>
      <c r="BK164" s="90">
        <v>0</v>
      </c>
      <c r="BL164" s="90">
        <v>0</v>
      </c>
      <c r="BM164" s="90">
        <v>0</v>
      </c>
      <c r="BN164" s="90">
        <v>0</v>
      </c>
      <c r="BO164" s="90">
        <v>0</v>
      </c>
      <c r="BP164" s="90">
        <v>0</v>
      </c>
      <c r="BQ164" s="90">
        <v>0</v>
      </c>
      <c r="BR164" s="90">
        <v>0</v>
      </c>
      <c r="BS164" s="90">
        <v>0</v>
      </c>
      <c r="BT164" s="90">
        <v>0</v>
      </c>
      <c r="BU164" s="90">
        <v>0</v>
      </c>
      <c r="BV164" s="90">
        <v>0</v>
      </c>
      <c r="BW164" s="90">
        <v>0</v>
      </c>
      <c r="BX164" s="90">
        <v>0</v>
      </c>
      <c r="BY164" s="90">
        <v>0</v>
      </c>
      <c r="BZ164" s="90">
        <v>0</v>
      </c>
      <c r="CA164" s="90">
        <v>0</v>
      </c>
      <c r="CB164" s="90">
        <v>0</v>
      </c>
      <c r="CC164" s="90">
        <v>0</v>
      </c>
      <c r="CD164" s="90">
        <v>0</v>
      </c>
      <c r="CE164" s="90">
        <v>0</v>
      </c>
      <c r="CF164" s="90">
        <v>0</v>
      </c>
      <c r="CG164" s="90">
        <v>0</v>
      </c>
      <c r="CH164" s="90">
        <v>0</v>
      </c>
    </row>
    <row r="165" s="78" customFormat="1" ht="13.9" spans="1:86">
      <c r="A165" s="84" t="s">
        <v>141</v>
      </c>
      <c r="B165" s="89" t="s">
        <v>1612</v>
      </c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0</v>
      </c>
      <c r="S165" s="90">
        <v>0</v>
      </c>
      <c r="T165" s="90">
        <v>0</v>
      </c>
      <c r="U165" s="90">
        <v>0</v>
      </c>
      <c r="V165" s="90">
        <v>0</v>
      </c>
      <c r="W165" s="90">
        <v>0</v>
      </c>
      <c r="X165" s="90">
        <v>0</v>
      </c>
      <c r="Y165" s="90">
        <v>0</v>
      </c>
      <c r="Z165" s="90">
        <v>0</v>
      </c>
      <c r="AA165" s="90">
        <v>0</v>
      </c>
      <c r="AB165" s="90">
        <v>0</v>
      </c>
      <c r="AC165" s="90">
        <v>0</v>
      </c>
      <c r="AD165" s="90">
        <v>0</v>
      </c>
      <c r="AE165" s="90">
        <v>0</v>
      </c>
      <c r="AF165" s="90">
        <v>0</v>
      </c>
      <c r="AG165" s="90">
        <v>0</v>
      </c>
      <c r="AH165" s="90">
        <v>0</v>
      </c>
      <c r="AI165" s="90">
        <v>0</v>
      </c>
      <c r="AJ165" s="90">
        <v>0</v>
      </c>
      <c r="AK165" s="90">
        <v>0</v>
      </c>
      <c r="AL165" s="90">
        <v>0</v>
      </c>
      <c r="AM165" s="90">
        <v>0</v>
      </c>
      <c r="AN165" s="90">
        <v>0</v>
      </c>
      <c r="AO165" s="90">
        <v>0</v>
      </c>
      <c r="AP165" s="90">
        <v>0</v>
      </c>
      <c r="AQ165" s="90">
        <v>0</v>
      </c>
      <c r="AR165" s="90">
        <v>0</v>
      </c>
      <c r="AS165" s="90">
        <v>0</v>
      </c>
      <c r="AT165" s="90">
        <v>0</v>
      </c>
      <c r="AU165" s="90">
        <v>0</v>
      </c>
      <c r="AV165" s="90">
        <v>0</v>
      </c>
      <c r="AW165" s="90">
        <v>0</v>
      </c>
      <c r="AX165" s="90">
        <v>0</v>
      </c>
      <c r="AY165" s="90">
        <v>0</v>
      </c>
      <c r="AZ165" s="90">
        <v>0</v>
      </c>
      <c r="BA165" s="90">
        <v>0</v>
      </c>
      <c r="BB165" s="90">
        <v>0</v>
      </c>
      <c r="BC165" s="90">
        <v>0</v>
      </c>
      <c r="BD165" s="90">
        <v>0</v>
      </c>
      <c r="BE165" s="90">
        <v>0</v>
      </c>
      <c r="BF165" s="90">
        <v>0</v>
      </c>
      <c r="BG165" s="90">
        <v>0</v>
      </c>
      <c r="BH165" s="90">
        <v>0</v>
      </c>
      <c r="BI165" s="90">
        <v>0</v>
      </c>
      <c r="BJ165" s="90">
        <v>0</v>
      </c>
      <c r="BK165" s="90">
        <v>0</v>
      </c>
      <c r="BL165" s="90">
        <v>0</v>
      </c>
      <c r="BM165" s="90">
        <v>0</v>
      </c>
      <c r="BN165" s="90">
        <v>0</v>
      </c>
      <c r="BO165" s="90">
        <v>0</v>
      </c>
      <c r="BP165" s="90">
        <v>0</v>
      </c>
      <c r="BQ165" s="90">
        <v>0</v>
      </c>
      <c r="BR165" s="90">
        <v>0</v>
      </c>
      <c r="BS165" s="90">
        <v>0</v>
      </c>
      <c r="BT165" s="90">
        <v>0</v>
      </c>
      <c r="BU165" s="90">
        <v>0</v>
      </c>
      <c r="BV165" s="90">
        <v>0</v>
      </c>
      <c r="BW165" s="90">
        <v>0</v>
      </c>
      <c r="BX165" s="90">
        <v>0</v>
      </c>
      <c r="BY165" s="90">
        <v>0</v>
      </c>
      <c r="BZ165" s="90">
        <v>0</v>
      </c>
      <c r="CA165" s="90">
        <v>0</v>
      </c>
      <c r="CB165" s="90">
        <v>0</v>
      </c>
      <c r="CC165" s="90">
        <v>0</v>
      </c>
      <c r="CD165" s="90">
        <v>0</v>
      </c>
      <c r="CE165" s="90">
        <v>0</v>
      </c>
      <c r="CF165" s="90">
        <v>0</v>
      </c>
      <c r="CG165" s="90">
        <v>0</v>
      </c>
      <c r="CH165" s="90">
        <v>0</v>
      </c>
    </row>
    <row r="166" s="78" customFormat="1" ht="13.9" spans="1:86">
      <c r="A166" s="84" t="s">
        <v>141</v>
      </c>
      <c r="B166" s="89" t="s">
        <v>1613</v>
      </c>
      <c r="C166" s="90">
        <v>1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0</v>
      </c>
      <c r="W166" s="90">
        <v>0</v>
      </c>
      <c r="X166" s="90">
        <v>0</v>
      </c>
      <c r="Y166" s="90">
        <v>0</v>
      </c>
      <c r="Z166" s="90">
        <v>0</v>
      </c>
      <c r="AA166" s="90">
        <v>0</v>
      </c>
      <c r="AB166" s="90">
        <v>0</v>
      </c>
      <c r="AC166" s="90">
        <v>0</v>
      </c>
      <c r="AD166" s="90">
        <v>0</v>
      </c>
      <c r="AE166" s="90">
        <v>0</v>
      </c>
      <c r="AF166" s="90">
        <v>0</v>
      </c>
      <c r="AG166" s="90">
        <v>0</v>
      </c>
      <c r="AH166" s="90">
        <v>0</v>
      </c>
      <c r="AI166" s="90">
        <v>0</v>
      </c>
      <c r="AJ166" s="90">
        <v>0</v>
      </c>
      <c r="AK166" s="90">
        <v>0</v>
      </c>
      <c r="AL166" s="90">
        <v>0</v>
      </c>
      <c r="AM166" s="90">
        <v>0</v>
      </c>
      <c r="AN166" s="90">
        <v>0</v>
      </c>
      <c r="AO166" s="90">
        <v>0</v>
      </c>
      <c r="AP166" s="90">
        <v>0</v>
      </c>
      <c r="AQ166" s="90">
        <v>0</v>
      </c>
      <c r="AR166" s="90">
        <v>0</v>
      </c>
      <c r="AS166" s="90">
        <v>0</v>
      </c>
      <c r="AT166" s="90">
        <v>0</v>
      </c>
      <c r="AU166" s="90">
        <v>0</v>
      </c>
      <c r="AV166" s="90">
        <v>0</v>
      </c>
      <c r="AW166" s="90">
        <v>0</v>
      </c>
      <c r="AX166" s="90">
        <v>0</v>
      </c>
      <c r="AY166" s="90">
        <v>0</v>
      </c>
      <c r="AZ166" s="90">
        <v>0</v>
      </c>
      <c r="BA166" s="90">
        <v>0</v>
      </c>
      <c r="BB166" s="90">
        <v>0</v>
      </c>
      <c r="BC166" s="90">
        <v>0</v>
      </c>
      <c r="BD166" s="90">
        <v>0</v>
      </c>
      <c r="BE166" s="90">
        <v>0</v>
      </c>
      <c r="BF166" s="90">
        <v>0</v>
      </c>
      <c r="BG166" s="90">
        <v>0</v>
      </c>
      <c r="BH166" s="90">
        <v>0</v>
      </c>
      <c r="BI166" s="90">
        <v>0</v>
      </c>
      <c r="BJ166" s="90">
        <v>0</v>
      </c>
      <c r="BK166" s="90">
        <v>0</v>
      </c>
      <c r="BL166" s="90">
        <v>0</v>
      </c>
      <c r="BM166" s="90">
        <v>0</v>
      </c>
      <c r="BN166" s="90">
        <v>0</v>
      </c>
      <c r="BO166" s="90">
        <v>0</v>
      </c>
      <c r="BP166" s="90">
        <v>0</v>
      </c>
      <c r="BQ166" s="90">
        <v>0</v>
      </c>
      <c r="BR166" s="90">
        <v>0</v>
      </c>
      <c r="BS166" s="90">
        <v>0</v>
      </c>
      <c r="BT166" s="90">
        <v>0</v>
      </c>
      <c r="BU166" s="90">
        <v>0</v>
      </c>
      <c r="BV166" s="90">
        <v>0</v>
      </c>
      <c r="BW166" s="90">
        <v>0</v>
      </c>
      <c r="BX166" s="90">
        <v>0</v>
      </c>
      <c r="BY166" s="90">
        <v>0</v>
      </c>
      <c r="BZ166" s="90">
        <v>0</v>
      </c>
      <c r="CA166" s="90">
        <v>0</v>
      </c>
      <c r="CB166" s="90">
        <v>0</v>
      </c>
      <c r="CC166" s="90">
        <v>0</v>
      </c>
      <c r="CD166" s="90">
        <v>0</v>
      </c>
      <c r="CE166" s="90">
        <v>0</v>
      </c>
      <c r="CF166" s="90">
        <v>0</v>
      </c>
      <c r="CG166" s="90">
        <v>0</v>
      </c>
      <c r="CH166" s="90">
        <v>0</v>
      </c>
    </row>
    <row r="167" s="78" customFormat="1" ht="13.9" spans="1:86">
      <c r="A167" s="84" t="s">
        <v>141</v>
      </c>
      <c r="B167" s="89" t="s">
        <v>1614</v>
      </c>
      <c r="C167" s="90">
        <v>0</v>
      </c>
      <c r="D167" s="90">
        <v>0</v>
      </c>
      <c r="E167" s="90">
        <v>0</v>
      </c>
      <c r="F167" s="90">
        <v>0</v>
      </c>
      <c r="G167" s="90">
        <v>0</v>
      </c>
      <c r="H167" s="90">
        <v>0</v>
      </c>
      <c r="I167" s="90">
        <v>0</v>
      </c>
      <c r="J167" s="90">
        <v>0</v>
      </c>
      <c r="K167" s="90">
        <v>0</v>
      </c>
      <c r="L167" s="90">
        <v>0</v>
      </c>
      <c r="M167" s="90">
        <v>0</v>
      </c>
      <c r="N167" s="90">
        <v>0</v>
      </c>
      <c r="O167" s="90">
        <v>0</v>
      </c>
      <c r="P167" s="90">
        <v>0</v>
      </c>
      <c r="Q167" s="90">
        <v>0</v>
      </c>
      <c r="R167" s="90">
        <v>0</v>
      </c>
      <c r="S167" s="90">
        <v>0</v>
      </c>
      <c r="T167" s="90">
        <v>0</v>
      </c>
      <c r="U167" s="90">
        <v>0</v>
      </c>
      <c r="V167" s="90">
        <v>0</v>
      </c>
      <c r="W167" s="90">
        <v>0</v>
      </c>
      <c r="X167" s="90">
        <v>0</v>
      </c>
      <c r="Y167" s="90">
        <v>0</v>
      </c>
      <c r="Z167" s="90">
        <v>0</v>
      </c>
      <c r="AA167" s="90">
        <v>0</v>
      </c>
      <c r="AB167" s="90">
        <v>0</v>
      </c>
      <c r="AC167" s="90">
        <v>0</v>
      </c>
      <c r="AD167" s="90">
        <v>0</v>
      </c>
      <c r="AE167" s="90">
        <v>0</v>
      </c>
      <c r="AF167" s="90">
        <v>0</v>
      </c>
      <c r="AG167" s="90">
        <v>0</v>
      </c>
      <c r="AH167" s="90">
        <v>0</v>
      </c>
      <c r="AI167" s="90">
        <v>0</v>
      </c>
      <c r="AJ167" s="90">
        <v>0</v>
      </c>
      <c r="AK167" s="90">
        <v>0</v>
      </c>
      <c r="AL167" s="90">
        <v>0</v>
      </c>
      <c r="AM167" s="90">
        <v>0</v>
      </c>
      <c r="AN167" s="90">
        <v>0</v>
      </c>
      <c r="AO167" s="90">
        <v>0</v>
      </c>
      <c r="AP167" s="90">
        <v>0</v>
      </c>
      <c r="AQ167" s="90">
        <v>0</v>
      </c>
      <c r="AR167" s="90">
        <v>0</v>
      </c>
      <c r="AS167" s="90">
        <v>0</v>
      </c>
      <c r="AT167" s="90">
        <v>0</v>
      </c>
      <c r="AU167" s="90">
        <v>0</v>
      </c>
      <c r="AV167" s="90">
        <v>0</v>
      </c>
      <c r="AW167" s="90">
        <v>0</v>
      </c>
      <c r="AX167" s="90">
        <v>0</v>
      </c>
      <c r="AY167" s="90">
        <v>0</v>
      </c>
      <c r="AZ167" s="90">
        <v>0</v>
      </c>
      <c r="BA167" s="90">
        <v>0</v>
      </c>
      <c r="BB167" s="90">
        <v>0</v>
      </c>
      <c r="BC167" s="90">
        <v>0</v>
      </c>
      <c r="BD167" s="90">
        <v>0</v>
      </c>
      <c r="BE167" s="90">
        <v>0</v>
      </c>
      <c r="BF167" s="90">
        <v>0</v>
      </c>
      <c r="BG167" s="90">
        <v>0</v>
      </c>
      <c r="BH167" s="90">
        <v>0</v>
      </c>
      <c r="BI167" s="90">
        <v>0</v>
      </c>
      <c r="BJ167" s="90">
        <v>0</v>
      </c>
      <c r="BK167" s="90">
        <v>0</v>
      </c>
      <c r="BL167" s="90">
        <v>0</v>
      </c>
      <c r="BM167" s="90">
        <v>0</v>
      </c>
      <c r="BN167" s="90">
        <v>0</v>
      </c>
      <c r="BO167" s="90">
        <v>0</v>
      </c>
      <c r="BP167" s="90">
        <v>0</v>
      </c>
      <c r="BQ167" s="90">
        <v>0</v>
      </c>
      <c r="BR167" s="90">
        <v>0</v>
      </c>
      <c r="BS167" s="90">
        <v>0</v>
      </c>
      <c r="BT167" s="90">
        <v>0</v>
      </c>
      <c r="BU167" s="90">
        <v>0</v>
      </c>
      <c r="BV167" s="90">
        <v>0</v>
      </c>
      <c r="BW167" s="90">
        <v>0</v>
      </c>
      <c r="BX167" s="90">
        <v>0</v>
      </c>
      <c r="BY167" s="90">
        <v>0</v>
      </c>
      <c r="BZ167" s="90">
        <v>0</v>
      </c>
      <c r="CA167" s="90">
        <v>0</v>
      </c>
      <c r="CB167" s="90">
        <v>0</v>
      </c>
      <c r="CC167" s="90">
        <v>0</v>
      </c>
      <c r="CD167" s="90">
        <v>0</v>
      </c>
      <c r="CE167" s="90">
        <v>0</v>
      </c>
      <c r="CF167" s="90">
        <v>0</v>
      </c>
      <c r="CG167" s="90">
        <v>0</v>
      </c>
      <c r="CH167" s="90">
        <v>0</v>
      </c>
    </row>
    <row r="168" s="78" customFormat="1" ht="13.9" spans="1:86">
      <c r="A168" s="84" t="s">
        <v>141</v>
      </c>
      <c r="B168" s="89" t="s">
        <v>1615</v>
      </c>
      <c r="C168" s="90">
        <v>0</v>
      </c>
      <c r="D168" s="90">
        <v>0</v>
      </c>
      <c r="E168" s="90">
        <v>0</v>
      </c>
      <c r="F168" s="90">
        <v>0</v>
      </c>
      <c r="G168" s="90">
        <v>0</v>
      </c>
      <c r="H168" s="90">
        <v>0</v>
      </c>
      <c r="I168" s="90">
        <v>0</v>
      </c>
      <c r="J168" s="90">
        <v>0</v>
      </c>
      <c r="K168" s="90">
        <v>0</v>
      </c>
      <c r="L168" s="90">
        <v>0</v>
      </c>
      <c r="M168" s="90">
        <v>0</v>
      </c>
      <c r="N168" s="90">
        <v>0</v>
      </c>
      <c r="O168" s="90">
        <v>0</v>
      </c>
      <c r="P168" s="90">
        <v>0</v>
      </c>
      <c r="Q168" s="90">
        <v>0</v>
      </c>
      <c r="R168" s="90">
        <v>0</v>
      </c>
      <c r="S168" s="90">
        <v>0</v>
      </c>
      <c r="T168" s="90">
        <v>0</v>
      </c>
      <c r="U168" s="90">
        <v>0</v>
      </c>
      <c r="V168" s="90">
        <v>0</v>
      </c>
      <c r="W168" s="90">
        <v>0</v>
      </c>
      <c r="X168" s="90">
        <v>0</v>
      </c>
      <c r="Y168" s="90">
        <v>0</v>
      </c>
      <c r="Z168" s="90">
        <v>0</v>
      </c>
      <c r="AA168" s="90">
        <v>0</v>
      </c>
      <c r="AB168" s="90">
        <v>0</v>
      </c>
      <c r="AC168" s="90">
        <v>0</v>
      </c>
      <c r="AD168" s="90">
        <v>0</v>
      </c>
      <c r="AE168" s="90">
        <v>0</v>
      </c>
      <c r="AF168" s="90">
        <v>0</v>
      </c>
      <c r="AG168" s="90">
        <v>0</v>
      </c>
      <c r="AH168" s="90">
        <v>0</v>
      </c>
      <c r="AI168" s="90">
        <v>0</v>
      </c>
      <c r="AJ168" s="90">
        <v>0</v>
      </c>
      <c r="AK168" s="90">
        <v>0</v>
      </c>
      <c r="AL168" s="90">
        <v>0</v>
      </c>
      <c r="AM168" s="90">
        <v>0</v>
      </c>
      <c r="AN168" s="90">
        <v>0</v>
      </c>
      <c r="AO168" s="90">
        <v>0</v>
      </c>
      <c r="AP168" s="90">
        <v>0</v>
      </c>
      <c r="AQ168" s="90">
        <v>0</v>
      </c>
      <c r="AR168" s="90">
        <v>0</v>
      </c>
      <c r="AS168" s="90">
        <v>0</v>
      </c>
      <c r="AT168" s="90">
        <v>0</v>
      </c>
      <c r="AU168" s="90">
        <v>0</v>
      </c>
      <c r="AV168" s="90">
        <v>0</v>
      </c>
      <c r="AW168" s="90">
        <v>0</v>
      </c>
      <c r="AX168" s="90">
        <v>0</v>
      </c>
      <c r="AY168" s="90">
        <v>0</v>
      </c>
      <c r="AZ168" s="90">
        <v>0</v>
      </c>
      <c r="BA168" s="90">
        <v>0</v>
      </c>
      <c r="BB168" s="90">
        <v>0</v>
      </c>
      <c r="BC168" s="90">
        <v>0</v>
      </c>
      <c r="BD168" s="90">
        <v>0</v>
      </c>
      <c r="BE168" s="90">
        <v>0</v>
      </c>
      <c r="BF168" s="90">
        <v>0</v>
      </c>
      <c r="BG168" s="90">
        <v>0</v>
      </c>
      <c r="BH168" s="90">
        <v>0</v>
      </c>
      <c r="BI168" s="90">
        <v>0</v>
      </c>
      <c r="BJ168" s="90">
        <v>0</v>
      </c>
      <c r="BK168" s="90">
        <v>0</v>
      </c>
      <c r="BL168" s="90">
        <v>0</v>
      </c>
      <c r="BM168" s="90">
        <v>0</v>
      </c>
      <c r="BN168" s="90">
        <v>0</v>
      </c>
      <c r="BO168" s="90">
        <v>0</v>
      </c>
      <c r="BP168" s="90">
        <v>0</v>
      </c>
      <c r="BQ168" s="90">
        <v>0</v>
      </c>
      <c r="BR168" s="90">
        <v>0</v>
      </c>
      <c r="BS168" s="90">
        <v>0</v>
      </c>
      <c r="BT168" s="90">
        <v>0</v>
      </c>
      <c r="BU168" s="90">
        <v>0</v>
      </c>
      <c r="BV168" s="90">
        <v>0</v>
      </c>
      <c r="BW168" s="90">
        <v>0</v>
      </c>
      <c r="BX168" s="90">
        <v>0</v>
      </c>
      <c r="BY168" s="90">
        <v>0</v>
      </c>
      <c r="BZ168" s="90">
        <v>0</v>
      </c>
      <c r="CA168" s="90">
        <v>0</v>
      </c>
      <c r="CB168" s="90">
        <v>0</v>
      </c>
      <c r="CC168" s="90">
        <v>0</v>
      </c>
      <c r="CD168" s="90">
        <v>0</v>
      </c>
      <c r="CE168" s="90">
        <v>0</v>
      </c>
      <c r="CF168" s="90">
        <v>0</v>
      </c>
      <c r="CG168" s="90">
        <v>0</v>
      </c>
      <c r="CH168" s="90">
        <v>0</v>
      </c>
    </row>
    <row r="169" s="78" customFormat="1" ht="13.9" spans="1:86">
      <c r="A169" s="84" t="s">
        <v>141</v>
      </c>
      <c r="B169" s="89" t="s">
        <v>1616</v>
      </c>
      <c r="C169" s="90">
        <v>0</v>
      </c>
      <c r="D169" s="90">
        <v>0</v>
      </c>
      <c r="E169" s="90">
        <v>0</v>
      </c>
      <c r="F169" s="90">
        <v>0</v>
      </c>
      <c r="G169" s="90">
        <v>0</v>
      </c>
      <c r="H169" s="90">
        <v>0</v>
      </c>
      <c r="I169" s="90">
        <v>0</v>
      </c>
      <c r="J169" s="90">
        <v>0</v>
      </c>
      <c r="K169" s="90">
        <v>0</v>
      </c>
      <c r="L169" s="90">
        <v>0</v>
      </c>
      <c r="M169" s="90">
        <v>0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U169" s="90">
        <v>0</v>
      </c>
      <c r="V169" s="90">
        <v>0</v>
      </c>
      <c r="W169" s="90">
        <v>0</v>
      </c>
      <c r="X169" s="90">
        <v>0</v>
      </c>
      <c r="Y169" s="90">
        <v>0</v>
      </c>
      <c r="Z169" s="90">
        <v>0</v>
      </c>
      <c r="AA169" s="90">
        <v>0</v>
      </c>
      <c r="AB169" s="90">
        <v>0</v>
      </c>
      <c r="AC169" s="90">
        <v>0</v>
      </c>
      <c r="AD169" s="90">
        <v>0</v>
      </c>
      <c r="AE169" s="90">
        <v>0</v>
      </c>
      <c r="AF169" s="90">
        <v>0</v>
      </c>
      <c r="AG169" s="90">
        <v>0</v>
      </c>
      <c r="AH169" s="90">
        <v>0</v>
      </c>
      <c r="AI169" s="90">
        <v>0</v>
      </c>
      <c r="AJ169" s="90">
        <v>0</v>
      </c>
      <c r="AK169" s="90">
        <v>0</v>
      </c>
      <c r="AL169" s="90">
        <v>0</v>
      </c>
      <c r="AM169" s="90">
        <v>0</v>
      </c>
      <c r="AN169" s="90">
        <v>0</v>
      </c>
      <c r="AO169" s="90">
        <v>0</v>
      </c>
      <c r="AP169" s="90">
        <v>0</v>
      </c>
      <c r="AQ169" s="90">
        <v>0</v>
      </c>
      <c r="AR169" s="90">
        <v>0</v>
      </c>
      <c r="AS169" s="90">
        <v>0</v>
      </c>
      <c r="AT169" s="90">
        <v>0</v>
      </c>
      <c r="AU169" s="90">
        <v>0</v>
      </c>
      <c r="AV169" s="90">
        <v>0</v>
      </c>
      <c r="AW169" s="90">
        <v>0</v>
      </c>
      <c r="AX169" s="90">
        <v>0</v>
      </c>
      <c r="AY169" s="90">
        <v>0</v>
      </c>
      <c r="AZ169" s="90">
        <v>0</v>
      </c>
      <c r="BA169" s="90">
        <v>0</v>
      </c>
      <c r="BB169" s="90">
        <v>0</v>
      </c>
      <c r="BC169" s="90">
        <v>0</v>
      </c>
      <c r="BD169" s="90">
        <v>0</v>
      </c>
      <c r="BE169" s="90">
        <v>0</v>
      </c>
      <c r="BF169" s="90">
        <v>0</v>
      </c>
      <c r="BG169" s="90">
        <v>0</v>
      </c>
      <c r="BH169" s="90">
        <v>0</v>
      </c>
      <c r="BI169" s="90">
        <v>0</v>
      </c>
      <c r="BJ169" s="90">
        <v>0</v>
      </c>
      <c r="BK169" s="90">
        <v>0</v>
      </c>
      <c r="BL169" s="90">
        <v>0</v>
      </c>
      <c r="BM169" s="90">
        <v>0</v>
      </c>
      <c r="BN169" s="90">
        <v>0</v>
      </c>
      <c r="BO169" s="90">
        <v>0</v>
      </c>
      <c r="BP169" s="90">
        <v>0</v>
      </c>
      <c r="BQ169" s="90">
        <v>0</v>
      </c>
      <c r="BR169" s="90">
        <v>0</v>
      </c>
      <c r="BS169" s="90">
        <v>0</v>
      </c>
      <c r="BT169" s="90">
        <v>0</v>
      </c>
      <c r="BU169" s="90">
        <v>0</v>
      </c>
      <c r="BV169" s="90">
        <v>0</v>
      </c>
      <c r="BW169" s="90">
        <v>0</v>
      </c>
      <c r="BX169" s="90">
        <v>0</v>
      </c>
      <c r="BY169" s="90">
        <v>0</v>
      </c>
      <c r="BZ169" s="90">
        <v>0</v>
      </c>
      <c r="CA169" s="90">
        <v>0</v>
      </c>
      <c r="CB169" s="90">
        <v>0</v>
      </c>
      <c r="CC169" s="90">
        <v>0</v>
      </c>
      <c r="CD169" s="90">
        <v>0</v>
      </c>
      <c r="CE169" s="90">
        <v>0</v>
      </c>
      <c r="CF169" s="90">
        <v>0</v>
      </c>
      <c r="CG169" s="90">
        <v>0</v>
      </c>
      <c r="CH169" s="90">
        <v>0</v>
      </c>
    </row>
    <row r="170" s="78" customFormat="1" ht="13.9" spans="1:86">
      <c r="A170" s="84" t="s">
        <v>141</v>
      </c>
      <c r="B170" s="84" t="s">
        <v>1617</v>
      </c>
      <c r="C170" s="90">
        <v>0</v>
      </c>
      <c r="D170" s="90">
        <v>0</v>
      </c>
      <c r="E170" s="90">
        <v>0</v>
      </c>
      <c r="F170" s="90">
        <v>0</v>
      </c>
      <c r="G170" s="90">
        <v>0</v>
      </c>
      <c r="H170" s="90">
        <v>0</v>
      </c>
      <c r="I170" s="90">
        <v>0</v>
      </c>
      <c r="J170" s="90">
        <v>0</v>
      </c>
      <c r="K170" s="90">
        <v>0</v>
      </c>
      <c r="L170" s="90">
        <v>0</v>
      </c>
      <c r="M170" s="90">
        <v>0</v>
      </c>
      <c r="N170" s="90">
        <v>0</v>
      </c>
      <c r="O170" s="90">
        <v>0</v>
      </c>
      <c r="P170" s="90">
        <v>0</v>
      </c>
      <c r="Q170" s="90">
        <v>0</v>
      </c>
      <c r="R170" s="90">
        <v>0</v>
      </c>
      <c r="S170" s="90">
        <v>0</v>
      </c>
      <c r="T170" s="90">
        <v>0</v>
      </c>
      <c r="U170" s="90">
        <v>0</v>
      </c>
      <c r="V170" s="90">
        <v>0</v>
      </c>
      <c r="W170" s="90">
        <v>0</v>
      </c>
      <c r="X170" s="90">
        <v>0</v>
      </c>
      <c r="Y170" s="90">
        <v>0</v>
      </c>
      <c r="Z170" s="90">
        <v>0</v>
      </c>
      <c r="AA170" s="90">
        <v>0</v>
      </c>
      <c r="AB170" s="90">
        <v>0</v>
      </c>
      <c r="AC170" s="90">
        <v>0</v>
      </c>
      <c r="AD170" s="90">
        <v>0</v>
      </c>
      <c r="AE170" s="90">
        <v>0</v>
      </c>
      <c r="AF170" s="90">
        <v>0</v>
      </c>
      <c r="AG170" s="90">
        <v>0</v>
      </c>
      <c r="AH170" s="90">
        <v>0</v>
      </c>
      <c r="AI170" s="90">
        <v>0</v>
      </c>
      <c r="AJ170" s="90">
        <v>0</v>
      </c>
      <c r="AK170" s="90">
        <v>0</v>
      </c>
      <c r="AL170" s="90">
        <v>0</v>
      </c>
      <c r="AM170" s="90">
        <v>0</v>
      </c>
      <c r="AN170" s="90">
        <v>0</v>
      </c>
      <c r="AO170" s="90">
        <v>0</v>
      </c>
      <c r="AP170" s="90">
        <v>0</v>
      </c>
      <c r="AQ170" s="90">
        <v>0</v>
      </c>
      <c r="AR170" s="90">
        <v>0</v>
      </c>
      <c r="AS170" s="90">
        <v>0</v>
      </c>
      <c r="AT170" s="90">
        <v>0</v>
      </c>
      <c r="AU170" s="90">
        <v>0</v>
      </c>
      <c r="AV170" s="90">
        <v>0</v>
      </c>
      <c r="AW170" s="90">
        <v>0</v>
      </c>
      <c r="AX170" s="90">
        <v>0</v>
      </c>
      <c r="AY170" s="90">
        <v>0</v>
      </c>
      <c r="AZ170" s="90">
        <v>0</v>
      </c>
      <c r="BA170" s="90">
        <v>0</v>
      </c>
      <c r="BB170" s="90">
        <v>0</v>
      </c>
      <c r="BC170" s="90">
        <v>0</v>
      </c>
      <c r="BD170" s="90">
        <v>0</v>
      </c>
      <c r="BE170" s="90">
        <v>0</v>
      </c>
      <c r="BF170" s="90">
        <v>0</v>
      </c>
      <c r="BG170" s="90">
        <v>0</v>
      </c>
      <c r="BH170" s="90">
        <v>0</v>
      </c>
      <c r="BI170" s="90">
        <v>0</v>
      </c>
      <c r="BJ170" s="90">
        <v>0</v>
      </c>
      <c r="BK170" s="90">
        <v>0</v>
      </c>
      <c r="BL170" s="90">
        <v>0</v>
      </c>
      <c r="BM170" s="90">
        <v>0</v>
      </c>
      <c r="BN170" s="90">
        <v>0</v>
      </c>
      <c r="BO170" s="90">
        <v>0</v>
      </c>
      <c r="BP170" s="90">
        <v>0</v>
      </c>
      <c r="BQ170" s="90">
        <v>0</v>
      </c>
      <c r="BR170" s="90">
        <v>0</v>
      </c>
      <c r="BS170" s="90">
        <v>0</v>
      </c>
      <c r="BT170" s="90">
        <v>0</v>
      </c>
      <c r="BU170" s="90">
        <v>0</v>
      </c>
      <c r="BV170" s="90">
        <v>0</v>
      </c>
      <c r="BW170" s="90">
        <v>0</v>
      </c>
      <c r="BX170" s="90">
        <v>0</v>
      </c>
      <c r="BY170" s="90">
        <v>0</v>
      </c>
      <c r="BZ170" s="90">
        <v>0</v>
      </c>
      <c r="CA170" s="90">
        <v>0</v>
      </c>
      <c r="CB170" s="90">
        <v>0</v>
      </c>
      <c r="CC170" s="90">
        <v>0</v>
      </c>
      <c r="CD170" s="90">
        <v>0</v>
      </c>
      <c r="CE170" s="90">
        <v>0</v>
      </c>
      <c r="CF170" s="90">
        <v>0</v>
      </c>
      <c r="CG170" s="90">
        <v>0</v>
      </c>
      <c r="CH170" s="90">
        <v>0</v>
      </c>
    </row>
    <row r="171" s="78" customFormat="1" ht="13.9" spans="1:86">
      <c r="A171" s="84" t="s">
        <v>141</v>
      </c>
      <c r="B171" s="89" t="s">
        <v>1618</v>
      </c>
      <c r="C171" s="90">
        <v>0</v>
      </c>
      <c r="D171" s="90">
        <v>0</v>
      </c>
      <c r="E171" s="90">
        <v>0</v>
      </c>
      <c r="F171" s="90">
        <v>0</v>
      </c>
      <c r="G171" s="90">
        <v>0</v>
      </c>
      <c r="H171" s="90">
        <v>0</v>
      </c>
      <c r="I171" s="90">
        <v>0</v>
      </c>
      <c r="J171" s="90">
        <v>0</v>
      </c>
      <c r="K171" s="90">
        <v>0</v>
      </c>
      <c r="L171" s="90">
        <v>0</v>
      </c>
      <c r="M171" s="90">
        <v>0</v>
      </c>
      <c r="N171" s="90">
        <v>0</v>
      </c>
      <c r="O171" s="90">
        <v>0</v>
      </c>
      <c r="P171" s="90">
        <v>0</v>
      </c>
      <c r="Q171" s="90">
        <v>0</v>
      </c>
      <c r="R171" s="90">
        <v>0</v>
      </c>
      <c r="S171" s="90">
        <v>0</v>
      </c>
      <c r="T171" s="90">
        <v>0</v>
      </c>
      <c r="U171" s="90">
        <v>0</v>
      </c>
      <c r="V171" s="90">
        <v>0</v>
      </c>
      <c r="W171" s="90">
        <v>0</v>
      </c>
      <c r="X171" s="90">
        <v>0</v>
      </c>
      <c r="Y171" s="90">
        <v>0</v>
      </c>
      <c r="Z171" s="90">
        <v>0</v>
      </c>
      <c r="AA171" s="90">
        <v>0</v>
      </c>
      <c r="AB171" s="90">
        <v>0</v>
      </c>
      <c r="AC171" s="90">
        <v>0</v>
      </c>
      <c r="AD171" s="90">
        <v>0</v>
      </c>
      <c r="AE171" s="90">
        <v>0</v>
      </c>
      <c r="AF171" s="90">
        <v>0</v>
      </c>
      <c r="AG171" s="90">
        <v>0</v>
      </c>
      <c r="AH171" s="90">
        <v>0</v>
      </c>
      <c r="AI171" s="90">
        <v>0</v>
      </c>
      <c r="AJ171" s="90">
        <v>0</v>
      </c>
      <c r="AK171" s="90">
        <v>0</v>
      </c>
      <c r="AL171" s="90">
        <v>0</v>
      </c>
      <c r="AM171" s="90">
        <v>0</v>
      </c>
      <c r="AN171" s="90">
        <v>0</v>
      </c>
      <c r="AO171" s="90">
        <v>0</v>
      </c>
      <c r="AP171" s="90">
        <v>0</v>
      </c>
      <c r="AQ171" s="90">
        <v>0</v>
      </c>
      <c r="AR171" s="90">
        <v>0</v>
      </c>
      <c r="AS171" s="90">
        <v>0</v>
      </c>
      <c r="AT171" s="90">
        <v>0</v>
      </c>
      <c r="AU171" s="90">
        <v>0</v>
      </c>
      <c r="AV171" s="90">
        <v>0</v>
      </c>
      <c r="AW171" s="90">
        <v>0</v>
      </c>
      <c r="AX171" s="90">
        <v>0</v>
      </c>
      <c r="AY171" s="90">
        <v>0</v>
      </c>
      <c r="AZ171" s="90">
        <v>0</v>
      </c>
      <c r="BA171" s="90">
        <v>0</v>
      </c>
      <c r="BB171" s="90">
        <v>0</v>
      </c>
      <c r="BC171" s="90">
        <v>0</v>
      </c>
      <c r="BD171" s="90">
        <v>0</v>
      </c>
      <c r="BE171" s="90">
        <v>0</v>
      </c>
      <c r="BF171" s="90">
        <v>0</v>
      </c>
      <c r="BG171" s="90">
        <v>0</v>
      </c>
      <c r="BH171" s="90">
        <v>0</v>
      </c>
      <c r="BI171" s="90">
        <v>0</v>
      </c>
      <c r="BJ171" s="90">
        <v>0</v>
      </c>
      <c r="BK171" s="90">
        <v>0</v>
      </c>
      <c r="BL171" s="90">
        <v>0</v>
      </c>
      <c r="BM171" s="90">
        <v>0</v>
      </c>
      <c r="BN171" s="90">
        <v>0</v>
      </c>
      <c r="BO171" s="90">
        <v>0</v>
      </c>
      <c r="BP171" s="90">
        <v>0</v>
      </c>
      <c r="BQ171" s="90">
        <v>0</v>
      </c>
      <c r="BR171" s="90">
        <v>0</v>
      </c>
      <c r="BS171" s="90">
        <v>0</v>
      </c>
      <c r="BT171" s="90">
        <v>0</v>
      </c>
      <c r="BU171" s="90">
        <v>0</v>
      </c>
      <c r="BV171" s="90">
        <v>0</v>
      </c>
      <c r="BW171" s="90">
        <v>0</v>
      </c>
      <c r="BX171" s="90">
        <v>0</v>
      </c>
      <c r="BY171" s="90">
        <v>0</v>
      </c>
      <c r="BZ171" s="90">
        <v>0</v>
      </c>
      <c r="CA171" s="90">
        <v>0</v>
      </c>
      <c r="CB171" s="90">
        <v>0</v>
      </c>
      <c r="CC171" s="90">
        <v>0</v>
      </c>
      <c r="CD171" s="90">
        <v>0</v>
      </c>
      <c r="CE171" s="90">
        <v>0</v>
      </c>
      <c r="CF171" s="90">
        <v>0</v>
      </c>
      <c r="CG171" s="90">
        <v>0</v>
      </c>
      <c r="CH171" s="90">
        <v>0</v>
      </c>
    </row>
    <row r="172" s="78" customFormat="1" ht="13.9" spans="1:86">
      <c r="A172" s="84" t="s">
        <v>141</v>
      </c>
      <c r="B172" s="89" t="s">
        <v>1619</v>
      </c>
      <c r="C172" s="90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0</v>
      </c>
      <c r="J172" s="90">
        <v>0</v>
      </c>
      <c r="K172" s="90">
        <v>0</v>
      </c>
      <c r="L172" s="90">
        <v>0</v>
      </c>
      <c r="M172" s="90">
        <v>0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U172" s="90">
        <v>0</v>
      </c>
      <c r="V172" s="90">
        <v>0</v>
      </c>
      <c r="W172" s="90">
        <v>0</v>
      </c>
      <c r="X172" s="90">
        <v>0</v>
      </c>
      <c r="Y172" s="90">
        <v>0</v>
      </c>
      <c r="Z172" s="90">
        <v>0</v>
      </c>
      <c r="AA172" s="90">
        <v>0</v>
      </c>
      <c r="AB172" s="90">
        <v>0</v>
      </c>
      <c r="AC172" s="90">
        <v>0</v>
      </c>
      <c r="AD172" s="90">
        <v>0</v>
      </c>
      <c r="AE172" s="90">
        <v>0</v>
      </c>
      <c r="AF172" s="90">
        <v>0</v>
      </c>
      <c r="AG172" s="90">
        <v>0</v>
      </c>
      <c r="AH172" s="90">
        <v>0</v>
      </c>
      <c r="AI172" s="90">
        <v>0</v>
      </c>
      <c r="AJ172" s="90">
        <v>0</v>
      </c>
      <c r="AK172" s="90">
        <v>0</v>
      </c>
      <c r="AL172" s="90">
        <v>0</v>
      </c>
      <c r="AM172" s="90">
        <v>0</v>
      </c>
      <c r="AN172" s="90">
        <v>0</v>
      </c>
      <c r="AO172" s="90">
        <v>0</v>
      </c>
      <c r="AP172" s="90">
        <v>0</v>
      </c>
      <c r="AQ172" s="90">
        <v>0</v>
      </c>
      <c r="AR172" s="90">
        <v>0</v>
      </c>
      <c r="AS172" s="90">
        <v>0</v>
      </c>
      <c r="AT172" s="90">
        <v>0</v>
      </c>
      <c r="AU172" s="90">
        <v>0</v>
      </c>
      <c r="AV172" s="90">
        <v>0</v>
      </c>
      <c r="AW172" s="90">
        <v>0</v>
      </c>
      <c r="AX172" s="90">
        <v>0</v>
      </c>
      <c r="AY172" s="90">
        <v>0</v>
      </c>
      <c r="AZ172" s="90">
        <v>0</v>
      </c>
      <c r="BA172" s="90">
        <v>0</v>
      </c>
      <c r="BB172" s="90">
        <v>0</v>
      </c>
      <c r="BC172" s="90">
        <v>0</v>
      </c>
      <c r="BD172" s="90">
        <v>0</v>
      </c>
      <c r="BE172" s="90">
        <v>0</v>
      </c>
      <c r="BF172" s="90">
        <v>0</v>
      </c>
      <c r="BG172" s="90">
        <v>0</v>
      </c>
      <c r="BH172" s="90">
        <v>0</v>
      </c>
      <c r="BI172" s="90">
        <v>0</v>
      </c>
      <c r="BJ172" s="90">
        <v>0</v>
      </c>
      <c r="BK172" s="90">
        <v>0</v>
      </c>
      <c r="BL172" s="90">
        <v>0</v>
      </c>
      <c r="BM172" s="90">
        <v>0</v>
      </c>
      <c r="BN172" s="90">
        <v>0</v>
      </c>
      <c r="BO172" s="90">
        <v>0</v>
      </c>
      <c r="BP172" s="90">
        <v>0</v>
      </c>
      <c r="BQ172" s="90">
        <v>0</v>
      </c>
      <c r="BR172" s="90">
        <v>0</v>
      </c>
      <c r="BS172" s="90">
        <v>0</v>
      </c>
      <c r="BT172" s="90">
        <v>0</v>
      </c>
      <c r="BU172" s="90">
        <v>0</v>
      </c>
      <c r="BV172" s="90">
        <v>0</v>
      </c>
      <c r="BW172" s="90">
        <v>0</v>
      </c>
      <c r="BX172" s="90">
        <v>0</v>
      </c>
      <c r="BY172" s="90">
        <v>0</v>
      </c>
      <c r="BZ172" s="90">
        <v>0</v>
      </c>
      <c r="CA172" s="90">
        <v>0</v>
      </c>
      <c r="CB172" s="90">
        <v>0</v>
      </c>
      <c r="CC172" s="90">
        <v>0</v>
      </c>
      <c r="CD172" s="90">
        <v>0</v>
      </c>
      <c r="CE172" s="90">
        <v>0</v>
      </c>
      <c r="CF172" s="90">
        <v>0</v>
      </c>
      <c r="CG172" s="90">
        <v>0</v>
      </c>
      <c r="CH172" s="90">
        <v>0</v>
      </c>
    </row>
    <row r="173" s="78" customFormat="1" ht="13.9" spans="1:86">
      <c r="A173" s="84" t="s">
        <v>141</v>
      </c>
      <c r="B173" s="89" t="s">
        <v>1620</v>
      </c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  <c r="BA173" s="90">
        <v>0</v>
      </c>
      <c r="BB173" s="90">
        <v>0</v>
      </c>
      <c r="BC173" s="90">
        <v>0</v>
      </c>
      <c r="BD173" s="90">
        <v>0</v>
      </c>
      <c r="BE173" s="90">
        <v>0</v>
      </c>
      <c r="BF173" s="90">
        <v>0</v>
      </c>
      <c r="BG173" s="90">
        <v>0</v>
      </c>
      <c r="BH173" s="90">
        <v>0</v>
      </c>
      <c r="BI173" s="90">
        <v>0</v>
      </c>
      <c r="BJ173" s="90">
        <v>0</v>
      </c>
      <c r="BK173" s="90">
        <v>0</v>
      </c>
      <c r="BL173" s="90">
        <v>0</v>
      </c>
      <c r="BM173" s="90">
        <v>0</v>
      </c>
      <c r="BN173" s="90">
        <v>0</v>
      </c>
      <c r="BO173" s="90">
        <v>0</v>
      </c>
      <c r="BP173" s="90">
        <v>0</v>
      </c>
      <c r="BQ173" s="90">
        <v>0</v>
      </c>
      <c r="BR173" s="90">
        <v>0</v>
      </c>
      <c r="BS173" s="90">
        <v>0</v>
      </c>
      <c r="BT173" s="90">
        <v>0</v>
      </c>
      <c r="BU173" s="90">
        <v>0</v>
      </c>
      <c r="BV173" s="90">
        <v>0</v>
      </c>
      <c r="BW173" s="90">
        <v>0</v>
      </c>
      <c r="BX173" s="90">
        <v>0</v>
      </c>
      <c r="BY173" s="90">
        <v>0</v>
      </c>
      <c r="BZ173" s="90">
        <v>0</v>
      </c>
      <c r="CA173" s="90">
        <v>0</v>
      </c>
      <c r="CB173" s="90">
        <v>0</v>
      </c>
      <c r="CC173" s="90">
        <v>0</v>
      </c>
      <c r="CD173" s="90">
        <v>0</v>
      </c>
      <c r="CE173" s="90">
        <v>0</v>
      </c>
      <c r="CF173" s="90">
        <v>0</v>
      </c>
      <c r="CG173" s="90">
        <v>0</v>
      </c>
      <c r="CH173" s="90">
        <v>0</v>
      </c>
    </row>
    <row r="174" s="78" customFormat="1" ht="13.9" spans="1:86">
      <c r="A174" s="84" t="s">
        <v>141</v>
      </c>
      <c r="B174" s="89" t="s">
        <v>1621</v>
      </c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  <c r="BA174" s="90">
        <v>0</v>
      </c>
      <c r="BB174" s="90">
        <v>0</v>
      </c>
      <c r="BC174" s="90">
        <v>0</v>
      </c>
      <c r="BD174" s="90">
        <v>0</v>
      </c>
      <c r="BE174" s="90">
        <v>0</v>
      </c>
      <c r="BF174" s="90">
        <v>0</v>
      </c>
      <c r="BG174" s="90">
        <v>0</v>
      </c>
      <c r="BH174" s="90">
        <v>0</v>
      </c>
      <c r="BI174" s="90">
        <v>0</v>
      </c>
      <c r="BJ174" s="90">
        <v>0</v>
      </c>
      <c r="BK174" s="90">
        <v>0</v>
      </c>
      <c r="BL174" s="90">
        <v>0</v>
      </c>
      <c r="BM174" s="90">
        <v>0</v>
      </c>
      <c r="BN174" s="90">
        <v>0</v>
      </c>
      <c r="BO174" s="90">
        <v>0</v>
      </c>
      <c r="BP174" s="90">
        <v>0</v>
      </c>
      <c r="BQ174" s="90">
        <v>0</v>
      </c>
      <c r="BR174" s="90">
        <v>0</v>
      </c>
      <c r="BS174" s="90">
        <v>0</v>
      </c>
      <c r="BT174" s="90">
        <v>0</v>
      </c>
      <c r="BU174" s="90">
        <v>0</v>
      </c>
      <c r="BV174" s="90">
        <v>0</v>
      </c>
      <c r="BW174" s="90">
        <v>0</v>
      </c>
      <c r="BX174" s="90">
        <v>0</v>
      </c>
      <c r="BY174" s="90">
        <v>0</v>
      </c>
      <c r="BZ174" s="90">
        <v>0</v>
      </c>
      <c r="CA174" s="90">
        <v>0</v>
      </c>
      <c r="CB174" s="90">
        <v>0</v>
      </c>
      <c r="CC174" s="90">
        <v>0</v>
      </c>
      <c r="CD174" s="90">
        <v>0</v>
      </c>
      <c r="CE174" s="90">
        <v>0</v>
      </c>
      <c r="CF174" s="90">
        <v>0</v>
      </c>
      <c r="CG174" s="90">
        <v>0</v>
      </c>
      <c r="CH174" s="90">
        <v>0</v>
      </c>
    </row>
    <row r="175" s="78" customFormat="1" ht="13.9" spans="1:86">
      <c r="A175" s="84" t="s">
        <v>141</v>
      </c>
      <c r="B175" s="89" t="s">
        <v>1622</v>
      </c>
      <c r="C175" s="90">
        <v>4</v>
      </c>
      <c r="D175" s="90">
        <v>1</v>
      </c>
      <c r="E175" s="90">
        <v>2</v>
      </c>
      <c r="F175" s="90">
        <v>1</v>
      </c>
      <c r="G175" s="90">
        <v>2</v>
      </c>
      <c r="H175" s="90">
        <v>2</v>
      </c>
      <c r="I175" s="90">
        <v>1</v>
      </c>
      <c r="J175" s="90">
        <v>1</v>
      </c>
      <c r="K175" s="90">
        <v>2</v>
      </c>
      <c r="L175" s="90">
        <v>1</v>
      </c>
      <c r="M175" s="90">
        <v>1</v>
      </c>
      <c r="N175" s="90">
        <v>1</v>
      </c>
      <c r="O175" s="90">
        <v>1</v>
      </c>
      <c r="P175" s="90">
        <v>0</v>
      </c>
      <c r="Q175" s="90">
        <v>2</v>
      </c>
      <c r="R175" s="90">
        <v>2</v>
      </c>
      <c r="S175" s="90">
        <v>2</v>
      </c>
      <c r="T175" s="90">
        <v>2</v>
      </c>
      <c r="U175" s="90">
        <v>1</v>
      </c>
      <c r="V175" s="90">
        <v>1</v>
      </c>
      <c r="W175" s="90">
        <v>2</v>
      </c>
      <c r="X175" s="90">
        <v>1</v>
      </c>
      <c r="Y175" s="90">
        <v>1</v>
      </c>
      <c r="Z175" s="90">
        <v>2</v>
      </c>
      <c r="AA175" s="90">
        <v>1</v>
      </c>
      <c r="AB175" s="90">
        <v>2</v>
      </c>
      <c r="AC175" s="90">
        <v>1</v>
      </c>
      <c r="AD175" s="90">
        <v>1</v>
      </c>
      <c r="AE175" s="90">
        <v>1</v>
      </c>
      <c r="AF175" s="90">
        <v>1</v>
      </c>
      <c r="AG175" s="90">
        <v>2</v>
      </c>
      <c r="AH175" s="90">
        <v>1</v>
      </c>
      <c r="AI175" s="90">
        <v>1</v>
      </c>
      <c r="AJ175" s="90">
        <v>1</v>
      </c>
      <c r="AK175" s="90">
        <v>2</v>
      </c>
      <c r="AL175" s="90">
        <v>1</v>
      </c>
      <c r="AM175" s="90">
        <v>1</v>
      </c>
      <c r="AN175" s="90">
        <v>1</v>
      </c>
      <c r="AO175" s="90">
        <v>2</v>
      </c>
      <c r="AP175" s="90">
        <v>1</v>
      </c>
      <c r="AQ175" s="90">
        <v>2</v>
      </c>
      <c r="AR175" s="90">
        <v>1</v>
      </c>
      <c r="AS175" s="90">
        <v>1</v>
      </c>
      <c r="AT175" s="90">
        <v>1</v>
      </c>
      <c r="AU175" s="90">
        <v>2</v>
      </c>
      <c r="AV175" s="90">
        <v>1</v>
      </c>
      <c r="AW175" s="90">
        <v>1</v>
      </c>
      <c r="AX175" s="90">
        <v>2</v>
      </c>
      <c r="AY175" s="90">
        <v>1</v>
      </c>
      <c r="AZ175" s="90">
        <v>2</v>
      </c>
      <c r="BA175" s="90">
        <v>1</v>
      </c>
      <c r="BB175" s="90">
        <v>1</v>
      </c>
      <c r="BC175" s="90">
        <v>0</v>
      </c>
      <c r="BD175" s="90">
        <v>2</v>
      </c>
      <c r="BE175" s="90">
        <v>1</v>
      </c>
      <c r="BF175" s="90">
        <v>1</v>
      </c>
      <c r="BG175" s="90">
        <v>2</v>
      </c>
      <c r="BH175" s="90">
        <v>0</v>
      </c>
      <c r="BI175" s="90">
        <v>1</v>
      </c>
      <c r="BJ175" s="90">
        <v>2</v>
      </c>
      <c r="BK175" s="90">
        <v>1</v>
      </c>
      <c r="BL175" s="90">
        <v>1</v>
      </c>
      <c r="BM175" s="90">
        <v>1</v>
      </c>
      <c r="BN175" s="90">
        <v>1</v>
      </c>
      <c r="BO175" s="90">
        <v>1</v>
      </c>
      <c r="BP175" s="90">
        <v>1</v>
      </c>
      <c r="BQ175" s="90">
        <v>2</v>
      </c>
      <c r="BR175" s="90">
        <v>0</v>
      </c>
      <c r="BS175" s="90">
        <v>1</v>
      </c>
      <c r="BT175" s="90">
        <v>2</v>
      </c>
      <c r="BU175" s="90">
        <v>1</v>
      </c>
      <c r="BV175" s="90">
        <v>2</v>
      </c>
      <c r="BW175" s="90">
        <v>1</v>
      </c>
      <c r="BX175" s="90">
        <v>1</v>
      </c>
      <c r="BY175" s="90">
        <v>1</v>
      </c>
      <c r="BZ175" s="90">
        <v>1</v>
      </c>
      <c r="CA175" s="90">
        <v>2</v>
      </c>
      <c r="CB175" s="90">
        <v>1</v>
      </c>
      <c r="CC175" s="90">
        <v>2</v>
      </c>
      <c r="CD175" s="90">
        <v>1</v>
      </c>
      <c r="CE175" s="90">
        <v>1</v>
      </c>
      <c r="CF175" s="90">
        <v>1</v>
      </c>
      <c r="CG175" s="90">
        <v>1</v>
      </c>
      <c r="CH175" s="90">
        <v>1</v>
      </c>
    </row>
    <row r="176" s="78" customFormat="1" ht="13.9" spans="1:86">
      <c r="A176" s="84" t="s">
        <v>141</v>
      </c>
      <c r="B176" s="89" t="s">
        <v>1623</v>
      </c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  <c r="BA176" s="90">
        <v>0</v>
      </c>
      <c r="BB176" s="90">
        <v>0</v>
      </c>
      <c r="BC176" s="90">
        <v>0</v>
      </c>
      <c r="BD176" s="90">
        <v>0</v>
      </c>
      <c r="BE176" s="90">
        <v>0</v>
      </c>
      <c r="BF176" s="90">
        <v>0</v>
      </c>
      <c r="BG176" s="90">
        <v>0</v>
      </c>
      <c r="BH176" s="90">
        <v>0</v>
      </c>
      <c r="BI176" s="90">
        <v>0</v>
      </c>
      <c r="BJ176" s="90">
        <v>0</v>
      </c>
      <c r="BK176" s="90">
        <v>0</v>
      </c>
      <c r="BL176" s="90">
        <v>0</v>
      </c>
      <c r="BM176" s="90">
        <v>0</v>
      </c>
      <c r="BN176" s="90">
        <v>0</v>
      </c>
      <c r="BO176" s="90">
        <v>0</v>
      </c>
      <c r="BP176" s="90">
        <v>0</v>
      </c>
      <c r="BQ176" s="90">
        <v>0</v>
      </c>
      <c r="BR176" s="90">
        <v>0</v>
      </c>
      <c r="BS176" s="90">
        <v>0</v>
      </c>
      <c r="BT176" s="90">
        <v>0</v>
      </c>
      <c r="BU176" s="90">
        <v>0</v>
      </c>
      <c r="BV176" s="90">
        <v>0</v>
      </c>
      <c r="BW176" s="90">
        <v>0</v>
      </c>
      <c r="BX176" s="90">
        <v>0</v>
      </c>
      <c r="BY176" s="90">
        <v>0</v>
      </c>
      <c r="BZ176" s="90">
        <v>0</v>
      </c>
      <c r="CA176" s="90">
        <v>0</v>
      </c>
      <c r="CB176" s="90">
        <v>0</v>
      </c>
      <c r="CC176" s="90">
        <v>0</v>
      </c>
      <c r="CD176" s="90">
        <v>0</v>
      </c>
      <c r="CE176" s="90">
        <v>0</v>
      </c>
      <c r="CF176" s="90">
        <v>0</v>
      </c>
      <c r="CG176" s="90">
        <v>0</v>
      </c>
      <c r="CH176" s="90">
        <v>0</v>
      </c>
    </row>
    <row r="177" s="78" customFormat="1" ht="13.9" spans="1:86">
      <c r="A177" s="84" t="s">
        <v>141</v>
      </c>
      <c r="B177" s="89" t="s">
        <v>1624</v>
      </c>
      <c r="C177" s="90">
        <v>0</v>
      </c>
      <c r="D177" s="90">
        <v>0</v>
      </c>
      <c r="E177" s="90">
        <v>0</v>
      </c>
      <c r="F177" s="90">
        <v>0</v>
      </c>
      <c r="G177" s="90">
        <v>0</v>
      </c>
      <c r="H177" s="90">
        <v>0</v>
      </c>
      <c r="I177" s="90">
        <v>0</v>
      </c>
      <c r="J177" s="90">
        <v>0</v>
      </c>
      <c r="K177" s="90">
        <v>0</v>
      </c>
      <c r="L177" s="90">
        <v>0</v>
      </c>
      <c r="M177" s="90">
        <v>0</v>
      </c>
      <c r="N177" s="90">
        <v>0</v>
      </c>
      <c r="O177" s="90">
        <v>0</v>
      </c>
      <c r="P177" s="90">
        <v>0</v>
      </c>
      <c r="Q177" s="90">
        <v>0</v>
      </c>
      <c r="R177" s="90">
        <v>0</v>
      </c>
      <c r="S177" s="90">
        <v>0</v>
      </c>
      <c r="T177" s="90">
        <v>0</v>
      </c>
      <c r="U177" s="90">
        <v>0</v>
      </c>
      <c r="V177" s="90">
        <v>0</v>
      </c>
      <c r="W177" s="90">
        <v>0</v>
      </c>
      <c r="X177" s="90">
        <v>0</v>
      </c>
      <c r="Y177" s="90">
        <v>0</v>
      </c>
      <c r="Z177" s="90">
        <v>0</v>
      </c>
      <c r="AA177" s="90">
        <v>0</v>
      </c>
      <c r="AB177" s="90">
        <v>0</v>
      </c>
      <c r="AC177" s="90">
        <v>0</v>
      </c>
      <c r="AD177" s="90">
        <v>0</v>
      </c>
      <c r="AE177" s="90">
        <v>0</v>
      </c>
      <c r="AF177" s="90">
        <v>0</v>
      </c>
      <c r="AG177" s="90">
        <v>0</v>
      </c>
      <c r="AH177" s="90">
        <v>0</v>
      </c>
      <c r="AI177" s="90">
        <v>0</v>
      </c>
      <c r="AJ177" s="90">
        <v>0</v>
      </c>
      <c r="AK177" s="90">
        <v>0</v>
      </c>
      <c r="AL177" s="90">
        <v>0</v>
      </c>
      <c r="AM177" s="90">
        <v>0</v>
      </c>
      <c r="AN177" s="90">
        <v>0</v>
      </c>
      <c r="AO177" s="90">
        <v>0</v>
      </c>
      <c r="AP177" s="90">
        <v>0</v>
      </c>
      <c r="AQ177" s="90">
        <v>0</v>
      </c>
      <c r="AR177" s="90">
        <v>0</v>
      </c>
      <c r="AS177" s="90">
        <v>0</v>
      </c>
      <c r="AT177" s="90">
        <v>0</v>
      </c>
      <c r="AU177" s="90">
        <v>0</v>
      </c>
      <c r="AV177" s="90">
        <v>0</v>
      </c>
      <c r="AW177" s="90">
        <v>0</v>
      </c>
      <c r="AX177" s="90">
        <v>0</v>
      </c>
      <c r="AY177" s="90">
        <v>0</v>
      </c>
      <c r="AZ177" s="90">
        <v>0</v>
      </c>
      <c r="BA177" s="90">
        <v>0</v>
      </c>
      <c r="BB177" s="90">
        <v>0</v>
      </c>
      <c r="BC177" s="90">
        <v>0</v>
      </c>
      <c r="BD177" s="90">
        <v>0</v>
      </c>
      <c r="BE177" s="90">
        <v>0</v>
      </c>
      <c r="BF177" s="90">
        <v>0</v>
      </c>
      <c r="BG177" s="90">
        <v>0</v>
      </c>
      <c r="BH177" s="90">
        <v>0</v>
      </c>
      <c r="BI177" s="90">
        <v>0</v>
      </c>
      <c r="BJ177" s="90">
        <v>0</v>
      </c>
      <c r="BK177" s="90">
        <v>0</v>
      </c>
      <c r="BL177" s="90">
        <v>0</v>
      </c>
      <c r="BM177" s="90">
        <v>0</v>
      </c>
      <c r="BN177" s="90">
        <v>0</v>
      </c>
      <c r="BO177" s="90">
        <v>0</v>
      </c>
      <c r="BP177" s="90">
        <v>0</v>
      </c>
      <c r="BQ177" s="90">
        <v>0</v>
      </c>
      <c r="BR177" s="90">
        <v>0</v>
      </c>
      <c r="BS177" s="90">
        <v>0</v>
      </c>
      <c r="BT177" s="90">
        <v>0</v>
      </c>
      <c r="BU177" s="90">
        <v>0</v>
      </c>
      <c r="BV177" s="90">
        <v>0</v>
      </c>
      <c r="BW177" s="90">
        <v>0</v>
      </c>
      <c r="BX177" s="90">
        <v>0</v>
      </c>
      <c r="BY177" s="90">
        <v>0</v>
      </c>
      <c r="BZ177" s="90">
        <v>0</v>
      </c>
      <c r="CA177" s="90">
        <v>0</v>
      </c>
      <c r="CB177" s="90">
        <v>0</v>
      </c>
      <c r="CC177" s="90">
        <v>0</v>
      </c>
      <c r="CD177" s="90">
        <v>0</v>
      </c>
      <c r="CE177" s="90">
        <v>0</v>
      </c>
      <c r="CF177" s="90">
        <v>0</v>
      </c>
      <c r="CG177" s="90">
        <v>0</v>
      </c>
      <c r="CH177" s="90">
        <v>0</v>
      </c>
    </row>
    <row r="178" s="78" customFormat="1" ht="13.9" spans="1:86">
      <c r="A178" s="84" t="s">
        <v>141</v>
      </c>
      <c r="B178" s="89" t="s">
        <v>1625</v>
      </c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0</v>
      </c>
      <c r="AG178" s="90">
        <v>0</v>
      </c>
      <c r="AH178" s="90">
        <v>0</v>
      </c>
      <c r="AI178" s="90">
        <v>0</v>
      </c>
      <c r="AJ178" s="90">
        <v>0</v>
      </c>
      <c r="AK178" s="90">
        <v>0</v>
      </c>
      <c r="AL178" s="90">
        <v>0</v>
      </c>
      <c r="AM178" s="90">
        <v>0</v>
      </c>
      <c r="AN178" s="90">
        <v>0</v>
      </c>
      <c r="AO178" s="90">
        <v>0</v>
      </c>
      <c r="AP178" s="90">
        <v>0</v>
      </c>
      <c r="AQ178" s="90">
        <v>0</v>
      </c>
      <c r="AR178" s="90">
        <v>0</v>
      </c>
      <c r="AS178" s="90">
        <v>0</v>
      </c>
      <c r="AT178" s="90">
        <v>0</v>
      </c>
      <c r="AU178" s="90">
        <v>0</v>
      </c>
      <c r="AV178" s="90">
        <v>0</v>
      </c>
      <c r="AW178" s="90">
        <v>0</v>
      </c>
      <c r="AX178" s="90">
        <v>0</v>
      </c>
      <c r="AY178" s="90">
        <v>0</v>
      </c>
      <c r="AZ178" s="90">
        <v>0</v>
      </c>
      <c r="BA178" s="90">
        <v>0</v>
      </c>
      <c r="BB178" s="90">
        <v>0</v>
      </c>
      <c r="BC178" s="90">
        <v>0</v>
      </c>
      <c r="BD178" s="90">
        <v>0</v>
      </c>
      <c r="BE178" s="90">
        <v>0</v>
      </c>
      <c r="BF178" s="90">
        <v>0</v>
      </c>
      <c r="BG178" s="90">
        <v>0</v>
      </c>
      <c r="BH178" s="90">
        <v>0</v>
      </c>
      <c r="BI178" s="90">
        <v>0</v>
      </c>
      <c r="BJ178" s="90">
        <v>0</v>
      </c>
      <c r="BK178" s="90">
        <v>0</v>
      </c>
      <c r="BL178" s="90">
        <v>0</v>
      </c>
      <c r="BM178" s="90">
        <v>0</v>
      </c>
      <c r="BN178" s="90">
        <v>0</v>
      </c>
      <c r="BO178" s="90">
        <v>0</v>
      </c>
      <c r="BP178" s="90">
        <v>0</v>
      </c>
      <c r="BQ178" s="90">
        <v>0</v>
      </c>
      <c r="BR178" s="90">
        <v>0</v>
      </c>
      <c r="BS178" s="90">
        <v>0</v>
      </c>
      <c r="BT178" s="90">
        <v>0</v>
      </c>
      <c r="BU178" s="90">
        <v>0</v>
      </c>
      <c r="BV178" s="90">
        <v>0</v>
      </c>
      <c r="BW178" s="90">
        <v>0</v>
      </c>
      <c r="BX178" s="90">
        <v>0</v>
      </c>
      <c r="BY178" s="90">
        <v>0</v>
      </c>
      <c r="BZ178" s="90">
        <v>0</v>
      </c>
      <c r="CA178" s="90">
        <v>0</v>
      </c>
      <c r="CB178" s="90">
        <v>0</v>
      </c>
      <c r="CC178" s="90">
        <v>0</v>
      </c>
      <c r="CD178" s="90">
        <v>0</v>
      </c>
      <c r="CE178" s="90">
        <v>0</v>
      </c>
      <c r="CF178" s="90">
        <v>0</v>
      </c>
      <c r="CG178" s="90">
        <v>0</v>
      </c>
      <c r="CH178" s="90">
        <v>0</v>
      </c>
    </row>
    <row r="179" s="78" customFormat="1" ht="13.9" spans="1:86">
      <c r="A179" s="84" t="s">
        <v>141</v>
      </c>
      <c r="B179" s="89" t="s">
        <v>1626</v>
      </c>
      <c r="C179" s="90">
        <v>0</v>
      </c>
      <c r="D179" s="90">
        <v>0</v>
      </c>
      <c r="E179" s="90">
        <v>0</v>
      </c>
      <c r="F179" s="90">
        <v>0</v>
      </c>
      <c r="G179" s="90">
        <v>0</v>
      </c>
      <c r="H179" s="90">
        <v>0</v>
      </c>
      <c r="I179" s="90">
        <v>0</v>
      </c>
      <c r="J179" s="90">
        <v>0</v>
      </c>
      <c r="K179" s="90">
        <v>0</v>
      </c>
      <c r="L179" s="90">
        <v>0</v>
      </c>
      <c r="M179" s="90">
        <v>0</v>
      </c>
      <c r="N179" s="90">
        <v>0</v>
      </c>
      <c r="O179" s="90">
        <v>0</v>
      </c>
      <c r="P179" s="90">
        <v>0</v>
      </c>
      <c r="Q179" s="90">
        <v>0</v>
      </c>
      <c r="R179" s="90">
        <v>0</v>
      </c>
      <c r="S179" s="90">
        <v>0</v>
      </c>
      <c r="T179" s="90">
        <v>0</v>
      </c>
      <c r="U179" s="90">
        <v>0</v>
      </c>
      <c r="V179" s="90">
        <v>0</v>
      </c>
      <c r="W179" s="90">
        <v>0</v>
      </c>
      <c r="X179" s="90">
        <v>0</v>
      </c>
      <c r="Y179" s="90">
        <v>0</v>
      </c>
      <c r="Z179" s="90">
        <v>0</v>
      </c>
      <c r="AA179" s="90">
        <v>0</v>
      </c>
      <c r="AB179" s="90">
        <v>0</v>
      </c>
      <c r="AC179" s="90">
        <v>0</v>
      </c>
      <c r="AD179" s="90">
        <v>0</v>
      </c>
      <c r="AE179" s="90">
        <v>0</v>
      </c>
      <c r="AF179" s="90">
        <v>0</v>
      </c>
      <c r="AG179" s="90">
        <v>0</v>
      </c>
      <c r="AH179" s="90">
        <v>0</v>
      </c>
      <c r="AI179" s="90">
        <v>0</v>
      </c>
      <c r="AJ179" s="90">
        <v>0</v>
      </c>
      <c r="AK179" s="90">
        <v>0</v>
      </c>
      <c r="AL179" s="90">
        <v>0</v>
      </c>
      <c r="AM179" s="90">
        <v>0</v>
      </c>
      <c r="AN179" s="90">
        <v>0</v>
      </c>
      <c r="AO179" s="90">
        <v>0</v>
      </c>
      <c r="AP179" s="90">
        <v>0</v>
      </c>
      <c r="AQ179" s="90">
        <v>0</v>
      </c>
      <c r="AR179" s="90">
        <v>0</v>
      </c>
      <c r="AS179" s="90">
        <v>0</v>
      </c>
      <c r="AT179" s="90">
        <v>0</v>
      </c>
      <c r="AU179" s="90">
        <v>0</v>
      </c>
      <c r="AV179" s="90">
        <v>0</v>
      </c>
      <c r="AW179" s="90">
        <v>0</v>
      </c>
      <c r="AX179" s="90">
        <v>0</v>
      </c>
      <c r="AY179" s="90">
        <v>0</v>
      </c>
      <c r="AZ179" s="90">
        <v>0</v>
      </c>
      <c r="BA179" s="90">
        <v>0</v>
      </c>
      <c r="BB179" s="90">
        <v>0</v>
      </c>
      <c r="BC179" s="90">
        <v>0</v>
      </c>
      <c r="BD179" s="90">
        <v>0</v>
      </c>
      <c r="BE179" s="90">
        <v>0</v>
      </c>
      <c r="BF179" s="90">
        <v>0</v>
      </c>
      <c r="BG179" s="90">
        <v>0</v>
      </c>
      <c r="BH179" s="90">
        <v>0</v>
      </c>
      <c r="BI179" s="90">
        <v>0</v>
      </c>
      <c r="BJ179" s="90">
        <v>0</v>
      </c>
      <c r="BK179" s="90">
        <v>0</v>
      </c>
      <c r="BL179" s="90">
        <v>0</v>
      </c>
      <c r="BM179" s="90">
        <v>0</v>
      </c>
      <c r="BN179" s="90">
        <v>0</v>
      </c>
      <c r="BO179" s="90">
        <v>0</v>
      </c>
      <c r="BP179" s="90">
        <v>0</v>
      </c>
      <c r="BQ179" s="90">
        <v>0</v>
      </c>
      <c r="BR179" s="90">
        <v>0</v>
      </c>
      <c r="BS179" s="90">
        <v>0</v>
      </c>
      <c r="BT179" s="90">
        <v>0</v>
      </c>
      <c r="BU179" s="90">
        <v>0</v>
      </c>
      <c r="BV179" s="90">
        <v>0</v>
      </c>
      <c r="BW179" s="90">
        <v>0</v>
      </c>
      <c r="BX179" s="90">
        <v>0</v>
      </c>
      <c r="BY179" s="90">
        <v>0</v>
      </c>
      <c r="BZ179" s="90">
        <v>0</v>
      </c>
      <c r="CA179" s="90">
        <v>0</v>
      </c>
      <c r="CB179" s="90">
        <v>0</v>
      </c>
      <c r="CC179" s="90">
        <v>0</v>
      </c>
      <c r="CD179" s="90">
        <v>0</v>
      </c>
      <c r="CE179" s="90">
        <v>0</v>
      </c>
      <c r="CF179" s="90">
        <v>0</v>
      </c>
      <c r="CG179" s="90">
        <v>0</v>
      </c>
      <c r="CH179" s="90">
        <v>0</v>
      </c>
    </row>
    <row r="180" s="78" customFormat="1" ht="13.9" spans="1:86">
      <c r="A180" s="84" t="s">
        <v>141</v>
      </c>
      <c r="B180" s="89" t="s">
        <v>1627</v>
      </c>
      <c r="C180" s="90">
        <v>1</v>
      </c>
      <c r="D180" s="90">
        <v>0</v>
      </c>
      <c r="E180" s="90">
        <v>1</v>
      </c>
      <c r="F180" s="90">
        <v>0</v>
      </c>
      <c r="G180" s="90">
        <v>1</v>
      </c>
      <c r="H180" s="90">
        <v>1</v>
      </c>
      <c r="I180" s="90">
        <v>0</v>
      </c>
      <c r="J180" s="90">
        <v>0</v>
      </c>
      <c r="K180" s="90">
        <v>1</v>
      </c>
      <c r="L180" s="90">
        <v>0</v>
      </c>
      <c r="M180" s="90">
        <v>0</v>
      </c>
      <c r="N180" s="90">
        <v>0</v>
      </c>
      <c r="O180" s="90">
        <v>0</v>
      </c>
      <c r="P180" s="90">
        <v>0</v>
      </c>
      <c r="Q180" s="90">
        <v>1</v>
      </c>
      <c r="R180" s="90">
        <v>1</v>
      </c>
      <c r="S180" s="90">
        <v>1</v>
      </c>
      <c r="T180" s="90">
        <v>1</v>
      </c>
      <c r="U180" s="90">
        <v>0</v>
      </c>
      <c r="V180" s="90">
        <v>0</v>
      </c>
      <c r="W180" s="90">
        <v>1</v>
      </c>
      <c r="X180" s="90">
        <v>0</v>
      </c>
      <c r="Y180" s="90">
        <v>0</v>
      </c>
      <c r="Z180" s="90">
        <v>1</v>
      </c>
      <c r="AA180" s="90">
        <v>0</v>
      </c>
      <c r="AB180" s="90">
        <v>1</v>
      </c>
      <c r="AC180" s="90">
        <v>0</v>
      </c>
      <c r="AD180" s="90">
        <v>0</v>
      </c>
      <c r="AE180" s="90">
        <v>0</v>
      </c>
      <c r="AF180" s="90">
        <v>0</v>
      </c>
      <c r="AG180" s="90">
        <v>1</v>
      </c>
      <c r="AH180" s="90">
        <v>0</v>
      </c>
      <c r="AI180" s="90">
        <v>0</v>
      </c>
      <c r="AJ180" s="90">
        <v>0</v>
      </c>
      <c r="AK180" s="90">
        <v>1</v>
      </c>
      <c r="AL180" s="90">
        <v>0</v>
      </c>
      <c r="AM180" s="90">
        <v>0</v>
      </c>
      <c r="AN180" s="90">
        <v>0</v>
      </c>
      <c r="AO180" s="90">
        <v>1</v>
      </c>
      <c r="AP180" s="90">
        <v>0</v>
      </c>
      <c r="AQ180" s="90">
        <v>1</v>
      </c>
      <c r="AR180" s="90">
        <v>0</v>
      </c>
      <c r="AS180" s="90">
        <v>0</v>
      </c>
      <c r="AT180" s="90">
        <v>0</v>
      </c>
      <c r="AU180" s="90">
        <v>1</v>
      </c>
      <c r="AV180" s="90">
        <v>0</v>
      </c>
      <c r="AW180" s="90">
        <v>0</v>
      </c>
      <c r="AX180" s="90">
        <v>1</v>
      </c>
      <c r="AY180" s="90">
        <v>0</v>
      </c>
      <c r="AZ180" s="90">
        <v>1</v>
      </c>
      <c r="BA180" s="90">
        <v>0</v>
      </c>
      <c r="BB180" s="90">
        <v>0</v>
      </c>
      <c r="BC180" s="90">
        <v>0</v>
      </c>
      <c r="BD180" s="90">
        <v>1</v>
      </c>
      <c r="BE180" s="90">
        <v>0</v>
      </c>
      <c r="BF180" s="90">
        <v>0</v>
      </c>
      <c r="BG180" s="90">
        <v>1</v>
      </c>
      <c r="BH180" s="90">
        <v>0</v>
      </c>
      <c r="BI180" s="90">
        <v>0</v>
      </c>
      <c r="BJ180" s="90">
        <v>1</v>
      </c>
      <c r="BK180" s="90">
        <v>0</v>
      </c>
      <c r="BL180" s="90">
        <v>0</v>
      </c>
      <c r="BM180" s="90">
        <v>0</v>
      </c>
      <c r="BN180" s="90">
        <v>0</v>
      </c>
      <c r="BO180" s="90">
        <v>0</v>
      </c>
      <c r="BP180" s="90">
        <v>0</v>
      </c>
      <c r="BQ180" s="90">
        <v>1</v>
      </c>
      <c r="BR180" s="90">
        <v>0</v>
      </c>
      <c r="BS180" s="90">
        <v>0</v>
      </c>
      <c r="BT180" s="90">
        <v>1</v>
      </c>
      <c r="BU180" s="90">
        <v>0</v>
      </c>
      <c r="BV180" s="90">
        <v>1</v>
      </c>
      <c r="BW180" s="90">
        <v>0</v>
      </c>
      <c r="BX180" s="90">
        <v>0</v>
      </c>
      <c r="BY180" s="90">
        <v>0</v>
      </c>
      <c r="BZ180" s="90">
        <v>0</v>
      </c>
      <c r="CA180" s="90">
        <v>1</v>
      </c>
      <c r="CB180" s="90">
        <v>0</v>
      </c>
      <c r="CC180" s="90">
        <v>1</v>
      </c>
      <c r="CD180" s="90">
        <v>0</v>
      </c>
      <c r="CE180" s="90">
        <v>0</v>
      </c>
      <c r="CF180" s="90">
        <v>0</v>
      </c>
      <c r="CG180" s="90">
        <v>0</v>
      </c>
      <c r="CH180" s="90">
        <v>0</v>
      </c>
    </row>
    <row r="181" s="78" customFormat="1" ht="13.9" spans="1:86">
      <c r="A181" s="84" t="s">
        <v>141</v>
      </c>
      <c r="B181" s="84" t="s">
        <v>1628</v>
      </c>
      <c r="C181" s="90">
        <v>0</v>
      </c>
      <c r="D181" s="90">
        <v>0</v>
      </c>
      <c r="E181" s="90">
        <v>0</v>
      </c>
      <c r="F181" s="90">
        <v>0</v>
      </c>
      <c r="G181" s="90">
        <v>0</v>
      </c>
      <c r="H181" s="90">
        <v>0</v>
      </c>
      <c r="I181" s="90">
        <v>0</v>
      </c>
      <c r="J181" s="90">
        <v>0</v>
      </c>
      <c r="K181" s="90">
        <v>0</v>
      </c>
      <c r="L181" s="90">
        <v>0</v>
      </c>
      <c r="M181" s="90">
        <v>0</v>
      </c>
      <c r="N181" s="90">
        <v>0</v>
      </c>
      <c r="O181" s="90">
        <v>0</v>
      </c>
      <c r="P181" s="90">
        <v>0</v>
      </c>
      <c r="Q181" s="90">
        <v>0</v>
      </c>
      <c r="R181" s="90">
        <v>0</v>
      </c>
      <c r="S181" s="90">
        <v>0</v>
      </c>
      <c r="T181" s="90">
        <v>0</v>
      </c>
      <c r="U181" s="90">
        <v>0</v>
      </c>
      <c r="V181" s="90">
        <v>0</v>
      </c>
      <c r="W181" s="90">
        <v>0</v>
      </c>
      <c r="X181" s="90">
        <v>0</v>
      </c>
      <c r="Y181" s="90">
        <v>0</v>
      </c>
      <c r="Z181" s="90">
        <v>0</v>
      </c>
      <c r="AA181" s="90">
        <v>0</v>
      </c>
      <c r="AB181" s="90">
        <v>0</v>
      </c>
      <c r="AC181" s="90">
        <v>0</v>
      </c>
      <c r="AD181" s="90">
        <v>0</v>
      </c>
      <c r="AE181" s="90">
        <v>0</v>
      </c>
      <c r="AF181" s="90">
        <v>0</v>
      </c>
      <c r="AG181" s="90">
        <v>0</v>
      </c>
      <c r="AH181" s="90">
        <v>0</v>
      </c>
      <c r="AI181" s="90">
        <v>0</v>
      </c>
      <c r="AJ181" s="90">
        <v>0</v>
      </c>
      <c r="AK181" s="90">
        <v>0</v>
      </c>
      <c r="AL181" s="90">
        <v>0</v>
      </c>
      <c r="AM181" s="90">
        <v>0</v>
      </c>
      <c r="AN181" s="90">
        <v>0</v>
      </c>
      <c r="AO181" s="90">
        <v>0</v>
      </c>
      <c r="AP181" s="90">
        <v>0</v>
      </c>
      <c r="AQ181" s="90">
        <v>0</v>
      </c>
      <c r="AR181" s="90">
        <v>0</v>
      </c>
      <c r="AS181" s="90">
        <v>0</v>
      </c>
      <c r="AT181" s="90">
        <v>0</v>
      </c>
      <c r="AU181" s="90">
        <v>0</v>
      </c>
      <c r="AV181" s="90">
        <v>0</v>
      </c>
      <c r="AW181" s="90">
        <v>0</v>
      </c>
      <c r="AX181" s="90">
        <v>0</v>
      </c>
      <c r="AY181" s="90">
        <v>0</v>
      </c>
      <c r="AZ181" s="90">
        <v>0</v>
      </c>
      <c r="BA181" s="90">
        <v>0</v>
      </c>
      <c r="BB181" s="90">
        <v>0</v>
      </c>
      <c r="BC181" s="90">
        <v>0</v>
      </c>
      <c r="BD181" s="90">
        <v>0</v>
      </c>
      <c r="BE181" s="90">
        <v>0</v>
      </c>
      <c r="BF181" s="90">
        <v>0</v>
      </c>
      <c r="BG181" s="90">
        <v>0</v>
      </c>
      <c r="BH181" s="90">
        <v>0</v>
      </c>
      <c r="BI181" s="90">
        <v>0</v>
      </c>
      <c r="BJ181" s="90">
        <v>0</v>
      </c>
      <c r="BK181" s="90">
        <v>0</v>
      </c>
      <c r="BL181" s="90">
        <v>0</v>
      </c>
      <c r="BM181" s="90">
        <v>0</v>
      </c>
      <c r="BN181" s="90">
        <v>0</v>
      </c>
      <c r="BO181" s="90">
        <v>0</v>
      </c>
      <c r="BP181" s="90">
        <v>0</v>
      </c>
      <c r="BQ181" s="90">
        <v>0</v>
      </c>
      <c r="BR181" s="90">
        <v>0</v>
      </c>
      <c r="BS181" s="90">
        <v>0</v>
      </c>
      <c r="BT181" s="90">
        <v>0</v>
      </c>
      <c r="BU181" s="90">
        <v>0</v>
      </c>
      <c r="BV181" s="90">
        <v>0</v>
      </c>
      <c r="BW181" s="90">
        <v>0</v>
      </c>
      <c r="BX181" s="90">
        <v>0</v>
      </c>
      <c r="BY181" s="90">
        <v>0</v>
      </c>
      <c r="BZ181" s="90">
        <v>0</v>
      </c>
      <c r="CA181" s="90">
        <v>0</v>
      </c>
      <c r="CB181" s="90">
        <v>0</v>
      </c>
      <c r="CC181" s="90">
        <v>0</v>
      </c>
      <c r="CD181" s="90">
        <v>0</v>
      </c>
      <c r="CE181" s="90">
        <v>0</v>
      </c>
      <c r="CF181" s="90">
        <v>0</v>
      </c>
      <c r="CG181" s="90">
        <v>0</v>
      </c>
      <c r="CH181" s="90">
        <v>0</v>
      </c>
    </row>
    <row r="182" s="78" customFormat="1" ht="13.9" spans="1:86">
      <c r="A182" s="84" t="s">
        <v>141</v>
      </c>
      <c r="B182" s="89" t="s">
        <v>1629</v>
      </c>
      <c r="C182" s="90">
        <v>0</v>
      </c>
      <c r="D182" s="90">
        <v>0</v>
      </c>
      <c r="E182" s="90">
        <v>0</v>
      </c>
      <c r="F182" s="90">
        <v>0</v>
      </c>
      <c r="G182" s="90">
        <v>0</v>
      </c>
      <c r="H182" s="90">
        <v>0</v>
      </c>
      <c r="I182" s="90">
        <v>0</v>
      </c>
      <c r="J182" s="90">
        <v>0</v>
      </c>
      <c r="K182" s="90">
        <v>0</v>
      </c>
      <c r="L182" s="90">
        <v>0</v>
      </c>
      <c r="M182" s="90">
        <v>0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U182" s="90">
        <v>0</v>
      </c>
      <c r="V182" s="90">
        <v>0</v>
      </c>
      <c r="W182" s="90">
        <v>0</v>
      </c>
      <c r="X182" s="90">
        <v>0</v>
      </c>
      <c r="Y182" s="90">
        <v>0</v>
      </c>
      <c r="Z182" s="90">
        <v>0</v>
      </c>
      <c r="AA182" s="90">
        <v>0</v>
      </c>
      <c r="AB182" s="90">
        <v>0</v>
      </c>
      <c r="AC182" s="90">
        <v>0</v>
      </c>
      <c r="AD182" s="90">
        <v>0</v>
      </c>
      <c r="AE182" s="90">
        <v>0</v>
      </c>
      <c r="AF182" s="90">
        <v>0</v>
      </c>
      <c r="AG182" s="90">
        <v>0</v>
      </c>
      <c r="AH182" s="90">
        <v>0</v>
      </c>
      <c r="AI182" s="90">
        <v>0</v>
      </c>
      <c r="AJ182" s="90">
        <v>0</v>
      </c>
      <c r="AK182" s="90">
        <v>0</v>
      </c>
      <c r="AL182" s="90">
        <v>0</v>
      </c>
      <c r="AM182" s="90">
        <v>0</v>
      </c>
      <c r="AN182" s="90">
        <v>0</v>
      </c>
      <c r="AO182" s="90">
        <v>0</v>
      </c>
      <c r="AP182" s="90">
        <v>0</v>
      </c>
      <c r="AQ182" s="90">
        <v>0</v>
      </c>
      <c r="AR182" s="90">
        <v>0</v>
      </c>
      <c r="AS182" s="90">
        <v>0</v>
      </c>
      <c r="AT182" s="90">
        <v>0</v>
      </c>
      <c r="AU182" s="90">
        <v>0</v>
      </c>
      <c r="AV182" s="90">
        <v>0</v>
      </c>
      <c r="AW182" s="90">
        <v>0</v>
      </c>
      <c r="AX182" s="90">
        <v>0</v>
      </c>
      <c r="AY182" s="90">
        <v>0</v>
      </c>
      <c r="AZ182" s="90">
        <v>0</v>
      </c>
      <c r="BA182" s="90">
        <v>0</v>
      </c>
      <c r="BB182" s="90">
        <v>0</v>
      </c>
      <c r="BC182" s="90">
        <v>0</v>
      </c>
      <c r="BD182" s="90">
        <v>0</v>
      </c>
      <c r="BE182" s="90">
        <v>0</v>
      </c>
      <c r="BF182" s="90">
        <v>0</v>
      </c>
      <c r="BG182" s="90">
        <v>0</v>
      </c>
      <c r="BH182" s="90">
        <v>0</v>
      </c>
      <c r="BI182" s="90">
        <v>0</v>
      </c>
      <c r="BJ182" s="90">
        <v>0</v>
      </c>
      <c r="BK182" s="90">
        <v>0</v>
      </c>
      <c r="BL182" s="90">
        <v>0</v>
      </c>
      <c r="BM182" s="90">
        <v>0</v>
      </c>
      <c r="BN182" s="90">
        <v>0</v>
      </c>
      <c r="BO182" s="90">
        <v>0</v>
      </c>
      <c r="BP182" s="90">
        <v>0</v>
      </c>
      <c r="BQ182" s="90">
        <v>0</v>
      </c>
      <c r="BR182" s="90">
        <v>0</v>
      </c>
      <c r="BS182" s="90">
        <v>0</v>
      </c>
      <c r="BT182" s="90">
        <v>0</v>
      </c>
      <c r="BU182" s="90">
        <v>0</v>
      </c>
      <c r="BV182" s="90">
        <v>0</v>
      </c>
      <c r="BW182" s="90">
        <v>0</v>
      </c>
      <c r="BX182" s="90">
        <v>0</v>
      </c>
      <c r="BY182" s="90">
        <v>0</v>
      </c>
      <c r="BZ182" s="90">
        <v>0</v>
      </c>
      <c r="CA182" s="90">
        <v>0</v>
      </c>
      <c r="CB182" s="90">
        <v>0</v>
      </c>
      <c r="CC182" s="90">
        <v>0</v>
      </c>
      <c r="CD182" s="90">
        <v>0</v>
      </c>
      <c r="CE182" s="90">
        <v>0</v>
      </c>
      <c r="CF182" s="90">
        <v>0</v>
      </c>
      <c r="CG182" s="90">
        <v>0</v>
      </c>
      <c r="CH182" s="90">
        <v>0</v>
      </c>
    </row>
    <row r="183" s="78" customFormat="1" ht="13.9" spans="1:86">
      <c r="A183" s="84" t="s">
        <v>141</v>
      </c>
      <c r="B183" s="84" t="s">
        <v>1630</v>
      </c>
      <c r="C183" s="90">
        <v>0</v>
      </c>
      <c r="D183" s="90">
        <v>0</v>
      </c>
      <c r="E183" s="90">
        <v>0</v>
      </c>
      <c r="F183" s="90">
        <v>0</v>
      </c>
      <c r="G183" s="90">
        <v>0</v>
      </c>
      <c r="H183" s="90">
        <v>0</v>
      </c>
      <c r="I183" s="90">
        <v>0</v>
      </c>
      <c r="J183" s="90">
        <v>0</v>
      </c>
      <c r="K183" s="90">
        <v>0</v>
      </c>
      <c r="L183" s="90">
        <v>0</v>
      </c>
      <c r="M183" s="90">
        <v>0</v>
      </c>
      <c r="N183" s="90">
        <v>0</v>
      </c>
      <c r="O183" s="90">
        <v>0</v>
      </c>
      <c r="P183" s="90">
        <v>0</v>
      </c>
      <c r="Q183" s="90">
        <v>0</v>
      </c>
      <c r="R183" s="90">
        <v>0</v>
      </c>
      <c r="S183" s="90">
        <v>0</v>
      </c>
      <c r="T183" s="90">
        <v>0</v>
      </c>
      <c r="U183" s="90">
        <v>0</v>
      </c>
      <c r="V183" s="90">
        <v>0</v>
      </c>
      <c r="W183" s="90">
        <v>0</v>
      </c>
      <c r="X183" s="90">
        <v>0</v>
      </c>
      <c r="Y183" s="90">
        <v>0</v>
      </c>
      <c r="Z183" s="90">
        <v>0</v>
      </c>
      <c r="AA183" s="90">
        <v>0</v>
      </c>
      <c r="AB183" s="90">
        <v>0</v>
      </c>
      <c r="AC183" s="90">
        <v>0</v>
      </c>
      <c r="AD183" s="90">
        <v>0</v>
      </c>
      <c r="AE183" s="90">
        <v>0</v>
      </c>
      <c r="AF183" s="90">
        <v>0</v>
      </c>
      <c r="AG183" s="90">
        <v>0</v>
      </c>
      <c r="AH183" s="90">
        <v>0</v>
      </c>
      <c r="AI183" s="90">
        <v>0</v>
      </c>
      <c r="AJ183" s="90">
        <v>0</v>
      </c>
      <c r="AK183" s="90">
        <v>0</v>
      </c>
      <c r="AL183" s="90">
        <v>0</v>
      </c>
      <c r="AM183" s="90">
        <v>0</v>
      </c>
      <c r="AN183" s="90">
        <v>0</v>
      </c>
      <c r="AO183" s="90">
        <v>0</v>
      </c>
      <c r="AP183" s="90">
        <v>0</v>
      </c>
      <c r="AQ183" s="90">
        <v>0</v>
      </c>
      <c r="AR183" s="90">
        <v>0</v>
      </c>
      <c r="AS183" s="90">
        <v>0</v>
      </c>
      <c r="AT183" s="90">
        <v>0</v>
      </c>
      <c r="AU183" s="90">
        <v>0</v>
      </c>
      <c r="AV183" s="90">
        <v>0</v>
      </c>
      <c r="AW183" s="90">
        <v>0</v>
      </c>
      <c r="AX183" s="90">
        <v>0</v>
      </c>
      <c r="AY183" s="90">
        <v>0</v>
      </c>
      <c r="AZ183" s="90">
        <v>0</v>
      </c>
      <c r="BA183" s="90">
        <v>0</v>
      </c>
      <c r="BB183" s="90">
        <v>0</v>
      </c>
      <c r="BC183" s="90">
        <v>0</v>
      </c>
      <c r="BD183" s="90">
        <v>0</v>
      </c>
      <c r="BE183" s="90">
        <v>0</v>
      </c>
      <c r="BF183" s="90">
        <v>0</v>
      </c>
      <c r="BG183" s="90">
        <v>0</v>
      </c>
      <c r="BH183" s="90">
        <v>0</v>
      </c>
      <c r="BI183" s="90">
        <v>0</v>
      </c>
      <c r="BJ183" s="90">
        <v>0</v>
      </c>
      <c r="BK183" s="90">
        <v>0</v>
      </c>
      <c r="BL183" s="90">
        <v>0</v>
      </c>
      <c r="BM183" s="90">
        <v>0</v>
      </c>
      <c r="BN183" s="90">
        <v>0</v>
      </c>
      <c r="BO183" s="90">
        <v>0</v>
      </c>
      <c r="BP183" s="90">
        <v>0</v>
      </c>
      <c r="BQ183" s="90">
        <v>0</v>
      </c>
      <c r="BR183" s="90">
        <v>0</v>
      </c>
      <c r="BS183" s="90">
        <v>0</v>
      </c>
      <c r="BT183" s="90">
        <v>0</v>
      </c>
      <c r="BU183" s="90">
        <v>0</v>
      </c>
      <c r="BV183" s="90">
        <v>0</v>
      </c>
      <c r="BW183" s="90">
        <v>0</v>
      </c>
      <c r="BX183" s="90">
        <v>0</v>
      </c>
      <c r="BY183" s="90">
        <v>0</v>
      </c>
      <c r="BZ183" s="90">
        <v>0</v>
      </c>
      <c r="CA183" s="90">
        <v>0</v>
      </c>
      <c r="CB183" s="90">
        <v>0</v>
      </c>
      <c r="CC183" s="90">
        <v>0</v>
      </c>
      <c r="CD183" s="90">
        <v>0</v>
      </c>
      <c r="CE183" s="90">
        <v>0</v>
      </c>
      <c r="CF183" s="90">
        <v>0</v>
      </c>
      <c r="CG183" s="90">
        <v>0</v>
      </c>
      <c r="CH183" s="90">
        <v>0</v>
      </c>
    </row>
    <row r="184" s="78" customFormat="1" ht="13.9" spans="1:86">
      <c r="A184" s="84" t="s">
        <v>141</v>
      </c>
      <c r="B184" s="89" t="s">
        <v>1631</v>
      </c>
      <c r="C184" s="90">
        <v>3</v>
      </c>
      <c r="D184" s="90">
        <v>1</v>
      </c>
      <c r="E184" s="90">
        <v>1</v>
      </c>
      <c r="F184" s="90">
        <v>1</v>
      </c>
      <c r="G184" s="90">
        <v>2</v>
      </c>
      <c r="H184" s="90">
        <v>2</v>
      </c>
      <c r="I184" s="90">
        <v>1</v>
      </c>
      <c r="J184" s="90">
        <v>1</v>
      </c>
      <c r="K184" s="90">
        <v>2</v>
      </c>
      <c r="L184" s="90">
        <v>1</v>
      </c>
      <c r="M184" s="90">
        <v>1</v>
      </c>
      <c r="N184" s="90">
        <v>1</v>
      </c>
      <c r="O184" s="90">
        <v>1</v>
      </c>
      <c r="P184" s="90">
        <v>0</v>
      </c>
      <c r="Q184" s="90">
        <v>1</v>
      </c>
      <c r="R184" s="90">
        <v>1</v>
      </c>
      <c r="S184" s="90">
        <v>1</v>
      </c>
      <c r="T184" s="90">
        <v>1</v>
      </c>
      <c r="U184" s="90">
        <v>1</v>
      </c>
      <c r="V184" s="90">
        <v>1</v>
      </c>
      <c r="W184" s="90">
        <v>2</v>
      </c>
      <c r="X184" s="90">
        <v>1</v>
      </c>
      <c r="Y184" s="90">
        <v>1</v>
      </c>
      <c r="Z184" s="90">
        <v>1</v>
      </c>
      <c r="AA184" s="90">
        <v>1</v>
      </c>
      <c r="AB184" s="90">
        <v>2</v>
      </c>
      <c r="AC184" s="90">
        <v>1</v>
      </c>
      <c r="AD184" s="90">
        <v>1</v>
      </c>
      <c r="AE184" s="90">
        <v>1</v>
      </c>
      <c r="AF184" s="90">
        <v>1</v>
      </c>
      <c r="AG184" s="90">
        <v>2</v>
      </c>
      <c r="AH184" s="90">
        <v>1</v>
      </c>
      <c r="AI184" s="90">
        <v>1</v>
      </c>
      <c r="AJ184" s="90">
        <v>1</v>
      </c>
      <c r="AK184" s="90">
        <v>1</v>
      </c>
      <c r="AL184" s="90">
        <v>1</v>
      </c>
      <c r="AM184" s="90">
        <v>1</v>
      </c>
      <c r="AN184" s="90">
        <v>1</v>
      </c>
      <c r="AO184" s="90">
        <v>1</v>
      </c>
      <c r="AP184" s="90">
        <v>1</v>
      </c>
      <c r="AQ184" s="90">
        <v>2</v>
      </c>
      <c r="AR184" s="90">
        <v>1</v>
      </c>
      <c r="AS184" s="90">
        <v>1</v>
      </c>
      <c r="AT184" s="90">
        <v>0</v>
      </c>
      <c r="AU184" s="90">
        <v>2</v>
      </c>
      <c r="AV184" s="90">
        <v>1</v>
      </c>
      <c r="AW184" s="90">
        <v>1</v>
      </c>
      <c r="AX184" s="90">
        <v>1</v>
      </c>
      <c r="AY184" s="90">
        <v>1</v>
      </c>
      <c r="AZ184" s="90">
        <v>2</v>
      </c>
      <c r="BA184" s="90">
        <v>1</v>
      </c>
      <c r="BB184" s="90">
        <v>1</v>
      </c>
      <c r="BC184" s="90">
        <v>0</v>
      </c>
      <c r="BD184" s="90">
        <v>2</v>
      </c>
      <c r="BE184" s="90">
        <v>1</v>
      </c>
      <c r="BF184" s="90">
        <v>1</v>
      </c>
      <c r="BG184" s="90">
        <v>1</v>
      </c>
      <c r="BH184" s="90">
        <v>0</v>
      </c>
      <c r="BI184" s="90">
        <v>1</v>
      </c>
      <c r="BJ184" s="90">
        <v>1</v>
      </c>
      <c r="BK184" s="90">
        <v>1</v>
      </c>
      <c r="BL184" s="90">
        <v>1</v>
      </c>
      <c r="BM184" s="90">
        <v>1</v>
      </c>
      <c r="BN184" s="90">
        <v>1</v>
      </c>
      <c r="BO184" s="90">
        <v>1</v>
      </c>
      <c r="BP184" s="90">
        <v>1</v>
      </c>
      <c r="BQ184" s="90">
        <v>1</v>
      </c>
      <c r="BR184" s="90">
        <v>0</v>
      </c>
      <c r="BS184" s="90">
        <v>1</v>
      </c>
      <c r="BT184" s="90">
        <v>1</v>
      </c>
      <c r="BU184" s="90">
        <v>1</v>
      </c>
      <c r="BV184" s="90">
        <v>1</v>
      </c>
      <c r="BW184" s="90">
        <v>1</v>
      </c>
      <c r="BX184" s="90">
        <v>1</v>
      </c>
      <c r="BY184" s="90">
        <v>1</v>
      </c>
      <c r="BZ184" s="90">
        <v>1</v>
      </c>
      <c r="CA184" s="90">
        <v>1</v>
      </c>
      <c r="CB184" s="90">
        <v>1</v>
      </c>
      <c r="CC184" s="90">
        <v>1</v>
      </c>
      <c r="CD184" s="90">
        <v>1</v>
      </c>
      <c r="CE184" s="90">
        <v>1</v>
      </c>
      <c r="CF184" s="90">
        <v>0</v>
      </c>
      <c r="CG184" s="90">
        <v>1</v>
      </c>
      <c r="CH184" s="90">
        <v>1</v>
      </c>
    </row>
    <row r="185" s="78" customFormat="1" ht="13.9" spans="1:86">
      <c r="A185" s="84" t="s">
        <v>141</v>
      </c>
      <c r="B185" s="84" t="s">
        <v>1632</v>
      </c>
      <c r="C185" s="90">
        <v>0</v>
      </c>
      <c r="D185" s="90">
        <v>0</v>
      </c>
      <c r="E185" s="90">
        <v>0</v>
      </c>
      <c r="F185" s="90">
        <v>0</v>
      </c>
      <c r="G185" s="90">
        <v>0</v>
      </c>
      <c r="H185" s="90">
        <v>0</v>
      </c>
      <c r="I185" s="90">
        <v>0</v>
      </c>
      <c r="J185" s="90">
        <v>0</v>
      </c>
      <c r="K185" s="90">
        <v>0</v>
      </c>
      <c r="L185" s="90">
        <v>0</v>
      </c>
      <c r="M185" s="90">
        <v>0</v>
      </c>
      <c r="N185" s="90">
        <v>0</v>
      </c>
      <c r="O185" s="90">
        <v>0</v>
      </c>
      <c r="P185" s="90">
        <v>0</v>
      </c>
      <c r="Q185" s="90">
        <v>0</v>
      </c>
      <c r="R185" s="90">
        <v>0</v>
      </c>
      <c r="S185" s="90">
        <v>0</v>
      </c>
      <c r="T185" s="90">
        <v>0</v>
      </c>
      <c r="U185" s="90">
        <v>0</v>
      </c>
      <c r="V185" s="90">
        <v>0</v>
      </c>
      <c r="W185" s="90">
        <v>0</v>
      </c>
      <c r="X185" s="90">
        <v>0</v>
      </c>
      <c r="Y185" s="90">
        <v>0</v>
      </c>
      <c r="Z185" s="90">
        <v>0</v>
      </c>
      <c r="AA185" s="90">
        <v>0</v>
      </c>
      <c r="AB185" s="90">
        <v>0</v>
      </c>
      <c r="AC185" s="90">
        <v>0</v>
      </c>
      <c r="AD185" s="90">
        <v>0</v>
      </c>
      <c r="AE185" s="90">
        <v>0</v>
      </c>
      <c r="AF185" s="90">
        <v>0</v>
      </c>
      <c r="AG185" s="90">
        <v>0</v>
      </c>
      <c r="AH185" s="90">
        <v>0</v>
      </c>
      <c r="AI185" s="90">
        <v>0</v>
      </c>
      <c r="AJ185" s="90">
        <v>0</v>
      </c>
      <c r="AK185" s="90">
        <v>0</v>
      </c>
      <c r="AL185" s="90">
        <v>0</v>
      </c>
      <c r="AM185" s="90">
        <v>0</v>
      </c>
      <c r="AN185" s="90">
        <v>0</v>
      </c>
      <c r="AO185" s="90">
        <v>0</v>
      </c>
      <c r="AP185" s="90">
        <v>0</v>
      </c>
      <c r="AQ185" s="90">
        <v>0</v>
      </c>
      <c r="AR185" s="90">
        <v>0</v>
      </c>
      <c r="AS185" s="90">
        <v>0</v>
      </c>
      <c r="AT185" s="90">
        <v>0</v>
      </c>
      <c r="AU185" s="90">
        <v>0</v>
      </c>
      <c r="AV185" s="90">
        <v>0</v>
      </c>
      <c r="AW185" s="90">
        <v>0</v>
      </c>
      <c r="AX185" s="90">
        <v>0</v>
      </c>
      <c r="AY185" s="90">
        <v>0</v>
      </c>
      <c r="AZ185" s="90">
        <v>0</v>
      </c>
      <c r="BA185" s="90">
        <v>0</v>
      </c>
      <c r="BB185" s="90">
        <v>0</v>
      </c>
      <c r="BC185" s="90">
        <v>0</v>
      </c>
      <c r="BD185" s="90">
        <v>0</v>
      </c>
      <c r="BE185" s="90">
        <v>0</v>
      </c>
      <c r="BF185" s="90">
        <v>0</v>
      </c>
      <c r="BG185" s="90">
        <v>0</v>
      </c>
      <c r="BH185" s="90">
        <v>0</v>
      </c>
      <c r="BI185" s="90">
        <v>0</v>
      </c>
      <c r="BJ185" s="90">
        <v>0</v>
      </c>
      <c r="BK185" s="90">
        <v>0</v>
      </c>
      <c r="BL185" s="90">
        <v>0</v>
      </c>
      <c r="BM185" s="90">
        <v>0</v>
      </c>
      <c r="BN185" s="90">
        <v>0</v>
      </c>
      <c r="BO185" s="90">
        <v>0</v>
      </c>
      <c r="BP185" s="90">
        <v>0</v>
      </c>
      <c r="BQ185" s="90">
        <v>0</v>
      </c>
      <c r="BR185" s="90">
        <v>0</v>
      </c>
      <c r="BS185" s="90">
        <v>0</v>
      </c>
      <c r="BT185" s="90">
        <v>0</v>
      </c>
      <c r="BU185" s="90">
        <v>0</v>
      </c>
      <c r="BV185" s="90">
        <v>0</v>
      </c>
      <c r="BW185" s="90">
        <v>0</v>
      </c>
      <c r="BX185" s="90">
        <v>0</v>
      </c>
      <c r="BY185" s="90">
        <v>0</v>
      </c>
      <c r="BZ185" s="90">
        <v>0</v>
      </c>
      <c r="CA185" s="90">
        <v>0</v>
      </c>
      <c r="CB185" s="90">
        <v>0</v>
      </c>
      <c r="CC185" s="90">
        <v>0</v>
      </c>
      <c r="CD185" s="90">
        <v>0</v>
      </c>
      <c r="CE185" s="90">
        <v>0</v>
      </c>
      <c r="CF185" s="90">
        <v>0</v>
      </c>
      <c r="CG185" s="90">
        <v>0</v>
      </c>
      <c r="CH185" s="90">
        <v>0</v>
      </c>
    </row>
    <row r="186" s="78" customFormat="1" ht="13.9" spans="1:86">
      <c r="A186" s="84" t="s">
        <v>141</v>
      </c>
      <c r="B186" s="89" t="s">
        <v>1633</v>
      </c>
      <c r="C186" s="90">
        <v>0</v>
      </c>
      <c r="D186" s="90">
        <v>0</v>
      </c>
      <c r="E186" s="90">
        <v>0</v>
      </c>
      <c r="F186" s="90">
        <v>0</v>
      </c>
      <c r="G186" s="90">
        <v>0</v>
      </c>
      <c r="H186" s="90">
        <v>0</v>
      </c>
      <c r="I186" s="90">
        <v>0</v>
      </c>
      <c r="J186" s="90">
        <v>0</v>
      </c>
      <c r="K186" s="90">
        <v>0</v>
      </c>
      <c r="L186" s="90">
        <v>0</v>
      </c>
      <c r="M186" s="90">
        <v>0</v>
      </c>
      <c r="N186" s="90">
        <v>0</v>
      </c>
      <c r="O186" s="90">
        <v>0</v>
      </c>
      <c r="P186" s="90">
        <v>0</v>
      </c>
      <c r="Q186" s="90">
        <v>0</v>
      </c>
      <c r="R186" s="90">
        <v>0</v>
      </c>
      <c r="S186" s="90">
        <v>0</v>
      </c>
      <c r="T186" s="90">
        <v>0</v>
      </c>
      <c r="U186" s="90">
        <v>0</v>
      </c>
      <c r="V186" s="90">
        <v>0</v>
      </c>
      <c r="W186" s="90">
        <v>0</v>
      </c>
      <c r="X186" s="90">
        <v>0</v>
      </c>
      <c r="Y186" s="90">
        <v>0</v>
      </c>
      <c r="Z186" s="90">
        <v>0</v>
      </c>
      <c r="AA186" s="90">
        <v>0</v>
      </c>
      <c r="AB186" s="90">
        <v>0</v>
      </c>
      <c r="AC186" s="90">
        <v>0</v>
      </c>
      <c r="AD186" s="90">
        <v>0</v>
      </c>
      <c r="AE186" s="90">
        <v>0</v>
      </c>
      <c r="AF186" s="90">
        <v>0</v>
      </c>
      <c r="AG186" s="90">
        <v>0</v>
      </c>
      <c r="AH186" s="90">
        <v>0</v>
      </c>
      <c r="AI186" s="90">
        <v>0</v>
      </c>
      <c r="AJ186" s="90">
        <v>0</v>
      </c>
      <c r="AK186" s="90">
        <v>0</v>
      </c>
      <c r="AL186" s="90">
        <v>0</v>
      </c>
      <c r="AM186" s="90">
        <v>0</v>
      </c>
      <c r="AN186" s="90">
        <v>0</v>
      </c>
      <c r="AO186" s="90">
        <v>0</v>
      </c>
      <c r="AP186" s="90">
        <v>0</v>
      </c>
      <c r="AQ186" s="90">
        <v>0</v>
      </c>
      <c r="AR186" s="90">
        <v>0</v>
      </c>
      <c r="AS186" s="90">
        <v>0</v>
      </c>
      <c r="AT186" s="90">
        <v>0</v>
      </c>
      <c r="AU186" s="90">
        <v>0</v>
      </c>
      <c r="AV186" s="90">
        <v>0</v>
      </c>
      <c r="AW186" s="90">
        <v>0</v>
      </c>
      <c r="AX186" s="90">
        <v>0</v>
      </c>
      <c r="AY186" s="90">
        <v>0</v>
      </c>
      <c r="AZ186" s="90">
        <v>0</v>
      </c>
      <c r="BA186" s="90">
        <v>0</v>
      </c>
      <c r="BB186" s="90">
        <v>0</v>
      </c>
      <c r="BC186" s="90">
        <v>0</v>
      </c>
      <c r="BD186" s="90">
        <v>0</v>
      </c>
      <c r="BE186" s="90">
        <v>0</v>
      </c>
      <c r="BF186" s="90">
        <v>0</v>
      </c>
      <c r="BG186" s="90">
        <v>0</v>
      </c>
      <c r="BH186" s="90">
        <v>0</v>
      </c>
      <c r="BI186" s="90">
        <v>0</v>
      </c>
      <c r="BJ186" s="90">
        <v>0</v>
      </c>
      <c r="BK186" s="90">
        <v>0</v>
      </c>
      <c r="BL186" s="90">
        <v>0</v>
      </c>
      <c r="BM186" s="90">
        <v>0</v>
      </c>
      <c r="BN186" s="90">
        <v>0</v>
      </c>
      <c r="BO186" s="90">
        <v>0</v>
      </c>
      <c r="BP186" s="90">
        <v>0</v>
      </c>
      <c r="BQ186" s="90">
        <v>0</v>
      </c>
      <c r="BR186" s="90">
        <v>0</v>
      </c>
      <c r="BS186" s="90">
        <v>0</v>
      </c>
      <c r="BT186" s="90">
        <v>0</v>
      </c>
      <c r="BU186" s="90">
        <v>0</v>
      </c>
      <c r="BV186" s="90">
        <v>0</v>
      </c>
      <c r="BW186" s="90">
        <v>0</v>
      </c>
      <c r="BX186" s="90">
        <v>0</v>
      </c>
      <c r="BY186" s="90">
        <v>0</v>
      </c>
      <c r="BZ186" s="90">
        <v>0</v>
      </c>
      <c r="CA186" s="90">
        <v>0</v>
      </c>
      <c r="CB186" s="90">
        <v>0</v>
      </c>
      <c r="CC186" s="90">
        <v>0</v>
      </c>
      <c r="CD186" s="90">
        <v>0</v>
      </c>
      <c r="CE186" s="90">
        <v>0</v>
      </c>
      <c r="CF186" s="90">
        <v>0</v>
      </c>
      <c r="CG186" s="90">
        <v>0</v>
      </c>
      <c r="CH186" s="90">
        <v>0</v>
      </c>
    </row>
    <row r="187" s="78" customFormat="1" ht="13.9" spans="1:86">
      <c r="A187" s="84" t="s">
        <v>141</v>
      </c>
      <c r="B187" s="84" t="s">
        <v>1634</v>
      </c>
      <c r="C187" s="90">
        <v>1</v>
      </c>
      <c r="D187" s="90">
        <v>0</v>
      </c>
      <c r="E187" s="90">
        <v>1</v>
      </c>
      <c r="F187" s="90">
        <v>1</v>
      </c>
      <c r="G187" s="90">
        <v>1</v>
      </c>
      <c r="H187" s="90">
        <v>1</v>
      </c>
      <c r="I187" s="90">
        <v>0</v>
      </c>
      <c r="J187" s="90">
        <v>0</v>
      </c>
      <c r="K187" s="90">
        <v>1</v>
      </c>
      <c r="L187" s="90">
        <v>0</v>
      </c>
      <c r="M187" s="90">
        <v>0</v>
      </c>
      <c r="N187" s="90">
        <v>0</v>
      </c>
      <c r="O187" s="90">
        <v>0</v>
      </c>
      <c r="P187" s="90">
        <v>0</v>
      </c>
      <c r="Q187" s="90">
        <v>1</v>
      </c>
      <c r="R187" s="90">
        <v>1</v>
      </c>
      <c r="S187" s="90">
        <v>1</v>
      </c>
      <c r="T187" s="90">
        <v>1</v>
      </c>
      <c r="U187" s="90">
        <v>0</v>
      </c>
      <c r="V187" s="90">
        <v>0</v>
      </c>
      <c r="W187" s="90">
        <v>1</v>
      </c>
      <c r="X187" s="90">
        <v>0</v>
      </c>
      <c r="Y187" s="90">
        <v>0</v>
      </c>
      <c r="Z187" s="90">
        <v>1</v>
      </c>
      <c r="AA187" s="90">
        <v>0</v>
      </c>
      <c r="AB187" s="90">
        <v>1</v>
      </c>
      <c r="AC187" s="90">
        <v>0</v>
      </c>
      <c r="AD187" s="90">
        <v>0</v>
      </c>
      <c r="AE187" s="90">
        <v>0</v>
      </c>
      <c r="AF187" s="90">
        <v>0</v>
      </c>
      <c r="AG187" s="90">
        <v>1</v>
      </c>
      <c r="AH187" s="90">
        <v>0</v>
      </c>
      <c r="AI187" s="90">
        <v>0</v>
      </c>
      <c r="AJ187" s="90">
        <v>0</v>
      </c>
      <c r="AK187" s="90">
        <v>1</v>
      </c>
      <c r="AL187" s="90">
        <v>0</v>
      </c>
      <c r="AM187" s="90">
        <v>0</v>
      </c>
      <c r="AN187" s="90">
        <v>0</v>
      </c>
      <c r="AO187" s="90">
        <v>1</v>
      </c>
      <c r="AP187" s="90">
        <v>0</v>
      </c>
      <c r="AQ187" s="90">
        <v>1</v>
      </c>
      <c r="AR187" s="90">
        <v>0</v>
      </c>
      <c r="AS187" s="90">
        <v>0</v>
      </c>
      <c r="AT187" s="90">
        <v>0</v>
      </c>
      <c r="AU187" s="90">
        <v>1</v>
      </c>
      <c r="AV187" s="90">
        <v>0</v>
      </c>
      <c r="AW187" s="90">
        <v>0</v>
      </c>
      <c r="AX187" s="90">
        <v>1</v>
      </c>
      <c r="AY187" s="90">
        <v>0</v>
      </c>
      <c r="AZ187" s="90">
        <v>1</v>
      </c>
      <c r="BA187" s="90">
        <v>0</v>
      </c>
      <c r="BB187" s="90">
        <v>0</v>
      </c>
      <c r="BC187" s="90">
        <v>0</v>
      </c>
      <c r="BD187" s="90">
        <v>1</v>
      </c>
      <c r="BE187" s="90">
        <v>0</v>
      </c>
      <c r="BF187" s="90">
        <v>0</v>
      </c>
      <c r="BG187" s="90">
        <v>1</v>
      </c>
      <c r="BH187" s="90">
        <v>0</v>
      </c>
      <c r="BI187" s="90">
        <v>0</v>
      </c>
      <c r="BJ187" s="90">
        <v>1</v>
      </c>
      <c r="BK187" s="90">
        <v>0</v>
      </c>
      <c r="BL187" s="90">
        <v>0</v>
      </c>
      <c r="BM187" s="90">
        <v>0</v>
      </c>
      <c r="BN187" s="90">
        <v>0</v>
      </c>
      <c r="BO187" s="90">
        <v>0</v>
      </c>
      <c r="BP187" s="90">
        <v>0</v>
      </c>
      <c r="BQ187" s="90">
        <v>1</v>
      </c>
      <c r="BR187" s="90">
        <v>0</v>
      </c>
      <c r="BS187" s="90">
        <v>0</v>
      </c>
      <c r="BT187" s="90">
        <v>1</v>
      </c>
      <c r="BU187" s="90">
        <v>0</v>
      </c>
      <c r="BV187" s="90">
        <v>1</v>
      </c>
      <c r="BW187" s="90">
        <v>0</v>
      </c>
      <c r="BX187" s="90">
        <v>0</v>
      </c>
      <c r="BY187" s="90">
        <v>0</v>
      </c>
      <c r="BZ187" s="90">
        <v>0</v>
      </c>
      <c r="CA187" s="90">
        <v>1</v>
      </c>
      <c r="CB187" s="90">
        <v>0</v>
      </c>
      <c r="CC187" s="90">
        <v>1</v>
      </c>
      <c r="CD187" s="90">
        <v>0</v>
      </c>
      <c r="CE187" s="90">
        <v>0</v>
      </c>
      <c r="CF187" s="90">
        <v>0</v>
      </c>
      <c r="CG187" s="90">
        <v>0</v>
      </c>
      <c r="CH187" s="90">
        <v>0</v>
      </c>
    </row>
    <row r="188" s="78" customFormat="1" ht="13.9" spans="1:86">
      <c r="A188" s="84" t="s">
        <v>141</v>
      </c>
      <c r="B188" s="89" t="s">
        <v>1635</v>
      </c>
      <c r="C188" s="90">
        <v>3</v>
      </c>
      <c r="D188" s="90">
        <v>1</v>
      </c>
      <c r="E188" s="90">
        <v>1</v>
      </c>
      <c r="F188" s="90">
        <v>1</v>
      </c>
      <c r="G188" s="90">
        <v>2</v>
      </c>
      <c r="H188" s="90">
        <v>1</v>
      </c>
      <c r="I188" s="90">
        <v>1</v>
      </c>
      <c r="J188" s="90">
        <v>1</v>
      </c>
      <c r="K188" s="90">
        <v>1</v>
      </c>
      <c r="L188" s="90">
        <v>1</v>
      </c>
      <c r="M188" s="90">
        <v>1</v>
      </c>
      <c r="N188" s="90">
        <v>1</v>
      </c>
      <c r="O188" s="90">
        <v>1</v>
      </c>
      <c r="P188" s="90">
        <v>0</v>
      </c>
      <c r="Q188" s="90">
        <v>1</v>
      </c>
      <c r="R188" s="90">
        <v>1</v>
      </c>
      <c r="S188" s="90">
        <v>1</v>
      </c>
      <c r="T188" s="90">
        <v>1</v>
      </c>
      <c r="U188" s="90">
        <v>1</v>
      </c>
      <c r="V188" s="90">
        <v>1</v>
      </c>
      <c r="W188" s="90">
        <v>2</v>
      </c>
      <c r="X188" s="90">
        <v>1</v>
      </c>
      <c r="Y188" s="90">
        <v>1</v>
      </c>
      <c r="Z188" s="90">
        <v>1</v>
      </c>
      <c r="AA188" s="90">
        <v>1</v>
      </c>
      <c r="AB188" s="90">
        <v>2</v>
      </c>
      <c r="AC188" s="90">
        <v>1</v>
      </c>
      <c r="AD188" s="90">
        <v>1</v>
      </c>
      <c r="AE188" s="90">
        <v>1</v>
      </c>
      <c r="AF188" s="90">
        <v>1</v>
      </c>
      <c r="AG188" s="90">
        <v>1</v>
      </c>
      <c r="AH188" s="90">
        <v>1</v>
      </c>
      <c r="AI188" s="90">
        <v>1</v>
      </c>
      <c r="AJ188" s="90">
        <v>1</v>
      </c>
      <c r="AK188" s="90">
        <v>1</v>
      </c>
      <c r="AL188" s="90">
        <v>1</v>
      </c>
      <c r="AM188" s="90">
        <v>1</v>
      </c>
      <c r="AN188" s="90">
        <v>1</v>
      </c>
      <c r="AO188" s="90">
        <v>1</v>
      </c>
      <c r="AP188" s="90">
        <v>1</v>
      </c>
      <c r="AQ188" s="90">
        <v>2</v>
      </c>
      <c r="AR188" s="90">
        <v>0</v>
      </c>
      <c r="AS188" s="90">
        <v>0</v>
      </c>
      <c r="AT188" s="90">
        <v>0</v>
      </c>
      <c r="AU188" s="90">
        <v>1</v>
      </c>
      <c r="AV188" s="90">
        <v>1</v>
      </c>
      <c r="AW188" s="90">
        <v>1</v>
      </c>
      <c r="AX188" s="90">
        <v>1</v>
      </c>
      <c r="AY188" s="90">
        <v>1</v>
      </c>
      <c r="AZ188" s="90">
        <v>1</v>
      </c>
      <c r="BA188" s="90">
        <v>1</v>
      </c>
      <c r="BB188" s="90">
        <v>1</v>
      </c>
      <c r="BC188" s="90">
        <v>0</v>
      </c>
      <c r="BD188" s="90">
        <v>1</v>
      </c>
      <c r="BE188" s="90">
        <v>1</v>
      </c>
      <c r="BF188" s="90">
        <v>1</v>
      </c>
      <c r="BG188" s="90">
        <v>1</v>
      </c>
      <c r="BH188" s="90">
        <v>0</v>
      </c>
      <c r="BI188" s="90">
        <v>1</v>
      </c>
      <c r="BJ188" s="90">
        <v>1</v>
      </c>
      <c r="BK188" s="90">
        <v>1</v>
      </c>
      <c r="BL188" s="90">
        <v>1</v>
      </c>
      <c r="BM188" s="90">
        <v>1</v>
      </c>
      <c r="BN188" s="90">
        <v>1</v>
      </c>
      <c r="BO188" s="90">
        <v>1</v>
      </c>
      <c r="BP188" s="90">
        <v>1</v>
      </c>
      <c r="BQ188" s="90">
        <v>1</v>
      </c>
      <c r="BR188" s="90">
        <v>0</v>
      </c>
      <c r="BS188" s="90">
        <v>0</v>
      </c>
      <c r="BT188" s="90">
        <v>1</v>
      </c>
      <c r="BU188" s="90">
        <v>1</v>
      </c>
      <c r="BV188" s="90">
        <v>1</v>
      </c>
      <c r="BW188" s="90">
        <v>1</v>
      </c>
      <c r="BX188" s="90">
        <v>1</v>
      </c>
      <c r="BY188" s="90">
        <v>1</v>
      </c>
      <c r="BZ188" s="90">
        <v>1</v>
      </c>
      <c r="CA188" s="90">
        <v>1</v>
      </c>
      <c r="CB188" s="90">
        <v>1</v>
      </c>
      <c r="CC188" s="90">
        <v>1</v>
      </c>
      <c r="CD188" s="90">
        <v>1</v>
      </c>
      <c r="CE188" s="90">
        <v>1</v>
      </c>
      <c r="CF188" s="90">
        <v>0</v>
      </c>
      <c r="CG188" s="90">
        <v>1</v>
      </c>
      <c r="CH188" s="90">
        <v>1</v>
      </c>
    </row>
    <row r="189" s="78" customFormat="1" ht="13.9" spans="1:86">
      <c r="A189" s="84" t="s">
        <v>141</v>
      </c>
      <c r="B189" s="89" t="s">
        <v>1636</v>
      </c>
      <c r="C189" s="90">
        <v>3</v>
      </c>
      <c r="D189" s="90">
        <v>1</v>
      </c>
      <c r="E189" s="90">
        <v>1</v>
      </c>
      <c r="F189" s="90">
        <v>1</v>
      </c>
      <c r="G189" s="90">
        <v>2</v>
      </c>
      <c r="H189" s="90">
        <v>1</v>
      </c>
      <c r="I189" s="90">
        <v>1</v>
      </c>
      <c r="J189" s="90">
        <v>1</v>
      </c>
      <c r="K189" s="90">
        <v>1</v>
      </c>
      <c r="L189" s="90">
        <v>1</v>
      </c>
      <c r="M189" s="90">
        <v>1</v>
      </c>
      <c r="N189" s="90">
        <v>1</v>
      </c>
      <c r="O189" s="90">
        <v>1</v>
      </c>
      <c r="P189" s="90">
        <v>0</v>
      </c>
      <c r="Q189" s="90">
        <v>1</v>
      </c>
      <c r="R189" s="90">
        <v>1</v>
      </c>
      <c r="S189" s="90">
        <v>1</v>
      </c>
      <c r="T189" s="90">
        <v>1</v>
      </c>
      <c r="U189" s="90">
        <v>1</v>
      </c>
      <c r="V189" s="90">
        <v>1</v>
      </c>
      <c r="W189" s="90">
        <v>2</v>
      </c>
      <c r="X189" s="90">
        <v>1</v>
      </c>
      <c r="Y189" s="90">
        <v>1</v>
      </c>
      <c r="Z189" s="90">
        <v>1</v>
      </c>
      <c r="AA189" s="90">
        <v>1</v>
      </c>
      <c r="AB189" s="90">
        <v>2</v>
      </c>
      <c r="AC189" s="90">
        <v>1</v>
      </c>
      <c r="AD189" s="90">
        <v>1</v>
      </c>
      <c r="AE189" s="90">
        <v>1</v>
      </c>
      <c r="AF189" s="90">
        <v>1</v>
      </c>
      <c r="AG189" s="90">
        <v>1</v>
      </c>
      <c r="AH189" s="90">
        <v>1</v>
      </c>
      <c r="AI189" s="90">
        <v>1</v>
      </c>
      <c r="AJ189" s="90">
        <v>1</v>
      </c>
      <c r="AK189" s="90">
        <v>1</v>
      </c>
      <c r="AL189" s="90">
        <v>1</v>
      </c>
      <c r="AM189" s="90">
        <v>1</v>
      </c>
      <c r="AN189" s="90">
        <v>1</v>
      </c>
      <c r="AO189" s="90">
        <v>1</v>
      </c>
      <c r="AP189" s="90">
        <v>1</v>
      </c>
      <c r="AQ189" s="90">
        <v>2</v>
      </c>
      <c r="AR189" s="90">
        <v>0</v>
      </c>
      <c r="AS189" s="90">
        <v>0</v>
      </c>
      <c r="AT189" s="90">
        <v>0</v>
      </c>
      <c r="AU189" s="90">
        <v>1</v>
      </c>
      <c r="AV189" s="90">
        <v>1</v>
      </c>
      <c r="AW189" s="90">
        <v>1</v>
      </c>
      <c r="AX189" s="90">
        <v>1</v>
      </c>
      <c r="AY189" s="90">
        <v>1</v>
      </c>
      <c r="AZ189" s="90">
        <v>1</v>
      </c>
      <c r="BA189" s="90">
        <v>1</v>
      </c>
      <c r="BB189" s="90">
        <v>1</v>
      </c>
      <c r="BC189" s="90">
        <v>0</v>
      </c>
      <c r="BD189" s="90">
        <v>1</v>
      </c>
      <c r="BE189" s="90">
        <v>1</v>
      </c>
      <c r="BF189" s="90">
        <v>1</v>
      </c>
      <c r="BG189" s="90">
        <v>1</v>
      </c>
      <c r="BH189" s="90">
        <v>0</v>
      </c>
      <c r="BI189" s="90">
        <v>1</v>
      </c>
      <c r="BJ189" s="90">
        <v>1</v>
      </c>
      <c r="BK189" s="90">
        <v>0</v>
      </c>
      <c r="BL189" s="90">
        <v>1</v>
      </c>
      <c r="BM189" s="90">
        <v>1</v>
      </c>
      <c r="BN189" s="90">
        <v>1</v>
      </c>
      <c r="BO189" s="90">
        <v>1</v>
      </c>
      <c r="BP189" s="90">
        <v>1</v>
      </c>
      <c r="BQ189" s="90">
        <v>1</v>
      </c>
      <c r="BR189" s="90">
        <v>0</v>
      </c>
      <c r="BS189" s="90">
        <v>0</v>
      </c>
      <c r="BT189" s="90">
        <v>1</v>
      </c>
      <c r="BU189" s="90">
        <v>1</v>
      </c>
      <c r="BV189" s="90">
        <v>1</v>
      </c>
      <c r="BW189" s="90">
        <v>1</v>
      </c>
      <c r="BX189" s="90">
        <v>1</v>
      </c>
      <c r="BY189" s="90">
        <v>1</v>
      </c>
      <c r="BZ189" s="90">
        <v>1</v>
      </c>
      <c r="CA189" s="90">
        <v>1</v>
      </c>
      <c r="CB189" s="90">
        <v>1</v>
      </c>
      <c r="CC189" s="90">
        <v>1</v>
      </c>
      <c r="CD189" s="90">
        <v>1</v>
      </c>
      <c r="CE189" s="90">
        <v>1</v>
      </c>
      <c r="CF189" s="90">
        <v>0</v>
      </c>
      <c r="CG189" s="90">
        <v>1</v>
      </c>
      <c r="CH189" s="90">
        <v>1</v>
      </c>
    </row>
    <row r="190" s="78" customFormat="1" ht="13.9" spans="1:86">
      <c r="A190" s="84" t="s">
        <v>141</v>
      </c>
      <c r="B190" s="89" t="s">
        <v>1637</v>
      </c>
      <c r="C190" s="90">
        <v>1</v>
      </c>
      <c r="D190" s="90">
        <v>0</v>
      </c>
      <c r="E190" s="90">
        <v>0</v>
      </c>
      <c r="F190" s="90">
        <v>0</v>
      </c>
      <c r="G190" s="90">
        <v>1</v>
      </c>
      <c r="H190" s="90">
        <v>0</v>
      </c>
      <c r="I190" s="90">
        <v>0</v>
      </c>
      <c r="J190" s="90">
        <v>0</v>
      </c>
      <c r="K190" s="90">
        <v>0</v>
      </c>
      <c r="L190" s="90">
        <v>0</v>
      </c>
      <c r="M190" s="90">
        <v>0</v>
      </c>
      <c r="N190" s="90">
        <v>0</v>
      </c>
      <c r="O190" s="90">
        <v>0</v>
      </c>
      <c r="P190" s="90">
        <v>0</v>
      </c>
      <c r="Q190" s="90">
        <v>0</v>
      </c>
      <c r="R190" s="90">
        <v>0</v>
      </c>
      <c r="S190" s="90">
        <v>0</v>
      </c>
      <c r="T190" s="90">
        <v>0</v>
      </c>
      <c r="U190" s="90">
        <v>0</v>
      </c>
      <c r="V190" s="90">
        <v>0</v>
      </c>
      <c r="W190" s="90">
        <v>1</v>
      </c>
      <c r="X190" s="90">
        <v>0</v>
      </c>
      <c r="Y190" s="90">
        <v>0</v>
      </c>
      <c r="Z190" s="90">
        <v>0</v>
      </c>
      <c r="AA190" s="90">
        <v>0</v>
      </c>
      <c r="AB190" s="90">
        <v>1</v>
      </c>
      <c r="AC190" s="90">
        <v>0</v>
      </c>
      <c r="AD190" s="90">
        <v>0</v>
      </c>
      <c r="AE190" s="90">
        <v>0</v>
      </c>
      <c r="AF190" s="90">
        <v>0</v>
      </c>
      <c r="AG190" s="90">
        <v>0</v>
      </c>
      <c r="AH190" s="90">
        <v>0</v>
      </c>
      <c r="AI190" s="90">
        <v>0</v>
      </c>
      <c r="AJ190" s="90">
        <v>0</v>
      </c>
      <c r="AK190" s="90">
        <v>0</v>
      </c>
      <c r="AL190" s="90">
        <v>0</v>
      </c>
      <c r="AM190" s="90">
        <v>0</v>
      </c>
      <c r="AN190" s="90">
        <v>0</v>
      </c>
      <c r="AO190" s="90">
        <v>0</v>
      </c>
      <c r="AP190" s="90">
        <v>0</v>
      </c>
      <c r="AQ190" s="90">
        <v>1</v>
      </c>
      <c r="AR190" s="90">
        <v>0</v>
      </c>
      <c r="AS190" s="90">
        <v>0</v>
      </c>
      <c r="AT190" s="90">
        <v>0</v>
      </c>
      <c r="AU190" s="90">
        <v>0</v>
      </c>
      <c r="AV190" s="90">
        <v>0</v>
      </c>
      <c r="AW190" s="90">
        <v>0</v>
      </c>
      <c r="AX190" s="90">
        <v>0</v>
      </c>
      <c r="AY190" s="90">
        <v>0</v>
      </c>
      <c r="AZ190" s="90">
        <v>0</v>
      </c>
      <c r="BA190" s="90">
        <v>0</v>
      </c>
      <c r="BB190" s="90">
        <v>0</v>
      </c>
      <c r="BC190" s="90">
        <v>0</v>
      </c>
      <c r="BD190" s="90">
        <v>0</v>
      </c>
      <c r="BE190" s="90">
        <v>0</v>
      </c>
      <c r="BF190" s="90">
        <v>0</v>
      </c>
      <c r="BG190" s="90">
        <v>0</v>
      </c>
      <c r="BH190" s="90">
        <v>0</v>
      </c>
      <c r="BI190" s="90">
        <v>0</v>
      </c>
      <c r="BJ190" s="90">
        <v>0</v>
      </c>
      <c r="BK190" s="90">
        <v>0</v>
      </c>
      <c r="BL190" s="90">
        <v>0</v>
      </c>
      <c r="BM190" s="90">
        <v>0</v>
      </c>
      <c r="BN190" s="90">
        <v>0</v>
      </c>
      <c r="BO190" s="90">
        <v>0</v>
      </c>
      <c r="BP190" s="90">
        <v>0</v>
      </c>
      <c r="BQ190" s="90">
        <v>0</v>
      </c>
      <c r="BR190" s="90">
        <v>0</v>
      </c>
      <c r="BS190" s="90">
        <v>0</v>
      </c>
      <c r="BT190" s="90">
        <v>0</v>
      </c>
      <c r="BU190" s="90">
        <v>0</v>
      </c>
      <c r="BV190" s="90">
        <v>0</v>
      </c>
      <c r="BW190" s="90">
        <v>0</v>
      </c>
      <c r="BX190" s="90">
        <v>0</v>
      </c>
      <c r="BY190" s="90">
        <v>0</v>
      </c>
      <c r="BZ190" s="90">
        <v>0</v>
      </c>
      <c r="CA190" s="90">
        <v>0</v>
      </c>
      <c r="CB190" s="90">
        <v>0</v>
      </c>
      <c r="CC190" s="90">
        <v>0</v>
      </c>
      <c r="CD190" s="90">
        <v>0</v>
      </c>
      <c r="CE190" s="90">
        <v>0</v>
      </c>
      <c r="CF190" s="90">
        <v>0</v>
      </c>
      <c r="CG190" s="90">
        <v>0</v>
      </c>
      <c r="CH190" s="90">
        <v>0</v>
      </c>
    </row>
    <row r="191" s="78" customFormat="1" ht="13.9" spans="1:86">
      <c r="A191" s="84" t="s">
        <v>141</v>
      </c>
      <c r="B191" s="84" t="s">
        <v>1638</v>
      </c>
      <c r="C191" s="90">
        <v>1</v>
      </c>
      <c r="D191" s="90">
        <v>0</v>
      </c>
      <c r="E191" s="90">
        <v>0</v>
      </c>
      <c r="F191" s="90">
        <v>0</v>
      </c>
      <c r="G191" s="90">
        <v>1</v>
      </c>
      <c r="H191" s="90">
        <v>1</v>
      </c>
      <c r="I191" s="90">
        <v>0</v>
      </c>
      <c r="J191" s="90">
        <v>0</v>
      </c>
      <c r="K191" s="90">
        <v>1</v>
      </c>
      <c r="L191" s="90">
        <v>0</v>
      </c>
      <c r="M191" s="90">
        <v>0</v>
      </c>
      <c r="N191" s="90">
        <v>0</v>
      </c>
      <c r="O191" s="90">
        <v>0</v>
      </c>
      <c r="P191" s="90">
        <v>0</v>
      </c>
      <c r="Q191" s="90">
        <v>0</v>
      </c>
      <c r="R191" s="90">
        <v>0</v>
      </c>
      <c r="S191" s="90">
        <v>1</v>
      </c>
      <c r="T191" s="90">
        <v>0</v>
      </c>
      <c r="U191" s="90">
        <v>0</v>
      </c>
      <c r="V191" s="90">
        <v>0</v>
      </c>
      <c r="W191" s="90">
        <v>1</v>
      </c>
      <c r="X191" s="90">
        <v>0</v>
      </c>
      <c r="Y191" s="90">
        <v>0</v>
      </c>
      <c r="Z191" s="90">
        <v>0</v>
      </c>
      <c r="AA191" s="90">
        <v>0</v>
      </c>
      <c r="AB191" s="90">
        <v>1</v>
      </c>
      <c r="AC191" s="90">
        <v>0</v>
      </c>
      <c r="AD191" s="90">
        <v>0</v>
      </c>
      <c r="AE191" s="90">
        <v>0</v>
      </c>
      <c r="AF191" s="90">
        <v>0</v>
      </c>
      <c r="AG191" s="90">
        <v>1</v>
      </c>
      <c r="AH191" s="90">
        <v>0</v>
      </c>
      <c r="AI191" s="90">
        <v>0</v>
      </c>
      <c r="AJ191" s="90">
        <v>0</v>
      </c>
      <c r="AK191" s="90">
        <v>0</v>
      </c>
      <c r="AL191" s="90">
        <v>0</v>
      </c>
      <c r="AM191" s="90">
        <v>0</v>
      </c>
      <c r="AN191" s="90">
        <v>0</v>
      </c>
      <c r="AO191" s="90">
        <v>0</v>
      </c>
      <c r="AP191" s="90">
        <v>0</v>
      </c>
      <c r="AQ191" s="90">
        <v>1</v>
      </c>
      <c r="AR191" s="90">
        <v>0</v>
      </c>
      <c r="AS191" s="90">
        <v>0</v>
      </c>
      <c r="AT191" s="90">
        <v>0</v>
      </c>
      <c r="AU191" s="90">
        <v>1</v>
      </c>
      <c r="AV191" s="90">
        <v>0</v>
      </c>
      <c r="AW191" s="90">
        <v>0</v>
      </c>
      <c r="AX191" s="90">
        <v>0</v>
      </c>
      <c r="AY191" s="90">
        <v>0</v>
      </c>
      <c r="AZ191" s="90">
        <v>1</v>
      </c>
      <c r="BA191" s="90">
        <v>0</v>
      </c>
      <c r="BB191" s="90">
        <v>0</v>
      </c>
      <c r="BC191" s="90">
        <v>0</v>
      </c>
      <c r="BD191" s="90">
        <v>1</v>
      </c>
      <c r="BE191" s="90">
        <v>0</v>
      </c>
      <c r="BF191" s="90">
        <v>0</v>
      </c>
      <c r="BG191" s="90">
        <v>0</v>
      </c>
      <c r="BH191" s="90">
        <v>0</v>
      </c>
      <c r="BI191" s="90">
        <v>0</v>
      </c>
      <c r="BJ191" s="90">
        <v>0</v>
      </c>
      <c r="BK191" s="90">
        <v>0</v>
      </c>
      <c r="BL191" s="90">
        <v>0</v>
      </c>
      <c r="BM191" s="90">
        <v>0</v>
      </c>
      <c r="BN191" s="90">
        <v>0</v>
      </c>
      <c r="BO191" s="90">
        <v>0</v>
      </c>
      <c r="BP191" s="90">
        <v>0</v>
      </c>
      <c r="BQ191" s="90">
        <v>0</v>
      </c>
      <c r="BR191" s="90">
        <v>0</v>
      </c>
      <c r="BS191" s="90">
        <v>0</v>
      </c>
      <c r="BT191" s="90">
        <v>1</v>
      </c>
      <c r="BU191" s="90">
        <v>0</v>
      </c>
      <c r="BV191" s="90">
        <v>0</v>
      </c>
      <c r="BW191" s="90">
        <v>0</v>
      </c>
      <c r="BX191" s="90">
        <v>0</v>
      </c>
      <c r="BY191" s="90">
        <v>0</v>
      </c>
      <c r="BZ191" s="90">
        <v>0</v>
      </c>
      <c r="CA191" s="90">
        <v>0</v>
      </c>
      <c r="CB191" s="90">
        <v>0</v>
      </c>
      <c r="CC191" s="90">
        <v>1</v>
      </c>
      <c r="CD191" s="90">
        <v>0</v>
      </c>
      <c r="CE191" s="90">
        <v>0</v>
      </c>
      <c r="CF191" s="90">
        <v>0</v>
      </c>
      <c r="CG191" s="90">
        <v>0</v>
      </c>
      <c r="CH191" s="90">
        <v>0</v>
      </c>
    </row>
    <row r="192" s="78" customFormat="1" ht="13.9" spans="1:86">
      <c r="A192" s="84" t="s">
        <v>141</v>
      </c>
      <c r="B192" s="89" t="s">
        <v>1639</v>
      </c>
      <c r="C192" s="90">
        <v>2</v>
      </c>
      <c r="D192" s="90">
        <v>1</v>
      </c>
      <c r="E192" s="90">
        <v>1</v>
      </c>
      <c r="F192" s="90">
        <v>1</v>
      </c>
      <c r="G192" s="90">
        <v>1</v>
      </c>
      <c r="H192" s="90">
        <v>1</v>
      </c>
      <c r="I192" s="90">
        <v>1</v>
      </c>
      <c r="J192" s="90">
        <v>1</v>
      </c>
      <c r="K192" s="90">
        <v>1</v>
      </c>
      <c r="L192" s="90">
        <v>0</v>
      </c>
      <c r="M192" s="90">
        <v>1</v>
      </c>
      <c r="N192" s="90">
        <v>1</v>
      </c>
      <c r="O192" s="90">
        <v>1</v>
      </c>
      <c r="P192" s="90">
        <v>0</v>
      </c>
      <c r="Q192" s="90">
        <v>1</v>
      </c>
      <c r="R192" s="90">
        <v>1</v>
      </c>
      <c r="S192" s="90">
        <v>1</v>
      </c>
      <c r="T192" s="90">
        <v>1</v>
      </c>
      <c r="U192" s="90">
        <v>1</v>
      </c>
      <c r="V192" s="90">
        <v>1</v>
      </c>
      <c r="W192" s="90">
        <v>1</v>
      </c>
      <c r="X192" s="90">
        <v>1</v>
      </c>
      <c r="Y192" s="90">
        <v>1</v>
      </c>
      <c r="Z192" s="90">
        <v>1</v>
      </c>
      <c r="AA192" s="90">
        <v>1</v>
      </c>
      <c r="AB192" s="90">
        <v>1</v>
      </c>
      <c r="AC192" s="90">
        <v>1</v>
      </c>
      <c r="AD192" s="90">
        <v>0</v>
      </c>
      <c r="AE192" s="90">
        <v>1</v>
      </c>
      <c r="AF192" s="90">
        <v>1</v>
      </c>
      <c r="AG192" s="90">
        <v>1</v>
      </c>
      <c r="AH192" s="90">
        <v>1</v>
      </c>
      <c r="AI192" s="90">
        <v>1</v>
      </c>
      <c r="AJ192" s="90">
        <v>1</v>
      </c>
      <c r="AK192" s="90">
        <v>1</v>
      </c>
      <c r="AL192" s="90">
        <v>1</v>
      </c>
      <c r="AM192" s="90">
        <v>1</v>
      </c>
      <c r="AN192" s="90">
        <v>1</v>
      </c>
      <c r="AO192" s="90">
        <v>1</v>
      </c>
      <c r="AP192" s="90">
        <v>1</v>
      </c>
      <c r="AQ192" s="90">
        <v>1</v>
      </c>
      <c r="AR192" s="90">
        <v>0</v>
      </c>
      <c r="AS192" s="90">
        <v>0</v>
      </c>
      <c r="AT192" s="90">
        <v>0</v>
      </c>
      <c r="AU192" s="90">
        <v>1</v>
      </c>
      <c r="AV192" s="90">
        <v>1</v>
      </c>
      <c r="AW192" s="90">
        <v>1</v>
      </c>
      <c r="AX192" s="90">
        <v>1</v>
      </c>
      <c r="AY192" s="90">
        <v>0</v>
      </c>
      <c r="AZ192" s="90">
        <v>1</v>
      </c>
      <c r="BA192" s="90">
        <v>1</v>
      </c>
      <c r="BB192" s="90">
        <v>1</v>
      </c>
      <c r="BC192" s="90">
        <v>0</v>
      </c>
      <c r="BD192" s="90">
        <v>1</v>
      </c>
      <c r="BE192" s="90">
        <v>1</v>
      </c>
      <c r="BF192" s="90">
        <v>1</v>
      </c>
      <c r="BG192" s="90">
        <v>1</v>
      </c>
      <c r="BH192" s="90">
        <v>0</v>
      </c>
      <c r="BI192" s="90">
        <v>1</v>
      </c>
      <c r="BJ192" s="90">
        <v>1</v>
      </c>
      <c r="BK192" s="90">
        <v>0</v>
      </c>
      <c r="BL192" s="90">
        <v>1</v>
      </c>
      <c r="BM192" s="90">
        <v>1</v>
      </c>
      <c r="BN192" s="90">
        <v>1</v>
      </c>
      <c r="BO192" s="90">
        <v>0</v>
      </c>
      <c r="BP192" s="90">
        <v>1</v>
      </c>
      <c r="BQ192" s="90">
        <v>1</v>
      </c>
      <c r="BR192" s="90">
        <v>0</v>
      </c>
      <c r="BS192" s="90">
        <v>0</v>
      </c>
      <c r="BT192" s="90">
        <v>1</v>
      </c>
      <c r="BU192" s="90">
        <v>0</v>
      </c>
      <c r="BV192" s="90">
        <v>1</v>
      </c>
      <c r="BW192" s="90">
        <v>1</v>
      </c>
      <c r="BX192" s="90">
        <v>1</v>
      </c>
      <c r="BY192" s="90">
        <v>1</v>
      </c>
      <c r="BZ192" s="90">
        <v>1</v>
      </c>
      <c r="CA192" s="90">
        <v>1</v>
      </c>
      <c r="CB192" s="90">
        <v>0</v>
      </c>
      <c r="CC192" s="90">
        <v>1</v>
      </c>
      <c r="CD192" s="90">
        <v>1</v>
      </c>
      <c r="CE192" s="90">
        <v>1</v>
      </c>
      <c r="CF192" s="90">
        <v>0</v>
      </c>
      <c r="CG192" s="90">
        <v>0</v>
      </c>
      <c r="CH192" s="90">
        <v>1</v>
      </c>
    </row>
    <row r="193" s="78" customFormat="1" ht="13.9" spans="1:86">
      <c r="A193" s="84" t="s">
        <v>141</v>
      </c>
      <c r="B193" s="84" t="s">
        <v>1640</v>
      </c>
      <c r="C193" s="90">
        <v>4</v>
      </c>
      <c r="D193" s="90">
        <v>1</v>
      </c>
      <c r="E193" s="90">
        <v>2</v>
      </c>
      <c r="F193" s="90">
        <v>2</v>
      </c>
      <c r="G193" s="90">
        <v>2</v>
      </c>
      <c r="H193" s="90">
        <v>2</v>
      </c>
      <c r="I193" s="90">
        <v>1</v>
      </c>
      <c r="J193" s="90">
        <v>1</v>
      </c>
      <c r="K193" s="90">
        <v>2</v>
      </c>
      <c r="L193" s="90">
        <v>1</v>
      </c>
      <c r="M193" s="90">
        <v>1</v>
      </c>
      <c r="N193" s="90">
        <v>1</v>
      </c>
      <c r="O193" s="90">
        <v>1</v>
      </c>
      <c r="P193" s="90">
        <v>0</v>
      </c>
      <c r="Q193" s="90">
        <v>2</v>
      </c>
      <c r="R193" s="90">
        <v>2</v>
      </c>
      <c r="S193" s="90">
        <v>2</v>
      </c>
      <c r="T193" s="90">
        <v>2</v>
      </c>
      <c r="U193" s="90">
        <v>1</v>
      </c>
      <c r="V193" s="90">
        <v>1</v>
      </c>
      <c r="W193" s="90">
        <v>2</v>
      </c>
      <c r="X193" s="90">
        <v>1</v>
      </c>
      <c r="Y193" s="90">
        <v>1</v>
      </c>
      <c r="Z193" s="90">
        <v>2</v>
      </c>
      <c r="AA193" s="90">
        <v>1</v>
      </c>
      <c r="AB193" s="90">
        <v>2</v>
      </c>
      <c r="AC193" s="90">
        <v>1</v>
      </c>
      <c r="AD193" s="90">
        <v>1</v>
      </c>
      <c r="AE193" s="90">
        <v>1</v>
      </c>
      <c r="AF193" s="90">
        <v>1</v>
      </c>
      <c r="AG193" s="90">
        <v>2</v>
      </c>
      <c r="AH193" s="90">
        <v>2</v>
      </c>
      <c r="AI193" s="90">
        <v>1</v>
      </c>
      <c r="AJ193" s="90">
        <v>1</v>
      </c>
      <c r="AK193" s="90">
        <v>2</v>
      </c>
      <c r="AL193" s="90">
        <v>1</v>
      </c>
      <c r="AM193" s="90">
        <v>1</v>
      </c>
      <c r="AN193" s="90">
        <v>1</v>
      </c>
      <c r="AO193" s="90">
        <v>2</v>
      </c>
      <c r="AP193" s="90">
        <v>1</v>
      </c>
      <c r="AQ193" s="90">
        <v>3</v>
      </c>
      <c r="AR193" s="90">
        <v>1</v>
      </c>
      <c r="AS193" s="90">
        <v>1</v>
      </c>
      <c r="AT193" s="90">
        <v>1</v>
      </c>
      <c r="AU193" s="90">
        <v>2</v>
      </c>
      <c r="AV193" s="90">
        <v>1</v>
      </c>
      <c r="AW193" s="90">
        <v>1</v>
      </c>
      <c r="AX193" s="90">
        <v>2</v>
      </c>
      <c r="AY193" s="90">
        <v>1</v>
      </c>
      <c r="AZ193" s="90">
        <v>2</v>
      </c>
      <c r="BA193" s="90">
        <v>1</v>
      </c>
      <c r="BB193" s="90">
        <v>1</v>
      </c>
      <c r="BC193" s="90">
        <v>0</v>
      </c>
      <c r="BD193" s="90">
        <v>2</v>
      </c>
      <c r="BE193" s="90">
        <v>1</v>
      </c>
      <c r="BF193" s="90">
        <v>1</v>
      </c>
      <c r="BG193" s="90">
        <v>2</v>
      </c>
      <c r="BH193" s="90">
        <v>0</v>
      </c>
      <c r="BI193" s="90">
        <v>1</v>
      </c>
      <c r="BJ193" s="90">
        <v>2</v>
      </c>
      <c r="BK193" s="90">
        <v>1</v>
      </c>
      <c r="BL193" s="90">
        <v>1</v>
      </c>
      <c r="BM193" s="90">
        <v>1</v>
      </c>
      <c r="BN193" s="90">
        <v>1</v>
      </c>
      <c r="BO193" s="90">
        <v>1</v>
      </c>
      <c r="BP193" s="90">
        <v>1</v>
      </c>
      <c r="BQ193" s="90">
        <v>2</v>
      </c>
      <c r="BR193" s="90">
        <v>0</v>
      </c>
      <c r="BS193" s="90">
        <v>1</v>
      </c>
      <c r="BT193" s="90">
        <v>2</v>
      </c>
      <c r="BU193" s="90">
        <v>1</v>
      </c>
      <c r="BV193" s="90">
        <v>2</v>
      </c>
      <c r="BW193" s="90">
        <v>1</v>
      </c>
      <c r="BX193" s="90">
        <v>1</v>
      </c>
      <c r="BY193" s="90">
        <v>1</v>
      </c>
      <c r="BZ193" s="90">
        <v>1</v>
      </c>
      <c r="CA193" s="90">
        <v>2</v>
      </c>
      <c r="CB193" s="90">
        <v>1</v>
      </c>
      <c r="CC193" s="90">
        <v>2</v>
      </c>
      <c r="CD193" s="90">
        <v>1</v>
      </c>
      <c r="CE193" s="90">
        <v>1</v>
      </c>
      <c r="CF193" s="90">
        <v>1</v>
      </c>
      <c r="CG193" s="90">
        <v>1</v>
      </c>
      <c r="CH193" s="90">
        <v>1</v>
      </c>
    </row>
    <row r="194" s="78" customFormat="1" ht="13.9" spans="1:86">
      <c r="A194" s="84" t="s">
        <v>141</v>
      </c>
      <c r="B194" s="84" t="s">
        <v>1641</v>
      </c>
      <c r="C194" s="90">
        <v>3</v>
      </c>
      <c r="D194" s="90">
        <v>1</v>
      </c>
      <c r="E194" s="90">
        <v>1</v>
      </c>
      <c r="F194" s="90">
        <v>1</v>
      </c>
      <c r="G194" s="90">
        <v>2</v>
      </c>
      <c r="H194" s="90">
        <v>1</v>
      </c>
      <c r="I194" s="90">
        <v>1</v>
      </c>
      <c r="J194" s="90">
        <v>1</v>
      </c>
      <c r="K194" s="90">
        <v>2</v>
      </c>
      <c r="L194" s="90">
        <v>1</v>
      </c>
      <c r="M194" s="90">
        <v>1</v>
      </c>
      <c r="N194" s="90">
        <v>1</v>
      </c>
      <c r="O194" s="90">
        <v>1</v>
      </c>
      <c r="P194" s="90">
        <v>0</v>
      </c>
      <c r="Q194" s="90">
        <v>1</v>
      </c>
      <c r="R194" s="90">
        <v>1</v>
      </c>
      <c r="S194" s="90">
        <v>1</v>
      </c>
      <c r="T194" s="90">
        <v>1</v>
      </c>
      <c r="U194" s="90">
        <v>1</v>
      </c>
      <c r="V194" s="90">
        <v>1</v>
      </c>
      <c r="W194" s="90">
        <v>2</v>
      </c>
      <c r="X194" s="90">
        <v>1</v>
      </c>
      <c r="Y194" s="90">
        <v>1</v>
      </c>
      <c r="Z194" s="90">
        <v>1</v>
      </c>
      <c r="AA194" s="90">
        <v>1</v>
      </c>
      <c r="AB194" s="90">
        <v>2</v>
      </c>
      <c r="AC194" s="90">
        <v>1</v>
      </c>
      <c r="AD194" s="90">
        <v>1</v>
      </c>
      <c r="AE194" s="90">
        <v>1</v>
      </c>
      <c r="AF194" s="90">
        <v>1</v>
      </c>
      <c r="AG194" s="90">
        <v>1</v>
      </c>
      <c r="AH194" s="90">
        <v>1</v>
      </c>
      <c r="AI194" s="90">
        <v>1</v>
      </c>
      <c r="AJ194" s="90">
        <v>1</v>
      </c>
      <c r="AK194" s="90">
        <v>1</v>
      </c>
      <c r="AL194" s="90">
        <v>1</v>
      </c>
      <c r="AM194" s="90">
        <v>1</v>
      </c>
      <c r="AN194" s="90">
        <v>1</v>
      </c>
      <c r="AO194" s="90">
        <v>1</v>
      </c>
      <c r="AP194" s="90">
        <v>1</v>
      </c>
      <c r="AQ194" s="90">
        <v>2</v>
      </c>
      <c r="AR194" s="90">
        <v>1</v>
      </c>
      <c r="AS194" s="90">
        <v>1</v>
      </c>
      <c r="AT194" s="90">
        <v>0</v>
      </c>
      <c r="AU194" s="90">
        <v>1</v>
      </c>
      <c r="AV194" s="90">
        <v>1</v>
      </c>
      <c r="AW194" s="90">
        <v>1</v>
      </c>
      <c r="AX194" s="90">
        <v>1</v>
      </c>
      <c r="AY194" s="90">
        <v>1</v>
      </c>
      <c r="AZ194" s="90">
        <v>1</v>
      </c>
      <c r="BA194" s="90">
        <v>1</v>
      </c>
      <c r="BB194" s="90">
        <v>1</v>
      </c>
      <c r="BC194" s="90">
        <v>0</v>
      </c>
      <c r="BD194" s="90">
        <v>1</v>
      </c>
      <c r="BE194" s="90">
        <v>1</v>
      </c>
      <c r="BF194" s="90">
        <v>1</v>
      </c>
      <c r="BG194" s="90">
        <v>1</v>
      </c>
      <c r="BH194" s="90">
        <v>0</v>
      </c>
      <c r="BI194" s="90">
        <v>1</v>
      </c>
      <c r="BJ194" s="90">
        <v>1</v>
      </c>
      <c r="BK194" s="90">
        <v>1</v>
      </c>
      <c r="BL194" s="90">
        <v>1</v>
      </c>
      <c r="BM194" s="90">
        <v>1</v>
      </c>
      <c r="BN194" s="90">
        <v>1</v>
      </c>
      <c r="BO194" s="90">
        <v>1</v>
      </c>
      <c r="BP194" s="90">
        <v>1</v>
      </c>
      <c r="BQ194" s="90">
        <v>1</v>
      </c>
      <c r="BR194" s="90">
        <v>0</v>
      </c>
      <c r="BS194" s="90">
        <v>1</v>
      </c>
      <c r="BT194" s="90">
        <v>1</v>
      </c>
      <c r="BU194" s="90">
        <v>1</v>
      </c>
      <c r="BV194" s="90">
        <v>1</v>
      </c>
      <c r="BW194" s="90">
        <v>1</v>
      </c>
      <c r="BX194" s="90">
        <v>1</v>
      </c>
      <c r="BY194" s="90">
        <v>1</v>
      </c>
      <c r="BZ194" s="90">
        <v>1</v>
      </c>
      <c r="CA194" s="90">
        <v>1</v>
      </c>
      <c r="CB194" s="90">
        <v>1</v>
      </c>
      <c r="CC194" s="90">
        <v>1</v>
      </c>
      <c r="CD194" s="90">
        <v>1</v>
      </c>
      <c r="CE194" s="90">
        <v>1</v>
      </c>
      <c r="CF194" s="90">
        <v>0</v>
      </c>
      <c r="CG194" s="90">
        <v>1</v>
      </c>
      <c r="CH194" s="90">
        <v>1</v>
      </c>
    </row>
    <row r="195" s="78" customFormat="1" ht="13.9" spans="1:86">
      <c r="A195" s="84" t="s">
        <v>141</v>
      </c>
      <c r="B195" s="84" t="s">
        <v>1642</v>
      </c>
      <c r="C195" s="90">
        <v>1</v>
      </c>
      <c r="D195" s="90">
        <v>0</v>
      </c>
      <c r="E195" s="90">
        <v>0</v>
      </c>
      <c r="F195" s="90">
        <v>0</v>
      </c>
      <c r="G195" s="90">
        <v>0</v>
      </c>
      <c r="H195" s="90">
        <v>0</v>
      </c>
      <c r="I195" s="90">
        <v>0</v>
      </c>
      <c r="J195" s="90">
        <v>0</v>
      </c>
      <c r="K195" s="90">
        <v>0</v>
      </c>
      <c r="L195" s="90">
        <v>0</v>
      </c>
      <c r="M195" s="90">
        <v>0</v>
      </c>
      <c r="N195" s="90">
        <v>0</v>
      </c>
      <c r="O195" s="90">
        <v>0</v>
      </c>
      <c r="P195" s="90">
        <v>0</v>
      </c>
      <c r="Q195" s="90">
        <v>0</v>
      </c>
      <c r="R195" s="90">
        <v>0</v>
      </c>
      <c r="S195" s="90">
        <v>0</v>
      </c>
      <c r="T195" s="90">
        <v>0</v>
      </c>
      <c r="U195" s="90">
        <v>0</v>
      </c>
      <c r="V195" s="90">
        <v>0</v>
      </c>
      <c r="W195" s="90">
        <v>0</v>
      </c>
      <c r="X195" s="90">
        <v>0</v>
      </c>
      <c r="Y195" s="90">
        <v>0</v>
      </c>
      <c r="Z195" s="90">
        <v>0</v>
      </c>
      <c r="AA195" s="90">
        <v>0</v>
      </c>
      <c r="AB195" s="90">
        <v>0</v>
      </c>
      <c r="AC195" s="90">
        <v>0</v>
      </c>
      <c r="AD195" s="90">
        <v>0</v>
      </c>
      <c r="AE195" s="90">
        <v>0</v>
      </c>
      <c r="AF195" s="90">
        <v>0</v>
      </c>
      <c r="AG195" s="90">
        <v>0</v>
      </c>
      <c r="AH195" s="90">
        <v>0</v>
      </c>
      <c r="AI195" s="90">
        <v>0</v>
      </c>
      <c r="AJ195" s="90">
        <v>0</v>
      </c>
      <c r="AK195" s="90">
        <v>0</v>
      </c>
      <c r="AL195" s="90">
        <v>0</v>
      </c>
      <c r="AM195" s="90">
        <v>0</v>
      </c>
      <c r="AN195" s="90">
        <v>0</v>
      </c>
      <c r="AO195" s="90">
        <v>0</v>
      </c>
      <c r="AP195" s="90">
        <v>0</v>
      </c>
      <c r="AQ195" s="90">
        <v>0</v>
      </c>
      <c r="AR195" s="90">
        <v>0</v>
      </c>
      <c r="AS195" s="90">
        <v>0</v>
      </c>
      <c r="AT195" s="90">
        <v>0</v>
      </c>
      <c r="AU195" s="90">
        <v>0</v>
      </c>
      <c r="AV195" s="90">
        <v>0</v>
      </c>
      <c r="AW195" s="90">
        <v>0</v>
      </c>
      <c r="AX195" s="90">
        <v>0</v>
      </c>
      <c r="AY195" s="90">
        <v>0</v>
      </c>
      <c r="AZ195" s="90">
        <v>0</v>
      </c>
      <c r="BA195" s="90">
        <v>0</v>
      </c>
      <c r="BB195" s="90">
        <v>0</v>
      </c>
      <c r="BC195" s="90">
        <v>0</v>
      </c>
      <c r="BD195" s="90">
        <v>0</v>
      </c>
      <c r="BE195" s="90">
        <v>0</v>
      </c>
      <c r="BF195" s="90">
        <v>0</v>
      </c>
      <c r="BG195" s="90">
        <v>0</v>
      </c>
      <c r="BH195" s="90">
        <v>0</v>
      </c>
      <c r="BI195" s="90">
        <v>0</v>
      </c>
      <c r="BJ195" s="90">
        <v>0</v>
      </c>
      <c r="BK195" s="90">
        <v>0</v>
      </c>
      <c r="BL195" s="90">
        <v>0</v>
      </c>
      <c r="BM195" s="90">
        <v>0</v>
      </c>
      <c r="BN195" s="90">
        <v>0</v>
      </c>
      <c r="BO195" s="90">
        <v>0</v>
      </c>
      <c r="BP195" s="90">
        <v>0</v>
      </c>
      <c r="BQ195" s="90">
        <v>0</v>
      </c>
      <c r="BR195" s="90">
        <v>0</v>
      </c>
      <c r="BS195" s="90">
        <v>0</v>
      </c>
      <c r="BT195" s="90">
        <v>0</v>
      </c>
      <c r="BU195" s="90">
        <v>0</v>
      </c>
      <c r="BV195" s="90">
        <v>0</v>
      </c>
      <c r="BW195" s="90">
        <v>0</v>
      </c>
      <c r="BX195" s="90">
        <v>0</v>
      </c>
      <c r="BY195" s="90">
        <v>0</v>
      </c>
      <c r="BZ195" s="90">
        <v>0</v>
      </c>
      <c r="CA195" s="90">
        <v>0</v>
      </c>
      <c r="CB195" s="90">
        <v>0</v>
      </c>
      <c r="CC195" s="90">
        <v>0</v>
      </c>
      <c r="CD195" s="90">
        <v>0</v>
      </c>
      <c r="CE195" s="90">
        <v>0</v>
      </c>
      <c r="CF195" s="90">
        <v>0</v>
      </c>
      <c r="CG195" s="90">
        <v>0</v>
      </c>
      <c r="CH195" s="90">
        <v>0</v>
      </c>
    </row>
    <row r="196" s="78" customFormat="1" ht="13.9" spans="1:86">
      <c r="A196" s="84" t="s">
        <v>141</v>
      </c>
      <c r="B196" s="89" t="s">
        <v>1643</v>
      </c>
      <c r="C196" s="90">
        <v>1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0</v>
      </c>
      <c r="S196" s="90">
        <v>0</v>
      </c>
      <c r="T196" s="90">
        <v>0</v>
      </c>
      <c r="U196" s="90">
        <v>0</v>
      </c>
      <c r="V196" s="90">
        <v>0</v>
      </c>
      <c r="W196" s="90">
        <v>0</v>
      </c>
      <c r="X196" s="90">
        <v>0</v>
      </c>
      <c r="Y196" s="90">
        <v>0</v>
      </c>
      <c r="Z196" s="90">
        <v>0</v>
      </c>
      <c r="AA196" s="90">
        <v>0</v>
      </c>
      <c r="AB196" s="90">
        <v>0</v>
      </c>
      <c r="AC196" s="90">
        <v>0</v>
      </c>
      <c r="AD196" s="90">
        <v>0</v>
      </c>
      <c r="AE196" s="90">
        <v>0</v>
      </c>
      <c r="AF196" s="90">
        <v>0</v>
      </c>
      <c r="AG196" s="90">
        <v>0</v>
      </c>
      <c r="AH196" s="90">
        <v>0</v>
      </c>
      <c r="AI196" s="90">
        <v>0</v>
      </c>
      <c r="AJ196" s="90">
        <v>0</v>
      </c>
      <c r="AK196" s="90">
        <v>0</v>
      </c>
      <c r="AL196" s="90">
        <v>0</v>
      </c>
      <c r="AM196" s="90">
        <v>0</v>
      </c>
      <c r="AN196" s="90">
        <v>0</v>
      </c>
      <c r="AO196" s="90">
        <v>0</v>
      </c>
      <c r="AP196" s="90">
        <v>0</v>
      </c>
      <c r="AQ196" s="90">
        <v>0</v>
      </c>
      <c r="AR196" s="90">
        <v>0</v>
      </c>
      <c r="AS196" s="90">
        <v>0</v>
      </c>
      <c r="AT196" s="90">
        <v>0</v>
      </c>
      <c r="AU196" s="90">
        <v>0</v>
      </c>
      <c r="AV196" s="90">
        <v>0</v>
      </c>
      <c r="AW196" s="90">
        <v>0</v>
      </c>
      <c r="AX196" s="90">
        <v>0</v>
      </c>
      <c r="AY196" s="90">
        <v>0</v>
      </c>
      <c r="AZ196" s="90">
        <v>0</v>
      </c>
      <c r="BA196" s="90">
        <v>0</v>
      </c>
      <c r="BB196" s="90">
        <v>0</v>
      </c>
      <c r="BC196" s="90">
        <v>0</v>
      </c>
      <c r="BD196" s="90">
        <v>0</v>
      </c>
      <c r="BE196" s="90">
        <v>0</v>
      </c>
      <c r="BF196" s="90">
        <v>0</v>
      </c>
      <c r="BG196" s="90">
        <v>0</v>
      </c>
      <c r="BH196" s="90">
        <v>0</v>
      </c>
      <c r="BI196" s="90">
        <v>0</v>
      </c>
      <c r="BJ196" s="90">
        <v>0</v>
      </c>
      <c r="BK196" s="90">
        <v>0</v>
      </c>
      <c r="BL196" s="90">
        <v>0</v>
      </c>
      <c r="BM196" s="90">
        <v>0</v>
      </c>
      <c r="BN196" s="90">
        <v>0</v>
      </c>
      <c r="BO196" s="90">
        <v>0</v>
      </c>
      <c r="BP196" s="90">
        <v>0</v>
      </c>
      <c r="BQ196" s="90">
        <v>0</v>
      </c>
      <c r="BR196" s="90">
        <v>0</v>
      </c>
      <c r="BS196" s="90">
        <v>0</v>
      </c>
      <c r="BT196" s="90">
        <v>0</v>
      </c>
      <c r="BU196" s="90">
        <v>0</v>
      </c>
      <c r="BV196" s="90">
        <v>0</v>
      </c>
      <c r="BW196" s="90">
        <v>0</v>
      </c>
      <c r="BX196" s="90">
        <v>0</v>
      </c>
      <c r="BY196" s="90">
        <v>0</v>
      </c>
      <c r="BZ196" s="90">
        <v>0</v>
      </c>
      <c r="CA196" s="90">
        <v>0</v>
      </c>
      <c r="CB196" s="90">
        <v>0</v>
      </c>
      <c r="CC196" s="90">
        <v>0</v>
      </c>
      <c r="CD196" s="90">
        <v>0</v>
      </c>
      <c r="CE196" s="90">
        <v>0</v>
      </c>
      <c r="CF196" s="90">
        <v>0</v>
      </c>
      <c r="CG196" s="90">
        <v>0</v>
      </c>
      <c r="CH196" s="90">
        <v>0</v>
      </c>
    </row>
    <row r="197" s="78" customFormat="1" ht="13.9" spans="1:86">
      <c r="A197" s="84" t="s">
        <v>141</v>
      </c>
      <c r="B197" s="89" t="s">
        <v>1644</v>
      </c>
      <c r="C197" s="90">
        <v>2</v>
      </c>
      <c r="D197" s="90">
        <v>1</v>
      </c>
      <c r="E197" s="90">
        <v>1</v>
      </c>
      <c r="F197" s="90">
        <v>1</v>
      </c>
      <c r="G197" s="90">
        <v>1</v>
      </c>
      <c r="H197" s="90">
        <v>1</v>
      </c>
      <c r="I197" s="90">
        <v>1</v>
      </c>
      <c r="J197" s="90">
        <v>1</v>
      </c>
      <c r="K197" s="90">
        <v>1</v>
      </c>
      <c r="L197" s="90">
        <v>0</v>
      </c>
      <c r="M197" s="90">
        <v>1</v>
      </c>
      <c r="N197" s="90">
        <v>1</v>
      </c>
      <c r="O197" s="90">
        <v>1</v>
      </c>
      <c r="P197" s="90">
        <v>0</v>
      </c>
      <c r="Q197" s="90">
        <v>1</v>
      </c>
      <c r="R197" s="90">
        <v>1</v>
      </c>
      <c r="S197" s="90">
        <v>1</v>
      </c>
      <c r="T197" s="90">
        <v>1</v>
      </c>
      <c r="U197" s="90">
        <v>1</v>
      </c>
      <c r="V197" s="90">
        <v>1</v>
      </c>
      <c r="W197" s="90">
        <v>1</v>
      </c>
      <c r="X197" s="90">
        <v>1</v>
      </c>
      <c r="Y197" s="90">
        <v>1</v>
      </c>
      <c r="Z197" s="90">
        <v>1</v>
      </c>
      <c r="AA197" s="90">
        <v>1</v>
      </c>
      <c r="AB197" s="90">
        <v>2</v>
      </c>
      <c r="AC197" s="90">
        <v>1</v>
      </c>
      <c r="AD197" s="90">
        <v>1</v>
      </c>
      <c r="AE197" s="90">
        <v>1</v>
      </c>
      <c r="AF197" s="90">
        <v>1</v>
      </c>
      <c r="AG197" s="90">
        <v>1</v>
      </c>
      <c r="AH197" s="90">
        <v>1</v>
      </c>
      <c r="AI197" s="90">
        <v>1</v>
      </c>
      <c r="AJ197" s="90">
        <v>1</v>
      </c>
      <c r="AK197" s="90">
        <v>1</v>
      </c>
      <c r="AL197" s="90">
        <v>1</v>
      </c>
      <c r="AM197" s="90">
        <v>1</v>
      </c>
      <c r="AN197" s="90">
        <v>1</v>
      </c>
      <c r="AO197" s="90">
        <v>1</v>
      </c>
      <c r="AP197" s="90">
        <v>1</v>
      </c>
      <c r="AQ197" s="90">
        <v>2</v>
      </c>
      <c r="AR197" s="90">
        <v>0</v>
      </c>
      <c r="AS197" s="90">
        <v>0</v>
      </c>
      <c r="AT197" s="90">
        <v>0</v>
      </c>
      <c r="AU197" s="90">
        <v>1</v>
      </c>
      <c r="AV197" s="90">
        <v>1</v>
      </c>
      <c r="AW197" s="90">
        <v>1</v>
      </c>
      <c r="AX197" s="90">
        <v>1</v>
      </c>
      <c r="AY197" s="90">
        <v>1</v>
      </c>
      <c r="AZ197" s="90">
        <v>1</v>
      </c>
      <c r="BA197" s="90">
        <v>1</v>
      </c>
      <c r="BB197" s="90">
        <v>1</v>
      </c>
      <c r="BC197" s="90">
        <v>0</v>
      </c>
      <c r="BD197" s="90">
        <v>1</v>
      </c>
      <c r="BE197" s="90">
        <v>1</v>
      </c>
      <c r="BF197" s="90">
        <v>1</v>
      </c>
      <c r="BG197" s="90">
        <v>1</v>
      </c>
      <c r="BH197" s="90">
        <v>0</v>
      </c>
      <c r="BI197" s="90">
        <v>1</v>
      </c>
      <c r="BJ197" s="90">
        <v>1</v>
      </c>
      <c r="BK197" s="90">
        <v>0</v>
      </c>
      <c r="BL197" s="90">
        <v>1</v>
      </c>
      <c r="BM197" s="90">
        <v>1</v>
      </c>
      <c r="BN197" s="90">
        <v>1</v>
      </c>
      <c r="BO197" s="90">
        <v>1</v>
      </c>
      <c r="BP197" s="90">
        <v>1</v>
      </c>
      <c r="BQ197" s="90">
        <v>1</v>
      </c>
      <c r="BR197" s="90">
        <v>0</v>
      </c>
      <c r="BS197" s="90">
        <v>0</v>
      </c>
      <c r="BT197" s="90">
        <v>1</v>
      </c>
      <c r="BU197" s="90">
        <v>1</v>
      </c>
      <c r="BV197" s="90">
        <v>1</v>
      </c>
      <c r="BW197" s="90">
        <v>1</v>
      </c>
      <c r="BX197" s="90">
        <v>1</v>
      </c>
      <c r="BY197" s="90">
        <v>1</v>
      </c>
      <c r="BZ197" s="90">
        <v>1</v>
      </c>
      <c r="CA197" s="90">
        <v>1</v>
      </c>
      <c r="CB197" s="90">
        <v>1</v>
      </c>
      <c r="CC197" s="90">
        <v>1</v>
      </c>
      <c r="CD197" s="90">
        <v>1</v>
      </c>
      <c r="CE197" s="90">
        <v>1</v>
      </c>
      <c r="CF197" s="90">
        <v>0</v>
      </c>
      <c r="CG197" s="90">
        <v>1</v>
      </c>
      <c r="CH197" s="90">
        <v>1</v>
      </c>
    </row>
    <row r="198" s="78" customFormat="1" ht="13.9" spans="1:86">
      <c r="A198" s="84" t="s">
        <v>141</v>
      </c>
      <c r="B198" s="89" t="s">
        <v>1645</v>
      </c>
      <c r="C198" s="90">
        <v>1</v>
      </c>
      <c r="D198" s="90">
        <v>0</v>
      </c>
      <c r="E198" s="90">
        <v>1</v>
      </c>
      <c r="F198" s="90">
        <v>0</v>
      </c>
      <c r="G198" s="90">
        <v>1</v>
      </c>
      <c r="H198" s="90">
        <v>1</v>
      </c>
      <c r="I198" s="90">
        <v>0</v>
      </c>
      <c r="J198" s="90">
        <v>0</v>
      </c>
      <c r="K198" s="90">
        <v>1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1</v>
      </c>
      <c r="T198" s="90">
        <v>0</v>
      </c>
      <c r="U198" s="90">
        <v>0</v>
      </c>
      <c r="V198" s="90">
        <v>0</v>
      </c>
      <c r="W198" s="90">
        <v>1</v>
      </c>
      <c r="X198" s="90">
        <v>0</v>
      </c>
      <c r="Y198" s="90">
        <v>0</v>
      </c>
      <c r="Z198" s="90">
        <v>0</v>
      </c>
      <c r="AA198" s="90">
        <v>0</v>
      </c>
      <c r="AB198" s="90">
        <v>1</v>
      </c>
      <c r="AC198" s="90">
        <v>0</v>
      </c>
      <c r="AD198" s="90">
        <v>0</v>
      </c>
      <c r="AE198" s="90">
        <v>0</v>
      </c>
      <c r="AF198" s="90">
        <v>0</v>
      </c>
      <c r="AG198" s="90">
        <v>1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1</v>
      </c>
      <c r="AP198" s="90">
        <v>0</v>
      </c>
      <c r="AQ198" s="90">
        <v>1</v>
      </c>
      <c r="AR198" s="90">
        <v>0</v>
      </c>
      <c r="AS198" s="90">
        <v>0</v>
      </c>
      <c r="AT198" s="90">
        <v>0</v>
      </c>
      <c r="AU198" s="90">
        <v>1</v>
      </c>
      <c r="AV198" s="90">
        <v>0</v>
      </c>
      <c r="AW198" s="90">
        <v>0</v>
      </c>
      <c r="AX198" s="90">
        <v>0</v>
      </c>
      <c r="AY198" s="90">
        <v>0</v>
      </c>
      <c r="AZ198" s="90">
        <v>1</v>
      </c>
      <c r="BA198" s="90">
        <v>0</v>
      </c>
      <c r="BB198" s="90">
        <v>0</v>
      </c>
      <c r="BC198" s="90">
        <v>0</v>
      </c>
      <c r="BD198" s="90">
        <v>1</v>
      </c>
      <c r="BE198" s="90">
        <v>0</v>
      </c>
      <c r="BF198" s="90">
        <v>0</v>
      </c>
      <c r="BG198" s="90">
        <v>0</v>
      </c>
      <c r="BH198" s="90">
        <v>0</v>
      </c>
      <c r="BI198" s="90">
        <v>0</v>
      </c>
      <c r="BJ198" s="90">
        <v>0</v>
      </c>
      <c r="BK198" s="90">
        <v>0</v>
      </c>
      <c r="BL198" s="90">
        <v>0</v>
      </c>
      <c r="BM198" s="90">
        <v>0</v>
      </c>
      <c r="BN198" s="90">
        <v>0</v>
      </c>
      <c r="BO198" s="90">
        <v>0</v>
      </c>
      <c r="BP198" s="90">
        <v>0</v>
      </c>
      <c r="BQ198" s="90">
        <v>0</v>
      </c>
      <c r="BR198" s="90">
        <v>0</v>
      </c>
      <c r="BS198" s="90">
        <v>0</v>
      </c>
      <c r="BT198" s="90">
        <v>1</v>
      </c>
      <c r="BU198" s="90">
        <v>0</v>
      </c>
      <c r="BV198" s="90">
        <v>1</v>
      </c>
      <c r="BW198" s="90">
        <v>0</v>
      </c>
      <c r="BX198" s="90">
        <v>0</v>
      </c>
      <c r="BY198" s="90">
        <v>0</v>
      </c>
      <c r="BZ198" s="90">
        <v>0</v>
      </c>
      <c r="CA198" s="90">
        <v>0</v>
      </c>
      <c r="CB198" s="90">
        <v>0</v>
      </c>
      <c r="CC198" s="90">
        <v>1</v>
      </c>
      <c r="CD198" s="90">
        <v>0</v>
      </c>
      <c r="CE198" s="90">
        <v>0</v>
      </c>
      <c r="CF198" s="90">
        <v>0</v>
      </c>
      <c r="CG198" s="90">
        <v>0</v>
      </c>
      <c r="CH198" s="90">
        <v>0</v>
      </c>
    </row>
    <row r="199" s="78" customFormat="1" ht="13.9" spans="1:86">
      <c r="A199" s="84" t="s">
        <v>141</v>
      </c>
      <c r="B199" s="104" t="s">
        <v>1646</v>
      </c>
      <c r="C199" s="90">
        <v>2</v>
      </c>
      <c r="D199" s="90">
        <v>1</v>
      </c>
      <c r="E199" s="90">
        <v>1</v>
      </c>
      <c r="F199" s="90">
        <v>1</v>
      </c>
      <c r="G199" s="90">
        <v>1</v>
      </c>
      <c r="H199" s="90">
        <v>1</v>
      </c>
      <c r="I199" s="90">
        <v>1</v>
      </c>
      <c r="J199" s="90">
        <v>1</v>
      </c>
      <c r="K199" s="90">
        <v>1</v>
      </c>
      <c r="L199" s="90">
        <v>0</v>
      </c>
      <c r="M199" s="90">
        <v>1</v>
      </c>
      <c r="N199" s="90">
        <v>1</v>
      </c>
      <c r="O199" s="90">
        <v>1</v>
      </c>
      <c r="P199" s="90">
        <v>0</v>
      </c>
      <c r="Q199" s="90">
        <v>1</v>
      </c>
      <c r="R199" s="90">
        <v>1</v>
      </c>
      <c r="S199" s="90">
        <v>1</v>
      </c>
      <c r="T199" s="90">
        <v>1</v>
      </c>
      <c r="U199" s="90">
        <v>0</v>
      </c>
      <c r="V199" s="90">
        <v>0</v>
      </c>
      <c r="W199" s="90">
        <v>1</v>
      </c>
      <c r="X199" s="90">
        <v>1</v>
      </c>
      <c r="Y199" s="90">
        <v>1</v>
      </c>
      <c r="Z199" s="90">
        <v>1</v>
      </c>
      <c r="AA199" s="90">
        <v>1</v>
      </c>
      <c r="AB199" s="90">
        <v>1</v>
      </c>
      <c r="AC199" s="90">
        <v>0</v>
      </c>
      <c r="AD199" s="90">
        <v>0</v>
      </c>
      <c r="AE199" s="90">
        <v>0</v>
      </c>
      <c r="AF199" s="90">
        <v>1</v>
      </c>
      <c r="AG199" s="90">
        <v>1</v>
      </c>
      <c r="AH199" s="90">
        <v>1</v>
      </c>
      <c r="AI199" s="90">
        <v>1</v>
      </c>
      <c r="AJ199" s="90">
        <v>1</v>
      </c>
      <c r="AK199" s="90">
        <v>1</v>
      </c>
      <c r="AL199" s="90">
        <v>0</v>
      </c>
      <c r="AM199" s="90">
        <v>0</v>
      </c>
      <c r="AN199" s="90">
        <v>1</v>
      </c>
      <c r="AO199" s="90">
        <v>1</v>
      </c>
      <c r="AP199" s="90">
        <v>0</v>
      </c>
      <c r="AQ199" s="90">
        <v>1</v>
      </c>
      <c r="AR199" s="90">
        <v>0</v>
      </c>
      <c r="AS199" s="90">
        <v>0</v>
      </c>
      <c r="AT199" s="90">
        <v>0</v>
      </c>
      <c r="AU199" s="90">
        <v>1</v>
      </c>
      <c r="AV199" s="90">
        <v>1</v>
      </c>
      <c r="AW199" s="90">
        <v>0</v>
      </c>
      <c r="AX199" s="90">
        <v>1</v>
      </c>
      <c r="AY199" s="90">
        <v>0</v>
      </c>
      <c r="AZ199" s="90">
        <v>1</v>
      </c>
      <c r="BA199" s="90">
        <v>1</v>
      </c>
      <c r="BB199" s="90">
        <v>1</v>
      </c>
      <c r="BC199" s="90">
        <v>0</v>
      </c>
      <c r="BD199" s="90">
        <v>1</v>
      </c>
      <c r="BE199" s="90">
        <v>0</v>
      </c>
      <c r="BF199" s="90">
        <v>1</v>
      </c>
      <c r="BG199" s="90">
        <v>1</v>
      </c>
      <c r="BH199" s="90">
        <v>0</v>
      </c>
      <c r="BI199" s="90">
        <v>1</v>
      </c>
      <c r="BJ199" s="90">
        <v>1</v>
      </c>
      <c r="BK199" s="90">
        <v>0</v>
      </c>
      <c r="BL199" s="90">
        <v>1</v>
      </c>
      <c r="BM199" s="90">
        <v>1</v>
      </c>
      <c r="BN199" s="90">
        <v>1</v>
      </c>
      <c r="BO199" s="90">
        <v>0</v>
      </c>
      <c r="BP199" s="90">
        <v>1</v>
      </c>
      <c r="BQ199" s="90">
        <v>1</v>
      </c>
      <c r="BR199" s="90">
        <v>0</v>
      </c>
      <c r="BS199" s="90">
        <v>0</v>
      </c>
      <c r="BT199" s="90">
        <v>1</v>
      </c>
      <c r="BU199" s="90">
        <v>0</v>
      </c>
      <c r="BV199" s="90">
        <v>1</v>
      </c>
      <c r="BW199" s="90">
        <v>0</v>
      </c>
      <c r="BX199" s="90">
        <v>1</v>
      </c>
      <c r="BY199" s="90">
        <v>1</v>
      </c>
      <c r="BZ199" s="90">
        <v>1</v>
      </c>
      <c r="CA199" s="90">
        <v>1</v>
      </c>
      <c r="CB199" s="90">
        <v>0</v>
      </c>
      <c r="CC199" s="90">
        <v>1</v>
      </c>
      <c r="CD199" s="90">
        <v>1</v>
      </c>
      <c r="CE199" s="90">
        <v>1</v>
      </c>
      <c r="CF199" s="90">
        <v>0</v>
      </c>
      <c r="CG199" s="90">
        <v>0</v>
      </c>
      <c r="CH199" s="90">
        <v>1</v>
      </c>
    </row>
    <row r="200" s="78" customFormat="1" ht="13.9" spans="1:86">
      <c r="A200" s="84" t="s">
        <v>141</v>
      </c>
      <c r="B200" s="84" t="s">
        <v>1647</v>
      </c>
      <c r="C200" s="90">
        <v>3</v>
      </c>
      <c r="D200" s="90">
        <v>1</v>
      </c>
      <c r="E200" s="90">
        <v>1</v>
      </c>
      <c r="F200" s="90">
        <v>1</v>
      </c>
      <c r="G200" s="90">
        <v>2</v>
      </c>
      <c r="H200" s="90">
        <v>1</v>
      </c>
      <c r="I200" s="90">
        <v>1</v>
      </c>
      <c r="J200" s="90">
        <v>1</v>
      </c>
      <c r="K200" s="90">
        <v>1</v>
      </c>
      <c r="L200" s="90">
        <v>0</v>
      </c>
      <c r="M200" s="90">
        <v>1</v>
      </c>
      <c r="N200" s="90">
        <v>1</v>
      </c>
      <c r="O200" s="90">
        <v>1</v>
      </c>
      <c r="P200" s="90">
        <v>0</v>
      </c>
      <c r="Q200" s="90">
        <v>1</v>
      </c>
      <c r="R200" s="90">
        <v>1</v>
      </c>
      <c r="S200" s="90">
        <v>1</v>
      </c>
      <c r="T200" s="90">
        <v>1</v>
      </c>
      <c r="U200" s="90">
        <v>1</v>
      </c>
      <c r="V200" s="90">
        <v>1</v>
      </c>
      <c r="W200" s="90">
        <v>2</v>
      </c>
      <c r="X200" s="90">
        <v>1</v>
      </c>
      <c r="Y200" s="90">
        <v>1</v>
      </c>
      <c r="Z200" s="90">
        <v>1</v>
      </c>
      <c r="AA200" s="90">
        <v>1</v>
      </c>
      <c r="AB200" s="90">
        <v>2</v>
      </c>
      <c r="AC200" s="90">
        <v>1</v>
      </c>
      <c r="AD200" s="90">
        <v>1</v>
      </c>
      <c r="AE200" s="90">
        <v>1</v>
      </c>
      <c r="AF200" s="90">
        <v>1</v>
      </c>
      <c r="AG200" s="90">
        <v>1</v>
      </c>
      <c r="AH200" s="90">
        <v>1</v>
      </c>
      <c r="AI200" s="90">
        <v>1</v>
      </c>
      <c r="AJ200" s="90">
        <v>1</v>
      </c>
      <c r="AK200" s="90">
        <v>1</v>
      </c>
      <c r="AL200" s="90">
        <v>1</v>
      </c>
      <c r="AM200" s="90">
        <v>1</v>
      </c>
      <c r="AN200" s="90">
        <v>1</v>
      </c>
      <c r="AO200" s="90">
        <v>1</v>
      </c>
      <c r="AP200" s="90">
        <v>1</v>
      </c>
      <c r="AQ200" s="90">
        <v>2</v>
      </c>
      <c r="AR200" s="90">
        <v>0</v>
      </c>
      <c r="AS200" s="90">
        <v>0</v>
      </c>
      <c r="AT200" s="90">
        <v>0</v>
      </c>
      <c r="AU200" s="90">
        <v>1</v>
      </c>
      <c r="AV200" s="90">
        <v>1</v>
      </c>
      <c r="AW200" s="90">
        <v>1</v>
      </c>
      <c r="AX200" s="90">
        <v>1</v>
      </c>
      <c r="AY200" s="90">
        <v>1</v>
      </c>
      <c r="AZ200" s="90">
        <v>1</v>
      </c>
      <c r="BA200" s="90">
        <v>1</v>
      </c>
      <c r="BB200" s="90">
        <v>1</v>
      </c>
      <c r="BC200" s="90">
        <v>0</v>
      </c>
      <c r="BD200" s="90">
        <v>1</v>
      </c>
      <c r="BE200" s="90">
        <v>1</v>
      </c>
      <c r="BF200" s="90">
        <v>1</v>
      </c>
      <c r="BG200" s="90">
        <v>1</v>
      </c>
      <c r="BH200" s="90">
        <v>0</v>
      </c>
      <c r="BI200" s="90">
        <v>1</v>
      </c>
      <c r="BJ200" s="90">
        <v>1</v>
      </c>
      <c r="BK200" s="90">
        <v>0</v>
      </c>
      <c r="BL200" s="90">
        <v>1</v>
      </c>
      <c r="BM200" s="90">
        <v>1</v>
      </c>
      <c r="BN200" s="90">
        <v>1</v>
      </c>
      <c r="BO200" s="90">
        <v>1</v>
      </c>
      <c r="BP200" s="90">
        <v>1</v>
      </c>
      <c r="BQ200" s="90">
        <v>1</v>
      </c>
      <c r="BR200" s="90">
        <v>0</v>
      </c>
      <c r="BS200" s="90">
        <v>0</v>
      </c>
      <c r="BT200" s="90">
        <v>1</v>
      </c>
      <c r="BU200" s="90">
        <v>1</v>
      </c>
      <c r="BV200" s="90">
        <v>1</v>
      </c>
      <c r="BW200" s="90">
        <v>1</v>
      </c>
      <c r="BX200" s="90">
        <v>1</v>
      </c>
      <c r="BY200" s="90">
        <v>1</v>
      </c>
      <c r="BZ200" s="90">
        <v>1</v>
      </c>
      <c r="CA200" s="90">
        <v>1</v>
      </c>
      <c r="CB200" s="90">
        <v>1</v>
      </c>
      <c r="CC200" s="90">
        <v>1</v>
      </c>
      <c r="CD200" s="90">
        <v>1</v>
      </c>
      <c r="CE200" s="90">
        <v>1</v>
      </c>
      <c r="CF200" s="90">
        <v>0</v>
      </c>
      <c r="CG200" s="90">
        <v>1</v>
      </c>
      <c r="CH200" s="90">
        <v>1</v>
      </c>
    </row>
    <row r="201" s="78" customFormat="1" ht="13.9" spans="1:86">
      <c r="A201" s="84" t="s">
        <v>141</v>
      </c>
      <c r="B201" s="89" t="s">
        <v>1648</v>
      </c>
      <c r="C201" s="90">
        <v>1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0">
        <v>0</v>
      </c>
      <c r="AG201" s="90">
        <v>0</v>
      </c>
      <c r="AH201" s="90">
        <v>0</v>
      </c>
      <c r="AI201" s="90">
        <v>0</v>
      </c>
      <c r="AJ201" s="90">
        <v>0</v>
      </c>
      <c r="AK201" s="90">
        <v>0</v>
      </c>
      <c r="AL201" s="90">
        <v>0</v>
      </c>
      <c r="AM201" s="90">
        <v>0</v>
      </c>
      <c r="AN201" s="90">
        <v>0</v>
      </c>
      <c r="AO201" s="90">
        <v>0</v>
      </c>
      <c r="AP201" s="90">
        <v>0</v>
      </c>
      <c r="AQ201" s="90">
        <v>0</v>
      </c>
      <c r="AR201" s="90">
        <v>0</v>
      </c>
      <c r="AS201" s="90">
        <v>0</v>
      </c>
      <c r="AT201" s="90">
        <v>0</v>
      </c>
      <c r="AU201" s="90">
        <v>0</v>
      </c>
      <c r="AV201" s="90">
        <v>0</v>
      </c>
      <c r="AW201" s="90">
        <v>0</v>
      </c>
      <c r="AX201" s="90">
        <v>0</v>
      </c>
      <c r="AY201" s="90">
        <v>0</v>
      </c>
      <c r="AZ201" s="90">
        <v>0</v>
      </c>
      <c r="BA201" s="90">
        <v>0</v>
      </c>
      <c r="BB201" s="90">
        <v>0</v>
      </c>
      <c r="BC201" s="90">
        <v>0</v>
      </c>
      <c r="BD201" s="90">
        <v>0</v>
      </c>
      <c r="BE201" s="90">
        <v>0</v>
      </c>
      <c r="BF201" s="90">
        <v>0</v>
      </c>
      <c r="BG201" s="90">
        <v>0</v>
      </c>
      <c r="BH201" s="90">
        <v>0</v>
      </c>
      <c r="BI201" s="90">
        <v>0</v>
      </c>
      <c r="BJ201" s="90">
        <v>0</v>
      </c>
      <c r="BK201" s="90">
        <v>0</v>
      </c>
      <c r="BL201" s="90">
        <v>0</v>
      </c>
      <c r="BM201" s="90">
        <v>0</v>
      </c>
      <c r="BN201" s="90">
        <v>0</v>
      </c>
      <c r="BO201" s="90">
        <v>0</v>
      </c>
      <c r="BP201" s="90">
        <v>0</v>
      </c>
      <c r="BQ201" s="90">
        <v>0</v>
      </c>
      <c r="BR201" s="90">
        <v>0</v>
      </c>
      <c r="BS201" s="90">
        <v>0</v>
      </c>
      <c r="BT201" s="90">
        <v>0</v>
      </c>
      <c r="BU201" s="90">
        <v>0</v>
      </c>
      <c r="BV201" s="90">
        <v>0</v>
      </c>
      <c r="BW201" s="90">
        <v>0</v>
      </c>
      <c r="BX201" s="90">
        <v>0</v>
      </c>
      <c r="BY201" s="90">
        <v>0</v>
      </c>
      <c r="BZ201" s="90">
        <v>0</v>
      </c>
      <c r="CA201" s="90">
        <v>0</v>
      </c>
      <c r="CB201" s="90">
        <v>0</v>
      </c>
      <c r="CC201" s="90">
        <v>0</v>
      </c>
      <c r="CD201" s="90">
        <v>0</v>
      </c>
      <c r="CE201" s="90">
        <v>0</v>
      </c>
      <c r="CF201" s="90">
        <v>0</v>
      </c>
      <c r="CG201" s="90">
        <v>0</v>
      </c>
      <c r="CH201" s="90">
        <v>0</v>
      </c>
    </row>
    <row r="202" s="78" customFormat="1" ht="13.9" spans="1:86">
      <c r="A202" s="84" t="s">
        <v>141</v>
      </c>
      <c r="B202" s="89" t="s">
        <v>1649</v>
      </c>
      <c r="C202" s="90">
        <v>2</v>
      </c>
      <c r="D202" s="90">
        <v>1</v>
      </c>
      <c r="E202" s="90">
        <v>1</v>
      </c>
      <c r="F202" s="90">
        <v>1</v>
      </c>
      <c r="G202" s="90">
        <v>1</v>
      </c>
      <c r="H202" s="90">
        <v>1</v>
      </c>
      <c r="I202" s="90">
        <v>1</v>
      </c>
      <c r="J202" s="90">
        <v>1</v>
      </c>
      <c r="K202" s="90">
        <v>1</v>
      </c>
      <c r="L202" s="90">
        <v>0</v>
      </c>
      <c r="M202" s="90">
        <v>1</v>
      </c>
      <c r="N202" s="90">
        <v>1</v>
      </c>
      <c r="O202" s="90">
        <v>1</v>
      </c>
      <c r="P202" s="90">
        <v>0</v>
      </c>
      <c r="Q202" s="90">
        <v>1</v>
      </c>
      <c r="R202" s="90">
        <v>1</v>
      </c>
      <c r="S202" s="90">
        <v>1</v>
      </c>
      <c r="T202" s="90">
        <v>1</v>
      </c>
      <c r="U202" s="90">
        <v>1</v>
      </c>
      <c r="V202" s="90">
        <v>1</v>
      </c>
      <c r="W202" s="90">
        <v>1</v>
      </c>
      <c r="X202" s="90">
        <v>1</v>
      </c>
      <c r="Y202" s="90">
        <v>1</v>
      </c>
      <c r="Z202" s="90">
        <v>1</v>
      </c>
      <c r="AA202" s="90">
        <v>1</v>
      </c>
      <c r="AB202" s="90">
        <v>1</v>
      </c>
      <c r="AC202" s="90">
        <v>1</v>
      </c>
      <c r="AD202" s="90">
        <v>1</v>
      </c>
      <c r="AE202" s="90">
        <v>1</v>
      </c>
      <c r="AF202" s="90">
        <v>1</v>
      </c>
      <c r="AG202" s="90">
        <v>1</v>
      </c>
      <c r="AH202" s="90">
        <v>1</v>
      </c>
      <c r="AI202" s="90">
        <v>1</v>
      </c>
      <c r="AJ202" s="90">
        <v>1</v>
      </c>
      <c r="AK202" s="90">
        <v>1</v>
      </c>
      <c r="AL202" s="90">
        <v>1</v>
      </c>
      <c r="AM202" s="90">
        <v>1</v>
      </c>
      <c r="AN202" s="90">
        <v>1</v>
      </c>
      <c r="AO202" s="90">
        <v>1</v>
      </c>
      <c r="AP202" s="90">
        <v>1</v>
      </c>
      <c r="AQ202" s="90">
        <v>2</v>
      </c>
      <c r="AR202" s="90">
        <v>0</v>
      </c>
      <c r="AS202" s="90">
        <v>0</v>
      </c>
      <c r="AT202" s="90">
        <v>0</v>
      </c>
      <c r="AU202" s="90">
        <v>1</v>
      </c>
      <c r="AV202" s="90">
        <v>1</v>
      </c>
      <c r="AW202" s="90">
        <v>1</v>
      </c>
      <c r="AX202" s="90">
        <v>1</v>
      </c>
      <c r="AY202" s="90">
        <v>1</v>
      </c>
      <c r="AZ202" s="90">
        <v>1</v>
      </c>
      <c r="BA202" s="90">
        <v>1</v>
      </c>
      <c r="BB202" s="90">
        <v>1</v>
      </c>
      <c r="BC202" s="90">
        <v>0</v>
      </c>
      <c r="BD202" s="90">
        <v>1</v>
      </c>
      <c r="BE202" s="90">
        <v>1</v>
      </c>
      <c r="BF202" s="90">
        <v>1</v>
      </c>
      <c r="BG202" s="90">
        <v>1</v>
      </c>
      <c r="BH202" s="90">
        <v>0</v>
      </c>
      <c r="BI202" s="90">
        <v>1</v>
      </c>
      <c r="BJ202" s="90">
        <v>1</v>
      </c>
      <c r="BK202" s="90">
        <v>0</v>
      </c>
      <c r="BL202" s="90">
        <v>1</v>
      </c>
      <c r="BM202" s="90">
        <v>1</v>
      </c>
      <c r="BN202" s="90">
        <v>1</v>
      </c>
      <c r="BO202" s="90">
        <v>1</v>
      </c>
      <c r="BP202" s="90">
        <v>1</v>
      </c>
      <c r="BQ202" s="90">
        <v>1</v>
      </c>
      <c r="BR202" s="90">
        <v>0</v>
      </c>
      <c r="BS202" s="90">
        <v>0</v>
      </c>
      <c r="BT202" s="90">
        <v>1</v>
      </c>
      <c r="BU202" s="90">
        <v>1</v>
      </c>
      <c r="BV202" s="90">
        <v>1</v>
      </c>
      <c r="BW202" s="90">
        <v>1</v>
      </c>
      <c r="BX202" s="90">
        <v>1</v>
      </c>
      <c r="BY202" s="90">
        <v>1</v>
      </c>
      <c r="BZ202" s="90">
        <v>1</v>
      </c>
      <c r="CA202" s="90">
        <v>1</v>
      </c>
      <c r="CB202" s="90">
        <v>1</v>
      </c>
      <c r="CC202" s="90">
        <v>1</v>
      </c>
      <c r="CD202" s="90">
        <v>1</v>
      </c>
      <c r="CE202" s="90">
        <v>1</v>
      </c>
      <c r="CF202" s="90">
        <v>0</v>
      </c>
      <c r="CG202" s="90">
        <v>1</v>
      </c>
      <c r="CH202" s="90">
        <v>1</v>
      </c>
    </row>
    <row r="203" s="78" customFormat="1" ht="13.9" spans="1:86">
      <c r="A203" s="84" t="s">
        <v>141</v>
      </c>
      <c r="B203" s="84" t="s">
        <v>1650</v>
      </c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  <c r="BA203" s="90">
        <v>0</v>
      </c>
      <c r="BB203" s="90">
        <v>0</v>
      </c>
      <c r="BC203" s="90">
        <v>0</v>
      </c>
      <c r="BD203" s="90">
        <v>0</v>
      </c>
      <c r="BE203" s="90">
        <v>0</v>
      </c>
      <c r="BF203" s="90">
        <v>0</v>
      </c>
      <c r="BG203" s="90">
        <v>0</v>
      </c>
      <c r="BH203" s="90">
        <v>0</v>
      </c>
      <c r="BI203" s="90">
        <v>0</v>
      </c>
      <c r="BJ203" s="90">
        <v>0</v>
      </c>
      <c r="BK203" s="90">
        <v>0</v>
      </c>
      <c r="BL203" s="90">
        <v>0</v>
      </c>
      <c r="BM203" s="90">
        <v>0</v>
      </c>
      <c r="BN203" s="90">
        <v>0</v>
      </c>
      <c r="BO203" s="90">
        <v>0</v>
      </c>
      <c r="BP203" s="90">
        <v>0</v>
      </c>
      <c r="BQ203" s="90">
        <v>0</v>
      </c>
      <c r="BR203" s="90">
        <v>0</v>
      </c>
      <c r="BS203" s="90">
        <v>0</v>
      </c>
      <c r="BT203" s="90">
        <v>0</v>
      </c>
      <c r="BU203" s="90">
        <v>0</v>
      </c>
      <c r="BV203" s="90">
        <v>0</v>
      </c>
      <c r="BW203" s="90">
        <v>0</v>
      </c>
      <c r="BX203" s="90">
        <v>0</v>
      </c>
      <c r="BY203" s="90">
        <v>0</v>
      </c>
      <c r="BZ203" s="90">
        <v>0</v>
      </c>
      <c r="CA203" s="90">
        <v>0</v>
      </c>
      <c r="CB203" s="90">
        <v>0</v>
      </c>
      <c r="CC203" s="90">
        <v>0</v>
      </c>
      <c r="CD203" s="90">
        <v>0</v>
      </c>
      <c r="CE203" s="90">
        <v>0</v>
      </c>
      <c r="CF203" s="90">
        <v>0</v>
      </c>
      <c r="CG203" s="90">
        <v>0</v>
      </c>
      <c r="CH203" s="90">
        <v>0</v>
      </c>
    </row>
    <row r="204" s="78" customFormat="1" ht="13.9" spans="1:86">
      <c r="A204" s="93" t="s">
        <v>141</v>
      </c>
      <c r="B204" s="93" t="s">
        <v>1651</v>
      </c>
      <c r="C204" s="94">
        <v>6</v>
      </c>
      <c r="D204" s="94">
        <v>5</v>
      </c>
      <c r="E204" s="94">
        <v>5</v>
      </c>
      <c r="F204" s="94">
        <v>6</v>
      </c>
      <c r="G204" s="94">
        <v>6</v>
      </c>
      <c r="H204" s="94">
        <v>5</v>
      </c>
      <c r="I204" s="94">
        <v>5</v>
      </c>
      <c r="J204" s="94">
        <v>5</v>
      </c>
      <c r="K204" s="94">
        <v>5</v>
      </c>
      <c r="L204" s="94">
        <v>7</v>
      </c>
      <c r="M204" s="94">
        <v>6</v>
      </c>
      <c r="N204" s="94">
        <v>6</v>
      </c>
      <c r="O204" s="94">
        <v>5</v>
      </c>
      <c r="P204" s="94">
        <v>8</v>
      </c>
      <c r="Q204" s="94">
        <v>6</v>
      </c>
      <c r="R204" s="94">
        <v>6</v>
      </c>
      <c r="S204" s="94">
        <v>5</v>
      </c>
      <c r="T204" s="94">
        <v>6</v>
      </c>
      <c r="U204" s="94">
        <v>5</v>
      </c>
      <c r="V204" s="94">
        <v>5</v>
      </c>
      <c r="W204" s="94">
        <v>6</v>
      </c>
      <c r="X204" s="94">
        <v>5</v>
      </c>
      <c r="Y204" s="94">
        <v>5</v>
      </c>
      <c r="Z204" s="94">
        <v>6</v>
      </c>
      <c r="AA204" s="94">
        <v>6</v>
      </c>
      <c r="AB204" s="94">
        <v>5</v>
      </c>
      <c r="AC204" s="94">
        <v>5</v>
      </c>
      <c r="AD204" s="94">
        <v>5</v>
      </c>
      <c r="AE204" s="94">
        <v>5</v>
      </c>
      <c r="AF204" s="94">
        <v>4</v>
      </c>
      <c r="AG204" s="94">
        <v>5</v>
      </c>
      <c r="AH204" s="94">
        <v>6</v>
      </c>
      <c r="AI204" s="94">
        <v>6</v>
      </c>
      <c r="AJ204" s="94">
        <v>5</v>
      </c>
      <c r="AK204" s="94">
        <v>5</v>
      </c>
      <c r="AL204" s="94">
        <v>5</v>
      </c>
      <c r="AM204" s="94">
        <v>5</v>
      </c>
      <c r="AN204" s="94">
        <v>6</v>
      </c>
      <c r="AO204" s="94">
        <v>5</v>
      </c>
      <c r="AP204" s="94">
        <v>5</v>
      </c>
      <c r="AQ204" s="94">
        <v>6</v>
      </c>
      <c r="AR204" s="94">
        <v>7</v>
      </c>
      <c r="AS204" s="94">
        <v>7</v>
      </c>
      <c r="AT204" s="94">
        <v>7</v>
      </c>
      <c r="AU204" s="94">
        <v>5</v>
      </c>
      <c r="AV204" s="94">
        <v>5</v>
      </c>
      <c r="AW204" s="94">
        <v>5</v>
      </c>
      <c r="AX204" s="94">
        <v>5</v>
      </c>
      <c r="AY204" s="94">
        <v>5</v>
      </c>
      <c r="AZ204" s="94">
        <v>5</v>
      </c>
      <c r="BA204" s="94">
        <v>5</v>
      </c>
      <c r="BB204" s="94">
        <v>5</v>
      </c>
      <c r="BC204" s="94">
        <v>8</v>
      </c>
      <c r="BD204" s="94">
        <v>5</v>
      </c>
      <c r="BE204" s="94">
        <v>5</v>
      </c>
      <c r="BF204" s="94">
        <v>5</v>
      </c>
      <c r="BG204" s="94">
        <v>6</v>
      </c>
      <c r="BH204" s="94">
        <v>7</v>
      </c>
      <c r="BI204" s="94">
        <v>5</v>
      </c>
      <c r="BJ204" s="94">
        <v>6</v>
      </c>
      <c r="BK204" s="94">
        <v>7</v>
      </c>
      <c r="BL204" s="94">
        <v>5</v>
      </c>
      <c r="BM204" s="94">
        <v>6</v>
      </c>
      <c r="BN204" s="94">
        <v>5</v>
      </c>
      <c r="BO204" s="94">
        <v>5</v>
      </c>
      <c r="BP204" s="94">
        <v>5</v>
      </c>
      <c r="BQ204" s="94">
        <v>6</v>
      </c>
      <c r="BR204" s="94">
        <v>8</v>
      </c>
      <c r="BS204" s="94">
        <v>7</v>
      </c>
      <c r="BT204" s="94">
        <v>5</v>
      </c>
      <c r="BU204" s="94">
        <v>5</v>
      </c>
      <c r="BV204" s="94">
        <v>5</v>
      </c>
      <c r="BW204" s="94">
        <v>5</v>
      </c>
      <c r="BX204" s="94">
        <v>6</v>
      </c>
      <c r="BY204" s="94">
        <v>5</v>
      </c>
      <c r="BZ204" s="94">
        <v>6</v>
      </c>
      <c r="CA204" s="94">
        <v>6</v>
      </c>
      <c r="CB204" s="94">
        <v>5</v>
      </c>
      <c r="CC204" s="94">
        <v>5</v>
      </c>
      <c r="CD204" s="94">
        <v>5</v>
      </c>
      <c r="CE204" s="94">
        <v>5</v>
      </c>
      <c r="CF204" s="94">
        <v>7</v>
      </c>
      <c r="CG204" s="94">
        <v>5</v>
      </c>
      <c r="CH204" s="94">
        <v>4</v>
      </c>
    </row>
    <row r="205" s="78" customFormat="1" ht="13.9" spans="1:86">
      <c r="A205" s="84" t="s">
        <v>160</v>
      </c>
      <c r="B205" s="89" t="s">
        <v>1652</v>
      </c>
      <c r="C205" s="90">
        <v>0</v>
      </c>
      <c r="D205" s="90">
        <v>0</v>
      </c>
      <c r="E205" s="90">
        <v>0</v>
      </c>
      <c r="F205" s="90">
        <v>0</v>
      </c>
      <c r="G205" s="90">
        <v>0</v>
      </c>
      <c r="H205" s="90">
        <v>0</v>
      </c>
      <c r="I205" s="90">
        <v>0</v>
      </c>
      <c r="J205" s="90">
        <v>0</v>
      </c>
      <c r="K205" s="90">
        <v>0</v>
      </c>
      <c r="L205" s="90">
        <v>0</v>
      </c>
      <c r="M205" s="90">
        <v>0</v>
      </c>
      <c r="N205" s="90">
        <v>0</v>
      </c>
      <c r="O205" s="90">
        <v>0</v>
      </c>
      <c r="P205" s="90">
        <v>0</v>
      </c>
      <c r="Q205" s="90">
        <v>0</v>
      </c>
      <c r="R205" s="90">
        <v>0</v>
      </c>
      <c r="S205" s="90">
        <v>0</v>
      </c>
      <c r="T205" s="90">
        <v>0</v>
      </c>
      <c r="U205" s="90">
        <v>0</v>
      </c>
      <c r="V205" s="90">
        <v>0</v>
      </c>
      <c r="W205" s="90">
        <v>0</v>
      </c>
      <c r="X205" s="90">
        <v>0</v>
      </c>
      <c r="Y205" s="90">
        <v>0</v>
      </c>
      <c r="Z205" s="90">
        <v>0</v>
      </c>
      <c r="AA205" s="90">
        <v>0</v>
      </c>
      <c r="AB205" s="90">
        <v>0</v>
      </c>
      <c r="AC205" s="90">
        <v>0</v>
      </c>
      <c r="AD205" s="90">
        <v>0</v>
      </c>
      <c r="AE205" s="90">
        <v>0</v>
      </c>
      <c r="AF205" s="90">
        <v>0</v>
      </c>
      <c r="AG205" s="90">
        <v>0</v>
      </c>
      <c r="AH205" s="90">
        <v>0</v>
      </c>
      <c r="AI205" s="90">
        <v>0</v>
      </c>
      <c r="AJ205" s="90">
        <v>0</v>
      </c>
      <c r="AK205" s="90">
        <v>0</v>
      </c>
      <c r="AL205" s="90">
        <v>0</v>
      </c>
      <c r="AM205" s="90">
        <v>0</v>
      </c>
      <c r="AN205" s="90">
        <v>0</v>
      </c>
      <c r="AO205" s="90">
        <v>0</v>
      </c>
      <c r="AP205" s="90">
        <v>0</v>
      </c>
      <c r="AQ205" s="90">
        <v>0</v>
      </c>
      <c r="AR205" s="90">
        <v>0</v>
      </c>
      <c r="AS205" s="90">
        <v>0</v>
      </c>
      <c r="AT205" s="90">
        <v>0</v>
      </c>
      <c r="AU205" s="90">
        <v>0</v>
      </c>
      <c r="AV205" s="90">
        <v>0</v>
      </c>
      <c r="AW205" s="90">
        <v>0</v>
      </c>
      <c r="AX205" s="90">
        <v>0</v>
      </c>
      <c r="AY205" s="90">
        <v>0</v>
      </c>
      <c r="AZ205" s="90">
        <v>0</v>
      </c>
      <c r="BA205" s="90">
        <v>0</v>
      </c>
      <c r="BB205" s="90">
        <v>0</v>
      </c>
      <c r="BC205" s="90">
        <v>0</v>
      </c>
      <c r="BD205" s="90">
        <v>0</v>
      </c>
      <c r="BE205" s="90">
        <v>0</v>
      </c>
      <c r="BF205" s="90">
        <v>0</v>
      </c>
      <c r="BG205" s="90">
        <v>0</v>
      </c>
      <c r="BH205" s="90">
        <v>0</v>
      </c>
      <c r="BI205" s="90">
        <v>0</v>
      </c>
      <c r="BJ205" s="90">
        <v>0</v>
      </c>
      <c r="BK205" s="90">
        <v>0</v>
      </c>
      <c r="BL205" s="90">
        <v>0</v>
      </c>
      <c r="BM205" s="90">
        <v>0</v>
      </c>
      <c r="BN205" s="90">
        <v>0</v>
      </c>
      <c r="BO205" s="90">
        <v>0</v>
      </c>
      <c r="BP205" s="90">
        <v>0</v>
      </c>
      <c r="BQ205" s="90">
        <v>0</v>
      </c>
      <c r="BR205" s="90">
        <v>0</v>
      </c>
      <c r="BS205" s="90">
        <v>0</v>
      </c>
      <c r="BT205" s="90">
        <v>0</v>
      </c>
      <c r="BU205" s="90">
        <v>0</v>
      </c>
      <c r="BV205" s="90">
        <v>0</v>
      </c>
      <c r="BW205" s="90">
        <v>0</v>
      </c>
      <c r="BX205" s="90">
        <v>0</v>
      </c>
      <c r="BY205" s="90">
        <v>0</v>
      </c>
      <c r="BZ205" s="90">
        <v>0</v>
      </c>
      <c r="CA205" s="90">
        <v>0</v>
      </c>
      <c r="CB205" s="90">
        <v>0</v>
      </c>
      <c r="CC205" s="90">
        <v>0</v>
      </c>
      <c r="CD205" s="90">
        <v>0</v>
      </c>
      <c r="CE205" s="90">
        <v>0</v>
      </c>
      <c r="CF205" s="90">
        <v>0</v>
      </c>
      <c r="CG205" s="90">
        <v>0</v>
      </c>
      <c r="CH205" s="90">
        <v>0</v>
      </c>
    </row>
    <row r="206" s="78" customFormat="1" ht="13.9" spans="1:86">
      <c r="A206" s="84" t="s">
        <v>160</v>
      </c>
      <c r="B206" s="89" t="s">
        <v>1653</v>
      </c>
      <c r="C206" s="90">
        <v>9</v>
      </c>
      <c r="D206" s="90">
        <v>3</v>
      </c>
      <c r="E206" s="90">
        <v>4</v>
      </c>
      <c r="F206" s="90">
        <v>4</v>
      </c>
      <c r="G206" s="90">
        <v>5</v>
      </c>
      <c r="H206" s="90">
        <v>4</v>
      </c>
      <c r="I206" s="90">
        <v>2</v>
      </c>
      <c r="J206" s="90">
        <v>3</v>
      </c>
      <c r="K206" s="90">
        <v>4</v>
      </c>
      <c r="L206" s="90">
        <v>2</v>
      </c>
      <c r="M206" s="90">
        <v>3</v>
      </c>
      <c r="N206" s="90">
        <v>3</v>
      </c>
      <c r="O206" s="90">
        <v>3</v>
      </c>
      <c r="P206" s="90">
        <v>1</v>
      </c>
      <c r="Q206" s="90">
        <v>4</v>
      </c>
      <c r="R206" s="90">
        <v>4</v>
      </c>
      <c r="S206" s="90">
        <v>4</v>
      </c>
      <c r="T206" s="90">
        <v>4</v>
      </c>
      <c r="U206" s="90">
        <v>2</v>
      </c>
      <c r="V206" s="90">
        <v>2</v>
      </c>
      <c r="W206" s="90">
        <v>5</v>
      </c>
      <c r="X206" s="90">
        <v>2</v>
      </c>
      <c r="Y206" s="90">
        <v>3</v>
      </c>
      <c r="Z206" s="90">
        <v>4</v>
      </c>
      <c r="AA206" s="90">
        <v>3</v>
      </c>
      <c r="AB206" s="90">
        <v>6</v>
      </c>
      <c r="AC206" s="90">
        <v>2</v>
      </c>
      <c r="AD206" s="90">
        <v>2</v>
      </c>
      <c r="AE206" s="90">
        <v>2</v>
      </c>
      <c r="AF206" s="90">
        <v>3</v>
      </c>
      <c r="AG206" s="90">
        <v>4</v>
      </c>
      <c r="AH206" s="90">
        <v>4</v>
      </c>
      <c r="AI206" s="90">
        <v>3</v>
      </c>
      <c r="AJ206" s="90">
        <v>2</v>
      </c>
      <c r="AK206" s="90">
        <v>4</v>
      </c>
      <c r="AL206" s="90">
        <v>2</v>
      </c>
      <c r="AM206" s="90">
        <v>2</v>
      </c>
      <c r="AN206" s="90">
        <v>3</v>
      </c>
      <c r="AO206" s="90">
        <v>4</v>
      </c>
      <c r="AP206" s="90">
        <v>2</v>
      </c>
      <c r="AQ206" s="90">
        <v>6</v>
      </c>
      <c r="AR206" s="90">
        <v>2</v>
      </c>
      <c r="AS206" s="90">
        <v>2</v>
      </c>
      <c r="AT206" s="90">
        <v>1</v>
      </c>
      <c r="AU206" s="90">
        <v>4</v>
      </c>
      <c r="AV206" s="90">
        <v>3</v>
      </c>
      <c r="AW206" s="90">
        <v>2</v>
      </c>
      <c r="AX206" s="90">
        <v>4</v>
      </c>
      <c r="AY206" s="90">
        <v>2</v>
      </c>
      <c r="AZ206" s="90">
        <v>4</v>
      </c>
      <c r="BA206" s="90">
        <v>2</v>
      </c>
      <c r="BB206" s="90">
        <v>3</v>
      </c>
      <c r="BC206" s="90">
        <v>1</v>
      </c>
      <c r="BD206" s="90">
        <v>4</v>
      </c>
      <c r="BE206" s="90">
        <v>2</v>
      </c>
      <c r="BF206" s="90">
        <v>3</v>
      </c>
      <c r="BG206" s="90">
        <v>4</v>
      </c>
      <c r="BH206" s="90">
        <v>1</v>
      </c>
      <c r="BI206" s="90">
        <v>3</v>
      </c>
      <c r="BJ206" s="90">
        <v>4</v>
      </c>
      <c r="BK206" s="90">
        <v>2</v>
      </c>
      <c r="BL206" s="90">
        <v>2</v>
      </c>
      <c r="BM206" s="90">
        <v>3</v>
      </c>
      <c r="BN206" s="90">
        <v>3</v>
      </c>
      <c r="BO206" s="90">
        <v>2</v>
      </c>
      <c r="BP206" s="90">
        <v>3</v>
      </c>
      <c r="BQ206" s="90">
        <v>4</v>
      </c>
      <c r="BR206" s="90">
        <v>1</v>
      </c>
      <c r="BS206" s="90">
        <v>2</v>
      </c>
      <c r="BT206" s="90">
        <v>4</v>
      </c>
      <c r="BU206" s="90">
        <v>2</v>
      </c>
      <c r="BV206" s="90">
        <v>4</v>
      </c>
      <c r="BW206" s="90">
        <v>2</v>
      </c>
      <c r="BX206" s="90">
        <v>3</v>
      </c>
      <c r="BY206" s="90">
        <v>3</v>
      </c>
      <c r="BZ206" s="90">
        <v>3</v>
      </c>
      <c r="CA206" s="90">
        <v>4</v>
      </c>
      <c r="CB206" s="90">
        <v>2</v>
      </c>
      <c r="CC206" s="90">
        <v>4</v>
      </c>
      <c r="CD206" s="90">
        <v>2</v>
      </c>
      <c r="CE206" s="90">
        <v>2</v>
      </c>
      <c r="CF206" s="90">
        <v>1</v>
      </c>
      <c r="CG206" s="90">
        <v>2</v>
      </c>
      <c r="CH206" s="90">
        <v>3</v>
      </c>
    </row>
    <row r="207" s="78" customFormat="1" ht="13.9" spans="1:86">
      <c r="A207" s="84" t="s">
        <v>160</v>
      </c>
      <c r="B207" s="84" t="s">
        <v>1654</v>
      </c>
      <c r="C207" s="90">
        <v>3</v>
      </c>
      <c r="D207" s="90">
        <v>1</v>
      </c>
      <c r="E207" s="90">
        <v>1</v>
      </c>
      <c r="F207" s="90">
        <v>1</v>
      </c>
      <c r="G207" s="90">
        <v>2</v>
      </c>
      <c r="H207" s="90">
        <v>1</v>
      </c>
      <c r="I207" s="90">
        <v>1</v>
      </c>
      <c r="J207" s="90">
        <v>1</v>
      </c>
      <c r="K207" s="90">
        <v>1</v>
      </c>
      <c r="L207" s="90">
        <v>1</v>
      </c>
      <c r="M207" s="90">
        <v>1</v>
      </c>
      <c r="N207" s="90">
        <v>1</v>
      </c>
      <c r="O207" s="90">
        <v>1</v>
      </c>
      <c r="P207" s="90">
        <v>0</v>
      </c>
      <c r="Q207" s="90">
        <v>1</v>
      </c>
      <c r="R207" s="90">
        <v>1</v>
      </c>
      <c r="S207" s="90">
        <v>1</v>
      </c>
      <c r="T207" s="90">
        <v>1</v>
      </c>
      <c r="U207" s="90">
        <v>1</v>
      </c>
      <c r="V207" s="90">
        <v>1</v>
      </c>
      <c r="W207" s="90">
        <v>2</v>
      </c>
      <c r="X207" s="90">
        <v>1</v>
      </c>
      <c r="Y207" s="90">
        <v>1</v>
      </c>
      <c r="Z207" s="90">
        <v>1</v>
      </c>
      <c r="AA207" s="90">
        <v>1</v>
      </c>
      <c r="AB207" s="90">
        <v>2</v>
      </c>
      <c r="AC207" s="90">
        <v>1</v>
      </c>
      <c r="AD207" s="90">
        <v>1</v>
      </c>
      <c r="AE207" s="90">
        <v>1</v>
      </c>
      <c r="AF207" s="90">
        <v>1</v>
      </c>
      <c r="AG207" s="90">
        <v>1</v>
      </c>
      <c r="AH207" s="90">
        <v>1</v>
      </c>
      <c r="AI207" s="90">
        <v>1</v>
      </c>
      <c r="AJ207" s="90">
        <v>1</v>
      </c>
      <c r="AK207" s="90">
        <v>1</v>
      </c>
      <c r="AL207" s="90">
        <v>1</v>
      </c>
      <c r="AM207" s="90">
        <v>1</v>
      </c>
      <c r="AN207" s="90">
        <v>1</v>
      </c>
      <c r="AO207" s="90">
        <v>1</v>
      </c>
      <c r="AP207" s="90">
        <v>1</v>
      </c>
      <c r="AQ207" s="90">
        <v>2</v>
      </c>
      <c r="AR207" s="90">
        <v>1</v>
      </c>
      <c r="AS207" s="90">
        <v>1</v>
      </c>
      <c r="AT207" s="90">
        <v>0</v>
      </c>
      <c r="AU207" s="90">
        <v>1</v>
      </c>
      <c r="AV207" s="90">
        <v>1</v>
      </c>
      <c r="AW207" s="90">
        <v>1</v>
      </c>
      <c r="AX207" s="90">
        <v>1</v>
      </c>
      <c r="AY207" s="90">
        <v>1</v>
      </c>
      <c r="AZ207" s="90">
        <v>1</v>
      </c>
      <c r="BA207" s="90">
        <v>1</v>
      </c>
      <c r="BB207" s="90">
        <v>1</v>
      </c>
      <c r="BC207" s="90">
        <v>0</v>
      </c>
      <c r="BD207" s="90">
        <v>1</v>
      </c>
      <c r="BE207" s="90">
        <v>1</v>
      </c>
      <c r="BF207" s="90">
        <v>1</v>
      </c>
      <c r="BG207" s="90">
        <v>1</v>
      </c>
      <c r="BH207" s="90">
        <v>0</v>
      </c>
      <c r="BI207" s="90">
        <v>1</v>
      </c>
      <c r="BJ207" s="90">
        <v>1</v>
      </c>
      <c r="BK207" s="90">
        <v>1</v>
      </c>
      <c r="BL207" s="90">
        <v>1</v>
      </c>
      <c r="BM207" s="90">
        <v>1</v>
      </c>
      <c r="BN207" s="90">
        <v>1</v>
      </c>
      <c r="BO207" s="90">
        <v>1</v>
      </c>
      <c r="BP207" s="90">
        <v>1</v>
      </c>
      <c r="BQ207" s="90">
        <v>1</v>
      </c>
      <c r="BR207" s="90">
        <v>0</v>
      </c>
      <c r="BS207" s="90">
        <v>1</v>
      </c>
      <c r="BT207" s="90">
        <v>1</v>
      </c>
      <c r="BU207" s="90">
        <v>1</v>
      </c>
      <c r="BV207" s="90">
        <v>1</v>
      </c>
      <c r="BW207" s="90">
        <v>1</v>
      </c>
      <c r="BX207" s="90">
        <v>1</v>
      </c>
      <c r="BY207" s="90">
        <v>1</v>
      </c>
      <c r="BZ207" s="90">
        <v>1</v>
      </c>
      <c r="CA207" s="90">
        <v>1</v>
      </c>
      <c r="CB207" s="90">
        <v>1</v>
      </c>
      <c r="CC207" s="90">
        <v>1</v>
      </c>
      <c r="CD207" s="90">
        <v>1</v>
      </c>
      <c r="CE207" s="90">
        <v>1</v>
      </c>
      <c r="CF207" s="90">
        <v>0</v>
      </c>
      <c r="CG207" s="90">
        <v>1</v>
      </c>
      <c r="CH207" s="90">
        <v>1</v>
      </c>
    </row>
    <row r="208" s="78" customFormat="1" ht="13.9" spans="1:86">
      <c r="A208" s="84" t="s">
        <v>160</v>
      </c>
      <c r="B208" s="89" t="s">
        <v>1655</v>
      </c>
      <c r="C208" s="90">
        <v>4</v>
      </c>
      <c r="D208" s="90">
        <v>1</v>
      </c>
      <c r="E208" s="90">
        <v>2</v>
      </c>
      <c r="F208" s="90">
        <v>1</v>
      </c>
      <c r="G208" s="90">
        <v>2</v>
      </c>
      <c r="H208" s="90">
        <v>2</v>
      </c>
      <c r="I208" s="90">
        <v>1</v>
      </c>
      <c r="J208" s="90">
        <v>1</v>
      </c>
      <c r="K208" s="90">
        <v>2</v>
      </c>
      <c r="L208" s="90">
        <v>1</v>
      </c>
      <c r="M208" s="90">
        <v>1</v>
      </c>
      <c r="N208" s="90">
        <v>1</v>
      </c>
      <c r="O208" s="90">
        <v>1</v>
      </c>
      <c r="P208" s="90">
        <v>0</v>
      </c>
      <c r="Q208" s="90">
        <v>2</v>
      </c>
      <c r="R208" s="90">
        <v>2</v>
      </c>
      <c r="S208" s="90">
        <v>2</v>
      </c>
      <c r="T208" s="90">
        <v>2</v>
      </c>
      <c r="U208" s="90">
        <v>1</v>
      </c>
      <c r="V208" s="90">
        <v>1</v>
      </c>
      <c r="W208" s="90">
        <v>2</v>
      </c>
      <c r="X208" s="90">
        <v>1</v>
      </c>
      <c r="Y208" s="90">
        <v>1</v>
      </c>
      <c r="Z208" s="90">
        <v>2</v>
      </c>
      <c r="AA208" s="90">
        <v>1</v>
      </c>
      <c r="AB208" s="90">
        <v>2</v>
      </c>
      <c r="AC208" s="90">
        <v>1</v>
      </c>
      <c r="AD208" s="90">
        <v>1</v>
      </c>
      <c r="AE208" s="90">
        <v>1</v>
      </c>
      <c r="AF208" s="90">
        <v>1</v>
      </c>
      <c r="AG208" s="90">
        <v>2</v>
      </c>
      <c r="AH208" s="90">
        <v>1</v>
      </c>
      <c r="AI208" s="90">
        <v>1</v>
      </c>
      <c r="AJ208" s="90">
        <v>1</v>
      </c>
      <c r="AK208" s="90">
        <v>2</v>
      </c>
      <c r="AL208" s="90">
        <v>1</v>
      </c>
      <c r="AM208" s="90">
        <v>1</v>
      </c>
      <c r="AN208" s="90">
        <v>1</v>
      </c>
      <c r="AO208" s="90">
        <v>2</v>
      </c>
      <c r="AP208" s="90">
        <v>1</v>
      </c>
      <c r="AQ208" s="90">
        <v>2</v>
      </c>
      <c r="AR208" s="90">
        <v>1</v>
      </c>
      <c r="AS208" s="90">
        <v>1</v>
      </c>
      <c r="AT208" s="90">
        <v>1</v>
      </c>
      <c r="AU208" s="90">
        <v>2</v>
      </c>
      <c r="AV208" s="90">
        <v>1</v>
      </c>
      <c r="AW208" s="90">
        <v>1</v>
      </c>
      <c r="AX208" s="90">
        <v>2</v>
      </c>
      <c r="AY208" s="90">
        <v>1</v>
      </c>
      <c r="AZ208" s="90">
        <v>2</v>
      </c>
      <c r="BA208" s="90">
        <v>1</v>
      </c>
      <c r="BB208" s="90">
        <v>1</v>
      </c>
      <c r="BC208" s="90">
        <v>0</v>
      </c>
      <c r="BD208" s="90">
        <v>2</v>
      </c>
      <c r="BE208" s="90">
        <v>1</v>
      </c>
      <c r="BF208" s="90">
        <v>1</v>
      </c>
      <c r="BG208" s="90">
        <v>2</v>
      </c>
      <c r="BH208" s="90">
        <v>0</v>
      </c>
      <c r="BI208" s="90">
        <v>1</v>
      </c>
      <c r="BJ208" s="90">
        <v>2</v>
      </c>
      <c r="BK208" s="90">
        <v>1</v>
      </c>
      <c r="BL208" s="90">
        <v>1</v>
      </c>
      <c r="BM208" s="90">
        <v>1</v>
      </c>
      <c r="BN208" s="90">
        <v>1</v>
      </c>
      <c r="BO208" s="90">
        <v>1</v>
      </c>
      <c r="BP208" s="90">
        <v>1</v>
      </c>
      <c r="BQ208" s="90">
        <v>2</v>
      </c>
      <c r="BR208" s="90">
        <v>0</v>
      </c>
      <c r="BS208" s="90">
        <v>1</v>
      </c>
      <c r="BT208" s="90">
        <v>2</v>
      </c>
      <c r="BU208" s="90">
        <v>1</v>
      </c>
      <c r="BV208" s="90">
        <v>2</v>
      </c>
      <c r="BW208" s="90">
        <v>1</v>
      </c>
      <c r="BX208" s="90">
        <v>1</v>
      </c>
      <c r="BY208" s="90">
        <v>1</v>
      </c>
      <c r="BZ208" s="90">
        <v>1</v>
      </c>
      <c r="CA208" s="90">
        <v>2</v>
      </c>
      <c r="CB208" s="90">
        <v>1</v>
      </c>
      <c r="CC208" s="90">
        <v>2</v>
      </c>
      <c r="CD208" s="90">
        <v>1</v>
      </c>
      <c r="CE208" s="90">
        <v>1</v>
      </c>
      <c r="CF208" s="90">
        <v>1</v>
      </c>
      <c r="CG208" s="90">
        <v>1</v>
      </c>
      <c r="CH208" s="90">
        <v>1</v>
      </c>
    </row>
    <row r="209" s="78" customFormat="1" ht="13.9" spans="1:86">
      <c r="A209" s="84" t="s">
        <v>160</v>
      </c>
      <c r="B209" s="89" t="s">
        <v>1656</v>
      </c>
      <c r="C209" s="90">
        <v>7</v>
      </c>
      <c r="D209" s="90">
        <v>2</v>
      </c>
      <c r="E209" s="90">
        <v>3</v>
      </c>
      <c r="F209" s="90">
        <v>3</v>
      </c>
      <c r="G209" s="90">
        <v>4</v>
      </c>
      <c r="H209" s="90">
        <v>3</v>
      </c>
      <c r="I209" s="90">
        <v>2</v>
      </c>
      <c r="J209" s="90">
        <v>2</v>
      </c>
      <c r="K209" s="90">
        <v>4</v>
      </c>
      <c r="L209" s="90">
        <v>1</v>
      </c>
      <c r="M209" s="90">
        <v>3</v>
      </c>
      <c r="N209" s="90">
        <v>3</v>
      </c>
      <c r="O209" s="90">
        <v>2</v>
      </c>
      <c r="P209" s="90">
        <v>1</v>
      </c>
      <c r="Q209" s="90">
        <v>3</v>
      </c>
      <c r="R209" s="90">
        <v>3</v>
      </c>
      <c r="S209" s="90">
        <v>3</v>
      </c>
      <c r="T209" s="90">
        <v>3</v>
      </c>
      <c r="U209" s="90">
        <v>2</v>
      </c>
      <c r="V209" s="90">
        <v>2</v>
      </c>
      <c r="W209" s="90">
        <v>4</v>
      </c>
      <c r="X209" s="90">
        <v>2</v>
      </c>
      <c r="Y209" s="90">
        <v>2</v>
      </c>
      <c r="Z209" s="90">
        <v>3</v>
      </c>
      <c r="AA209" s="90">
        <v>3</v>
      </c>
      <c r="AB209" s="90">
        <v>4</v>
      </c>
      <c r="AC209" s="90">
        <v>2</v>
      </c>
      <c r="AD209" s="90">
        <v>2</v>
      </c>
      <c r="AE209" s="90">
        <v>2</v>
      </c>
      <c r="AF209" s="90">
        <v>2</v>
      </c>
      <c r="AG209" s="90">
        <v>3</v>
      </c>
      <c r="AH209" s="90">
        <v>3</v>
      </c>
      <c r="AI209" s="90">
        <v>3</v>
      </c>
      <c r="AJ209" s="90">
        <v>2</v>
      </c>
      <c r="AK209" s="90">
        <v>3</v>
      </c>
      <c r="AL209" s="90">
        <v>2</v>
      </c>
      <c r="AM209" s="90">
        <v>2</v>
      </c>
      <c r="AN209" s="90">
        <v>3</v>
      </c>
      <c r="AO209" s="90">
        <v>3</v>
      </c>
      <c r="AP209" s="90">
        <v>2</v>
      </c>
      <c r="AQ209" s="90">
        <v>5</v>
      </c>
      <c r="AR209" s="90">
        <v>1</v>
      </c>
      <c r="AS209" s="90">
        <v>1</v>
      </c>
      <c r="AT209" s="90">
        <v>1</v>
      </c>
      <c r="AU209" s="90">
        <v>3</v>
      </c>
      <c r="AV209" s="90">
        <v>2</v>
      </c>
      <c r="AW209" s="90">
        <v>2</v>
      </c>
      <c r="AX209" s="90">
        <v>3</v>
      </c>
      <c r="AY209" s="90">
        <v>2</v>
      </c>
      <c r="AZ209" s="90">
        <v>3</v>
      </c>
      <c r="BA209" s="90">
        <v>2</v>
      </c>
      <c r="BB209" s="90">
        <v>2</v>
      </c>
      <c r="BC209" s="90">
        <v>1</v>
      </c>
      <c r="BD209" s="90">
        <v>3</v>
      </c>
      <c r="BE209" s="90">
        <v>2</v>
      </c>
      <c r="BF209" s="90">
        <v>2</v>
      </c>
      <c r="BG209" s="90">
        <v>3</v>
      </c>
      <c r="BH209" s="90">
        <v>1</v>
      </c>
      <c r="BI209" s="90">
        <v>3</v>
      </c>
      <c r="BJ209" s="90">
        <v>3</v>
      </c>
      <c r="BK209" s="90">
        <v>1</v>
      </c>
      <c r="BL209" s="90">
        <v>2</v>
      </c>
      <c r="BM209" s="90">
        <v>3</v>
      </c>
      <c r="BN209" s="90">
        <v>2</v>
      </c>
      <c r="BO209" s="90">
        <v>2</v>
      </c>
      <c r="BP209" s="90">
        <v>2</v>
      </c>
      <c r="BQ209" s="90">
        <v>3</v>
      </c>
      <c r="BR209" s="90">
        <v>1</v>
      </c>
      <c r="BS209" s="90">
        <v>1</v>
      </c>
      <c r="BT209" s="90">
        <v>3</v>
      </c>
      <c r="BU209" s="90">
        <v>2</v>
      </c>
      <c r="BV209" s="90">
        <v>3</v>
      </c>
      <c r="BW209" s="90">
        <v>2</v>
      </c>
      <c r="BX209" s="90">
        <v>3</v>
      </c>
      <c r="BY209" s="90">
        <v>2</v>
      </c>
      <c r="BZ209" s="90">
        <v>3</v>
      </c>
      <c r="CA209" s="90">
        <v>3</v>
      </c>
      <c r="CB209" s="90">
        <v>2</v>
      </c>
      <c r="CC209" s="90">
        <v>3</v>
      </c>
      <c r="CD209" s="90">
        <v>2</v>
      </c>
      <c r="CE209" s="90">
        <v>2</v>
      </c>
      <c r="CF209" s="90">
        <v>1</v>
      </c>
      <c r="CG209" s="90">
        <v>2</v>
      </c>
      <c r="CH209" s="90">
        <v>2</v>
      </c>
    </row>
    <row r="210" s="78" customFormat="1" ht="13.9" spans="1:86">
      <c r="A210" s="84" t="s">
        <v>160</v>
      </c>
      <c r="B210" s="89" t="s">
        <v>1657</v>
      </c>
      <c r="C210" s="90">
        <v>4</v>
      </c>
      <c r="D210" s="90">
        <v>1</v>
      </c>
      <c r="E210" s="90">
        <v>2</v>
      </c>
      <c r="F210" s="90">
        <v>2</v>
      </c>
      <c r="G210" s="90">
        <v>2</v>
      </c>
      <c r="H210" s="90">
        <v>2</v>
      </c>
      <c r="I210" s="90">
        <v>1</v>
      </c>
      <c r="J210" s="90">
        <v>1</v>
      </c>
      <c r="K210" s="90">
        <v>2</v>
      </c>
      <c r="L210" s="90">
        <v>1</v>
      </c>
      <c r="M210" s="90">
        <v>1</v>
      </c>
      <c r="N210" s="90">
        <v>1</v>
      </c>
      <c r="O210" s="90">
        <v>1</v>
      </c>
      <c r="P210" s="90">
        <v>1</v>
      </c>
      <c r="Q210" s="90">
        <v>2</v>
      </c>
      <c r="R210" s="90">
        <v>2</v>
      </c>
      <c r="S210" s="90">
        <v>2</v>
      </c>
      <c r="T210" s="90">
        <v>2</v>
      </c>
      <c r="U210" s="90">
        <v>1</v>
      </c>
      <c r="V210" s="90">
        <v>1</v>
      </c>
      <c r="W210" s="90">
        <v>2</v>
      </c>
      <c r="X210" s="90">
        <v>1</v>
      </c>
      <c r="Y210" s="90">
        <v>1</v>
      </c>
      <c r="Z210" s="90">
        <v>2</v>
      </c>
      <c r="AA210" s="90">
        <v>2</v>
      </c>
      <c r="AB210" s="90">
        <v>2</v>
      </c>
      <c r="AC210" s="90">
        <v>1</v>
      </c>
      <c r="AD210" s="90">
        <v>1</v>
      </c>
      <c r="AE210" s="90">
        <v>1</v>
      </c>
      <c r="AF210" s="90">
        <v>1</v>
      </c>
      <c r="AG210" s="90">
        <v>2</v>
      </c>
      <c r="AH210" s="90">
        <v>2</v>
      </c>
      <c r="AI210" s="90">
        <v>1</v>
      </c>
      <c r="AJ210" s="90">
        <v>1</v>
      </c>
      <c r="AK210" s="90">
        <v>2</v>
      </c>
      <c r="AL210" s="90">
        <v>1</v>
      </c>
      <c r="AM210" s="90">
        <v>1</v>
      </c>
      <c r="AN210" s="90">
        <v>2</v>
      </c>
      <c r="AO210" s="90">
        <v>2</v>
      </c>
      <c r="AP210" s="90">
        <v>1</v>
      </c>
      <c r="AQ210" s="90">
        <v>3</v>
      </c>
      <c r="AR210" s="90">
        <v>1</v>
      </c>
      <c r="AS210" s="90">
        <v>1</v>
      </c>
      <c r="AT210" s="90">
        <v>1</v>
      </c>
      <c r="AU210" s="90">
        <v>2</v>
      </c>
      <c r="AV210" s="90">
        <v>1</v>
      </c>
      <c r="AW210" s="90">
        <v>1</v>
      </c>
      <c r="AX210" s="90">
        <v>2</v>
      </c>
      <c r="AY210" s="90">
        <v>1</v>
      </c>
      <c r="AZ210" s="90">
        <v>2</v>
      </c>
      <c r="BA210" s="90">
        <v>1</v>
      </c>
      <c r="BB210" s="90">
        <v>1</v>
      </c>
      <c r="BC210" s="90">
        <v>1</v>
      </c>
      <c r="BD210" s="90">
        <v>2</v>
      </c>
      <c r="BE210" s="90">
        <v>1</v>
      </c>
      <c r="BF210" s="90">
        <v>1</v>
      </c>
      <c r="BG210" s="90">
        <v>2</v>
      </c>
      <c r="BH210" s="90">
        <v>0</v>
      </c>
      <c r="BI210" s="90">
        <v>1</v>
      </c>
      <c r="BJ210" s="90">
        <v>2</v>
      </c>
      <c r="BK210" s="90">
        <v>1</v>
      </c>
      <c r="BL210" s="90">
        <v>1</v>
      </c>
      <c r="BM210" s="90">
        <v>2</v>
      </c>
      <c r="BN210" s="90">
        <v>1</v>
      </c>
      <c r="BO210" s="90">
        <v>1</v>
      </c>
      <c r="BP210" s="90">
        <v>1</v>
      </c>
      <c r="BQ210" s="90">
        <v>2</v>
      </c>
      <c r="BR210" s="90">
        <v>0</v>
      </c>
      <c r="BS210" s="90">
        <v>1</v>
      </c>
      <c r="BT210" s="90">
        <v>2</v>
      </c>
      <c r="BU210" s="90">
        <v>1</v>
      </c>
      <c r="BV210" s="90">
        <v>2</v>
      </c>
      <c r="BW210" s="90">
        <v>1</v>
      </c>
      <c r="BX210" s="90">
        <v>2</v>
      </c>
      <c r="BY210" s="90">
        <v>1</v>
      </c>
      <c r="BZ210" s="90">
        <v>2</v>
      </c>
      <c r="CA210" s="90">
        <v>2</v>
      </c>
      <c r="CB210" s="90">
        <v>1</v>
      </c>
      <c r="CC210" s="90">
        <v>2</v>
      </c>
      <c r="CD210" s="90">
        <v>1</v>
      </c>
      <c r="CE210" s="90">
        <v>1</v>
      </c>
      <c r="CF210" s="90">
        <v>1</v>
      </c>
      <c r="CG210" s="90">
        <v>1</v>
      </c>
      <c r="CH210" s="90">
        <v>1</v>
      </c>
    </row>
    <row r="211" s="78" customFormat="1" ht="13.9" spans="1:86">
      <c r="A211" s="84" t="s">
        <v>160</v>
      </c>
      <c r="B211" s="84" t="s">
        <v>1658</v>
      </c>
      <c r="C211" s="90">
        <v>4</v>
      </c>
      <c r="D211" s="90">
        <v>1</v>
      </c>
      <c r="E211" s="90">
        <v>2</v>
      </c>
      <c r="F211" s="90">
        <v>2</v>
      </c>
      <c r="G211" s="90">
        <v>2</v>
      </c>
      <c r="H211" s="90">
        <v>2</v>
      </c>
      <c r="I211" s="90">
        <v>1</v>
      </c>
      <c r="J211" s="90">
        <v>1</v>
      </c>
      <c r="K211" s="90">
        <v>2</v>
      </c>
      <c r="L211" s="90">
        <v>1</v>
      </c>
      <c r="M211" s="90">
        <v>1</v>
      </c>
      <c r="N211" s="90">
        <v>1</v>
      </c>
      <c r="O211" s="90">
        <v>1</v>
      </c>
      <c r="P211" s="90">
        <v>1</v>
      </c>
      <c r="Q211" s="90">
        <v>2</v>
      </c>
      <c r="R211" s="90">
        <v>2</v>
      </c>
      <c r="S211" s="90">
        <v>2</v>
      </c>
      <c r="T211" s="90">
        <v>2</v>
      </c>
      <c r="U211" s="90">
        <v>1</v>
      </c>
      <c r="V211" s="90">
        <v>1</v>
      </c>
      <c r="W211" s="90">
        <v>2</v>
      </c>
      <c r="X211" s="90">
        <v>1</v>
      </c>
      <c r="Y211" s="90">
        <v>1</v>
      </c>
      <c r="Z211" s="90">
        <v>2</v>
      </c>
      <c r="AA211" s="90">
        <v>2</v>
      </c>
      <c r="AB211" s="90">
        <v>2</v>
      </c>
      <c r="AC211" s="90">
        <v>1</v>
      </c>
      <c r="AD211" s="90">
        <v>1</v>
      </c>
      <c r="AE211" s="90">
        <v>1</v>
      </c>
      <c r="AF211" s="90">
        <v>1</v>
      </c>
      <c r="AG211" s="90">
        <v>2</v>
      </c>
      <c r="AH211" s="90">
        <v>2</v>
      </c>
      <c r="AI211" s="90">
        <v>1</v>
      </c>
      <c r="AJ211" s="90">
        <v>1</v>
      </c>
      <c r="AK211" s="90">
        <v>2</v>
      </c>
      <c r="AL211" s="90">
        <v>1</v>
      </c>
      <c r="AM211" s="90">
        <v>1</v>
      </c>
      <c r="AN211" s="90">
        <v>2</v>
      </c>
      <c r="AO211" s="90">
        <v>2</v>
      </c>
      <c r="AP211" s="90">
        <v>1</v>
      </c>
      <c r="AQ211" s="90">
        <v>3</v>
      </c>
      <c r="AR211" s="90">
        <v>1</v>
      </c>
      <c r="AS211" s="90">
        <v>1</v>
      </c>
      <c r="AT211" s="90">
        <v>1</v>
      </c>
      <c r="AU211" s="90">
        <v>2</v>
      </c>
      <c r="AV211" s="90">
        <v>1</v>
      </c>
      <c r="AW211" s="90">
        <v>1</v>
      </c>
      <c r="AX211" s="90">
        <v>2</v>
      </c>
      <c r="AY211" s="90">
        <v>1</v>
      </c>
      <c r="AZ211" s="90">
        <v>2</v>
      </c>
      <c r="BA211" s="90">
        <v>1</v>
      </c>
      <c r="BB211" s="90">
        <v>1</v>
      </c>
      <c r="BC211" s="90">
        <v>1</v>
      </c>
      <c r="BD211" s="90">
        <v>2</v>
      </c>
      <c r="BE211" s="90">
        <v>1</v>
      </c>
      <c r="BF211" s="90">
        <v>1</v>
      </c>
      <c r="BG211" s="90">
        <v>2</v>
      </c>
      <c r="BH211" s="90">
        <v>0</v>
      </c>
      <c r="BI211" s="90">
        <v>1</v>
      </c>
      <c r="BJ211" s="90">
        <v>2</v>
      </c>
      <c r="BK211" s="90">
        <v>1</v>
      </c>
      <c r="BL211" s="90">
        <v>1</v>
      </c>
      <c r="BM211" s="90">
        <v>2</v>
      </c>
      <c r="BN211" s="90">
        <v>1</v>
      </c>
      <c r="BO211" s="90">
        <v>1</v>
      </c>
      <c r="BP211" s="90">
        <v>1</v>
      </c>
      <c r="BQ211" s="90">
        <v>2</v>
      </c>
      <c r="BR211" s="90">
        <v>1</v>
      </c>
      <c r="BS211" s="90">
        <v>1</v>
      </c>
      <c r="BT211" s="90">
        <v>2</v>
      </c>
      <c r="BU211" s="90">
        <v>1</v>
      </c>
      <c r="BV211" s="90">
        <v>2</v>
      </c>
      <c r="BW211" s="90">
        <v>1</v>
      </c>
      <c r="BX211" s="90">
        <v>2</v>
      </c>
      <c r="BY211" s="90">
        <v>1</v>
      </c>
      <c r="BZ211" s="90">
        <v>2</v>
      </c>
      <c r="CA211" s="90">
        <v>2</v>
      </c>
      <c r="CB211" s="90">
        <v>1</v>
      </c>
      <c r="CC211" s="90">
        <v>2</v>
      </c>
      <c r="CD211" s="90">
        <v>1</v>
      </c>
      <c r="CE211" s="90">
        <v>1</v>
      </c>
      <c r="CF211" s="90">
        <v>1</v>
      </c>
      <c r="CG211" s="90">
        <v>1</v>
      </c>
      <c r="CH211" s="90">
        <v>1</v>
      </c>
    </row>
    <row r="212" s="78" customFormat="1" ht="13.9" spans="1:86">
      <c r="A212" s="84" t="s">
        <v>160</v>
      </c>
      <c r="B212" s="89" t="s">
        <v>1659</v>
      </c>
      <c r="C212" s="90">
        <v>2</v>
      </c>
      <c r="D212" s="90">
        <v>1</v>
      </c>
      <c r="E212" s="90">
        <v>1</v>
      </c>
      <c r="F212" s="90">
        <v>1</v>
      </c>
      <c r="G212" s="90">
        <v>1</v>
      </c>
      <c r="H212" s="90">
        <v>1</v>
      </c>
      <c r="I212" s="90">
        <v>1</v>
      </c>
      <c r="J212" s="90">
        <v>1</v>
      </c>
      <c r="K212" s="90">
        <v>1</v>
      </c>
      <c r="L212" s="90">
        <v>0</v>
      </c>
      <c r="M212" s="90">
        <v>1</v>
      </c>
      <c r="N212" s="90">
        <v>1</v>
      </c>
      <c r="O212" s="90">
        <v>1</v>
      </c>
      <c r="P212" s="90">
        <v>0</v>
      </c>
      <c r="Q212" s="90">
        <v>1</v>
      </c>
      <c r="R212" s="90">
        <v>1</v>
      </c>
      <c r="S212" s="90">
        <v>1</v>
      </c>
      <c r="T212" s="90">
        <v>1</v>
      </c>
      <c r="U212" s="90">
        <v>1</v>
      </c>
      <c r="V212" s="90">
        <v>1</v>
      </c>
      <c r="W212" s="90">
        <v>1</v>
      </c>
      <c r="X212" s="90">
        <v>1</v>
      </c>
      <c r="Y212" s="90">
        <v>1</v>
      </c>
      <c r="Z212" s="90">
        <v>1</v>
      </c>
      <c r="AA212" s="90">
        <v>1</v>
      </c>
      <c r="AB212" s="90">
        <v>1</v>
      </c>
      <c r="AC212" s="90">
        <v>1</v>
      </c>
      <c r="AD212" s="90">
        <v>0</v>
      </c>
      <c r="AE212" s="90">
        <v>1</v>
      </c>
      <c r="AF212" s="90">
        <v>1</v>
      </c>
      <c r="AG212" s="90">
        <v>1</v>
      </c>
      <c r="AH212" s="90">
        <v>1</v>
      </c>
      <c r="AI212" s="90">
        <v>1</v>
      </c>
      <c r="AJ212" s="90">
        <v>1</v>
      </c>
      <c r="AK212" s="90">
        <v>1</v>
      </c>
      <c r="AL212" s="90">
        <v>1</v>
      </c>
      <c r="AM212" s="90">
        <v>1</v>
      </c>
      <c r="AN212" s="90">
        <v>1</v>
      </c>
      <c r="AO212" s="90">
        <v>1</v>
      </c>
      <c r="AP212" s="90">
        <v>1</v>
      </c>
      <c r="AQ212" s="90">
        <v>1</v>
      </c>
      <c r="AR212" s="90">
        <v>0</v>
      </c>
      <c r="AS212" s="90">
        <v>0</v>
      </c>
      <c r="AT212" s="90">
        <v>0</v>
      </c>
      <c r="AU212" s="90">
        <v>1</v>
      </c>
      <c r="AV212" s="90">
        <v>1</v>
      </c>
      <c r="AW212" s="90">
        <v>1</v>
      </c>
      <c r="AX212" s="90">
        <v>1</v>
      </c>
      <c r="AY212" s="90">
        <v>0</v>
      </c>
      <c r="AZ212" s="90">
        <v>1</v>
      </c>
      <c r="BA212" s="90">
        <v>1</v>
      </c>
      <c r="BB212" s="90">
        <v>1</v>
      </c>
      <c r="BC212" s="90">
        <v>0</v>
      </c>
      <c r="BD212" s="90">
        <v>1</v>
      </c>
      <c r="BE212" s="90">
        <v>1</v>
      </c>
      <c r="BF212" s="90">
        <v>1</v>
      </c>
      <c r="BG212" s="90">
        <v>1</v>
      </c>
      <c r="BH212" s="90">
        <v>0</v>
      </c>
      <c r="BI212" s="90">
        <v>1</v>
      </c>
      <c r="BJ212" s="90">
        <v>1</v>
      </c>
      <c r="BK212" s="90">
        <v>0</v>
      </c>
      <c r="BL212" s="90">
        <v>1</v>
      </c>
      <c r="BM212" s="90">
        <v>1</v>
      </c>
      <c r="BN212" s="90">
        <v>1</v>
      </c>
      <c r="BO212" s="90">
        <v>0</v>
      </c>
      <c r="BP212" s="90">
        <v>1</v>
      </c>
      <c r="BQ212" s="90">
        <v>1</v>
      </c>
      <c r="BR212" s="90">
        <v>0</v>
      </c>
      <c r="BS212" s="90">
        <v>0</v>
      </c>
      <c r="BT212" s="90">
        <v>1</v>
      </c>
      <c r="BU212" s="90">
        <v>0</v>
      </c>
      <c r="BV212" s="90">
        <v>1</v>
      </c>
      <c r="BW212" s="90">
        <v>1</v>
      </c>
      <c r="BX212" s="90">
        <v>1</v>
      </c>
      <c r="BY212" s="90">
        <v>1</v>
      </c>
      <c r="BZ212" s="90">
        <v>1</v>
      </c>
      <c r="CA212" s="90">
        <v>1</v>
      </c>
      <c r="CB212" s="90">
        <v>0</v>
      </c>
      <c r="CC212" s="90">
        <v>1</v>
      </c>
      <c r="CD212" s="90">
        <v>1</v>
      </c>
      <c r="CE212" s="90">
        <v>1</v>
      </c>
      <c r="CF212" s="90">
        <v>0</v>
      </c>
      <c r="CG212" s="90">
        <v>0</v>
      </c>
      <c r="CH212" s="90">
        <v>1</v>
      </c>
    </row>
    <row r="213" s="78" customFormat="1" ht="13.9" spans="1:86">
      <c r="A213" s="84" t="s">
        <v>160</v>
      </c>
      <c r="B213" s="89" t="s">
        <v>1660</v>
      </c>
      <c r="C213" s="90">
        <v>4</v>
      </c>
      <c r="D213" s="90">
        <v>1</v>
      </c>
      <c r="E213" s="90">
        <v>2</v>
      </c>
      <c r="F213" s="90">
        <v>2</v>
      </c>
      <c r="G213" s="90">
        <v>3</v>
      </c>
      <c r="H213" s="90">
        <v>2</v>
      </c>
      <c r="I213" s="90">
        <v>1</v>
      </c>
      <c r="J213" s="90">
        <v>1</v>
      </c>
      <c r="K213" s="90">
        <v>2</v>
      </c>
      <c r="L213" s="90">
        <v>1</v>
      </c>
      <c r="M213" s="90">
        <v>2</v>
      </c>
      <c r="N213" s="90">
        <v>2</v>
      </c>
      <c r="O213" s="90">
        <v>2</v>
      </c>
      <c r="P213" s="90">
        <v>1</v>
      </c>
      <c r="Q213" s="90">
        <v>2</v>
      </c>
      <c r="R213" s="90">
        <v>2</v>
      </c>
      <c r="S213" s="90">
        <v>2</v>
      </c>
      <c r="T213" s="90">
        <v>2</v>
      </c>
      <c r="U213" s="90">
        <v>1</v>
      </c>
      <c r="V213" s="90">
        <v>1</v>
      </c>
      <c r="W213" s="90">
        <v>3</v>
      </c>
      <c r="X213" s="90">
        <v>1</v>
      </c>
      <c r="Y213" s="90">
        <v>1</v>
      </c>
      <c r="Z213" s="90">
        <v>2</v>
      </c>
      <c r="AA213" s="90">
        <v>2</v>
      </c>
      <c r="AB213" s="90">
        <v>3</v>
      </c>
      <c r="AC213" s="90">
        <v>1</v>
      </c>
      <c r="AD213" s="90">
        <v>1</v>
      </c>
      <c r="AE213" s="90">
        <v>1</v>
      </c>
      <c r="AF213" s="90">
        <v>1</v>
      </c>
      <c r="AG213" s="90">
        <v>2</v>
      </c>
      <c r="AH213" s="90">
        <v>2</v>
      </c>
      <c r="AI213" s="90">
        <v>2</v>
      </c>
      <c r="AJ213" s="90">
        <v>1</v>
      </c>
      <c r="AK213" s="90">
        <v>2</v>
      </c>
      <c r="AL213" s="90">
        <v>1</v>
      </c>
      <c r="AM213" s="90">
        <v>1</v>
      </c>
      <c r="AN213" s="90">
        <v>2</v>
      </c>
      <c r="AO213" s="90">
        <v>2</v>
      </c>
      <c r="AP213" s="90">
        <v>1</v>
      </c>
      <c r="AQ213" s="90">
        <v>3</v>
      </c>
      <c r="AR213" s="90">
        <v>1</v>
      </c>
      <c r="AS213" s="90">
        <v>1</v>
      </c>
      <c r="AT213" s="90">
        <v>1</v>
      </c>
      <c r="AU213" s="90">
        <v>2</v>
      </c>
      <c r="AV213" s="90">
        <v>1</v>
      </c>
      <c r="AW213" s="90">
        <v>1</v>
      </c>
      <c r="AX213" s="90">
        <v>2</v>
      </c>
      <c r="AY213" s="90">
        <v>1</v>
      </c>
      <c r="AZ213" s="90">
        <v>2</v>
      </c>
      <c r="BA213" s="90">
        <v>1</v>
      </c>
      <c r="BB213" s="90">
        <v>1</v>
      </c>
      <c r="BC213" s="90">
        <v>1</v>
      </c>
      <c r="BD213" s="90">
        <v>2</v>
      </c>
      <c r="BE213" s="90">
        <v>1</v>
      </c>
      <c r="BF213" s="90">
        <v>1</v>
      </c>
      <c r="BG213" s="90">
        <v>2</v>
      </c>
      <c r="BH213" s="90">
        <v>0</v>
      </c>
      <c r="BI213" s="90">
        <v>2</v>
      </c>
      <c r="BJ213" s="90">
        <v>2</v>
      </c>
      <c r="BK213" s="90">
        <v>1</v>
      </c>
      <c r="BL213" s="90">
        <v>1</v>
      </c>
      <c r="BM213" s="90">
        <v>2</v>
      </c>
      <c r="BN213" s="90">
        <v>1</v>
      </c>
      <c r="BO213" s="90">
        <v>1</v>
      </c>
      <c r="BP213" s="90">
        <v>2</v>
      </c>
      <c r="BQ213" s="90">
        <v>2</v>
      </c>
      <c r="BR213" s="90">
        <v>1</v>
      </c>
      <c r="BS213" s="90">
        <v>1</v>
      </c>
      <c r="BT213" s="90">
        <v>2</v>
      </c>
      <c r="BU213" s="90">
        <v>1</v>
      </c>
      <c r="BV213" s="90">
        <v>2</v>
      </c>
      <c r="BW213" s="90">
        <v>1</v>
      </c>
      <c r="BX213" s="90">
        <v>2</v>
      </c>
      <c r="BY213" s="90">
        <v>2</v>
      </c>
      <c r="BZ213" s="90">
        <v>2</v>
      </c>
      <c r="CA213" s="90">
        <v>2</v>
      </c>
      <c r="CB213" s="90">
        <v>1</v>
      </c>
      <c r="CC213" s="90">
        <v>2</v>
      </c>
      <c r="CD213" s="90">
        <v>1</v>
      </c>
      <c r="CE213" s="90">
        <v>1</v>
      </c>
      <c r="CF213" s="90">
        <v>1</v>
      </c>
      <c r="CG213" s="90">
        <v>1</v>
      </c>
      <c r="CH213" s="90">
        <v>1</v>
      </c>
    </row>
    <row r="214" s="78" customFormat="1" ht="13.9" spans="1:86">
      <c r="A214" s="84" t="s">
        <v>160</v>
      </c>
      <c r="B214" s="89" t="s">
        <v>1661</v>
      </c>
      <c r="C214" s="90">
        <v>2</v>
      </c>
      <c r="D214" s="90">
        <v>1</v>
      </c>
      <c r="E214" s="90">
        <v>1</v>
      </c>
      <c r="F214" s="90">
        <v>1</v>
      </c>
      <c r="G214" s="90">
        <v>1</v>
      </c>
      <c r="H214" s="90">
        <v>1</v>
      </c>
      <c r="I214" s="90">
        <v>1</v>
      </c>
      <c r="J214" s="90">
        <v>1</v>
      </c>
      <c r="K214" s="90">
        <v>1</v>
      </c>
      <c r="L214" s="90">
        <v>0</v>
      </c>
      <c r="M214" s="90">
        <v>1</v>
      </c>
      <c r="N214" s="90">
        <v>1</v>
      </c>
      <c r="O214" s="90">
        <v>1</v>
      </c>
      <c r="P214" s="90">
        <v>0</v>
      </c>
      <c r="Q214" s="90">
        <v>1</v>
      </c>
      <c r="R214" s="90">
        <v>1</v>
      </c>
      <c r="S214" s="90">
        <v>1</v>
      </c>
      <c r="T214" s="90">
        <v>1</v>
      </c>
      <c r="U214" s="90">
        <v>1</v>
      </c>
      <c r="V214" s="90">
        <v>1</v>
      </c>
      <c r="W214" s="90">
        <v>1</v>
      </c>
      <c r="X214" s="90">
        <v>1</v>
      </c>
      <c r="Y214" s="90">
        <v>1</v>
      </c>
      <c r="Z214" s="90">
        <v>1</v>
      </c>
      <c r="AA214" s="90">
        <v>1</v>
      </c>
      <c r="AB214" s="90">
        <v>1</v>
      </c>
      <c r="AC214" s="90">
        <v>1</v>
      </c>
      <c r="AD214" s="90">
        <v>0</v>
      </c>
      <c r="AE214" s="90">
        <v>1</v>
      </c>
      <c r="AF214" s="90">
        <v>1</v>
      </c>
      <c r="AG214" s="90">
        <v>1</v>
      </c>
      <c r="AH214" s="90">
        <v>1</v>
      </c>
      <c r="AI214" s="90">
        <v>1</v>
      </c>
      <c r="AJ214" s="90">
        <v>1</v>
      </c>
      <c r="AK214" s="90">
        <v>1</v>
      </c>
      <c r="AL214" s="90">
        <v>1</v>
      </c>
      <c r="AM214" s="90">
        <v>1</v>
      </c>
      <c r="AN214" s="90">
        <v>1</v>
      </c>
      <c r="AO214" s="90">
        <v>1</v>
      </c>
      <c r="AP214" s="90">
        <v>1</v>
      </c>
      <c r="AQ214" s="90">
        <v>1</v>
      </c>
      <c r="AR214" s="90">
        <v>0</v>
      </c>
      <c r="AS214" s="90">
        <v>0</v>
      </c>
      <c r="AT214" s="90">
        <v>0</v>
      </c>
      <c r="AU214" s="90">
        <v>1</v>
      </c>
      <c r="AV214" s="90">
        <v>1</v>
      </c>
      <c r="AW214" s="90">
        <v>1</v>
      </c>
      <c r="AX214" s="90">
        <v>1</v>
      </c>
      <c r="AY214" s="90">
        <v>0</v>
      </c>
      <c r="AZ214" s="90">
        <v>1</v>
      </c>
      <c r="BA214" s="90">
        <v>1</v>
      </c>
      <c r="BB214" s="90">
        <v>1</v>
      </c>
      <c r="BC214" s="90">
        <v>0</v>
      </c>
      <c r="BD214" s="90">
        <v>1</v>
      </c>
      <c r="BE214" s="90">
        <v>0</v>
      </c>
      <c r="BF214" s="90">
        <v>1</v>
      </c>
      <c r="BG214" s="90">
        <v>1</v>
      </c>
      <c r="BH214" s="90">
        <v>0</v>
      </c>
      <c r="BI214" s="90">
        <v>1</v>
      </c>
      <c r="BJ214" s="90">
        <v>1</v>
      </c>
      <c r="BK214" s="90">
        <v>0</v>
      </c>
      <c r="BL214" s="90">
        <v>1</v>
      </c>
      <c r="BM214" s="90">
        <v>1</v>
      </c>
      <c r="BN214" s="90">
        <v>1</v>
      </c>
      <c r="BO214" s="90">
        <v>0</v>
      </c>
      <c r="BP214" s="90">
        <v>1</v>
      </c>
      <c r="BQ214" s="90">
        <v>1</v>
      </c>
      <c r="BR214" s="90">
        <v>0</v>
      </c>
      <c r="BS214" s="90">
        <v>0</v>
      </c>
      <c r="BT214" s="90">
        <v>1</v>
      </c>
      <c r="BU214" s="90">
        <v>0</v>
      </c>
      <c r="BV214" s="90">
        <v>1</v>
      </c>
      <c r="BW214" s="90">
        <v>1</v>
      </c>
      <c r="BX214" s="90">
        <v>1</v>
      </c>
      <c r="BY214" s="90">
        <v>1</v>
      </c>
      <c r="BZ214" s="90">
        <v>1</v>
      </c>
      <c r="CA214" s="90">
        <v>1</v>
      </c>
      <c r="CB214" s="90">
        <v>0</v>
      </c>
      <c r="CC214" s="90">
        <v>1</v>
      </c>
      <c r="CD214" s="90">
        <v>1</v>
      </c>
      <c r="CE214" s="90">
        <v>1</v>
      </c>
      <c r="CF214" s="90">
        <v>0</v>
      </c>
      <c r="CG214" s="90">
        <v>0</v>
      </c>
      <c r="CH214" s="90">
        <v>1</v>
      </c>
    </row>
    <row r="215" s="78" customFormat="1" ht="13.9" spans="1:86">
      <c r="A215" s="84" t="s">
        <v>160</v>
      </c>
      <c r="B215" s="89" t="s">
        <v>1662</v>
      </c>
      <c r="C215" s="90">
        <v>2</v>
      </c>
      <c r="D215" s="90">
        <v>1</v>
      </c>
      <c r="E215" s="90">
        <v>1</v>
      </c>
      <c r="F215" s="90">
        <v>1</v>
      </c>
      <c r="G215" s="90">
        <v>1</v>
      </c>
      <c r="H215" s="90">
        <v>1</v>
      </c>
      <c r="I215" s="90">
        <v>1</v>
      </c>
      <c r="J215" s="90">
        <v>1</v>
      </c>
      <c r="K215" s="90">
        <v>1</v>
      </c>
      <c r="L215" s="90">
        <v>0</v>
      </c>
      <c r="M215" s="90">
        <v>1</v>
      </c>
      <c r="N215" s="90">
        <v>1</v>
      </c>
      <c r="O215" s="90">
        <v>1</v>
      </c>
      <c r="P215" s="90">
        <v>0</v>
      </c>
      <c r="Q215" s="90">
        <v>1</v>
      </c>
      <c r="R215" s="90">
        <v>1</v>
      </c>
      <c r="S215" s="90">
        <v>1</v>
      </c>
      <c r="T215" s="90">
        <v>1</v>
      </c>
      <c r="U215" s="90">
        <v>1</v>
      </c>
      <c r="V215" s="90">
        <v>1</v>
      </c>
      <c r="W215" s="90">
        <v>1</v>
      </c>
      <c r="X215" s="90">
        <v>1</v>
      </c>
      <c r="Y215" s="90">
        <v>1</v>
      </c>
      <c r="Z215" s="90">
        <v>1</v>
      </c>
      <c r="AA215" s="90">
        <v>1</v>
      </c>
      <c r="AB215" s="90">
        <v>1</v>
      </c>
      <c r="AC215" s="90">
        <v>1</v>
      </c>
      <c r="AD215" s="90">
        <v>0</v>
      </c>
      <c r="AE215" s="90">
        <v>1</v>
      </c>
      <c r="AF215" s="90">
        <v>1</v>
      </c>
      <c r="AG215" s="90">
        <v>1</v>
      </c>
      <c r="AH215" s="90">
        <v>1</v>
      </c>
      <c r="AI215" s="90">
        <v>1</v>
      </c>
      <c r="AJ215" s="90">
        <v>1</v>
      </c>
      <c r="AK215" s="90">
        <v>1</v>
      </c>
      <c r="AL215" s="90">
        <v>1</v>
      </c>
      <c r="AM215" s="90">
        <v>1</v>
      </c>
      <c r="AN215" s="90">
        <v>1</v>
      </c>
      <c r="AO215" s="90">
        <v>1</v>
      </c>
      <c r="AP215" s="90">
        <v>1</v>
      </c>
      <c r="AQ215" s="90">
        <v>1</v>
      </c>
      <c r="AR215" s="90">
        <v>0</v>
      </c>
      <c r="AS215" s="90">
        <v>0</v>
      </c>
      <c r="AT215" s="90">
        <v>0</v>
      </c>
      <c r="AU215" s="90">
        <v>1</v>
      </c>
      <c r="AV215" s="90">
        <v>1</v>
      </c>
      <c r="AW215" s="90">
        <v>1</v>
      </c>
      <c r="AX215" s="90">
        <v>1</v>
      </c>
      <c r="AY215" s="90">
        <v>0</v>
      </c>
      <c r="AZ215" s="90">
        <v>1</v>
      </c>
      <c r="BA215" s="90">
        <v>1</v>
      </c>
      <c r="BB215" s="90">
        <v>1</v>
      </c>
      <c r="BC215" s="90">
        <v>0</v>
      </c>
      <c r="BD215" s="90">
        <v>1</v>
      </c>
      <c r="BE215" s="90">
        <v>1</v>
      </c>
      <c r="BF215" s="90">
        <v>1</v>
      </c>
      <c r="BG215" s="90">
        <v>1</v>
      </c>
      <c r="BH215" s="90">
        <v>0</v>
      </c>
      <c r="BI215" s="90">
        <v>1</v>
      </c>
      <c r="BJ215" s="90">
        <v>1</v>
      </c>
      <c r="BK215" s="90">
        <v>0</v>
      </c>
      <c r="BL215" s="90">
        <v>1</v>
      </c>
      <c r="BM215" s="90">
        <v>1</v>
      </c>
      <c r="BN215" s="90">
        <v>1</v>
      </c>
      <c r="BO215" s="90">
        <v>0</v>
      </c>
      <c r="BP215" s="90">
        <v>1</v>
      </c>
      <c r="BQ215" s="90">
        <v>1</v>
      </c>
      <c r="BR215" s="90">
        <v>0</v>
      </c>
      <c r="BS215" s="90">
        <v>0</v>
      </c>
      <c r="BT215" s="90">
        <v>1</v>
      </c>
      <c r="BU215" s="90">
        <v>0</v>
      </c>
      <c r="BV215" s="90">
        <v>1</v>
      </c>
      <c r="BW215" s="90">
        <v>1</v>
      </c>
      <c r="BX215" s="90">
        <v>1</v>
      </c>
      <c r="BY215" s="90">
        <v>1</v>
      </c>
      <c r="BZ215" s="90">
        <v>1</v>
      </c>
      <c r="CA215" s="90">
        <v>1</v>
      </c>
      <c r="CB215" s="90">
        <v>0</v>
      </c>
      <c r="CC215" s="90">
        <v>1</v>
      </c>
      <c r="CD215" s="90">
        <v>1</v>
      </c>
      <c r="CE215" s="90">
        <v>1</v>
      </c>
      <c r="CF215" s="90">
        <v>0</v>
      </c>
      <c r="CG215" s="90">
        <v>0</v>
      </c>
      <c r="CH215" s="90">
        <v>1</v>
      </c>
    </row>
    <row r="216" s="78" customFormat="1" ht="13.9" spans="1:86">
      <c r="A216" s="84" t="s">
        <v>160</v>
      </c>
      <c r="B216" s="89" t="s">
        <v>1663</v>
      </c>
      <c r="C216" s="90">
        <v>2</v>
      </c>
      <c r="D216" s="90">
        <v>1</v>
      </c>
      <c r="E216" s="90">
        <v>1</v>
      </c>
      <c r="F216" s="90">
        <v>1</v>
      </c>
      <c r="G216" s="90">
        <v>1</v>
      </c>
      <c r="H216" s="90">
        <v>1</v>
      </c>
      <c r="I216" s="90">
        <v>1</v>
      </c>
      <c r="J216" s="90">
        <v>1</v>
      </c>
      <c r="K216" s="90">
        <v>1</v>
      </c>
      <c r="L216" s="90">
        <v>0</v>
      </c>
      <c r="M216" s="90">
        <v>1</v>
      </c>
      <c r="N216" s="90">
        <v>1</v>
      </c>
      <c r="O216" s="90">
        <v>1</v>
      </c>
      <c r="P216" s="90">
        <v>0</v>
      </c>
      <c r="Q216" s="90">
        <v>1</v>
      </c>
      <c r="R216" s="90">
        <v>1</v>
      </c>
      <c r="S216" s="90">
        <v>1</v>
      </c>
      <c r="T216" s="90">
        <v>1</v>
      </c>
      <c r="U216" s="90">
        <v>1</v>
      </c>
      <c r="V216" s="90">
        <v>1</v>
      </c>
      <c r="W216" s="90">
        <v>1</v>
      </c>
      <c r="X216" s="90">
        <v>1</v>
      </c>
      <c r="Y216" s="90">
        <v>1</v>
      </c>
      <c r="Z216" s="90">
        <v>1</v>
      </c>
      <c r="AA216" s="90">
        <v>1</v>
      </c>
      <c r="AB216" s="90">
        <v>2</v>
      </c>
      <c r="AC216" s="90">
        <v>1</v>
      </c>
      <c r="AD216" s="90">
        <v>1</v>
      </c>
      <c r="AE216" s="90">
        <v>1</v>
      </c>
      <c r="AF216" s="90">
        <v>1</v>
      </c>
      <c r="AG216" s="90">
        <v>1</v>
      </c>
      <c r="AH216" s="90">
        <v>1</v>
      </c>
      <c r="AI216" s="90">
        <v>1</v>
      </c>
      <c r="AJ216" s="90">
        <v>1</v>
      </c>
      <c r="AK216" s="90">
        <v>1</v>
      </c>
      <c r="AL216" s="90">
        <v>1</v>
      </c>
      <c r="AM216" s="90">
        <v>1</v>
      </c>
      <c r="AN216" s="90">
        <v>1</v>
      </c>
      <c r="AO216" s="90">
        <v>1</v>
      </c>
      <c r="AP216" s="90">
        <v>1</v>
      </c>
      <c r="AQ216" s="90">
        <v>2</v>
      </c>
      <c r="AR216" s="90">
        <v>0</v>
      </c>
      <c r="AS216" s="90">
        <v>0</v>
      </c>
      <c r="AT216" s="90">
        <v>0</v>
      </c>
      <c r="AU216" s="90">
        <v>1</v>
      </c>
      <c r="AV216" s="90">
        <v>1</v>
      </c>
      <c r="AW216" s="90">
        <v>1</v>
      </c>
      <c r="AX216" s="90">
        <v>1</v>
      </c>
      <c r="AY216" s="90">
        <v>1</v>
      </c>
      <c r="AZ216" s="90">
        <v>1</v>
      </c>
      <c r="BA216" s="90">
        <v>1</v>
      </c>
      <c r="BB216" s="90">
        <v>1</v>
      </c>
      <c r="BC216" s="90">
        <v>0</v>
      </c>
      <c r="BD216" s="90">
        <v>1</v>
      </c>
      <c r="BE216" s="90">
        <v>1</v>
      </c>
      <c r="BF216" s="90">
        <v>1</v>
      </c>
      <c r="BG216" s="90">
        <v>1</v>
      </c>
      <c r="BH216" s="90">
        <v>0</v>
      </c>
      <c r="BI216" s="90">
        <v>1</v>
      </c>
      <c r="BJ216" s="90">
        <v>1</v>
      </c>
      <c r="BK216" s="90">
        <v>0</v>
      </c>
      <c r="BL216" s="90">
        <v>1</v>
      </c>
      <c r="BM216" s="90">
        <v>1</v>
      </c>
      <c r="BN216" s="90">
        <v>1</v>
      </c>
      <c r="BO216" s="90">
        <v>1</v>
      </c>
      <c r="BP216" s="90">
        <v>1</v>
      </c>
      <c r="BQ216" s="90">
        <v>1</v>
      </c>
      <c r="BR216" s="90">
        <v>0</v>
      </c>
      <c r="BS216" s="90">
        <v>0</v>
      </c>
      <c r="BT216" s="90">
        <v>1</v>
      </c>
      <c r="BU216" s="90">
        <v>1</v>
      </c>
      <c r="BV216" s="90">
        <v>1</v>
      </c>
      <c r="BW216" s="90">
        <v>1</v>
      </c>
      <c r="BX216" s="90">
        <v>1</v>
      </c>
      <c r="BY216" s="90">
        <v>1</v>
      </c>
      <c r="BZ216" s="90">
        <v>1</v>
      </c>
      <c r="CA216" s="90">
        <v>1</v>
      </c>
      <c r="CB216" s="90">
        <v>1</v>
      </c>
      <c r="CC216" s="90">
        <v>1</v>
      </c>
      <c r="CD216" s="90">
        <v>1</v>
      </c>
      <c r="CE216" s="90">
        <v>1</v>
      </c>
      <c r="CF216" s="90">
        <v>0</v>
      </c>
      <c r="CG216" s="90">
        <v>1</v>
      </c>
      <c r="CH216" s="90">
        <v>1</v>
      </c>
    </row>
    <row r="217" s="78" customFormat="1" ht="13.9" spans="1:86">
      <c r="A217" s="84" t="s">
        <v>160</v>
      </c>
      <c r="B217" s="89" t="s">
        <v>1664</v>
      </c>
      <c r="C217" s="90">
        <v>2</v>
      </c>
      <c r="D217" s="90">
        <v>1</v>
      </c>
      <c r="E217" s="90">
        <v>1</v>
      </c>
      <c r="F217" s="90">
        <v>1</v>
      </c>
      <c r="G217" s="90">
        <v>1</v>
      </c>
      <c r="H217" s="90">
        <v>1</v>
      </c>
      <c r="I217" s="90">
        <v>1</v>
      </c>
      <c r="J217" s="90">
        <v>1</v>
      </c>
      <c r="K217" s="90">
        <v>1</v>
      </c>
      <c r="L217" s="90">
        <v>0</v>
      </c>
      <c r="M217" s="90">
        <v>1</v>
      </c>
      <c r="N217" s="90">
        <v>1</v>
      </c>
      <c r="O217" s="90">
        <v>1</v>
      </c>
      <c r="P217" s="90">
        <v>0</v>
      </c>
      <c r="Q217" s="90">
        <v>1</v>
      </c>
      <c r="R217" s="90">
        <v>1</v>
      </c>
      <c r="S217" s="90">
        <v>1</v>
      </c>
      <c r="T217" s="90">
        <v>1</v>
      </c>
      <c r="U217" s="90">
        <v>1</v>
      </c>
      <c r="V217" s="90">
        <v>1</v>
      </c>
      <c r="W217" s="90">
        <v>1</v>
      </c>
      <c r="X217" s="90">
        <v>1</v>
      </c>
      <c r="Y217" s="90">
        <v>1</v>
      </c>
      <c r="Z217" s="90">
        <v>1</v>
      </c>
      <c r="AA217" s="90">
        <v>1</v>
      </c>
      <c r="AB217" s="90">
        <v>1</v>
      </c>
      <c r="AC217" s="90">
        <v>1</v>
      </c>
      <c r="AD217" s="90">
        <v>1</v>
      </c>
      <c r="AE217" s="90">
        <v>1</v>
      </c>
      <c r="AF217" s="90">
        <v>1</v>
      </c>
      <c r="AG217" s="90">
        <v>1</v>
      </c>
      <c r="AH217" s="90">
        <v>1</v>
      </c>
      <c r="AI217" s="90">
        <v>1</v>
      </c>
      <c r="AJ217" s="90">
        <v>1</v>
      </c>
      <c r="AK217" s="90">
        <v>1</v>
      </c>
      <c r="AL217" s="90">
        <v>1</v>
      </c>
      <c r="AM217" s="90">
        <v>1</v>
      </c>
      <c r="AN217" s="90">
        <v>1</v>
      </c>
      <c r="AO217" s="90">
        <v>1</v>
      </c>
      <c r="AP217" s="90">
        <v>1</v>
      </c>
      <c r="AQ217" s="90">
        <v>2</v>
      </c>
      <c r="AR217" s="90">
        <v>0</v>
      </c>
      <c r="AS217" s="90">
        <v>0</v>
      </c>
      <c r="AT217" s="90">
        <v>0</v>
      </c>
      <c r="AU217" s="90">
        <v>1</v>
      </c>
      <c r="AV217" s="90">
        <v>1</v>
      </c>
      <c r="AW217" s="90">
        <v>1</v>
      </c>
      <c r="AX217" s="90">
        <v>1</v>
      </c>
      <c r="AY217" s="90">
        <v>1</v>
      </c>
      <c r="AZ217" s="90">
        <v>1</v>
      </c>
      <c r="BA217" s="90">
        <v>1</v>
      </c>
      <c r="BB217" s="90">
        <v>1</v>
      </c>
      <c r="BC217" s="90">
        <v>0</v>
      </c>
      <c r="BD217" s="90">
        <v>1</v>
      </c>
      <c r="BE217" s="90">
        <v>1</v>
      </c>
      <c r="BF217" s="90">
        <v>1</v>
      </c>
      <c r="BG217" s="90">
        <v>1</v>
      </c>
      <c r="BH217" s="90">
        <v>0</v>
      </c>
      <c r="BI217" s="90">
        <v>1</v>
      </c>
      <c r="BJ217" s="90">
        <v>1</v>
      </c>
      <c r="BK217" s="90">
        <v>0</v>
      </c>
      <c r="BL217" s="90">
        <v>1</v>
      </c>
      <c r="BM217" s="90">
        <v>1</v>
      </c>
      <c r="BN217" s="90">
        <v>1</v>
      </c>
      <c r="BO217" s="90">
        <v>1</v>
      </c>
      <c r="BP217" s="90">
        <v>1</v>
      </c>
      <c r="BQ217" s="90">
        <v>1</v>
      </c>
      <c r="BR217" s="90">
        <v>0</v>
      </c>
      <c r="BS217" s="90">
        <v>0</v>
      </c>
      <c r="BT217" s="90">
        <v>1</v>
      </c>
      <c r="BU217" s="90">
        <v>1</v>
      </c>
      <c r="BV217" s="90">
        <v>1</v>
      </c>
      <c r="BW217" s="90">
        <v>1</v>
      </c>
      <c r="BX217" s="90">
        <v>1</v>
      </c>
      <c r="BY217" s="90">
        <v>1</v>
      </c>
      <c r="BZ217" s="90">
        <v>1</v>
      </c>
      <c r="CA217" s="90">
        <v>1</v>
      </c>
      <c r="CB217" s="90">
        <v>1</v>
      </c>
      <c r="CC217" s="90">
        <v>1</v>
      </c>
      <c r="CD217" s="90">
        <v>1</v>
      </c>
      <c r="CE217" s="90">
        <v>1</v>
      </c>
      <c r="CF217" s="90">
        <v>0</v>
      </c>
      <c r="CG217" s="90">
        <v>1</v>
      </c>
      <c r="CH217" s="90">
        <v>1</v>
      </c>
    </row>
    <row r="218" s="78" customFormat="1" ht="13.9" spans="1:86">
      <c r="A218" s="84" t="s">
        <v>160</v>
      </c>
      <c r="B218" s="89" t="s">
        <v>1665</v>
      </c>
      <c r="C218" s="90">
        <v>1</v>
      </c>
      <c r="D218" s="90">
        <v>0</v>
      </c>
      <c r="E218" s="90">
        <v>0</v>
      </c>
      <c r="F218" s="90">
        <v>0</v>
      </c>
      <c r="G218" s="90">
        <v>1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1</v>
      </c>
      <c r="X218" s="90">
        <v>0</v>
      </c>
      <c r="Y218" s="90">
        <v>0</v>
      </c>
      <c r="Z218" s="90">
        <v>0</v>
      </c>
      <c r="AA218" s="90">
        <v>0</v>
      </c>
      <c r="AB218" s="90">
        <v>1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1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  <c r="BA218" s="90">
        <v>0</v>
      </c>
      <c r="BB218" s="90">
        <v>0</v>
      </c>
      <c r="BC218" s="90">
        <v>0</v>
      </c>
      <c r="BD218" s="90">
        <v>0</v>
      </c>
      <c r="BE218" s="90">
        <v>0</v>
      </c>
      <c r="BF218" s="90">
        <v>0</v>
      </c>
      <c r="BG218" s="90">
        <v>0</v>
      </c>
      <c r="BH218" s="90">
        <v>0</v>
      </c>
      <c r="BI218" s="90">
        <v>0</v>
      </c>
      <c r="BJ218" s="90">
        <v>0</v>
      </c>
      <c r="BK218" s="90">
        <v>0</v>
      </c>
      <c r="BL218" s="90">
        <v>0</v>
      </c>
      <c r="BM218" s="90">
        <v>0</v>
      </c>
      <c r="BN218" s="90">
        <v>0</v>
      </c>
      <c r="BO218" s="90">
        <v>0</v>
      </c>
      <c r="BP218" s="90">
        <v>0</v>
      </c>
      <c r="BQ218" s="90">
        <v>0</v>
      </c>
      <c r="BR218" s="90">
        <v>0</v>
      </c>
      <c r="BS218" s="90">
        <v>0</v>
      </c>
      <c r="BT218" s="90">
        <v>0</v>
      </c>
      <c r="BU218" s="90">
        <v>0</v>
      </c>
      <c r="BV218" s="90">
        <v>0</v>
      </c>
      <c r="BW218" s="90">
        <v>0</v>
      </c>
      <c r="BX218" s="90">
        <v>0</v>
      </c>
      <c r="BY218" s="90">
        <v>0</v>
      </c>
      <c r="BZ218" s="90">
        <v>0</v>
      </c>
      <c r="CA218" s="90">
        <v>0</v>
      </c>
      <c r="CB218" s="90">
        <v>0</v>
      </c>
      <c r="CC218" s="90">
        <v>0</v>
      </c>
      <c r="CD218" s="90">
        <v>0</v>
      </c>
      <c r="CE218" s="90">
        <v>0</v>
      </c>
      <c r="CF218" s="90">
        <v>0</v>
      </c>
      <c r="CG218" s="90">
        <v>0</v>
      </c>
      <c r="CH218" s="90">
        <v>0</v>
      </c>
    </row>
    <row r="219" s="78" customFormat="1" ht="13.9" spans="1:86">
      <c r="A219" s="84" t="s">
        <v>160</v>
      </c>
      <c r="B219" s="89" t="s">
        <v>1666</v>
      </c>
      <c r="C219" s="90">
        <v>1</v>
      </c>
      <c r="D219" s="90">
        <v>0</v>
      </c>
      <c r="E219" s="90">
        <v>1</v>
      </c>
      <c r="F219" s="90">
        <v>1</v>
      </c>
      <c r="G219" s="90">
        <v>1</v>
      </c>
      <c r="H219" s="90">
        <v>1</v>
      </c>
      <c r="I219" s="90">
        <v>0</v>
      </c>
      <c r="J219" s="90">
        <v>0</v>
      </c>
      <c r="K219" s="90">
        <v>1</v>
      </c>
      <c r="L219" s="90">
        <v>0</v>
      </c>
      <c r="M219" s="90">
        <v>1</v>
      </c>
      <c r="N219" s="90">
        <v>1</v>
      </c>
      <c r="O219" s="90">
        <v>0</v>
      </c>
      <c r="P219" s="90">
        <v>0</v>
      </c>
      <c r="Q219" s="90">
        <v>1</v>
      </c>
      <c r="R219" s="90">
        <v>1</v>
      </c>
      <c r="S219" s="90">
        <v>1</v>
      </c>
      <c r="T219" s="90">
        <v>1</v>
      </c>
      <c r="U219" s="90">
        <v>0</v>
      </c>
      <c r="V219" s="90">
        <v>0</v>
      </c>
      <c r="W219" s="90">
        <v>1</v>
      </c>
      <c r="X219" s="90">
        <v>0</v>
      </c>
      <c r="Y219" s="90">
        <v>0</v>
      </c>
      <c r="Z219" s="90">
        <v>1</v>
      </c>
      <c r="AA219" s="90">
        <v>1</v>
      </c>
      <c r="AB219" s="90">
        <v>1</v>
      </c>
      <c r="AC219" s="90">
        <v>0</v>
      </c>
      <c r="AD219" s="90">
        <v>0</v>
      </c>
      <c r="AE219" s="90">
        <v>0</v>
      </c>
      <c r="AF219" s="90">
        <v>0</v>
      </c>
      <c r="AG219" s="90">
        <v>1</v>
      </c>
      <c r="AH219" s="90">
        <v>1</v>
      </c>
      <c r="AI219" s="90">
        <v>1</v>
      </c>
      <c r="AJ219" s="90">
        <v>0</v>
      </c>
      <c r="AK219" s="90">
        <v>1</v>
      </c>
      <c r="AL219" s="90">
        <v>0</v>
      </c>
      <c r="AM219" s="90">
        <v>0</v>
      </c>
      <c r="AN219" s="90">
        <v>1</v>
      </c>
      <c r="AO219" s="90">
        <v>1</v>
      </c>
      <c r="AP219" s="90">
        <v>0</v>
      </c>
      <c r="AQ219" s="90">
        <v>1</v>
      </c>
      <c r="AR219" s="90">
        <v>0</v>
      </c>
      <c r="AS219" s="90">
        <v>0</v>
      </c>
      <c r="AT219" s="90">
        <v>0</v>
      </c>
      <c r="AU219" s="90">
        <v>1</v>
      </c>
      <c r="AV219" s="90">
        <v>0</v>
      </c>
      <c r="AW219" s="90">
        <v>0</v>
      </c>
      <c r="AX219" s="90">
        <v>1</v>
      </c>
      <c r="AY219" s="90">
        <v>0</v>
      </c>
      <c r="AZ219" s="90">
        <v>1</v>
      </c>
      <c r="BA219" s="90">
        <v>0</v>
      </c>
      <c r="BB219" s="90">
        <v>0</v>
      </c>
      <c r="BC219" s="90">
        <v>0</v>
      </c>
      <c r="BD219" s="90">
        <v>1</v>
      </c>
      <c r="BE219" s="90">
        <v>0</v>
      </c>
      <c r="BF219" s="90">
        <v>0</v>
      </c>
      <c r="BG219" s="90">
        <v>1</v>
      </c>
      <c r="BH219" s="90">
        <v>0</v>
      </c>
      <c r="BI219" s="90">
        <v>0</v>
      </c>
      <c r="BJ219" s="90">
        <v>1</v>
      </c>
      <c r="BK219" s="90">
        <v>0</v>
      </c>
      <c r="BL219" s="90">
        <v>0</v>
      </c>
      <c r="BM219" s="90">
        <v>1</v>
      </c>
      <c r="BN219" s="90">
        <v>0</v>
      </c>
      <c r="BO219" s="90">
        <v>0</v>
      </c>
      <c r="BP219" s="90">
        <v>0</v>
      </c>
      <c r="BQ219" s="90">
        <v>1</v>
      </c>
      <c r="BR219" s="90">
        <v>0</v>
      </c>
      <c r="BS219" s="90">
        <v>0</v>
      </c>
      <c r="BT219" s="90">
        <v>1</v>
      </c>
      <c r="BU219" s="90">
        <v>0</v>
      </c>
      <c r="BV219" s="90">
        <v>1</v>
      </c>
      <c r="BW219" s="90">
        <v>0</v>
      </c>
      <c r="BX219" s="90">
        <v>1</v>
      </c>
      <c r="BY219" s="90">
        <v>0</v>
      </c>
      <c r="BZ219" s="90">
        <v>1</v>
      </c>
      <c r="CA219" s="90">
        <v>1</v>
      </c>
      <c r="CB219" s="90">
        <v>0</v>
      </c>
      <c r="CC219" s="90">
        <v>1</v>
      </c>
      <c r="CD219" s="90">
        <v>0</v>
      </c>
      <c r="CE219" s="90">
        <v>0</v>
      </c>
      <c r="CF219" s="90">
        <v>0</v>
      </c>
      <c r="CG219" s="90">
        <v>0</v>
      </c>
      <c r="CH219" s="90">
        <v>0</v>
      </c>
    </row>
    <row r="220" s="78" customFormat="1" ht="13.9" spans="1:86">
      <c r="A220" s="84" t="s">
        <v>160</v>
      </c>
      <c r="B220" s="89" t="s">
        <v>1667</v>
      </c>
      <c r="C220" s="90">
        <v>1</v>
      </c>
      <c r="D220" s="90">
        <v>0</v>
      </c>
      <c r="E220" s="90">
        <v>1</v>
      </c>
      <c r="F220" s="90">
        <v>0</v>
      </c>
      <c r="G220" s="90">
        <v>1</v>
      </c>
      <c r="H220" s="90">
        <v>1</v>
      </c>
      <c r="I220" s="90">
        <v>0</v>
      </c>
      <c r="J220" s="90">
        <v>0</v>
      </c>
      <c r="K220" s="90">
        <v>1</v>
      </c>
      <c r="L220" s="90">
        <v>0</v>
      </c>
      <c r="M220" s="90">
        <v>0</v>
      </c>
      <c r="N220" s="90">
        <v>0</v>
      </c>
      <c r="O220" s="90">
        <v>0</v>
      </c>
      <c r="P220" s="90">
        <v>0</v>
      </c>
      <c r="Q220" s="90">
        <v>1</v>
      </c>
      <c r="R220" s="90">
        <v>1</v>
      </c>
      <c r="S220" s="90">
        <v>1</v>
      </c>
      <c r="T220" s="90">
        <v>1</v>
      </c>
      <c r="U220" s="90">
        <v>0</v>
      </c>
      <c r="V220" s="90">
        <v>0</v>
      </c>
      <c r="W220" s="90">
        <v>1</v>
      </c>
      <c r="X220" s="90">
        <v>0</v>
      </c>
      <c r="Y220" s="90">
        <v>0</v>
      </c>
      <c r="Z220" s="90">
        <v>1</v>
      </c>
      <c r="AA220" s="90">
        <v>0</v>
      </c>
      <c r="AB220" s="90">
        <v>1</v>
      </c>
      <c r="AC220" s="90">
        <v>0</v>
      </c>
      <c r="AD220" s="90">
        <v>0</v>
      </c>
      <c r="AE220" s="90">
        <v>0</v>
      </c>
      <c r="AF220" s="90">
        <v>0</v>
      </c>
      <c r="AG220" s="90">
        <v>1</v>
      </c>
      <c r="AH220" s="90">
        <v>0</v>
      </c>
      <c r="AI220" s="90">
        <v>0</v>
      </c>
      <c r="AJ220" s="90">
        <v>0</v>
      </c>
      <c r="AK220" s="90">
        <v>0</v>
      </c>
      <c r="AL220" s="90">
        <v>0</v>
      </c>
      <c r="AM220" s="90">
        <v>0</v>
      </c>
      <c r="AN220" s="90">
        <v>0</v>
      </c>
      <c r="AO220" s="90">
        <v>1</v>
      </c>
      <c r="AP220" s="90">
        <v>0</v>
      </c>
      <c r="AQ220" s="90">
        <v>1</v>
      </c>
      <c r="AR220" s="90">
        <v>0</v>
      </c>
      <c r="AS220" s="90">
        <v>0</v>
      </c>
      <c r="AT220" s="90">
        <v>0</v>
      </c>
      <c r="AU220" s="90">
        <v>1</v>
      </c>
      <c r="AV220" s="90">
        <v>0</v>
      </c>
      <c r="AW220" s="90">
        <v>0</v>
      </c>
      <c r="AX220" s="90">
        <v>0</v>
      </c>
      <c r="AY220" s="90">
        <v>0</v>
      </c>
      <c r="AZ220" s="90">
        <v>1</v>
      </c>
      <c r="BA220" s="90">
        <v>0</v>
      </c>
      <c r="BB220" s="90">
        <v>0</v>
      </c>
      <c r="BC220" s="90">
        <v>0</v>
      </c>
      <c r="BD220" s="90">
        <v>1</v>
      </c>
      <c r="BE220" s="90">
        <v>0</v>
      </c>
      <c r="BF220" s="90">
        <v>0</v>
      </c>
      <c r="BG220" s="90">
        <v>1</v>
      </c>
      <c r="BH220" s="90">
        <v>0</v>
      </c>
      <c r="BI220" s="90">
        <v>0</v>
      </c>
      <c r="BJ220" s="90">
        <v>1</v>
      </c>
      <c r="BK220" s="90">
        <v>0</v>
      </c>
      <c r="BL220" s="90">
        <v>0</v>
      </c>
      <c r="BM220" s="90">
        <v>0</v>
      </c>
      <c r="BN220" s="90">
        <v>0</v>
      </c>
      <c r="BO220" s="90">
        <v>0</v>
      </c>
      <c r="BP220" s="90">
        <v>0</v>
      </c>
      <c r="BQ220" s="90">
        <v>1</v>
      </c>
      <c r="BR220" s="90">
        <v>0</v>
      </c>
      <c r="BS220" s="90">
        <v>0</v>
      </c>
      <c r="BT220" s="90">
        <v>1</v>
      </c>
      <c r="BU220" s="90">
        <v>0</v>
      </c>
      <c r="BV220" s="90">
        <v>1</v>
      </c>
      <c r="BW220" s="90">
        <v>0</v>
      </c>
      <c r="BX220" s="90">
        <v>0</v>
      </c>
      <c r="BY220" s="90">
        <v>0</v>
      </c>
      <c r="BZ220" s="90">
        <v>0</v>
      </c>
      <c r="CA220" s="90">
        <v>1</v>
      </c>
      <c r="CB220" s="90">
        <v>0</v>
      </c>
      <c r="CC220" s="90">
        <v>1</v>
      </c>
      <c r="CD220" s="90">
        <v>0</v>
      </c>
      <c r="CE220" s="90">
        <v>0</v>
      </c>
      <c r="CF220" s="90">
        <v>0</v>
      </c>
      <c r="CG220" s="90">
        <v>0</v>
      </c>
      <c r="CH220" s="90">
        <v>0</v>
      </c>
    </row>
    <row r="221" s="78" customFormat="1" ht="13.9" spans="1:86">
      <c r="A221" s="84" t="s">
        <v>160</v>
      </c>
      <c r="B221" s="89" t="s">
        <v>1668</v>
      </c>
      <c r="C221" s="90">
        <v>5</v>
      </c>
      <c r="D221" s="90">
        <v>1</v>
      </c>
      <c r="E221" s="90">
        <v>2</v>
      </c>
      <c r="F221" s="90">
        <v>2</v>
      </c>
      <c r="G221" s="90">
        <v>3</v>
      </c>
      <c r="H221" s="90">
        <v>2</v>
      </c>
      <c r="I221" s="90">
        <v>1</v>
      </c>
      <c r="J221" s="90">
        <v>1</v>
      </c>
      <c r="K221" s="90">
        <v>2</v>
      </c>
      <c r="L221" s="90">
        <v>1</v>
      </c>
      <c r="M221" s="90">
        <v>2</v>
      </c>
      <c r="N221" s="90">
        <v>2</v>
      </c>
      <c r="O221" s="90">
        <v>2</v>
      </c>
      <c r="P221" s="90">
        <v>1</v>
      </c>
      <c r="Q221" s="90">
        <v>2</v>
      </c>
      <c r="R221" s="90">
        <v>2</v>
      </c>
      <c r="S221" s="90">
        <v>2</v>
      </c>
      <c r="T221" s="90">
        <v>2</v>
      </c>
      <c r="U221" s="90">
        <v>1</v>
      </c>
      <c r="V221" s="90">
        <v>1</v>
      </c>
      <c r="W221" s="90">
        <v>3</v>
      </c>
      <c r="X221" s="90">
        <v>1</v>
      </c>
      <c r="Y221" s="90">
        <v>1</v>
      </c>
      <c r="Z221" s="90">
        <v>2</v>
      </c>
      <c r="AA221" s="90">
        <v>2</v>
      </c>
      <c r="AB221" s="90">
        <v>3</v>
      </c>
      <c r="AC221" s="90">
        <v>1</v>
      </c>
      <c r="AD221" s="90">
        <v>1</v>
      </c>
      <c r="AE221" s="90">
        <v>1</v>
      </c>
      <c r="AF221" s="90">
        <v>1</v>
      </c>
      <c r="AG221" s="90">
        <v>2</v>
      </c>
      <c r="AH221" s="90">
        <v>2</v>
      </c>
      <c r="AI221" s="90">
        <v>2</v>
      </c>
      <c r="AJ221" s="90">
        <v>1</v>
      </c>
      <c r="AK221" s="90">
        <v>2</v>
      </c>
      <c r="AL221" s="90">
        <v>1</v>
      </c>
      <c r="AM221" s="90">
        <v>1</v>
      </c>
      <c r="AN221" s="90">
        <v>2</v>
      </c>
      <c r="AO221" s="90">
        <v>2</v>
      </c>
      <c r="AP221" s="90">
        <v>1</v>
      </c>
      <c r="AQ221" s="90">
        <v>3</v>
      </c>
      <c r="AR221" s="90">
        <v>1</v>
      </c>
      <c r="AS221" s="90">
        <v>1</v>
      </c>
      <c r="AT221" s="90">
        <v>1</v>
      </c>
      <c r="AU221" s="90">
        <v>2</v>
      </c>
      <c r="AV221" s="90">
        <v>2</v>
      </c>
      <c r="AW221" s="90">
        <v>1</v>
      </c>
      <c r="AX221" s="90">
        <v>2</v>
      </c>
      <c r="AY221" s="90">
        <v>1</v>
      </c>
      <c r="AZ221" s="90">
        <v>2</v>
      </c>
      <c r="BA221" s="90">
        <v>1</v>
      </c>
      <c r="BB221" s="90">
        <v>1</v>
      </c>
      <c r="BC221" s="90">
        <v>1</v>
      </c>
      <c r="BD221" s="90">
        <v>2</v>
      </c>
      <c r="BE221" s="90">
        <v>1</v>
      </c>
      <c r="BF221" s="90">
        <v>2</v>
      </c>
      <c r="BG221" s="90">
        <v>2</v>
      </c>
      <c r="BH221" s="90">
        <v>0</v>
      </c>
      <c r="BI221" s="90">
        <v>2</v>
      </c>
      <c r="BJ221" s="90">
        <v>2</v>
      </c>
      <c r="BK221" s="90">
        <v>1</v>
      </c>
      <c r="BL221" s="90">
        <v>1</v>
      </c>
      <c r="BM221" s="90">
        <v>2</v>
      </c>
      <c r="BN221" s="90">
        <v>1</v>
      </c>
      <c r="BO221" s="90">
        <v>1</v>
      </c>
      <c r="BP221" s="90">
        <v>2</v>
      </c>
      <c r="BQ221" s="90">
        <v>2</v>
      </c>
      <c r="BR221" s="90">
        <v>1</v>
      </c>
      <c r="BS221" s="90">
        <v>1</v>
      </c>
      <c r="BT221" s="90">
        <v>2</v>
      </c>
      <c r="BU221" s="90">
        <v>1</v>
      </c>
      <c r="BV221" s="90">
        <v>2</v>
      </c>
      <c r="BW221" s="90">
        <v>1</v>
      </c>
      <c r="BX221" s="90">
        <v>2</v>
      </c>
      <c r="BY221" s="90">
        <v>2</v>
      </c>
      <c r="BZ221" s="90">
        <v>2</v>
      </c>
      <c r="CA221" s="90">
        <v>2</v>
      </c>
      <c r="CB221" s="90">
        <v>1</v>
      </c>
      <c r="CC221" s="90">
        <v>2</v>
      </c>
      <c r="CD221" s="90">
        <v>1</v>
      </c>
      <c r="CE221" s="90">
        <v>1</v>
      </c>
      <c r="CF221" s="90">
        <v>1</v>
      </c>
      <c r="CG221" s="90">
        <v>1</v>
      </c>
      <c r="CH221" s="90">
        <v>1</v>
      </c>
    </row>
    <row r="222" s="78" customFormat="1" ht="13.9" spans="1:86">
      <c r="A222" s="84" t="s">
        <v>160</v>
      </c>
      <c r="B222" s="89" t="s">
        <v>1669</v>
      </c>
      <c r="C222" s="90">
        <v>1</v>
      </c>
      <c r="D222" s="90">
        <v>0</v>
      </c>
      <c r="E222" s="90">
        <v>0</v>
      </c>
      <c r="F222" s="90">
        <v>0</v>
      </c>
      <c r="G222" s="90">
        <v>0</v>
      </c>
      <c r="H222" s="90">
        <v>0</v>
      </c>
      <c r="I222" s="90">
        <v>0</v>
      </c>
      <c r="J222" s="90">
        <v>0</v>
      </c>
      <c r="K222" s="90">
        <v>0</v>
      </c>
      <c r="L222" s="90">
        <v>0</v>
      </c>
      <c r="M222" s="90">
        <v>0</v>
      </c>
      <c r="N222" s="90">
        <v>0</v>
      </c>
      <c r="O222" s="90">
        <v>0</v>
      </c>
      <c r="P222" s="90">
        <v>0</v>
      </c>
      <c r="Q222" s="90">
        <v>0</v>
      </c>
      <c r="R222" s="90">
        <v>0</v>
      </c>
      <c r="S222" s="90">
        <v>0</v>
      </c>
      <c r="T222" s="90">
        <v>0</v>
      </c>
      <c r="U222" s="90">
        <v>0</v>
      </c>
      <c r="V222" s="90">
        <v>0</v>
      </c>
      <c r="W222" s="90">
        <v>0</v>
      </c>
      <c r="X222" s="90">
        <v>0</v>
      </c>
      <c r="Y222" s="90">
        <v>0</v>
      </c>
      <c r="Z222" s="90">
        <v>0</v>
      </c>
      <c r="AA222" s="90">
        <v>0</v>
      </c>
      <c r="AB222" s="90">
        <v>0</v>
      </c>
      <c r="AC222" s="90">
        <v>0</v>
      </c>
      <c r="AD222" s="90">
        <v>0</v>
      </c>
      <c r="AE222" s="90">
        <v>0</v>
      </c>
      <c r="AF222" s="90">
        <v>0</v>
      </c>
      <c r="AG222" s="90">
        <v>0</v>
      </c>
      <c r="AH222" s="90">
        <v>0</v>
      </c>
      <c r="AI222" s="90">
        <v>0</v>
      </c>
      <c r="AJ222" s="90">
        <v>0</v>
      </c>
      <c r="AK222" s="90">
        <v>0</v>
      </c>
      <c r="AL222" s="90">
        <v>0</v>
      </c>
      <c r="AM222" s="90">
        <v>0</v>
      </c>
      <c r="AN222" s="90">
        <v>0</v>
      </c>
      <c r="AO222" s="90">
        <v>0</v>
      </c>
      <c r="AP222" s="90">
        <v>0</v>
      </c>
      <c r="AQ222" s="90">
        <v>0</v>
      </c>
      <c r="AR222" s="90">
        <v>0</v>
      </c>
      <c r="AS222" s="90">
        <v>0</v>
      </c>
      <c r="AT222" s="90">
        <v>0</v>
      </c>
      <c r="AU222" s="90">
        <v>0</v>
      </c>
      <c r="AV222" s="90">
        <v>0</v>
      </c>
      <c r="AW222" s="90">
        <v>0</v>
      </c>
      <c r="AX222" s="90">
        <v>0</v>
      </c>
      <c r="AY222" s="90">
        <v>0</v>
      </c>
      <c r="AZ222" s="90">
        <v>0</v>
      </c>
      <c r="BA222" s="90">
        <v>0</v>
      </c>
      <c r="BB222" s="90">
        <v>0</v>
      </c>
      <c r="BC222" s="90">
        <v>0</v>
      </c>
      <c r="BD222" s="90">
        <v>0</v>
      </c>
      <c r="BE222" s="90">
        <v>0</v>
      </c>
      <c r="BF222" s="90">
        <v>0</v>
      </c>
      <c r="BG222" s="90">
        <v>0</v>
      </c>
      <c r="BH222" s="90">
        <v>0</v>
      </c>
      <c r="BI222" s="90">
        <v>0</v>
      </c>
      <c r="BJ222" s="90">
        <v>0</v>
      </c>
      <c r="BK222" s="90">
        <v>0</v>
      </c>
      <c r="BL222" s="90">
        <v>0</v>
      </c>
      <c r="BM222" s="90">
        <v>0</v>
      </c>
      <c r="BN222" s="90">
        <v>0</v>
      </c>
      <c r="BO222" s="90">
        <v>0</v>
      </c>
      <c r="BP222" s="90">
        <v>0</v>
      </c>
      <c r="BQ222" s="90">
        <v>0</v>
      </c>
      <c r="BR222" s="90">
        <v>0</v>
      </c>
      <c r="BS222" s="90">
        <v>0</v>
      </c>
      <c r="BT222" s="90">
        <v>0</v>
      </c>
      <c r="BU222" s="90">
        <v>0</v>
      </c>
      <c r="BV222" s="90">
        <v>0</v>
      </c>
      <c r="BW222" s="90">
        <v>0</v>
      </c>
      <c r="BX222" s="90">
        <v>0</v>
      </c>
      <c r="BY222" s="90">
        <v>0</v>
      </c>
      <c r="BZ222" s="90">
        <v>0</v>
      </c>
      <c r="CA222" s="90">
        <v>0</v>
      </c>
      <c r="CB222" s="90">
        <v>0</v>
      </c>
      <c r="CC222" s="90">
        <v>0</v>
      </c>
      <c r="CD222" s="90">
        <v>0</v>
      </c>
      <c r="CE222" s="90">
        <v>0</v>
      </c>
      <c r="CF222" s="90">
        <v>0</v>
      </c>
      <c r="CG222" s="90">
        <v>0</v>
      </c>
      <c r="CH222" s="90">
        <v>0</v>
      </c>
    </row>
    <row r="223" s="78" customFormat="1" ht="13.9" spans="1:86">
      <c r="A223" s="84" t="s">
        <v>160</v>
      </c>
      <c r="B223" s="89" t="s">
        <v>1670</v>
      </c>
      <c r="C223" s="90">
        <v>6</v>
      </c>
      <c r="D223" s="90">
        <v>2</v>
      </c>
      <c r="E223" s="90">
        <v>3</v>
      </c>
      <c r="F223" s="90">
        <v>3</v>
      </c>
      <c r="G223" s="90">
        <v>4</v>
      </c>
      <c r="H223" s="90">
        <v>3</v>
      </c>
      <c r="I223" s="90">
        <v>2</v>
      </c>
      <c r="J223" s="90">
        <v>2</v>
      </c>
      <c r="K223" s="90">
        <v>3</v>
      </c>
      <c r="L223" s="90">
        <v>1</v>
      </c>
      <c r="M223" s="90">
        <v>2</v>
      </c>
      <c r="N223" s="90">
        <v>2</v>
      </c>
      <c r="O223" s="90">
        <v>2</v>
      </c>
      <c r="P223" s="90">
        <v>1</v>
      </c>
      <c r="Q223" s="90">
        <v>3</v>
      </c>
      <c r="R223" s="90">
        <v>3</v>
      </c>
      <c r="S223" s="90">
        <v>3</v>
      </c>
      <c r="T223" s="90">
        <v>3</v>
      </c>
      <c r="U223" s="90">
        <v>2</v>
      </c>
      <c r="V223" s="90">
        <v>2</v>
      </c>
      <c r="W223" s="90">
        <v>4</v>
      </c>
      <c r="X223" s="90">
        <v>2</v>
      </c>
      <c r="Y223" s="90">
        <v>2</v>
      </c>
      <c r="Z223" s="90">
        <v>3</v>
      </c>
      <c r="AA223" s="90">
        <v>2</v>
      </c>
      <c r="AB223" s="90">
        <v>4</v>
      </c>
      <c r="AC223" s="90">
        <v>2</v>
      </c>
      <c r="AD223" s="90">
        <v>1</v>
      </c>
      <c r="AE223" s="90">
        <v>2</v>
      </c>
      <c r="AF223" s="90">
        <v>2</v>
      </c>
      <c r="AG223" s="90">
        <v>3</v>
      </c>
      <c r="AH223" s="90">
        <v>3</v>
      </c>
      <c r="AI223" s="90">
        <v>2</v>
      </c>
      <c r="AJ223" s="90">
        <v>2</v>
      </c>
      <c r="AK223" s="90">
        <v>3</v>
      </c>
      <c r="AL223" s="90">
        <v>2</v>
      </c>
      <c r="AM223" s="90">
        <v>2</v>
      </c>
      <c r="AN223" s="90">
        <v>2</v>
      </c>
      <c r="AO223" s="90">
        <v>3</v>
      </c>
      <c r="AP223" s="90">
        <v>2</v>
      </c>
      <c r="AQ223" s="90">
        <v>4</v>
      </c>
      <c r="AR223" s="90">
        <v>1</v>
      </c>
      <c r="AS223" s="90">
        <v>1</v>
      </c>
      <c r="AT223" s="90">
        <v>1</v>
      </c>
      <c r="AU223" s="90">
        <v>3</v>
      </c>
      <c r="AV223" s="90">
        <v>2</v>
      </c>
      <c r="AW223" s="90">
        <v>2</v>
      </c>
      <c r="AX223" s="90">
        <v>3</v>
      </c>
      <c r="AY223" s="90">
        <v>1</v>
      </c>
      <c r="AZ223" s="90">
        <v>3</v>
      </c>
      <c r="BA223" s="90">
        <v>2</v>
      </c>
      <c r="BB223" s="90">
        <v>2</v>
      </c>
      <c r="BC223" s="90">
        <v>1</v>
      </c>
      <c r="BD223" s="90">
        <v>3</v>
      </c>
      <c r="BE223" s="90">
        <v>2</v>
      </c>
      <c r="BF223" s="90">
        <v>2</v>
      </c>
      <c r="BG223" s="90">
        <v>3</v>
      </c>
      <c r="BH223" s="90">
        <v>1</v>
      </c>
      <c r="BI223" s="90">
        <v>2</v>
      </c>
      <c r="BJ223" s="90">
        <v>3</v>
      </c>
      <c r="BK223" s="90">
        <v>1</v>
      </c>
      <c r="BL223" s="90">
        <v>2</v>
      </c>
      <c r="BM223" s="90">
        <v>2</v>
      </c>
      <c r="BN223" s="90">
        <v>2</v>
      </c>
      <c r="BO223" s="90">
        <v>1</v>
      </c>
      <c r="BP223" s="90">
        <v>2</v>
      </c>
      <c r="BQ223" s="90">
        <v>3</v>
      </c>
      <c r="BR223" s="90">
        <v>1</v>
      </c>
      <c r="BS223" s="90">
        <v>1</v>
      </c>
      <c r="BT223" s="90">
        <v>3</v>
      </c>
      <c r="BU223" s="90">
        <v>1</v>
      </c>
      <c r="BV223" s="90">
        <v>3</v>
      </c>
      <c r="BW223" s="90">
        <v>2</v>
      </c>
      <c r="BX223" s="90">
        <v>2</v>
      </c>
      <c r="BY223" s="90">
        <v>2</v>
      </c>
      <c r="BZ223" s="90">
        <v>2</v>
      </c>
      <c r="CA223" s="90">
        <v>3</v>
      </c>
      <c r="CB223" s="90">
        <v>1</v>
      </c>
      <c r="CC223" s="90">
        <v>3</v>
      </c>
      <c r="CD223" s="90">
        <v>2</v>
      </c>
      <c r="CE223" s="90">
        <v>2</v>
      </c>
      <c r="CF223" s="90">
        <v>1</v>
      </c>
      <c r="CG223" s="90">
        <v>1</v>
      </c>
      <c r="CH223" s="90">
        <v>2</v>
      </c>
    </row>
    <row r="224" s="78" customFormat="1" ht="13.9" spans="1:86">
      <c r="A224" s="84" t="s">
        <v>160</v>
      </c>
      <c r="B224" s="89" t="s">
        <v>1671</v>
      </c>
      <c r="C224" s="90">
        <v>4</v>
      </c>
      <c r="D224" s="90">
        <v>1</v>
      </c>
      <c r="E224" s="90">
        <v>2</v>
      </c>
      <c r="F224" s="90">
        <v>2</v>
      </c>
      <c r="G224" s="90">
        <v>3</v>
      </c>
      <c r="H224" s="90">
        <v>2</v>
      </c>
      <c r="I224" s="90">
        <v>1</v>
      </c>
      <c r="J224" s="90">
        <v>1</v>
      </c>
      <c r="K224" s="90">
        <v>2</v>
      </c>
      <c r="L224" s="90">
        <v>1</v>
      </c>
      <c r="M224" s="90">
        <v>2</v>
      </c>
      <c r="N224" s="90">
        <v>2</v>
      </c>
      <c r="O224" s="90">
        <v>1</v>
      </c>
      <c r="P224" s="90">
        <v>1</v>
      </c>
      <c r="Q224" s="90">
        <v>2</v>
      </c>
      <c r="R224" s="90">
        <v>2</v>
      </c>
      <c r="S224" s="90">
        <v>2</v>
      </c>
      <c r="T224" s="90">
        <v>2</v>
      </c>
      <c r="U224" s="90">
        <v>1</v>
      </c>
      <c r="V224" s="90">
        <v>1</v>
      </c>
      <c r="W224" s="90">
        <v>3</v>
      </c>
      <c r="X224" s="90">
        <v>1</v>
      </c>
      <c r="Y224" s="90">
        <v>1</v>
      </c>
      <c r="Z224" s="90">
        <v>2</v>
      </c>
      <c r="AA224" s="90">
        <v>2</v>
      </c>
      <c r="AB224" s="90">
        <v>3</v>
      </c>
      <c r="AC224" s="90">
        <v>1</v>
      </c>
      <c r="AD224" s="90">
        <v>1</v>
      </c>
      <c r="AE224" s="90">
        <v>1</v>
      </c>
      <c r="AF224" s="90">
        <v>1</v>
      </c>
      <c r="AG224" s="90">
        <v>2</v>
      </c>
      <c r="AH224" s="90">
        <v>2</v>
      </c>
      <c r="AI224" s="90">
        <v>2</v>
      </c>
      <c r="AJ224" s="90">
        <v>1</v>
      </c>
      <c r="AK224" s="90">
        <v>2</v>
      </c>
      <c r="AL224" s="90">
        <v>1</v>
      </c>
      <c r="AM224" s="90">
        <v>1</v>
      </c>
      <c r="AN224" s="90">
        <v>2</v>
      </c>
      <c r="AO224" s="90">
        <v>2</v>
      </c>
      <c r="AP224" s="90">
        <v>1</v>
      </c>
      <c r="AQ224" s="90">
        <v>3</v>
      </c>
      <c r="AR224" s="90">
        <v>1</v>
      </c>
      <c r="AS224" s="90">
        <v>1</v>
      </c>
      <c r="AT224" s="90">
        <v>1</v>
      </c>
      <c r="AU224" s="90">
        <v>2</v>
      </c>
      <c r="AV224" s="90">
        <v>1</v>
      </c>
      <c r="AW224" s="90">
        <v>1</v>
      </c>
      <c r="AX224" s="90">
        <v>2</v>
      </c>
      <c r="AY224" s="90">
        <v>1</v>
      </c>
      <c r="AZ224" s="90">
        <v>2</v>
      </c>
      <c r="BA224" s="90">
        <v>1</v>
      </c>
      <c r="BB224" s="90">
        <v>1</v>
      </c>
      <c r="BC224" s="90">
        <v>1</v>
      </c>
      <c r="BD224" s="90">
        <v>2</v>
      </c>
      <c r="BE224" s="90">
        <v>1</v>
      </c>
      <c r="BF224" s="90">
        <v>1</v>
      </c>
      <c r="BG224" s="90">
        <v>2</v>
      </c>
      <c r="BH224" s="90">
        <v>0</v>
      </c>
      <c r="BI224" s="90">
        <v>2</v>
      </c>
      <c r="BJ224" s="90">
        <v>2</v>
      </c>
      <c r="BK224" s="90">
        <v>1</v>
      </c>
      <c r="BL224" s="90">
        <v>1</v>
      </c>
      <c r="BM224" s="90">
        <v>2</v>
      </c>
      <c r="BN224" s="90">
        <v>1</v>
      </c>
      <c r="BO224" s="90">
        <v>1</v>
      </c>
      <c r="BP224" s="90">
        <v>2</v>
      </c>
      <c r="BQ224" s="90">
        <v>2</v>
      </c>
      <c r="BR224" s="90">
        <v>1</v>
      </c>
      <c r="BS224" s="90">
        <v>1</v>
      </c>
      <c r="BT224" s="90">
        <v>2</v>
      </c>
      <c r="BU224" s="90">
        <v>1</v>
      </c>
      <c r="BV224" s="90">
        <v>2</v>
      </c>
      <c r="BW224" s="90">
        <v>1</v>
      </c>
      <c r="BX224" s="90">
        <v>2</v>
      </c>
      <c r="BY224" s="90">
        <v>2</v>
      </c>
      <c r="BZ224" s="90">
        <v>2</v>
      </c>
      <c r="CA224" s="90">
        <v>2</v>
      </c>
      <c r="CB224" s="90">
        <v>1</v>
      </c>
      <c r="CC224" s="90">
        <v>2</v>
      </c>
      <c r="CD224" s="90">
        <v>1</v>
      </c>
      <c r="CE224" s="90">
        <v>1</v>
      </c>
      <c r="CF224" s="90">
        <v>1</v>
      </c>
      <c r="CG224" s="90">
        <v>1</v>
      </c>
      <c r="CH224" s="90">
        <v>1</v>
      </c>
    </row>
    <row r="225" s="78" customFormat="1" ht="13.9" spans="1:86">
      <c r="A225" s="84" t="s">
        <v>160</v>
      </c>
      <c r="B225" s="89" t="s">
        <v>1672</v>
      </c>
      <c r="C225" s="90">
        <v>1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0</v>
      </c>
      <c r="S225" s="90">
        <v>0</v>
      </c>
      <c r="T225" s="90">
        <v>0</v>
      </c>
      <c r="U225" s="90">
        <v>0</v>
      </c>
      <c r="V225" s="90">
        <v>0</v>
      </c>
      <c r="W225" s="90">
        <v>0</v>
      </c>
      <c r="X225" s="90">
        <v>0</v>
      </c>
      <c r="Y225" s="90">
        <v>0</v>
      </c>
      <c r="Z225" s="90">
        <v>0</v>
      </c>
      <c r="AA225" s="90">
        <v>0</v>
      </c>
      <c r="AB225" s="90">
        <v>0</v>
      </c>
      <c r="AC225" s="90">
        <v>0</v>
      </c>
      <c r="AD225" s="90">
        <v>0</v>
      </c>
      <c r="AE225" s="90">
        <v>0</v>
      </c>
      <c r="AF225" s="90">
        <v>0</v>
      </c>
      <c r="AG225" s="90">
        <v>0</v>
      </c>
      <c r="AH225" s="90">
        <v>0</v>
      </c>
      <c r="AI225" s="90">
        <v>0</v>
      </c>
      <c r="AJ225" s="90">
        <v>0</v>
      </c>
      <c r="AK225" s="90">
        <v>0</v>
      </c>
      <c r="AL225" s="90">
        <v>0</v>
      </c>
      <c r="AM225" s="90">
        <v>0</v>
      </c>
      <c r="AN225" s="90">
        <v>0</v>
      </c>
      <c r="AO225" s="90">
        <v>0</v>
      </c>
      <c r="AP225" s="90">
        <v>0</v>
      </c>
      <c r="AQ225" s="90">
        <v>0</v>
      </c>
      <c r="AR225" s="90">
        <v>0</v>
      </c>
      <c r="AS225" s="90">
        <v>0</v>
      </c>
      <c r="AT225" s="90">
        <v>0</v>
      </c>
      <c r="AU225" s="90">
        <v>0</v>
      </c>
      <c r="AV225" s="90">
        <v>0</v>
      </c>
      <c r="AW225" s="90">
        <v>0</v>
      </c>
      <c r="AX225" s="90">
        <v>0</v>
      </c>
      <c r="AY225" s="90">
        <v>0</v>
      </c>
      <c r="AZ225" s="90">
        <v>0</v>
      </c>
      <c r="BA225" s="90">
        <v>0</v>
      </c>
      <c r="BB225" s="90">
        <v>0</v>
      </c>
      <c r="BC225" s="90">
        <v>0</v>
      </c>
      <c r="BD225" s="90">
        <v>0</v>
      </c>
      <c r="BE225" s="90">
        <v>0</v>
      </c>
      <c r="BF225" s="90">
        <v>0</v>
      </c>
      <c r="BG225" s="90">
        <v>0</v>
      </c>
      <c r="BH225" s="90">
        <v>0</v>
      </c>
      <c r="BI225" s="90">
        <v>0</v>
      </c>
      <c r="BJ225" s="90">
        <v>0</v>
      </c>
      <c r="BK225" s="90">
        <v>0</v>
      </c>
      <c r="BL225" s="90">
        <v>0</v>
      </c>
      <c r="BM225" s="90">
        <v>0</v>
      </c>
      <c r="BN225" s="90">
        <v>0</v>
      </c>
      <c r="BO225" s="90">
        <v>0</v>
      </c>
      <c r="BP225" s="90">
        <v>0</v>
      </c>
      <c r="BQ225" s="90">
        <v>0</v>
      </c>
      <c r="BR225" s="90">
        <v>0</v>
      </c>
      <c r="BS225" s="90">
        <v>0</v>
      </c>
      <c r="BT225" s="90">
        <v>0</v>
      </c>
      <c r="BU225" s="90">
        <v>0</v>
      </c>
      <c r="BV225" s="90">
        <v>0</v>
      </c>
      <c r="BW225" s="90">
        <v>0</v>
      </c>
      <c r="BX225" s="90">
        <v>0</v>
      </c>
      <c r="BY225" s="90">
        <v>0</v>
      </c>
      <c r="BZ225" s="90">
        <v>0</v>
      </c>
      <c r="CA225" s="90">
        <v>0</v>
      </c>
      <c r="CB225" s="90">
        <v>0</v>
      </c>
      <c r="CC225" s="90">
        <v>0</v>
      </c>
      <c r="CD225" s="90">
        <v>0</v>
      </c>
      <c r="CE225" s="90">
        <v>0</v>
      </c>
      <c r="CF225" s="90">
        <v>0</v>
      </c>
      <c r="CG225" s="90">
        <v>0</v>
      </c>
      <c r="CH225" s="90">
        <v>0</v>
      </c>
    </row>
    <row r="226" s="78" customFormat="1" ht="13.9" spans="1:86">
      <c r="A226" s="84" t="s">
        <v>160</v>
      </c>
      <c r="B226" s="84" t="s">
        <v>1673</v>
      </c>
      <c r="C226" s="90">
        <v>4</v>
      </c>
      <c r="D226" s="90">
        <v>1</v>
      </c>
      <c r="E226" s="90">
        <v>2</v>
      </c>
      <c r="F226" s="90">
        <v>2</v>
      </c>
      <c r="G226" s="90">
        <v>2</v>
      </c>
      <c r="H226" s="90">
        <v>2</v>
      </c>
      <c r="I226" s="90">
        <v>1</v>
      </c>
      <c r="J226" s="90">
        <v>1</v>
      </c>
      <c r="K226" s="90">
        <v>2</v>
      </c>
      <c r="L226" s="90">
        <v>1</v>
      </c>
      <c r="M226" s="90">
        <v>2</v>
      </c>
      <c r="N226" s="90">
        <v>2</v>
      </c>
      <c r="O226" s="90">
        <v>1</v>
      </c>
      <c r="P226" s="90">
        <v>1</v>
      </c>
      <c r="Q226" s="90">
        <v>2</v>
      </c>
      <c r="R226" s="90">
        <v>2</v>
      </c>
      <c r="S226" s="90">
        <v>2</v>
      </c>
      <c r="T226" s="90">
        <v>2</v>
      </c>
      <c r="U226" s="90">
        <v>1</v>
      </c>
      <c r="V226" s="90">
        <v>1</v>
      </c>
      <c r="W226" s="90">
        <v>2</v>
      </c>
      <c r="X226" s="90">
        <v>1</v>
      </c>
      <c r="Y226" s="90">
        <v>1</v>
      </c>
      <c r="Z226" s="90">
        <v>2</v>
      </c>
      <c r="AA226" s="90">
        <v>2</v>
      </c>
      <c r="AB226" s="90">
        <v>3</v>
      </c>
      <c r="AC226" s="90">
        <v>1</v>
      </c>
      <c r="AD226" s="90">
        <v>1</v>
      </c>
      <c r="AE226" s="90">
        <v>1</v>
      </c>
      <c r="AF226" s="90">
        <v>1</v>
      </c>
      <c r="AG226" s="90">
        <v>2</v>
      </c>
      <c r="AH226" s="90">
        <v>2</v>
      </c>
      <c r="AI226" s="90">
        <v>2</v>
      </c>
      <c r="AJ226" s="90">
        <v>1</v>
      </c>
      <c r="AK226" s="90">
        <v>2</v>
      </c>
      <c r="AL226" s="90">
        <v>1</v>
      </c>
      <c r="AM226" s="90">
        <v>1</v>
      </c>
      <c r="AN226" s="90">
        <v>2</v>
      </c>
      <c r="AO226" s="90">
        <v>2</v>
      </c>
      <c r="AP226" s="90">
        <v>1</v>
      </c>
      <c r="AQ226" s="90">
        <v>3</v>
      </c>
      <c r="AR226" s="90">
        <v>1</v>
      </c>
      <c r="AS226" s="90">
        <v>1</v>
      </c>
      <c r="AT226" s="90">
        <v>1</v>
      </c>
      <c r="AU226" s="90">
        <v>2</v>
      </c>
      <c r="AV226" s="90">
        <v>1</v>
      </c>
      <c r="AW226" s="90">
        <v>1</v>
      </c>
      <c r="AX226" s="90">
        <v>2</v>
      </c>
      <c r="AY226" s="90">
        <v>1</v>
      </c>
      <c r="AZ226" s="90">
        <v>2</v>
      </c>
      <c r="BA226" s="90">
        <v>1</v>
      </c>
      <c r="BB226" s="90">
        <v>1</v>
      </c>
      <c r="BC226" s="90">
        <v>1</v>
      </c>
      <c r="BD226" s="90">
        <v>2</v>
      </c>
      <c r="BE226" s="90">
        <v>1</v>
      </c>
      <c r="BF226" s="90">
        <v>1</v>
      </c>
      <c r="BG226" s="90">
        <v>2</v>
      </c>
      <c r="BH226" s="90">
        <v>0</v>
      </c>
      <c r="BI226" s="90">
        <v>1</v>
      </c>
      <c r="BJ226" s="90">
        <v>2</v>
      </c>
      <c r="BK226" s="90">
        <v>1</v>
      </c>
      <c r="BL226" s="90">
        <v>1</v>
      </c>
      <c r="BM226" s="90">
        <v>2</v>
      </c>
      <c r="BN226" s="90">
        <v>1</v>
      </c>
      <c r="BO226" s="90">
        <v>1</v>
      </c>
      <c r="BP226" s="90">
        <v>1</v>
      </c>
      <c r="BQ226" s="90">
        <v>2</v>
      </c>
      <c r="BR226" s="90">
        <v>1</v>
      </c>
      <c r="BS226" s="90">
        <v>1</v>
      </c>
      <c r="BT226" s="90">
        <v>2</v>
      </c>
      <c r="BU226" s="90">
        <v>1</v>
      </c>
      <c r="BV226" s="90">
        <v>2</v>
      </c>
      <c r="BW226" s="90">
        <v>1</v>
      </c>
      <c r="BX226" s="90">
        <v>2</v>
      </c>
      <c r="BY226" s="90">
        <v>1</v>
      </c>
      <c r="BZ226" s="90">
        <v>2</v>
      </c>
      <c r="CA226" s="90">
        <v>2</v>
      </c>
      <c r="CB226" s="90">
        <v>1</v>
      </c>
      <c r="CC226" s="90">
        <v>2</v>
      </c>
      <c r="CD226" s="90">
        <v>1</v>
      </c>
      <c r="CE226" s="90">
        <v>1</v>
      </c>
      <c r="CF226" s="90">
        <v>1</v>
      </c>
      <c r="CG226" s="90">
        <v>1</v>
      </c>
      <c r="CH226" s="90">
        <v>1</v>
      </c>
    </row>
    <row r="227" s="78" customFormat="1" ht="13.9" spans="1:86">
      <c r="A227" s="84" t="s">
        <v>160</v>
      </c>
      <c r="B227" s="84" t="s">
        <v>1674</v>
      </c>
      <c r="C227" s="90">
        <v>2</v>
      </c>
      <c r="D227" s="90">
        <v>1</v>
      </c>
      <c r="E227" s="90">
        <v>1</v>
      </c>
      <c r="F227" s="90">
        <v>1</v>
      </c>
      <c r="G227" s="90">
        <v>1</v>
      </c>
      <c r="H227" s="90">
        <v>1</v>
      </c>
      <c r="I227" s="90">
        <v>1</v>
      </c>
      <c r="J227" s="90">
        <v>1</v>
      </c>
      <c r="K227" s="90">
        <v>1</v>
      </c>
      <c r="L227" s="90">
        <v>0</v>
      </c>
      <c r="M227" s="90">
        <v>1</v>
      </c>
      <c r="N227" s="90">
        <v>1</v>
      </c>
      <c r="O227" s="90">
        <v>1</v>
      </c>
      <c r="P227" s="90">
        <v>0</v>
      </c>
      <c r="Q227" s="90">
        <v>1</v>
      </c>
      <c r="R227" s="90">
        <v>1</v>
      </c>
      <c r="S227" s="90">
        <v>1</v>
      </c>
      <c r="T227" s="90">
        <v>1</v>
      </c>
      <c r="U227" s="90">
        <v>1</v>
      </c>
      <c r="V227" s="90">
        <v>1</v>
      </c>
      <c r="W227" s="90">
        <v>1</v>
      </c>
      <c r="X227" s="90">
        <v>1</v>
      </c>
      <c r="Y227" s="90">
        <v>1</v>
      </c>
      <c r="Z227" s="90">
        <v>1</v>
      </c>
      <c r="AA227" s="90">
        <v>1</v>
      </c>
      <c r="AB227" s="90">
        <v>1</v>
      </c>
      <c r="AC227" s="90">
        <v>1</v>
      </c>
      <c r="AD227" s="90">
        <v>0</v>
      </c>
      <c r="AE227" s="90">
        <v>1</v>
      </c>
      <c r="AF227" s="90">
        <v>1</v>
      </c>
      <c r="AG227" s="90">
        <v>1</v>
      </c>
      <c r="AH227" s="90">
        <v>1</v>
      </c>
      <c r="AI227" s="90">
        <v>1</v>
      </c>
      <c r="AJ227" s="90">
        <v>1</v>
      </c>
      <c r="AK227" s="90">
        <v>1</v>
      </c>
      <c r="AL227" s="90">
        <v>1</v>
      </c>
      <c r="AM227" s="90">
        <v>1</v>
      </c>
      <c r="AN227" s="90">
        <v>1</v>
      </c>
      <c r="AO227" s="90">
        <v>1</v>
      </c>
      <c r="AP227" s="90">
        <v>1</v>
      </c>
      <c r="AQ227" s="90">
        <v>1</v>
      </c>
      <c r="AR227" s="90">
        <v>0</v>
      </c>
      <c r="AS227" s="90">
        <v>0</v>
      </c>
      <c r="AT227" s="90">
        <v>0</v>
      </c>
      <c r="AU227" s="90">
        <v>1</v>
      </c>
      <c r="AV227" s="90">
        <v>1</v>
      </c>
      <c r="AW227" s="90">
        <v>1</v>
      </c>
      <c r="AX227" s="90">
        <v>1</v>
      </c>
      <c r="AY227" s="90">
        <v>0</v>
      </c>
      <c r="AZ227" s="90">
        <v>1</v>
      </c>
      <c r="BA227" s="90">
        <v>1</v>
      </c>
      <c r="BB227" s="90">
        <v>1</v>
      </c>
      <c r="BC227" s="90">
        <v>0</v>
      </c>
      <c r="BD227" s="90">
        <v>1</v>
      </c>
      <c r="BE227" s="90">
        <v>1</v>
      </c>
      <c r="BF227" s="90">
        <v>1</v>
      </c>
      <c r="BG227" s="90">
        <v>1</v>
      </c>
      <c r="BH227" s="90">
        <v>0</v>
      </c>
      <c r="BI227" s="90">
        <v>1</v>
      </c>
      <c r="BJ227" s="90">
        <v>1</v>
      </c>
      <c r="BK227" s="90">
        <v>0</v>
      </c>
      <c r="BL227" s="90">
        <v>1</v>
      </c>
      <c r="BM227" s="90">
        <v>1</v>
      </c>
      <c r="BN227" s="90">
        <v>1</v>
      </c>
      <c r="BO227" s="90">
        <v>0</v>
      </c>
      <c r="BP227" s="90">
        <v>1</v>
      </c>
      <c r="BQ227" s="90">
        <v>1</v>
      </c>
      <c r="BR227" s="90">
        <v>0</v>
      </c>
      <c r="BS227" s="90">
        <v>0</v>
      </c>
      <c r="BT227" s="90">
        <v>1</v>
      </c>
      <c r="BU227" s="90">
        <v>0</v>
      </c>
      <c r="BV227" s="90">
        <v>1</v>
      </c>
      <c r="BW227" s="90">
        <v>1</v>
      </c>
      <c r="BX227" s="90">
        <v>1</v>
      </c>
      <c r="BY227" s="90">
        <v>1</v>
      </c>
      <c r="BZ227" s="90">
        <v>1</v>
      </c>
      <c r="CA227" s="90">
        <v>1</v>
      </c>
      <c r="CB227" s="90">
        <v>0</v>
      </c>
      <c r="CC227" s="90">
        <v>1</v>
      </c>
      <c r="CD227" s="90">
        <v>1</v>
      </c>
      <c r="CE227" s="90">
        <v>1</v>
      </c>
      <c r="CF227" s="90">
        <v>0</v>
      </c>
      <c r="CG227" s="90">
        <v>0</v>
      </c>
      <c r="CH227" s="90">
        <v>1</v>
      </c>
    </row>
    <row r="228" s="78" customFormat="1" ht="13.9" spans="1:86">
      <c r="A228" s="84" t="s">
        <v>160</v>
      </c>
      <c r="B228" s="89" t="s">
        <v>1675</v>
      </c>
      <c r="C228" s="90">
        <v>6</v>
      </c>
      <c r="D228" s="90">
        <v>2</v>
      </c>
      <c r="E228" s="90">
        <v>3</v>
      </c>
      <c r="F228" s="90">
        <v>2</v>
      </c>
      <c r="G228" s="90">
        <v>3</v>
      </c>
      <c r="H228" s="90">
        <v>3</v>
      </c>
      <c r="I228" s="90">
        <v>2</v>
      </c>
      <c r="J228" s="90">
        <v>2</v>
      </c>
      <c r="K228" s="90">
        <v>3</v>
      </c>
      <c r="L228" s="90">
        <v>1</v>
      </c>
      <c r="M228" s="90">
        <v>2</v>
      </c>
      <c r="N228" s="90">
        <v>2</v>
      </c>
      <c r="O228" s="90">
        <v>2</v>
      </c>
      <c r="P228" s="90">
        <v>1</v>
      </c>
      <c r="Q228" s="90">
        <v>3</v>
      </c>
      <c r="R228" s="90">
        <v>3</v>
      </c>
      <c r="S228" s="90">
        <v>3</v>
      </c>
      <c r="T228" s="90">
        <v>3</v>
      </c>
      <c r="U228" s="90">
        <v>2</v>
      </c>
      <c r="V228" s="90">
        <v>2</v>
      </c>
      <c r="W228" s="90">
        <v>3</v>
      </c>
      <c r="X228" s="90">
        <v>2</v>
      </c>
      <c r="Y228" s="90">
        <v>2</v>
      </c>
      <c r="Z228" s="90">
        <v>3</v>
      </c>
      <c r="AA228" s="90">
        <v>2</v>
      </c>
      <c r="AB228" s="90">
        <v>4</v>
      </c>
      <c r="AC228" s="90">
        <v>2</v>
      </c>
      <c r="AD228" s="90">
        <v>1</v>
      </c>
      <c r="AE228" s="90">
        <v>2</v>
      </c>
      <c r="AF228" s="90">
        <v>2</v>
      </c>
      <c r="AG228" s="90">
        <v>3</v>
      </c>
      <c r="AH228" s="90">
        <v>2</v>
      </c>
      <c r="AI228" s="90">
        <v>2</v>
      </c>
      <c r="AJ228" s="90">
        <v>2</v>
      </c>
      <c r="AK228" s="90">
        <v>3</v>
      </c>
      <c r="AL228" s="90">
        <v>2</v>
      </c>
      <c r="AM228" s="90">
        <v>2</v>
      </c>
      <c r="AN228" s="90">
        <v>2</v>
      </c>
      <c r="AO228" s="90">
        <v>3</v>
      </c>
      <c r="AP228" s="90">
        <v>2</v>
      </c>
      <c r="AQ228" s="90">
        <v>4</v>
      </c>
      <c r="AR228" s="90">
        <v>1</v>
      </c>
      <c r="AS228" s="90">
        <v>1</v>
      </c>
      <c r="AT228" s="90">
        <v>1</v>
      </c>
      <c r="AU228" s="90">
        <v>3</v>
      </c>
      <c r="AV228" s="90">
        <v>2</v>
      </c>
      <c r="AW228" s="90">
        <v>2</v>
      </c>
      <c r="AX228" s="90">
        <v>3</v>
      </c>
      <c r="AY228" s="90">
        <v>1</v>
      </c>
      <c r="AZ228" s="90">
        <v>3</v>
      </c>
      <c r="BA228" s="90">
        <v>2</v>
      </c>
      <c r="BB228" s="90">
        <v>2</v>
      </c>
      <c r="BC228" s="90">
        <v>1</v>
      </c>
      <c r="BD228" s="90">
        <v>3</v>
      </c>
      <c r="BE228" s="90">
        <v>1</v>
      </c>
      <c r="BF228" s="90">
        <v>2</v>
      </c>
      <c r="BG228" s="90">
        <v>3</v>
      </c>
      <c r="BH228" s="90">
        <v>1</v>
      </c>
      <c r="BI228" s="90">
        <v>2</v>
      </c>
      <c r="BJ228" s="90">
        <v>3</v>
      </c>
      <c r="BK228" s="90">
        <v>1</v>
      </c>
      <c r="BL228" s="90">
        <v>2</v>
      </c>
      <c r="BM228" s="90">
        <v>2</v>
      </c>
      <c r="BN228" s="90">
        <v>2</v>
      </c>
      <c r="BO228" s="90">
        <v>1</v>
      </c>
      <c r="BP228" s="90">
        <v>2</v>
      </c>
      <c r="BQ228" s="90">
        <v>3</v>
      </c>
      <c r="BR228" s="90">
        <v>1</v>
      </c>
      <c r="BS228" s="90">
        <v>1</v>
      </c>
      <c r="BT228" s="90">
        <v>3</v>
      </c>
      <c r="BU228" s="90">
        <v>1</v>
      </c>
      <c r="BV228" s="90">
        <v>3</v>
      </c>
      <c r="BW228" s="90">
        <v>2</v>
      </c>
      <c r="BX228" s="90">
        <v>2</v>
      </c>
      <c r="BY228" s="90">
        <v>2</v>
      </c>
      <c r="BZ228" s="90">
        <v>2</v>
      </c>
      <c r="CA228" s="90">
        <v>3</v>
      </c>
      <c r="CB228" s="90">
        <v>1</v>
      </c>
      <c r="CC228" s="90">
        <v>3</v>
      </c>
      <c r="CD228" s="90">
        <v>2</v>
      </c>
      <c r="CE228" s="90">
        <v>2</v>
      </c>
      <c r="CF228" s="90">
        <v>1</v>
      </c>
      <c r="CG228" s="90">
        <v>1</v>
      </c>
      <c r="CH228" s="90">
        <v>2</v>
      </c>
    </row>
    <row r="229" s="78" customFormat="1" ht="13.9" spans="1:86">
      <c r="A229" s="84" t="s">
        <v>160</v>
      </c>
      <c r="B229" s="89" t="s">
        <v>1676</v>
      </c>
      <c r="C229" s="90">
        <v>4</v>
      </c>
      <c r="D229" s="90">
        <v>1</v>
      </c>
      <c r="E229" s="90">
        <v>2</v>
      </c>
      <c r="F229" s="90">
        <v>2</v>
      </c>
      <c r="G229" s="90">
        <v>2</v>
      </c>
      <c r="H229" s="90">
        <v>2</v>
      </c>
      <c r="I229" s="90">
        <v>1</v>
      </c>
      <c r="J229" s="90">
        <v>1</v>
      </c>
      <c r="K229" s="90">
        <v>2</v>
      </c>
      <c r="L229" s="90">
        <v>1</v>
      </c>
      <c r="M229" s="90">
        <v>2</v>
      </c>
      <c r="N229" s="90">
        <v>2</v>
      </c>
      <c r="O229" s="90">
        <v>1</v>
      </c>
      <c r="P229" s="90">
        <v>1</v>
      </c>
      <c r="Q229" s="90">
        <v>2</v>
      </c>
      <c r="R229" s="90">
        <v>2</v>
      </c>
      <c r="S229" s="90">
        <v>2</v>
      </c>
      <c r="T229" s="90">
        <v>2</v>
      </c>
      <c r="U229" s="90">
        <v>1</v>
      </c>
      <c r="V229" s="90">
        <v>1</v>
      </c>
      <c r="W229" s="90">
        <v>2</v>
      </c>
      <c r="X229" s="90">
        <v>1</v>
      </c>
      <c r="Y229" s="90">
        <v>1</v>
      </c>
      <c r="Z229" s="90">
        <v>2</v>
      </c>
      <c r="AA229" s="90">
        <v>2</v>
      </c>
      <c r="AB229" s="90">
        <v>3</v>
      </c>
      <c r="AC229" s="90">
        <v>1</v>
      </c>
      <c r="AD229" s="90">
        <v>1</v>
      </c>
      <c r="AE229" s="90">
        <v>1</v>
      </c>
      <c r="AF229" s="90">
        <v>1</v>
      </c>
      <c r="AG229" s="90">
        <v>2</v>
      </c>
      <c r="AH229" s="90">
        <v>2</v>
      </c>
      <c r="AI229" s="90">
        <v>2</v>
      </c>
      <c r="AJ229" s="90">
        <v>1</v>
      </c>
      <c r="AK229" s="90">
        <v>2</v>
      </c>
      <c r="AL229" s="90">
        <v>1</v>
      </c>
      <c r="AM229" s="90">
        <v>1</v>
      </c>
      <c r="AN229" s="90">
        <v>2</v>
      </c>
      <c r="AO229" s="90">
        <v>2</v>
      </c>
      <c r="AP229" s="90">
        <v>1</v>
      </c>
      <c r="AQ229" s="90">
        <v>3</v>
      </c>
      <c r="AR229" s="90">
        <v>1</v>
      </c>
      <c r="AS229" s="90">
        <v>1</v>
      </c>
      <c r="AT229" s="90">
        <v>1</v>
      </c>
      <c r="AU229" s="90">
        <v>2</v>
      </c>
      <c r="AV229" s="90">
        <v>1</v>
      </c>
      <c r="AW229" s="90">
        <v>1</v>
      </c>
      <c r="AX229" s="90">
        <v>2</v>
      </c>
      <c r="AY229" s="90">
        <v>1</v>
      </c>
      <c r="AZ229" s="90">
        <v>2</v>
      </c>
      <c r="BA229" s="90">
        <v>1</v>
      </c>
      <c r="BB229" s="90">
        <v>1</v>
      </c>
      <c r="BC229" s="90">
        <v>1</v>
      </c>
      <c r="BD229" s="90">
        <v>2</v>
      </c>
      <c r="BE229" s="90">
        <v>1</v>
      </c>
      <c r="BF229" s="90">
        <v>1</v>
      </c>
      <c r="BG229" s="90">
        <v>2</v>
      </c>
      <c r="BH229" s="90">
        <v>0</v>
      </c>
      <c r="BI229" s="90">
        <v>1</v>
      </c>
      <c r="BJ229" s="90">
        <v>2</v>
      </c>
      <c r="BK229" s="90">
        <v>1</v>
      </c>
      <c r="BL229" s="90">
        <v>1</v>
      </c>
      <c r="BM229" s="90">
        <v>2</v>
      </c>
      <c r="BN229" s="90">
        <v>1</v>
      </c>
      <c r="BO229" s="90">
        <v>1</v>
      </c>
      <c r="BP229" s="90">
        <v>1</v>
      </c>
      <c r="BQ229" s="90">
        <v>2</v>
      </c>
      <c r="BR229" s="90">
        <v>1</v>
      </c>
      <c r="BS229" s="90">
        <v>1</v>
      </c>
      <c r="BT229" s="90">
        <v>2</v>
      </c>
      <c r="BU229" s="90">
        <v>1</v>
      </c>
      <c r="BV229" s="90">
        <v>2</v>
      </c>
      <c r="BW229" s="90">
        <v>1</v>
      </c>
      <c r="BX229" s="90">
        <v>2</v>
      </c>
      <c r="BY229" s="90">
        <v>1</v>
      </c>
      <c r="BZ229" s="90">
        <v>2</v>
      </c>
      <c r="CA229" s="90">
        <v>2</v>
      </c>
      <c r="CB229" s="90">
        <v>1</v>
      </c>
      <c r="CC229" s="90">
        <v>2</v>
      </c>
      <c r="CD229" s="90">
        <v>1</v>
      </c>
      <c r="CE229" s="90">
        <v>1</v>
      </c>
      <c r="CF229" s="90">
        <v>1</v>
      </c>
      <c r="CG229" s="90">
        <v>1</v>
      </c>
      <c r="CH229" s="90">
        <v>1</v>
      </c>
    </row>
    <row r="230" s="78" customFormat="1" ht="13.9" spans="1:86">
      <c r="A230" s="84" t="s">
        <v>160</v>
      </c>
      <c r="B230" s="89" t="s">
        <v>1677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0</v>
      </c>
      <c r="M230" s="90">
        <v>0</v>
      </c>
      <c r="N230" s="90">
        <v>0</v>
      </c>
      <c r="O230" s="90">
        <v>0</v>
      </c>
      <c r="P230" s="90">
        <v>0</v>
      </c>
      <c r="Q230" s="90">
        <v>0</v>
      </c>
      <c r="R230" s="90">
        <v>0</v>
      </c>
      <c r="S230" s="90">
        <v>0</v>
      </c>
      <c r="T230" s="90">
        <v>0</v>
      </c>
      <c r="U230" s="90">
        <v>0</v>
      </c>
      <c r="V230" s="90">
        <v>0</v>
      </c>
      <c r="W230" s="90">
        <v>0</v>
      </c>
      <c r="X230" s="90">
        <v>0</v>
      </c>
      <c r="Y230" s="90">
        <v>0</v>
      </c>
      <c r="Z230" s="90">
        <v>0</v>
      </c>
      <c r="AA230" s="90">
        <v>0</v>
      </c>
      <c r="AB230" s="90">
        <v>0</v>
      </c>
      <c r="AC230" s="90">
        <v>0</v>
      </c>
      <c r="AD230" s="90">
        <v>0</v>
      </c>
      <c r="AE230" s="90">
        <v>0</v>
      </c>
      <c r="AF230" s="90">
        <v>0</v>
      </c>
      <c r="AG230" s="90">
        <v>0</v>
      </c>
      <c r="AH230" s="90">
        <v>0</v>
      </c>
      <c r="AI230" s="90">
        <v>0</v>
      </c>
      <c r="AJ230" s="90">
        <v>0</v>
      </c>
      <c r="AK230" s="90">
        <v>0</v>
      </c>
      <c r="AL230" s="90">
        <v>0</v>
      </c>
      <c r="AM230" s="90">
        <v>0</v>
      </c>
      <c r="AN230" s="90">
        <v>0</v>
      </c>
      <c r="AO230" s="90">
        <v>0</v>
      </c>
      <c r="AP230" s="90">
        <v>0</v>
      </c>
      <c r="AQ230" s="90">
        <v>0</v>
      </c>
      <c r="AR230" s="90">
        <v>0</v>
      </c>
      <c r="AS230" s="90">
        <v>0</v>
      </c>
      <c r="AT230" s="90">
        <v>0</v>
      </c>
      <c r="AU230" s="90">
        <v>0</v>
      </c>
      <c r="AV230" s="90">
        <v>0</v>
      </c>
      <c r="AW230" s="90">
        <v>0</v>
      </c>
      <c r="AX230" s="90">
        <v>0</v>
      </c>
      <c r="AY230" s="90">
        <v>0</v>
      </c>
      <c r="AZ230" s="90">
        <v>0</v>
      </c>
      <c r="BA230" s="90">
        <v>0</v>
      </c>
      <c r="BB230" s="90">
        <v>0</v>
      </c>
      <c r="BC230" s="90">
        <v>0</v>
      </c>
      <c r="BD230" s="90">
        <v>0</v>
      </c>
      <c r="BE230" s="90">
        <v>0</v>
      </c>
      <c r="BF230" s="90">
        <v>0</v>
      </c>
      <c r="BG230" s="90">
        <v>0</v>
      </c>
      <c r="BH230" s="90">
        <v>0</v>
      </c>
      <c r="BI230" s="90">
        <v>0</v>
      </c>
      <c r="BJ230" s="90">
        <v>0</v>
      </c>
      <c r="BK230" s="90">
        <v>0</v>
      </c>
      <c r="BL230" s="90">
        <v>0</v>
      </c>
      <c r="BM230" s="90">
        <v>0</v>
      </c>
      <c r="BN230" s="90">
        <v>0</v>
      </c>
      <c r="BO230" s="90">
        <v>0</v>
      </c>
      <c r="BP230" s="90">
        <v>0</v>
      </c>
      <c r="BQ230" s="90">
        <v>0</v>
      </c>
      <c r="BR230" s="90">
        <v>0</v>
      </c>
      <c r="BS230" s="90">
        <v>0</v>
      </c>
      <c r="BT230" s="90">
        <v>0</v>
      </c>
      <c r="BU230" s="90">
        <v>0</v>
      </c>
      <c r="BV230" s="90">
        <v>0</v>
      </c>
      <c r="BW230" s="90">
        <v>0</v>
      </c>
      <c r="BX230" s="90">
        <v>0</v>
      </c>
      <c r="BY230" s="90">
        <v>0</v>
      </c>
      <c r="BZ230" s="90">
        <v>0</v>
      </c>
      <c r="CA230" s="90">
        <v>0</v>
      </c>
      <c r="CB230" s="90">
        <v>0</v>
      </c>
      <c r="CC230" s="90">
        <v>0</v>
      </c>
      <c r="CD230" s="90">
        <v>0</v>
      </c>
      <c r="CE230" s="90">
        <v>0</v>
      </c>
      <c r="CF230" s="90">
        <v>0</v>
      </c>
      <c r="CG230" s="90">
        <v>0</v>
      </c>
      <c r="CH230" s="90">
        <v>0</v>
      </c>
    </row>
    <row r="231" s="78" customFormat="1" ht="13.9" spans="1:86">
      <c r="A231" s="84" t="s">
        <v>160</v>
      </c>
      <c r="B231" s="89" t="s">
        <v>1678</v>
      </c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0</v>
      </c>
      <c r="S231" s="90">
        <v>0</v>
      </c>
      <c r="T231" s="90">
        <v>0</v>
      </c>
      <c r="U231" s="90">
        <v>0</v>
      </c>
      <c r="V231" s="90">
        <v>0</v>
      </c>
      <c r="W231" s="90">
        <v>0</v>
      </c>
      <c r="X231" s="90">
        <v>0</v>
      </c>
      <c r="Y231" s="90">
        <v>0</v>
      </c>
      <c r="Z231" s="90">
        <v>0</v>
      </c>
      <c r="AA231" s="90">
        <v>0</v>
      </c>
      <c r="AB231" s="90">
        <v>0</v>
      </c>
      <c r="AC231" s="90">
        <v>0</v>
      </c>
      <c r="AD231" s="90">
        <v>0</v>
      </c>
      <c r="AE231" s="90">
        <v>0</v>
      </c>
      <c r="AF231" s="90">
        <v>0</v>
      </c>
      <c r="AG231" s="90">
        <v>0</v>
      </c>
      <c r="AH231" s="90">
        <v>0</v>
      </c>
      <c r="AI231" s="90">
        <v>0</v>
      </c>
      <c r="AJ231" s="90">
        <v>0</v>
      </c>
      <c r="AK231" s="90">
        <v>0</v>
      </c>
      <c r="AL231" s="90">
        <v>0</v>
      </c>
      <c r="AM231" s="90">
        <v>0</v>
      </c>
      <c r="AN231" s="90">
        <v>0</v>
      </c>
      <c r="AO231" s="90">
        <v>0</v>
      </c>
      <c r="AP231" s="90">
        <v>0</v>
      </c>
      <c r="AQ231" s="90">
        <v>0</v>
      </c>
      <c r="AR231" s="90">
        <v>0</v>
      </c>
      <c r="AS231" s="90">
        <v>0</v>
      </c>
      <c r="AT231" s="90">
        <v>0</v>
      </c>
      <c r="AU231" s="90">
        <v>0</v>
      </c>
      <c r="AV231" s="90">
        <v>0</v>
      </c>
      <c r="AW231" s="90">
        <v>0</v>
      </c>
      <c r="AX231" s="90">
        <v>0</v>
      </c>
      <c r="AY231" s="90">
        <v>0</v>
      </c>
      <c r="AZ231" s="90">
        <v>0</v>
      </c>
      <c r="BA231" s="90">
        <v>0</v>
      </c>
      <c r="BB231" s="90">
        <v>0</v>
      </c>
      <c r="BC231" s="90">
        <v>0</v>
      </c>
      <c r="BD231" s="90">
        <v>0</v>
      </c>
      <c r="BE231" s="90">
        <v>0</v>
      </c>
      <c r="BF231" s="90">
        <v>0</v>
      </c>
      <c r="BG231" s="90">
        <v>0</v>
      </c>
      <c r="BH231" s="90">
        <v>0</v>
      </c>
      <c r="BI231" s="90">
        <v>0</v>
      </c>
      <c r="BJ231" s="90">
        <v>0</v>
      </c>
      <c r="BK231" s="90">
        <v>0</v>
      </c>
      <c r="BL231" s="90">
        <v>0</v>
      </c>
      <c r="BM231" s="90">
        <v>0</v>
      </c>
      <c r="BN231" s="90">
        <v>0</v>
      </c>
      <c r="BO231" s="90">
        <v>0</v>
      </c>
      <c r="BP231" s="90">
        <v>0</v>
      </c>
      <c r="BQ231" s="90">
        <v>0</v>
      </c>
      <c r="BR231" s="90">
        <v>0</v>
      </c>
      <c r="BS231" s="90">
        <v>0</v>
      </c>
      <c r="BT231" s="90">
        <v>0</v>
      </c>
      <c r="BU231" s="90">
        <v>0</v>
      </c>
      <c r="BV231" s="90">
        <v>0</v>
      </c>
      <c r="BW231" s="90">
        <v>0</v>
      </c>
      <c r="BX231" s="90">
        <v>0</v>
      </c>
      <c r="BY231" s="90">
        <v>0</v>
      </c>
      <c r="BZ231" s="90">
        <v>0</v>
      </c>
      <c r="CA231" s="90">
        <v>0</v>
      </c>
      <c r="CB231" s="90">
        <v>0</v>
      </c>
      <c r="CC231" s="90">
        <v>0</v>
      </c>
      <c r="CD231" s="90">
        <v>0</v>
      </c>
      <c r="CE231" s="90">
        <v>0</v>
      </c>
      <c r="CF231" s="90">
        <v>0</v>
      </c>
      <c r="CG231" s="90">
        <v>0</v>
      </c>
      <c r="CH231" s="90">
        <v>0</v>
      </c>
    </row>
    <row r="232" s="78" customFormat="1" ht="13.9" spans="1:86">
      <c r="A232" s="84" t="s">
        <v>160</v>
      </c>
      <c r="B232" s="89" t="s">
        <v>1679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0</v>
      </c>
      <c r="S232" s="90">
        <v>0</v>
      </c>
      <c r="T232" s="90">
        <v>0</v>
      </c>
      <c r="U232" s="90">
        <v>0</v>
      </c>
      <c r="V232" s="90">
        <v>0</v>
      </c>
      <c r="W232" s="90">
        <v>0</v>
      </c>
      <c r="X232" s="90">
        <v>0</v>
      </c>
      <c r="Y232" s="90">
        <v>0</v>
      </c>
      <c r="Z232" s="90">
        <v>0</v>
      </c>
      <c r="AA232" s="90">
        <v>0</v>
      </c>
      <c r="AB232" s="90">
        <v>0</v>
      </c>
      <c r="AC232" s="90">
        <v>0</v>
      </c>
      <c r="AD232" s="90">
        <v>0</v>
      </c>
      <c r="AE232" s="90">
        <v>0</v>
      </c>
      <c r="AF232" s="90">
        <v>0</v>
      </c>
      <c r="AG232" s="90">
        <v>0</v>
      </c>
      <c r="AH232" s="90">
        <v>0</v>
      </c>
      <c r="AI232" s="90">
        <v>0</v>
      </c>
      <c r="AJ232" s="90">
        <v>0</v>
      </c>
      <c r="AK232" s="90">
        <v>0</v>
      </c>
      <c r="AL232" s="90">
        <v>0</v>
      </c>
      <c r="AM232" s="90">
        <v>0</v>
      </c>
      <c r="AN232" s="90">
        <v>0</v>
      </c>
      <c r="AO232" s="90">
        <v>0</v>
      </c>
      <c r="AP232" s="90">
        <v>0</v>
      </c>
      <c r="AQ232" s="90">
        <v>0</v>
      </c>
      <c r="AR232" s="90">
        <v>0</v>
      </c>
      <c r="AS232" s="90">
        <v>0</v>
      </c>
      <c r="AT232" s="90">
        <v>0</v>
      </c>
      <c r="AU232" s="90">
        <v>0</v>
      </c>
      <c r="AV232" s="90">
        <v>0</v>
      </c>
      <c r="AW232" s="90">
        <v>0</v>
      </c>
      <c r="AX232" s="90">
        <v>0</v>
      </c>
      <c r="AY232" s="90">
        <v>0</v>
      </c>
      <c r="AZ232" s="90">
        <v>0</v>
      </c>
      <c r="BA232" s="90">
        <v>0</v>
      </c>
      <c r="BB232" s="90">
        <v>0</v>
      </c>
      <c r="BC232" s="90">
        <v>0</v>
      </c>
      <c r="BD232" s="90">
        <v>0</v>
      </c>
      <c r="BE232" s="90">
        <v>0</v>
      </c>
      <c r="BF232" s="90">
        <v>0</v>
      </c>
      <c r="BG232" s="90">
        <v>0</v>
      </c>
      <c r="BH232" s="90">
        <v>0</v>
      </c>
      <c r="BI232" s="90">
        <v>0</v>
      </c>
      <c r="BJ232" s="90">
        <v>0</v>
      </c>
      <c r="BK232" s="90">
        <v>0</v>
      </c>
      <c r="BL232" s="90">
        <v>0</v>
      </c>
      <c r="BM232" s="90">
        <v>0</v>
      </c>
      <c r="BN232" s="90">
        <v>0</v>
      </c>
      <c r="BO232" s="90">
        <v>0</v>
      </c>
      <c r="BP232" s="90">
        <v>0</v>
      </c>
      <c r="BQ232" s="90">
        <v>0</v>
      </c>
      <c r="BR232" s="90">
        <v>0</v>
      </c>
      <c r="BS232" s="90">
        <v>0</v>
      </c>
      <c r="BT232" s="90">
        <v>0</v>
      </c>
      <c r="BU232" s="90">
        <v>0</v>
      </c>
      <c r="BV232" s="90">
        <v>0</v>
      </c>
      <c r="BW232" s="90">
        <v>0</v>
      </c>
      <c r="BX232" s="90">
        <v>0</v>
      </c>
      <c r="BY232" s="90">
        <v>0</v>
      </c>
      <c r="BZ232" s="90">
        <v>0</v>
      </c>
      <c r="CA232" s="90">
        <v>0</v>
      </c>
      <c r="CB232" s="90">
        <v>0</v>
      </c>
      <c r="CC232" s="90">
        <v>0</v>
      </c>
      <c r="CD232" s="90">
        <v>0</v>
      </c>
      <c r="CE232" s="90">
        <v>0</v>
      </c>
      <c r="CF232" s="90">
        <v>0</v>
      </c>
      <c r="CG232" s="90">
        <v>0</v>
      </c>
      <c r="CH232" s="90">
        <v>0</v>
      </c>
    </row>
    <row r="233" s="78" customFormat="1" ht="13.9" spans="1:86">
      <c r="A233" s="84" t="s">
        <v>160</v>
      </c>
      <c r="B233" s="89" t="s">
        <v>1680</v>
      </c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  <c r="BA233" s="90">
        <v>0</v>
      </c>
      <c r="BB233" s="90">
        <v>0</v>
      </c>
      <c r="BC233" s="90">
        <v>0</v>
      </c>
      <c r="BD233" s="90">
        <v>0</v>
      </c>
      <c r="BE233" s="90">
        <v>0</v>
      </c>
      <c r="BF233" s="90">
        <v>0</v>
      </c>
      <c r="BG233" s="90">
        <v>0</v>
      </c>
      <c r="BH233" s="90">
        <v>0</v>
      </c>
      <c r="BI233" s="90">
        <v>0</v>
      </c>
      <c r="BJ233" s="90">
        <v>0</v>
      </c>
      <c r="BK233" s="90">
        <v>0</v>
      </c>
      <c r="BL233" s="90">
        <v>0</v>
      </c>
      <c r="BM233" s="90">
        <v>0</v>
      </c>
      <c r="BN233" s="90">
        <v>0</v>
      </c>
      <c r="BO233" s="90">
        <v>0</v>
      </c>
      <c r="BP233" s="90">
        <v>0</v>
      </c>
      <c r="BQ233" s="90">
        <v>0</v>
      </c>
      <c r="BR233" s="90">
        <v>0</v>
      </c>
      <c r="BS233" s="90">
        <v>0</v>
      </c>
      <c r="BT233" s="90">
        <v>0</v>
      </c>
      <c r="BU233" s="90">
        <v>0</v>
      </c>
      <c r="BV233" s="90">
        <v>0</v>
      </c>
      <c r="BW233" s="90">
        <v>0</v>
      </c>
      <c r="BX233" s="90">
        <v>0</v>
      </c>
      <c r="BY233" s="90">
        <v>0</v>
      </c>
      <c r="BZ233" s="90">
        <v>0</v>
      </c>
      <c r="CA233" s="90">
        <v>0</v>
      </c>
      <c r="CB233" s="90">
        <v>0</v>
      </c>
      <c r="CC233" s="90">
        <v>0</v>
      </c>
      <c r="CD233" s="90">
        <v>0</v>
      </c>
      <c r="CE233" s="90">
        <v>0</v>
      </c>
      <c r="CF233" s="90">
        <v>0</v>
      </c>
      <c r="CG233" s="90">
        <v>0</v>
      </c>
      <c r="CH233" s="90">
        <v>0</v>
      </c>
    </row>
    <row r="234" s="78" customFormat="1" ht="13.9" spans="1:86">
      <c r="A234" s="84" t="s">
        <v>160</v>
      </c>
      <c r="B234" s="89" t="s">
        <v>1681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  <c r="BA234" s="90">
        <v>0</v>
      </c>
      <c r="BB234" s="90">
        <v>0</v>
      </c>
      <c r="BC234" s="90">
        <v>0</v>
      </c>
      <c r="BD234" s="90">
        <v>0</v>
      </c>
      <c r="BE234" s="90">
        <v>0</v>
      </c>
      <c r="BF234" s="90">
        <v>0</v>
      </c>
      <c r="BG234" s="90">
        <v>0</v>
      </c>
      <c r="BH234" s="90">
        <v>0</v>
      </c>
      <c r="BI234" s="90">
        <v>0</v>
      </c>
      <c r="BJ234" s="90">
        <v>0</v>
      </c>
      <c r="BK234" s="90">
        <v>0</v>
      </c>
      <c r="BL234" s="90">
        <v>0</v>
      </c>
      <c r="BM234" s="90">
        <v>0</v>
      </c>
      <c r="BN234" s="90">
        <v>0</v>
      </c>
      <c r="BO234" s="90">
        <v>0</v>
      </c>
      <c r="BP234" s="90">
        <v>0</v>
      </c>
      <c r="BQ234" s="90">
        <v>0</v>
      </c>
      <c r="BR234" s="90">
        <v>0</v>
      </c>
      <c r="BS234" s="90">
        <v>0</v>
      </c>
      <c r="BT234" s="90">
        <v>0</v>
      </c>
      <c r="BU234" s="90">
        <v>0</v>
      </c>
      <c r="BV234" s="90">
        <v>0</v>
      </c>
      <c r="BW234" s="90">
        <v>0</v>
      </c>
      <c r="BX234" s="90">
        <v>0</v>
      </c>
      <c r="BY234" s="90">
        <v>0</v>
      </c>
      <c r="BZ234" s="90">
        <v>0</v>
      </c>
      <c r="CA234" s="90">
        <v>0</v>
      </c>
      <c r="CB234" s="90">
        <v>0</v>
      </c>
      <c r="CC234" s="90">
        <v>0</v>
      </c>
      <c r="CD234" s="90">
        <v>0</v>
      </c>
      <c r="CE234" s="90">
        <v>0</v>
      </c>
      <c r="CF234" s="90">
        <v>0</v>
      </c>
      <c r="CG234" s="90">
        <v>0</v>
      </c>
      <c r="CH234" s="90">
        <v>0</v>
      </c>
    </row>
    <row r="235" s="78" customFormat="1" ht="13.9" spans="1:86">
      <c r="A235" s="84" t="s">
        <v>160</v>
      </c>
      <c r="B235" s="89" t="s">
        <v>1682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  <c r="R235" s="90">
        <v>0</v>
      </c>
      <c r="S235" s="90">
        <v>0</v>
      </c>
      <c r="T235" s="90">
        <v>0</v>
      </c>
      <c r="U235" s="90">
        <v>0</v>
      </c>
      <c r="V235" s="90">
        <v>0</v>
      </c>
      <c r="W235" s="90">
        <v>0</v>
      </c>
      <c r="X235" s="90">
        <v>0</v>
      </c>
      <c r="Y235" s="90">
        <v>0</v>
      </c>
      <c r="Z235" s="90">
        <v>0</v>
      </c>
      <c r="AA235" s="90">
        <v>0</v>
      </c>
      <c r="AB235" s="90">
        <v>0</v>
      </c>
      <c r="AC235" s="90">
        <v>0</v>
      </c>
      <c r="AD235" s="90">
        <v>0</v>
      </c>
      <c r="AE235" s="90">
        <v>0</v>
      </c>
      <c r="AF235" s="90">
        <v>0</v>
      </c>
      <c r="AG235" s="90">
        <v>0</v>
      </c>
      <c r="AH235" s="90">
        <v>0</v>
      </c>
      <c r="AI235" s="90">
        <v>0</v>
      </c>
      <c r="AJ235" s="90">
        <v>0</v>
      </c>
      <c r="AK235" s="90">
        <v>0</v>
      </c>
      <c r="AL235" s="90">
        <v>0</v>
      </c>
      <c r="AM235" s="90">
        <v>0</v>
      </c>
      <c r="AN235" s="90">
        <v>0</v>
      </c>
      <c r="AO235" s="90">
        <v>0</v>
      </c>
      <c r="AP235" s="90">
        <v>0</v>
      </c>
      <c r="AQ235" s="90">
        <v>0</v>
      </c>
      <c r="AR235" s="90">
        <v>0</v>
      </c>
      <c r="AS235" s="90">
        <v>0</v>
      </c>
      <c r="AT235" s="90">
        <v>0</v>
      </c>
      <c r="AU235" s="90">
        <v>0</v>
      </c>
      <c r="AV235" s="90">
        <v>0</v>
      </c>
      <c r="AW235" s="90">
        <v>0</v>
      </c>
      <c r="AX235" s="90">
        <v>0</v>
      </c>
      <c r="AY235" s="90">
        <v>0</v>
      </c>
      <c r="AZ235" s="90">
        <v>0</v>
      </c>
      <c r="BA235" s="90">
        <v>0</v>
      </c>
      <c r="BB235" s="90">
        <v>0</v>
      </c>
      <c r="BC235" s="90">
        <v>0</v>
      </c>
      <c r="BD235" s="90">
        <v>0</v>
      </c>
      <c r="BE235" s="90">
        <v>0</v>
      </c>
      <c r="BF235" s="90">
        <v>0</v>
      </c>
      <c r="BG235" s="90">
        <v>0</v>
      </c>
      <c r="BH235" s="90">
        <v>0</v>
      </c>
      <c r="BI235" s="90">
        <v>0</v>
      </c>
      <c r="BJ235" s="90">
        <v>0</v>
      </c>
      <c r="BK235" s="90">
        <v>0</v>
      </c>
      <c r="BL235" s="90">
        <v>0</v>
      </c>
      <c r="BM235" s="90">
        <v>0</v>
      </c>
      <c r="BN235" s="90">
        <v>0</v>
      </c>
      <c r="BO235" s="90">
        <v>0</v>
      </c>
      <c r="BP235" s="90">
        <v>0</v>
      </c>
      <c r="BQ235" s="90">
        <v>0</v>
      </c>
      <c r="BR235" s="90">
        <v>0</v>
      </c>
      <c r="BS235" s="90">
        <v>0</v>
      </c>
      <c r="BT235" s="90">
        <v>0</v>
      </c>
      <c r="BU235" s="90">
        <v>0</v>
      </c>
      <c r="BV235" s="90">
        <v>0</v>
      </c>
      <c r="BW235" s="90">
        <v>0</v>
      </c>
      <c r="BX235" s="90">
        <v>0</v>
      </c>
      <c r="BY235" s="90">
        <v>0</v>
      </c>
      <c r="BZ235" s="90">
        <v>0</v>
      </c>
      <c r="CA235" s="90">
        <v>0</v>
      </c>
      <c r="CB235" s="90">
        <v>0</v>
      </c>
      <c r="CC235" s="90">
        <v>0</v>
      </c>
      <c r="CD235" s="90">
        <v>0</v>
      </c>
      <c r="CE235" s="90">
        <v>0</v>
      </c>
      <c r="CF235" s="90">
        <v>0</v>
      </c>
      <c r="CG235" s="90">
        <v>0</v>
      </c>
      <c r="CH235" s="90">
        <v>0</v>
      </c>
    </row>
    <row r="236" s="78" customFormat="1" ht="13.9" spans="1:86">
      <c r="A236" s="84" t="s">
        <v>160</v>
      </c>
      <c r="B236" s="89" t="s">
        <v>1683</v>
      </c>
      <c r="C236" s="90">
        <v>0</v>
      </c>
      <c r="D236" s="90">
        <v>0</v>
      </c>
      <c r="E236" s="90">
        <v>0</v>
      </c>
      <c r="F236" s="90">
        <v>0</v>
      </c>
      <c r="G236" s="90">
        <v>0</v>
      </c>
      <c r="H236" s="90">
        <v>0</v>
      </c>
      <c r="I236" s="90">
        <v>0</v>
      </c>
      <c r="J236" s="90">
        <v>0</v>
      </c>
      <c r="K236" s="90">
        <v>0</v>
      </c>
      <c r="L236" s="90">
        <v>0</v>
      </c>
      <c r="M236" s="90">
        <v>0</v>
      </c>
      <c r="N236" s="90">
        <v>0</v>
      </c>
      <c r="O236" s="90">
        <v>0</v>
      </c>
      <c r="P236" s="90">
        <v>0</v>
      </c>
      <c r="Q236" s="90">
        <v>0</v>
      </c>
      <c r="R236" s="90">
        <v>0</v>
      </c>
      <c r="S236" s="90">
        <v>0</v>
      </c>
      <c r="T236" s="90">
        <v>0</v>
      </c>
      <c r="U236" s="90">
        <v>0</v>
      </c>
      <c r="V236" s="90">
        <v>0</v>
      </c>
      <c r="W236" s="90">
        <v>0</v>
      </c>
      <c r="X236" s="90">
        <v>0</v>
      </c>
      <c r="Y236" s="90">
        <v>0</v>
      </c>
      <c r="Z236" s="90">
        <v>0</v>
      </c>
      <c r="AA236" s="90">
        <v>0</v>
      </c>
      <c r="AB236" s="90">
        <v>0</v>
      </c>
      <c r="AC236" s="90">
        <v>0</v>
      </c>
      <c r="AD236" s="90">
        <v>0</v>
      </c>
      <c r="AE236" s="90">
        <v>0</v>
      </c>
      <c r="AF236" s="90">
        <v>0</v>
      </c>
      <c r="AG236" s="90">
        <v>0</v>
      </c>
      <c r="AH236" s="90">
        <v>0</v>
      </c>
      <c r="AI236" s="90">
        <v>0</v>
      </c>
      <c r="AJ236" s="90">
        <v>0</v>
      </c>
      <c r="AK236" s="90">
        <v>0</v>
      </c>
      <c r="AL236" s="90">
        <v>0</v>
      </c>
      <c r="AM236" s="90">
        <v>0</v>
      </c>
      <c r="AN236" s="90">
        <v>0</v>
      </c>
      <c r="AO236" s="90">
        <v>0</v>
      </c>
      <c r="AP236" s="90">
        <v>0</v>
      </c>
      <c r="AQ236" s="90">
        <v>0</v>
      </c>
      <c r="AR236" s="90">
        <v>0</v>
      </c>
      <c r="AS236" s="90">
        <v>0</v>
      </c>
      <c r="AT236" s="90">
        <v>0</v>
      </c>
      <c r="AU236" s="90">
        <v>0</v>
      </c>
      <c r="AV236" s="90">
        <v>0</v>
      </c>
      <c r="AW236" s="90">
        <v>0</v>
      </c>
      <c r="AX236" s="90">
        <v>0</v>
      </c>
      <c r="AY236" s="90">
        <v>0</v>
      </c>
      <c r="AZ236" s="90">
        <v>0</v>
      </c>
      <c r="BA236" s="90">
        <v>0</v>
      </c>
      <c r="BB236" s="90">
        <v>0</v>
      </c>
      <c r="BC236" s="90">
        <v>0</v>
      </c>
      <c r="BD236" s="90">
        <v>0</v>
      </c>
      <c r="BE236" s="90">
        <v>0</v>
      </c>
      <c r="BF236" s="90">
        <v>0</v>
      </c>
      <c r="BG236" s="90">
        <v>0</v>
      </c>
      <c r="BH236" s="90">
        <v>0</v>
      </c>
      <c r="BI236" s="90">
        <v>0</v>
      </c>
      <c r="BJ236" s="90">
        <v>0</v>
      </c>
      <c r="BK236" s="90">
        <v>0</v>
      </c>
      <c r="BL236" s="90">
        <v>0</v>
      </c>
      <c r="BM236" s="90">
        <v>0</v>
      </c>
      <c r="BN236" s="90">
        <v>0</v>
      </c>
      <c r="BO236" s="90">
        <v>0</v>
      </c>
      <c r="BP236" s="90">
        <v>0</v>
      </c>
      <c r="BQ236" s="90">
        <v>0</v>
      </c>
      <c r="BR236" s="90">
        <v>0</v>
      </c>
      <c r="BS236" s="90">
        <v>0</v>
      </c>
      <c r="BT236" s="90">
        <v>0</v>
      </c>
      <c r="BU236" s="90">
        <v>0</v>
      </c>
      <c r="BV236" s="90">
        <v>0</v>
      </c>
      <c r="BW236" s="90">
        <v>0</v>
      </c>
      <c r="BX236" s="90">
        <v>0</v>
      </c>
      <c r="BY236" s="90">
        <v>0</v>
      </c>
      <c r="BZ236" s="90">
        <v>0</v>
      </c>
      <c r="CA236" s="90">
        <v>0</v>
      </c>
      <c r="CB236" s="90">
        <v>0</v>
      </c>
      <c r="CC236" s="90">
        <v>0</v>
      </c>
      <c r="CD236" s="90">
        <v>0</v>
      </c>
      <c r="CE236" s="90">
        <v>0</v>
      </c>
      <c r="CF236" s="90">
        <v>0</v>
      </c>
      <c r="CG236" s="90">
        <v>0</v>
      </c>
      <c r="CH236" s="90">
        <v>0</v>
      </c>
    </row>
    <row r="237" s="78" customFormat="1" ht="13.9" spans="1:86">
      <c r="A237" s="84" t="s">
        <v>160</v>
      </c>
      <c r="B237" s="89" t="s">
        <v>1684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0">
        <v>0</v>
      </c>
      <c r="AG237" s="90">
        <v>0</v>
      </c>
      <c r="AH237" s="90">
        <v>0</v>
      </c>
      <c r="AI237" s="90">
        <v>0</v>
      </c>
      <c r="AJ237" s="90">
        <v>0</v>
      </c>
      <c r="AK237" s="90">
        <v>0</v>
      </c>
      <c r="AL237" s="90">
        <v>0</v>
      </c>
      <c r="AM237" s="90">
        <v>0</v>
      </c>
      <c r="AN237" s="90">
        <v>0</v>
      </c>
      <c r="AO237" s="90">
        <v>0</v>
      </c>
      <c r="AP237" s="90">
        <v>0</v>
      </c>
      <c r="AQ237" s="90">
        <v>0</v>
      </c>
      <c r="AR237" s="90">
        <v>0</v>
      </c>
      <c r="AS237" s="90">
        <v>0</v>
      </c>
      <c r="AT237" s="90">
        <v>0</v>
      </c>
      <c r="AU237" s="90">
        <v>0</v>
      </c>
      <c r="AV237" s="90">
        <v>0</v>
      </c>
      <c r="AW237" s="90">
        <v>0</v>
      </c>
      <c r="AX237" s="90">
        <v>0</v>
      </c>
      <c r="AY237" s="90">
        <v>0</v>
      </c>
      <c r="AZ237" s="90">
        <v>0</v>
      </c>
      <c r="BA237" s="90">
        <v>0</v>
      </c>
      <c r="BB237" s="90">
        <v>0</v>
      </c>
      <c r="BC237" s="90">
        <v>0</v>
      </c>
      <c r="BD237" s="90">
        <v>0</v>
      </c>
      <c r="BE237" s="90">
        <v>0</v>
      </c>
      <c r="BF237" s="90">
        <v>0</v>
      </c>
      <c r="BG237" s="90">
        <v>0</v>
      </c>
      <c r="BH237" s="90">
        <v>0</v>
      </c>
      <c r="BI237" s="90">
        <v>0</v>
      </c>
      <c r="BJ237" s="90">
        <v>0</v>
      </c>
      <c r="BK237" s="90">
        <v>0</v>
      </c>
      <c r="BL237" s="90">
        <v>0</v>
      </c>
      <c r="BM237" s="90">
        <v>0</v>
      </c>
      <c r="BN237" s="90">
        <v>0</v>
      </c>
      <c r="BO237" s="90">
        <v>0</v>
      </c>
      <c r="BP237" s="90">
        <v>0</v>
      </c>
      <c r="BQ237" s="90">
        <v>0</v>
      </c>
      <c r="BR237" s="90">
        <v>0</v>
      </c>
      <c r="BS237" s="90">
        <v>0</v>
      </c>
      <c r="BT237" s="90">
        <v>0</v>
      </c>
      <c r="BU237" s="90">
        <v>0</v>
      </c>
      <c r="BV237" s="90">
        <v>0</v>
      </c>
      <c r="BW237" s="90">
        <v>0</v>
      </c>
      <c r="BX237" s="90">
        <v>0</v>
      </c>
      <c r="BY237" s="90">
        <v>0</v>
      </c>
      <c r="BZ237" s="90">
        <v>0</v>
      </c>
      <c r="CA237" s="90">
        <v>0</v>
      </c>
      <c r="CB237" s="90">
        <v>0</v>
      </c>
      <c r="CC237" s="90">
        <v>0</v>
      </c>
      <c r="CD237" s="90">
        <v>0</v>
      </c>
      <c r="CE237" s="90">
        <v>0</v>
      </c>
      <c r="CF237" s="90">
        <v>0</v>
      </c>
      <c r="CG237" s="90">
        <v>0</v>
      </c>
      <c r="CH237" s="90">
        <v>0</v>
      </c>
    </row>
    <row r="238" s="78" customFormat="1" ht="13.9" spans="1:86">
      <c r="A238" s="84" t="s">
        <v>160</v>
      </c>
      <c r="B238" s="89" t="s">
        <v>1685</v>
      </c>
      <c r="C238" s="90">
        <v>0</v>
      </c>
      <c r="D238" s="90">
        <v>0</v>
      </c>
      <c r="E238" s="90">
        <v>0</v>
      </c>
      <c r="F238" s="90">
        <v>0</v>
      </c>
      <c r="G238" s="90">
        <v>0</v>
      </c>
      <c r="H238" s="90">
        <v>0</v>
      </c>
      <c r="I238" s="90">
        <v>0</v>
      </c>
      <c r="J238" s="90">
        <v>0</v>
      </c>
      <c r="K238" s="90">
        <v>0</v>
      </c>
      <c r="L238" s="90">
        <v>0</v>
      </c>
      <c r="M238" s="90">
        <v>0</v>
      </c>
      <c r="N238" s="90">
        <v>0</v>
      </c>
      <c r="O238" s="90">
        <v>0</v>
      </c>
      <c r="P238" s="90">
        <v>0</v>
      </c>
      <c r="Q238" s="90">
        <v>0</v>
      </c>
      <c r="R238" s="90">
        <v>0</v>
      </c>
      <c r="S238" s="90">
        <v>0</v>
      </c>
      <c r="T238" s="90">
        <v>0</v>
      </c>
      <c r="U238" s="90">
        <v>0</v>
      </c>
      <c r="V238" s="90">
        <v>0</v>
      </c>
      <c r="W238" s="90">
        <v>0</v>
      </c>
      <c r="X238" s="90">
        <v>0</v>
      </c>
      <c r="Y238" s="90">
        <v>0</v>
      </c>
      <c r="Z238" s="90">
        <v>0</v>
      </c>
      <c r="AA238" s="90">
        <v>0</v>
      </c>
      <c r="AB238" s="90">
        <v>0</v>
      </c>
      <c r="AC238" s="90">
        <v>0</v>
      </c>
      <c r="AD238" s="90">
        <v>0</v>
      </c>
      <c r="AE238" s="90">
        <v>0</v>
      </c>
      <c r="AF238" s="90">
        <v>0</v>
      </c>
      <c r="AG238" s="90">
        <v>0</v>
      </c>
      <c r="AH238" s="90">
        <v>0</v>
      </c>
      <c r="AI238" s="90">
        <v>0</v>
      </c>
      <c r="AJ238" s="90">
        <v>0</v>
      </c>
      <c r="AK238" s="90">
        <v>0</v>
      </c>
      <c r="AL238" s="90">
        <v>0</v>
      </c>
      <c r="AM238" s="90">
        <v>0</v>
      </c>
      <c r="AN238" s="90">
        <v>0</v>
      </c>
      <c r="AO238" s="90">
        <v>0</v>
      </c>
      <c r="AP238" s="90">
        <v>0</v>
      </c>
      <c r="AQ238" s="90">
        <v>0</v>
      </c>
      <c r="AR238" s="90">
        <v>0</v>
      </c>
      <c r="AS238" s="90">
        <v>0</v>
      </c>
      <c r="AT238" s="90">
        <v>0</v>
      </c>
      <c r="AU238" s="90">
        <v>0</v>
      </c>
      <c r="AV238" s="90">
        <v>0</v>
      </c>
      <c r="AW238" s="90">
        <v>0</v>
      </c>
      <c r="AX238" s="90">
        <v>0</v>
      </c>
      <c r="AY238" s="90">
        <v>0</v>
      </c>
      <c r="AZ238" s="90">
        <v>0</v>
      </c>
      <c r="BA238" s="90">
        <v>0</v>
      </c>
      <c r="BB238" s="90">
        <v>0</v>
      </c>
      <c r="BC238" s="90">
        <v>0</v>
      </c>
      <c r="BD238" s="90">
        <v>0</v>
      </c>
      <c r="BE238" s="90">
        <v>0</v>
      </c>
      <c r="BF238" s="90">
        <v>0</v>
      </c>
      <c r="BG238" s="90">
        <v>0</v>
      </c>
      <c r="BH238" s="90">
        <v>0</v>
      </c>
      <c r="BI238" s="90">
        <v>0</v>
      </c>
      <c r="BJ238" s="90">
        <v>0</v>
      </c>
      <c r="BK238" s="90">
        <v>0</v>
      </c>
      <c r="BL238" s="90">
        <v>0</v>
      </c>
      <c r="BM238" s="90">
        <v>0</v>
      </c>
      <c r="BN238" s="90">
        <v>0</v>
      </c>
      <c r="BO238" s="90">
        <v>0</v>
      </c>
      <c r="BP238" s="90">
        <v>0</v>
      </c>
      <c r="BQ238" s="90">
        <v>0</v>
      </c>
      <c r="BR238" s="90">
        <v>0</v>
      </c>
      <c r="BS238" s="90">
        <v>0</v>
      </c>
      <c r="BT238" s="90">
        <v>0</v>
      </c>
      <c r="BU238" s="90">
        <v>0</v>
      </c>
      <c r="BV238" s="90">
        <v>0</v>
      </c>
      <c r="BW238" s="90">
        <v>0</v>
      </c>
      <c r="BX238" s="90">
        <v>0</v>
      </c>
      <c r="BY238" s="90">
        <v>0</v>
      </c>
      <c r="BZ238" s="90">
        <v>0</v>
      </c>
      <c r="CA238" s="90">
        <v>0</v>
      </c>
      <c r="CB238" s="90">
        <v>0</v>
      </c>
      <c r="CC238" s="90">
        <v>0</v>
      </c>
      <c r="CD238" s="90">
        <v>0</v>
      </c>
      <c r="CE238" s="90">
        <v>0</v>
      </c>
      <c r="CF238" s="90">
        <v>0</v>
      </c>
      <c r="CG238" s="90">
        <v>0</v>
      </c>
      <c r="CH238" s="90">
        <v>0</v>
      </c>
    </row>
    <row r="239" s="78" customFormat="1" ht="13.9" spans="1:86">
      <c r="A239" s="84" t="s">
        <v>160</v>
      </c>
      <c r="B239" s="89" t="s">
        <v>1686</v>
      </c>
      <c r="C239" s="90">
        <v>0</v>
      </c>
      <c r="D239" s="90">
        <v>0</v>
      </c>
      <c r="E239" s="90">
        <v>0</v>
      </c>
      <c r="F239" s="90">
        <v>0</v>
      </c>
      <c r="G239" s="90">
        <v>0</v>
      </c>
      <c r="H239" s="90">
        <v>0</v>
      </c>
      <c r="I239" s="90">
        <v>0</v>
      </c>
      <c r="J239" s="90">
        <v>0</v>
      </c>
      <c r="K239" s="90">
        <v>0</v>
      </c>
      <c r="L239" s="90">
        <v>0</v>
      </c>
      <c r="M239" s="90">
        <v>0</v>
      </c>
      <c r="N239" s="90">
        <v>0</v>
      </c>
      <c r="O239" s="90">
        <v>0</v>
      </c>
      <c r="P239" s="90">
        <v>0</v>
      </c>
      <c r="Q239" s="90">
        <v>0</v>
      </c>
      <c r="R239" s="90">
        <v>0</v>
      </c>
      <c r="S239" s="90">
        <v>0</v>
      </c>
      <c r="T239" s="90">
        <v>0</v>
      </c>
      <c r="U239" s="90">
        <v>0</v>
      </c>
      <c r="V239" s="90">
        <v>0</v>
      </c>
      <c r="W239" s="90">
        <v>0</v>
      </c>
      <c r="X239" s="90">
        <v>0</v>
      </c>
      <c r="Y239" s="90">
        <v>0</v>
      </c>
      <c r="Z239" s="90">
        <v>0</v>
      </c>
      <c r="AA239" s="90">
        <v>0</v>
      </c>
      <c r="AB239" s="90">
        <v>0</v>
      </c>
      <c r="AC239" s="90">
        <v>0</v>
      </c>
      <c r="AD239" s="90">
        <v>0</v>
      </c>
      <c r="AE239" s="90">
        <v>0</v>
      </c>
      <c r="AF239" s="90">
        <v>0</v>
      </c>
      <c r="AG239" s="90">
        <v>0</v>
      </c>
      <c r="AH239" s="90">
        <v>0</v>
      </c>
      <c r="AI239" s="90">
        <v>0</v>
      </c>
      <c r="AJ239" s="90">
        <v>0</v>
      </c>
      <c r="AK239" s="90">
        <v>0</v>
      </c>
      <c r="AL239" s="90">
        <v>0</v>
      </c>
      <c r="AM239" s="90">
        <v>0</v>
      </c>
      <c r="AN239" s="90">
        <v>0</v>
      </c>
      <c r="AO239" s="90">
        <v>0</v>
      </c>
      <c r="AP239" s="90">
        <v>0</v>
      </c>
      <c r="AQ239" s="90">
        <v>0</v>
      </c>
      <c r="AR239" s="90">
        <v>0</v>
      </c>
      <c r="AS239" s="90">
        <v>0</v>
      </c>
      <c r="AT239" s="90">
        <v>0</v>
      </c>
      <c r="AU239" s="90">
        <v>0</v>
      </c>
      <c r="AV239" s="90">
        <v>0</v>
      </c>
      <c r="AW239" s="90">
        <v>0</v>
      </c>
      <c r="AX239" s="90">
        <v>0</v>
      </c>
      <c r="AY239" s="90">
        <v>0</v>
      </c>
      <c r="AZ239" s="90">
        <v>0</v>
      </c>
      <c r="BA239" s="90">
        <v>0</v>
      </c>
      <c r="BB239" s="90">
        <v>0</v>
      </c>
      <c r="BC239" s="90">
        <v>0</v>
      </c>
      <c r="BD239" s="90">
        <v>0</v>
      </c>
      <c r="BE239" s="90">
        <v>0</v>
      </c>
      <c r="BF239" s="90">
        <v>0</v>
      </c>
      <c r="BG239" s="90">
        <v>0</v>
      </c>
      <c r="BH239" s="90">
        <v>0</v>
      </c>
      <c r="BI239" s="90">
        <v>0</v>
      </c>
      <c r="BJ239" s="90">
        <v>0</v>
      </c>
      <c r="BK239" s="90">
        <v>0</v>
      </c>
      <c r="BL239" s="90">
        <v>0</v>
      </c>
      <c r="BM239" s="90">
        <v>0</v>
      </c>
      <c r="BN239" s="90">
        <v>0</v>
      </c>
      <c r="BO239" s="90">
        <v>0</v>
      </c>
      <c r="BP239" s="90">
        <v>0</v>
      </c>
      <c r="BQ239" s="90">
        <v>0</v>
      </c>
      <c r="BR239" s="90">
        <v>0</v>
      </c>
      <c r="BS239" s="90">
        <v>0</v>
      </c>
      <c r="BT239" s="90">
        <v>0</v>
      </c>
      <c r="BU239" s="90">
        <v>0</v>
      </c>
      <c r="BV239" s="90">
        <v>0</v>
      </c>
      <c r="BW239" s="90">
        <v>0</v>
      </c>
      <c r="BX239" s="90">
        <v>0</v>
      </c>
      <c r="BY239" s="90">
        <v>0</v>
      </c>
      <c r="BZ239" s="90">
        <v>0</v>
      </c>
      <c r="CA239" s="90">
        <v>0</v>
      </c>
      <c r="CB239" s="90">
        <v>0</v>
      </c>
      <c r="CC239" s="90">
        <v>0</v>
      </c>
      <c r="CD239" s="90">
        <v>0</v>
      </c>
      <c r="CE239" s="90">
        <v>0</v>
      </c>
      <c r="CF239" s="90">
        <v>0</v>
      </c>
      <c r="CG239" s="90">
        <v>0</v>
      </c>
      <c r="CH239" s="90">
        <v>0</v>
      </c>
    </row>
    <row r="240" s="78" customFormat="1" ht="13.9" spans="1:86">
      <c r="A240" s="84" t="s">
        <v>160</v>
      </c>
      <c r="B240" s="89" t="s">
        <v>1687</v>
      </c>
      <c r="C240" s="90">
        <v>1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0</v>
      </c>
      <c r="S240" s="90">
        <v>0</v>
      </c>
      <c r="T240" s="90">
        <v>0</v>
      </c>
      <c r="U240" s="90">
        <v>0</v>
      </c>
      <c r="V240" s="90">
        <v>0</v>
      </c>
      <c r="W240" s="90">
        <v>0</v>
      </c>
      <c r="X240" s="90">
        <v>0</v>
      </c>
      <c r="Y240" s="90">
        <v>0</v>
      </c>
      <c r="Z240" s="90">
        <v>0</v>
      </c>
      <c r="AA240" s="90">
        <v>0</v>
      </c>
      <c r="AB240" s="90">
        <v>0</v>
      </c>
      <c r="AC240" s="90">
        <v>0</v>
      </c>
      <c r="AD240" s="90">
        <v>0</v>
      </c>
      <c r="AE240" s="90">
        <v>0</v>
      </c>
      <c r="AF240" s="90">
        <v>0</v>
      </c>
      <c r="AG240" s="90">
        <v>0</v>
      </c>
      <c r="AH240" s="90">
        <v>0</v>
      </c>
      <c r="AI240" s="90">
        <v>0</v>
      </c>
      <c r="AJ240" s="90">
        <v>0</v>
      </c>
      <c r="AK240" s="90">
        <v>0</v>
      </c>
      <c r="AL240" s="90">
        <v>0</v>
      </c>
      <c r="AM240" s="90">
        <v>0</v>
      </c>
      <c r="AN240" s="90">
        <v>0</v>
      </c>
      <c r="AO240" s="90">
        <v>0</v>
      </c>
      <c r="AP240" s="90">
        <v>0</v>
      </c>
      <c r="AQ240" s="90">
        <v>0</v>
      </c>
      <c r="AR240" s="90">
        <v>0</v>
      </c>
      <c r="AS240" s="90">
        <v>0</v>
      </c>
      <c r="AT240" s="90">
        <v>0</v>
      </c>
      <c r="AU240" s="90">
        <v>0</v>
      </c>
      <c r="AV240" s="90">
        <v>0</v>
      </c>
      <c r="AW240" s="90">
        <v>0</v>
      </c>
      <c r="AX240" s="90">
        <v>0</v>
      </c>
      <c r="AY240" s="90">
        <v>0</v>
      </c>
      <c r="AZ240" s="90">
        <v>0</v>
      </c>
      <c r="BA240" s="90">
        <v>0</v>
      </c>
      <c r="BB240" s="90">
        <v>0</v>
      </c>
      <c r="BC240" s="90">
        <v>0</v>
      </c>
      <c r="BD240" s="90">
        <v>0</v>
      </c>
      <c r="BE240" s="90">
        <v>0</v>
      </c>
      <c r="BF240" s="90">
        <v>0</v>
      </c>
      <c r="BG240" s="90">
        <v>0</v>
      </c>
      <c r="BH240" s="90">
        <v>0</v>
      </c>
      <c r="BI240" s="90">
        <v>0</v>
      </c>
      <c r="BJ240" s="90">
        <v>0</v>
      </c>
      <c r="BK240" s="90">
        <v>0</v>
      </c>
      <c r="BL240" s="90">
        <v>0</v>
      </c>
      <c r="BM240" s="90">
        <v>0</v>
      </c>
      <c r="BN240" s="90">
        <v>0</v>
      </c>
      <c r="BO240" s="90">
        <v>0</v>
      </c>
      <c r="BP240" s="90">
        <v>0</v>
      </c>
      <c r="BQ240" s="90">
        <v>0</v>
      </c>
      <c r="BR240" s="90">
        <v>0</v>
      </c>
      <c r="BS240" s="90">
        <v>0</v>
      </c>
      <c r="BT240" s="90">
        <v>0</v>
      </c>
      <c r="BU240" s="90">
        <v>0</v>
      </c>
      <c r="BV240" s="90">
        <v>0</v>
      </c>
      <c r="BW240" s="90">
        <v>0</v>
      </c>
      <c r="BX240" s="90">
        <v>0</v>
      </c>
      <c r="BY240" s="90">
        <v>0</v>
      </c>
      <c r="BZ240" s="90">
        <v>0</v>
      </c>
      <c r="CA240" s="90">
        <v>0</v>
      </c>
      <c r="CB240" s="90">
        <v>0</v>
      </c>
      <c r="CC240" s="90">
        <v>0</v>
      </c>
      <c r="CD240" s="90">
        <v>0</v>
      </c>
      <c r="CE240" s="90">
        <v>0</v>
      </c>
      <c r="CF240" s="90">
        <v>0</v>
      </c>
      <c r="CG240" s="90">
        <v>0</v>
      </c>
      <c r="CH240" s="90">
        <v>0</v>
      </c>
    </row>
    <row r="241" s="78" customFormat="1" ht="13.9" spans="1:86">
      <c r="A241" s="84" t="s">
        <v>160</v>
      </c>
      <c r="B241" s="89" t="s">
        <v>1688</v>
      </c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0</v>
      </c>
      <c r="S241" s="90">
        <v>0</v>
      </c>
      <c r="T241" s="90">
        <v>0</v>
      </c>
      <c r="U241" s="90">
        <v>0</v>
      </c>
      <c r="V241" s="90">
        <v>0</v>
      </c>
      <c r="W241" s="90">
        <v>0</v>
      </c>
      <c r="X241" s="90">
        <v>0</v>
      </c>
      <c r="Y241" s="90">
        <v>0</v>
      </c>
      <c r="Z241" s="90">
        <v>0</v>
      </c>
      <c r="AA241" s="90">
        <v>0</v>
      </c>
      <c r="AB241" s="90">
        <v>0</v>
      </c>
      <c r="AC241" s="90">
        <v>0</v>
      </c>
      <c r="AD241" s="90">
        <v>0</v>
      </c>
      <c r="AE241" s="90">
        <v>0</v>
      </c>
      <c r="AF241" s="90">
        <v>0</v>
      </c>
      <c r="AG241" s="90">
        <v>0</v>
      </c>
      <c r="AH241" s="90">
        <v>0</v>
      </c>
      <c r="AI241" s="90">
        <v>0</v>
      </c>
      <c r="AJ241" s="90">
        <v>0</v>
      </c>
      <c r="AK241" s="90">
        <v>0</v>
      </c>
      <c r="AL241" s="90">
        <v>0</v>
      </c>
      <c r="AM241" s="90">
        <v>0</v>
      </c>
      <c r="AN241" s="90">
        <v>0</v>
      </c>
      <c r="AO241" s="90">
        <v>0</v>
      </c>
      <c r="AP241" s="90">
        <v>0</v>
      </c>
      <c r="AQ241" s="90">
        <v>0</v>
      </c>
      <c r="AR241" s="90">
        <v>0</v>
      </c>
      <c r="AS241" s="90">
        <v>0</v>
      </c>
      <c r="AT241" s="90">
        <v>0</v>
      </c>
      <c r="AU241" s="90">
        <v>0</v>
      </c>
      <c r="AV241" s="90">
        <v>0</v>
      </c>
      <c r="AW241" s="90">
        <v>0</v>
      </c>
      <c r="AX241" s="90">
        <v>0</v>
      </c>
      <c r="AY241" s="90">
        <v>0</v>
      </c>
      <c r="AZ241" s="90">
        <v>0</v>
      </c>
      <c r="BA241" s="90">
        <v>0</v>
      </c>
      <c r="BB241" s="90">
        <v>0</v>
      </c>
      <c r="BC241" s="90">
        <v>0</v>
      </c>
      <c r="BD241" s="90">
        <v>0</v>
      </c>
      <c r="BE241" s="90">
        <v>0</v>
      </c>
      <c r="BF241" s="90">
        <v>0</v>
      </c>
      <c r="BG241" s="90">
        <v>0</v>
      </c>
      <c r="BH241" s="90">
        <v>0</v>
      </c>
      <c r="BI241" s="90">
        <v>0</v>
      </c>
      <c r="BJ241" s="90">
        <v>0</v>
      </c>
      <c r="BK241" s="90">
        <v>0</v>
      </c>
      <c r="BL241" s="90">
        <v>0</v>
      </c>
      <c r="BM241" s="90">
        <v>0</v>
      </c>
      <c r="BN241" s="90">
        <v>0</v>
      </c>
      <c r="BO241" s="90">
        <v>0</v>
      </c>
      <c r="BP241" s="90">
        <v>0</v>
      </c>
      <c r="BQ241" s="90">
        <v>0</v>
      </c>
      <c r="BR241" s="90">
        <v>0</v>
      </c>
      <c r="BS241" s="90">
        <v>0</v>
      </c>
      <c r="BT241" s="90">
        <v>0</v>
      </c>
      <c r="BU241" s="90">
        <v>0</v>
      </c>
      <c r="BV241" s="90">
        <v>0</v>
      </c>
      <c r="BW241" s="90">
        <v>0</v>
      </c>
      <c r="BX241" s="90">
        <v>0</v>
      </c>
      <c r="BY241" s="90">
        <v>0</v>
      </c>
      <c r="BZ241" s="90">
        <v>0</v>
      </c>
      <c r="CA241" s="90">
        <v>0</v>
      </c>
      <c r="CB241" s="90">
        <v>0</v>
      </c>
      <c r="CC241" s="90">
        <v>0</v>
      </c>
      <c r="CD241" s="90">
        <v>0</v>
      </c>
      <c r="CE241" s="90">
        <v>0</v>
      </c>
      <c r="CF241" s="90">
        <v>0</v>
      </c>
      <c r="CG241" s="90">
        <v>0</v>
      </c>
      <c r="CH241" s="90">
        <v>0</v>
      </c>
    </row>
    <row r="242" s="78" customFormat="1" ht="13.9" spans="1:86">
      <c r="A242" s="84" t="s">
        <v>160</v>
      </c>
      <c r="B242" s="89" t="s">
        <v>1689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  <c r="BA242" s="90">
        <v>0</v>
      </c>
      <c r="BB242" s="90">
        <v>0</v>
      </c>
      <c r="BC242" s="90">
        <v>0</v>
      </c>
      <c r="BD242" s="90">
        <v>0</v>
      </c>
      <c r="BE242" s="90">
        <v>0</v>
      </c>
      <c r="BF242" s="90">
        <v>0</v>
      </c>
      <c r="BG242" s="90">
        <v>0</v>
      </c>
      <c r="BH242" s="90">
        <v>0</v>
      </c>
      <c r="BI242" s="90">
        <v>0</v>
      </c>
      <c r="BJ242" s="90">
        <v>0</v>
      </c>
      <c r="BK242" s="90">
        <v>0</v>
      </c>
      <c r="BL242" s="90">
        <v>0</v>
      </c>
      <c r="BM242" s="90">
        <v>0</v>
      </c>
      <c r="BN242" s="90">
        <v>0</v>
      </c>
      <c r="BO242" s="90">
        <v>0</v>
      </c>
      <c r="BP242" s="90">
        <v>0</v>
      </c>
      <c r="BQ242" s="90">
        <v>0</v>
      </c>
      <c r="BR242" s="90">
        <v>0</v>
      </c>
      <c r="BS242" s="90">
        <v>0</v>
      </c>
      <c r="BT242" s="90">
        <v>0</v>
      </c>
      <c r="BU242" s="90">
        <v>0</v>
      </c>
      <c r="BV242" s="90">
        <v>0</v>
      </c>
      <c r="BW242" s="90">
        <v>0</v>
      </c>
      <c r="BX242" s="90">
        <v>0</v>
      </c>
      <c r="BY242" s="90">
        <v>0</v>
      </c>
      <c r="BZ242" s="90">
        <v>0</v>
      </c>
      <c r="CA242" s="90">
        <v>0</v>
      </c>
      <c r="CB242" s="90">
        <v>0</v>
      </c>
      <c r="CC242" s="90">
        <v>0</v>
      </c>
      <c r="CD242" s="90">
        <v>0</v>
      </c>
      <c r="CE242" s="90">
        <v>0</v>
      </c>
      <c r="CF242" s="90">
        <v>0</v>
      </c>
      <c r="CG242" s="90">
        <v>0</v>
      </c>
      <c r="CH242" s="90">
        <v>0</v>
      </c>
    </row>
    <row r="243" s="78" customFormat="1" ht="13.9" spans="1:86">
      <c r="A243" s="84" t="s">
        <v>160</v>
      </c>
      <c r="B243" s="89" t="s">
        <v>1690</v>
      </c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  <c r="BA243" s="90">
        <v>0</v>
      </c>
      <c r="BB243" s="90">
        <v>0</v>
      </c>
      <c r="BC243" s="90">
        <v>0</v>
      </c>
      <c r="BD243" s="90">
        <v>0</v>
      </c>
      <c r="BE243" s="90">
        <v>0</v>
      </c>
      <c r="BF243" s="90">
        <v>0</v>
      </c>
      <c r="BG243" s="90">
        <v>0</v>
      </c>
      <c r="BH243" s="90">
        <v>0</v>
      </c>
      <c r="BI243" s="90">
        <v>0</v>
      </c>
      <c r="BJ243" s="90">
        <v>0</v>
      </c>
      <c r="BK243" s="90">
        <v>0</v>
      </c>
      <c r="BL243" s="90">
        <v>0</v>
      </c>
      <c r="BM243" s="90">
        <v>0</v>
      </c>
      <c r="BN243" s="90">
        <v>0</v>
      </c>
      <c r="BO243" s="90">
        <v>0</v>
      </c>
      <c r="BP243" s="90">
        <v>0</v>
      </c>
      <c r="BQ243" s="90">
        <v>0</v>
      </c>
      <c r="BR243" s="90">
        <v>0</v>
      </c>
      <c r="BS243" s="90">
        <v>0</v>
      </c>
      <c r="BT243" s="90">
        <v>0</v>
      </c>
      <c r="BU243" s="90">
        <v>0</v>
      </c>
      <c r="BV243" s="90">
        <v>0</v>
      </c>
      <c r="BW243" s="90">
        <v>0</v>
      </c>
      <c r="BX243" s="90">
        <v>0</v>
      </c>
      <c r="BY243" s="90">
        <v>0</v>
      </c>
      <c r="BZ243" s="90">
        <v>0</v>
      </c>
      <c r="CA243" s="90">
        <v>0</v>
      </c>
      <c r="CB243" s="90">
        <v>0</v>
      </c>
      <c r="CC243" s="90">
        <v>0</v>
      </c>
      <c r="CD243" s="90">
        <v>0</v>
      </c>
      <c r="CE243" s="90">
        <v>0</v>
      </c>
      <c r="CF243" s="90">
        <v>0</v>
      </c>
      <c r="CG243" s="90">
        <v>0</v>
      </c>
      <c r="CH243" s="90">
        <v>0</v>
      </c>
    </row>
    <row r="244" s="78" customFormat="1" ht="13.9" spans="1:86">
      <c r="A244" s="84" t="s">
        <v>160</v>
      </c>
      <c r="B244" s="89" t="s">
        <v>1691</v>
      </c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  <c r="BA244" s="90">
        <v>0</v>
      </c>
      <c r="BB244" s="90">
        <v>0</v>
      </c>
      <c r="BC244" s="90">
        <v>0</v>
      </c>
      <c r="BD244" s="90">
        <v>0</v>
      </c>
      <c r="BE244" s="90">
        <v>0</v>
      </c>
      <c r="BF244" s="90">
        <v>0</v>
      </c>
      <c r="BG244" s="90">
        <v>0</v>
      </c>
      <c r="BH244" s="90">
        <v>0</v>
      </c>
      <c r="BI244" s="90">
        <v>0</v>
      </c>
      <c r="BJ244" s="90">
        <v>0</v>
      </c>
      <c r="BK244" s="90">
        <v>0</v>
      </c>
      <c r="BL244" s="90">
        <v>0</v>
      </c>
      <c r="BM244" s="90">
        <v>0</v>
      </c>
      <c r="BN244" s="90">
        <v>0</v>
      </c>
      <c r="BO244" s="90">
        <v>0</v>
      </c>
      <c r="BP244" s="90">
        <v>0</v>
      </c>
      <c r="BQ244" s="90">
        <v>0</v>
      </c>
      <c r="BR244" s="90">
        <v>0</v>
      </c>
      <c r="BS244" s="90">
        <v>0</v>
      </c>
      <c r="BT244" s="90">
        <v>0</v>
      </c>
      <c r="BU244" s="90">
        <v>0</v>
      </c>
      <c r="BV244" s="90">
        <v>0</v>
      </c>
      <c r="BW244" s="90">
        <v>0</v>
      </c>
      <c r="BX244" s="90">
        <v>0</v>
      </c>
      <c r="BY244" s="90">
        <v>0</v>
      </c>
      <c r="BZ244" s="90">
        <v>0</v>
      </c>
      <c r="CA244" s="90">
        <v>0</v>
      </c>
      <c r="CB244" s="90">
        <v>0</v>
      </c>
      <c r="CC244" s="90">
        <v>0</v>
      </c>
      <c r="CD244" s="90">
        <v>0</v>
      </c>
      <c r="CE244" s="90">
        <v>0</v>
      </c>
      <c r="CF244" s="90">
        <v>0</v>
      </c>
      <c r="CG244" s="90">
        <v>0</v>
      </c>
      <c r="CH244" s="90">
        <v>0</v>
      </c>
    </row>
    <row r="245" s="78" customFormat="1" ht="13.9" spans="1:86">
      <c r="A245" s="84" t="s">
        <v>160</v>
      </c>
      <c r="B245" s="89" t="s">
        <v>1692</v>
      </c>
      <c r="C245" s="90">
        <v>0</v>
      </c>
      <c r="D245" s="90">
        <v>0</v>
      </c>
      <c r="E245" s="90">
        <v>0</v>
      </c>
      <c r="F245" s="90">
        <v>0</v>
      </c>
      <c r="G245" s="90">
        <v>0</v>
      </c>
      <c r="H245" s="90">
        <v>0</v>
      </c>
      <c r="I245" s="90">
        <v>0</v>
      </c>
      <c r="J245" s="90">
        <v>0</v>
      </c>
      <c r="K245" s="90">
        <v>0</v>
      </c>
      <c r="L245" s="90">
        <v>0</v>
      </c>
      <c r="M245" s="90">
        <v>0</v>
      </c>
      <c r="N245" s="90">
        <v>0</v>
      </c>
      <c r="O245" s="90">
        <v>0</v>
      </c>
      <c r="P245" s="90">
        <v>0</v>
      </c>
      <c r="Q245" s="90">
        <v>0</v>
      </c>
      <c r="R245" s="90">
        <v>0</v>
      </c>
      <c r="S245" s="90">
        <v>0</v>
      </c>
      <c r="T245" s="90">
        <v>0</v>
      </c>
      <c r="U245" s="90">
        <v>0</v>
      </c>
      <c r="V245" s="90">
        <v>0</v>
      </c>
      <c r="W245" s="90">
        <v>0</v>
      </c>
      <c r="X245" s="90">
        <v>0</v>
      </c>
      <c r="Y245" s="90">
        <v>0</v>
      </c>
      <c r="Z245" s="90">
        <v>0</v>
      </c>
      <c r="AA245" s="90">
        <v>0</v>
      </c>
      <c r="AB245" s="90">
        <v>0</v>
      </c>
      <c r="AC245" s="90">
        <v>0</v>
      </c>
      <c r="AD245" s="90">
        <v>0</v>
      </c>
      <c r="AE245" s="90">
        <v>0</v>
      </c>
      <c r="AF245" s="90">
        <v>0</v>
      </c>
      <c r="AG245" s="90">
        <v>0</v>
      </c>
      <c r="AH245" s="90">
        <v>0</v>
      </c>
      <c r="AI245" s="90">
        <v>0</v>
      </c>
      <c r="AJ245" s="90">
        <v>0</v>
      </c>
      <c r="AK245" s="90">
        <v>0</v>
      </c>
      <c r="AL245" s="90">
        <v>0</v>
      </c>
      <c r="AM245" s="90">
        <v>0</v>
      </c>
      <c r="AN245" s="90">
        <v>0</v>
      </c>
      <c r="AO245" s="90">
        <v>0</v>
      </c>
      <c r="AP245" s="90">
        <v>0</v>
      </c>
      <c r="AQ245" s="90">
        <v>0</v>
      </c>
      <c r="AR245" s="90">
        <v>0</v>
      </c>
      <c r="AS245" s="90">
        <v>0</v>
      </c>
      <c r="AT245" s="90">
        <v>0</v>
      </c>
      <c r="AU245" s="90">
        <v>0</v>
      </c>
      <c r="AV245" s="90">
        <v>0</v>
      </c>
      <c r="AW245" s="90">
        <v>0</v>
      </c>
      <c r="AX245" s="90">
        <v>0</v>
      </c>
      <c r="AY245" s="90">
        <v>0</v>
      </c>
      <c r="AZ245" s="90">
        <v>0</v>
      </c>
      <c r="BA245" s="90">
        <v>0</v>
      </c>
      <c r="BB245" s="90">
        <v>0</v>
      </c>
      <c r="BC245" s="90">
        <v>0</v>
      </c>
      <c r="BD245" s="90">
        <v>0</v>
      </c>
      <c r="BE245" s="90">
        <v>0</v>
      </c>
      <c r="BF245" s="90">
        <v>0</v>
      </c>
      <c r="BG245" s="90">
        <v>0</v>
      </c>
      <c r="BH245" s="90">
        <v>0</v>
      </c>
      <c r="BI245" s="90">
        <v>0</v>
      </c>
      <c r="BJ245" s="90">
        <v>0</v>
      </c>
      <c r="BK245" s="90">
        <v>0</v>
      </c>
      <c r="BL245" s="90">
        <v>0</v>
      </c>
      <c r="BM245" s="90">
        <v>0</v>
      </c>
      <c r="BN245" s="90">
        <v>0</v>
      </c>
      <c r="BO245" s="90">
        <v>0</v>
      </c>
      <c r="BP245" s="90">
        <v>0</v>
      </c>
      <c r="BQ245" s="90">
        <v>0</v>
      </c>
      <c r="BR245" s="90">
        <v>0</v>
      </c>
      <c r="BS245" s="90">
        <v>0</v>
      </c>
      <c r="BT245" s="90">
        <v>0</v>
      </c>
      <c r="BU245" s="90">
        <v>0</v>
      </c>
      <c r="BV245" s="90">
        <v>0</v>
      </c>
      <c r="BW245" s="90">
        <v>0</v>
      </c>
      <c r="BX245" s="90">
        <v>0</v>
      </c>
      <c r="BY245" s="90">
        <v>0</v>
      </c>
      <c r="BZ245" s="90">
        <v>0</v>
      </c>
      <c r="CA245" s="90">
        <v>0</v>
      </c>
      <c r="CB245" s="90">
        <v>0</v>
      </c>
      <c r="CC245" s="90">
        <v>0</v>
      </c>
      <c r="CD245" s="90">
        <v>0</v>
      </c>
      <c r="CE245" s="90">
        <v>0</v>
      </c>
      <c r="CF245" s="90">
        <v>0</v>
      </c>
      <c r="CG245" s="90">
        <v>0</v>
      </c>
      <c r="CH245" s="90">
        <v>0</v>
      </c>
    </row>
    <row r="246" s="78" customFormat="1" ht="13.9" spans="1:86">
      <c r="A246" s="84" t="s">
        <v>160</v>
      </c>
      <c r="B246" s="89" t="s">
        <v>1693</v>
      </c>
      <c r="C246" s="90">
        <v>0</v>
      </c>
      <c r="D246" s="90">
        <v>0</v>
      </c>
      <c r="E246" s="90">
        <v>0</v>
      </c>
      <c r="F246" s="90">
        <v>0</v>
      </c>
      <c r="G246" s="90">
        <v>0</v>
      </c>
      <c r="H246" s="90">
        <v>0</v>
      </c>
      <c r="I246" s="90">
        <v>0</v>
      </c>
      <c r="J246" s="90">
        <v>0</v>
      </c>
      <c r="K246" s="90">
        <v>0</v>
      </c>
      <c r="L246" s="90">
        <v>0</v>
      </c>
      <c r="M246" s="90">
        <v>0</v>
      </c>
      <c r="N246" s="90">
        <v>0</v>
      </c>
      <c r="O246" s="90">
        <v>0</v>
      </c>
      <c r="P246" s="90">
        <v>0</v>
      </c>
      <c r="Q246" s="90">
        <v>0</v>
      </c>
      <c r="R246" s="90">
        <v>0</v>
      </c>
      <c r="S246" s="90">
        <v>0</v>
      </c>
      <c r="T246" s="90">
        <v>0</v>
      </c>
      <c r="U246" s="90">
        <v>0</v>
      </c>
      <c r="V246" s="90">
        <v>0</v>
      </c>
      <c r="W246" s="90">
        <v>0</v>
      </c>
      <c r="X246" s="90">
        <v>0</v>
      </c>
      <c r="Y246" s="90">
        <v>0</v>
      </c>
      <c r="Z246" s="90">
        <v>0</v>
      </c>
      <c r="AA246" s="90">
        <v>0</v>
      </c>
      <c r="AB246" s="90">
        <v>0</v>
      </c>
      <c r="AC246" s="90">
        <v>0</v>
      </c>
      <c r="AD246" s="90">
        <v>0</v>
      </c>
      <c r="AE246" s="90">
        <v>0</v>
      </c>
      <c r="AF246" s="90">
        <v>0</v>
      </c>
      <c r="AG246" s="90">
        <v>0</v>
      </c>
      <c r="AH246" s="90">
        <v>0</v>
      </c>
      <c r="AI246" s="90">
        <v>0</v>
      </c>
      <c r="AJ246" s="90">
        <v>0</v>
      </c>
      <c r="AK246" s="90">
        <v>0</v>
      </c>
      <c r="AL246" s="90">
        <v>0</v>
      </c>
      <c r="AM246" s="90">
        <v>0</v>
      </c>
      <c r="AN246" s="90">
        <v>0</v>
      </c>
      <c r="AO246" s="90">
        <v>0</v>
      </c>
      <c r="AP246" s="90">
        <v>0</v>
      </c>
      <c r="AQ246" s="90">
        <v>0</v>
      </c>
      <c r="AR246" s="90">
        <v>0</v>
      </c>
      <c r="AS246" s="90">
        <v>0</v>
      </c>
      <c r="AT246" s="90">
        <v>0</v>
      </c>
      <c r="AU246" s="90">
        <v>0</v>
      </c>
      <c r="AV246" s="90">
        <v>0</v>
      </c>
      <c r="AW246" s="90">
        <v>0</v>
      </c>
      <c r="AX246" s="90">
        <v>0</v>
      </c>
      <c r="AY246" s="90">
        <v>0</v>
      </c>
      <c r="AZ246" s="90">
        <v>0</v>
      </c>
      <c r="BA246" s="90">
        <v>0</v>
      </c>
      <c r="BB246" s="90">
        <v>0</v>
      </c>
      <c r="BC246" s="90">
        <v>0</v>
      </c>
      <c r="BD246" s="90">
        <v>0</v>
      </c>
      <c r="BE246" s="90">
        <v>0</v>
      </c>
      <c r="BF246" s="90">
        <v>0</v>
      </c>
      <c r="BG246" s="90">
        <v>0</v>
      </c>
      <c r="BH246" s="90">
        <v>0</v>
      </c>
      <c r="BI246" s="90">
        <v>0</v>
      </c>
      <c r="BJ246" s="90">
        <v>0</v>
      </c>
      <c r="BK246" s="90">
        <v>0</v>
      </c>
      <c r="BL246" s="90">
        <v>0</v>
      </c>
      <c r="BM246" s="90">
        <v>0</v>
      </c>
      <c r="BN246" s="90">
        <v>0</v>
      </c>
      <c r="BO246" s="90">
        <v>0</v>
      </c>
      <c r="BP246" s="90">
        <v>0</v>
      </c>
      <c r="BQ246" s="90">
        <v>0</v>
      </c>
      <c r="BR246" s="90">
        <v>0</v>
      </c>
      <c r="BS246" s="90">
        <v>0</v>
      </c>
      <c r="BT246" s="90">
        <v>0</v>
      </c>
      <c r="BU246" s="90">
        <v>0</v>
      </c>
      <c r="BV246" s="90">
        <v>0</v>
      </c>
      <c r="BW246" s="90">
        <v>0</v>
      </c>
      <c r="BX246" s="90">
        <v>0</v>
      </c>
      <c r="BY246" s="90">
        <v>0</v>
      </c>
      <c r="BZ246" s="90">
        <v>0</v>
      </c>
      <c r="CA246" s="90">
        <v>0</v>
      </c>
      <c r="CB246" s="90">
        <v>0</v>
      </c>
      <c r="CC246" s="90">
        <v>0</v>
      </c>
      <c r="CD246" s="90">
        <v>0</v>
      </c>
      <c r="CE246" s="90">
        <v>0</v>
      </c>
      <c r="CF246" s="90">
        <v>0</v>
      </c>
      <c r="CG246" s="90">
        <v>0</v>
      </c>
      <c r="CH246" s="90">
        <v>0</v>
      </c>
    </row>
    <row r="247" s="78" customFormat="1" ht="13.9" spans="1:86">
      <c r="A247" s="84" t="s">
        <v>160</v>
      </c>
      <c r="B247" s="89" t="s">
        <v>1694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0</v>
      </c>
      <c r="S247" s="90">
        <v>0</v>
      </c>
      <c r="T247" s="90">
        <v>0</v>
      </c>
      <c r="U247" s="90">
        <v>0</v>
      </c>
      <c r="V247" s="90">
        <v>0</v>
      </c>
      <c r="W247" s="90">
        <v>0</v>
      </c>
      <c r="X247" s="90">
        <v>0</v>
      </c>
      <c r="Y247" s="90">
        <v>0</v>
      </c>
      <c r="Z247" s="90">
        <v>0</v>
      </c>
      <c r="AA247" s="90">
        <v>0</v>
      </c>
      <c r="AB247" s="90">
        <v>0</v>
      </c>
      <c r="AC247" s="90">
        <v>0</v>
      </c>
      <c r="AD247" s="90">
        <v>0</v>
      </c>
      <c r="AE247" s="90">
        <v>0</v>
      </c>
      <c r="AF247" s="90">
        <v>0</v>
      </c>
      <c r="AG247" s="90">
        <v>0</v>
      </c>
      <c r="AH247" s="90">
        <v>0</v>
      </c>
      <c r="AI247" s="90">
        <v>0</v>
      </c>
      <c r="AJ247" s="90">
        <v>0</v>
      </c>
      <c r="AK247" s="90">
        <v>0</v>
      </c>
      <c r="AL247" s="90">
        <v>0</v>
      </c>
      <c r="AM247" s="90">
        <v>0</v>
      </c>
      <c r="AN247" s="90">
        <v>0</v>
      </c>
      <c r="AO247" s="90">
        <v>0</v>
      </c>
      <c r="AP247" s="90">
        <v>0</v>
      </c>
      <c r="AQ247" s="90">
        <v>0</v>
      </c>
      <c r="AR247" s="90">
        <v>0</v>
      </c>
      <c r="AS247" s="90">
        <v>0</v>
      </c>
      <c r="AT247" s="90">
        <v>0</v>
      </c>
      <c r="AU247" s="90">
        <v>0</v>
      </c>
      <c r="AV247" s="90">
        <v>0</v>
      </c>
      <c r="AW247" s="90">
        <v>0</v>
      </c>
      <c r="AX247" s="90">
        <v>0</v>
      </c>
      <c r="AY247" s="90">
        <v>0</v>
      </c>
      <c r="AZ247" s="90">
        <v>0</v>
      </c>
      <c r="BA247" s="90">
        <v>0</v>
      </c>
      <c r="BB247" s="90">
        <v>0</v>
      </c>
      <c r="BC247" s="90">
        <v>0</v>
      </c>
      <c r="BD247" s="90">
        <v>0</v>
      </c>
      <c r="BE247" s="90">
        <v>0</v>
      </c>
      <c r="BF247" s="90">
        <v>0</v>
      </c>
      <c r="BG247" s="90">
        <v>0</v>
      </c>
      <c r="BH247" s="90">
        <v>0</v>
      </c>
      <c r="BI247" s="90">
        <v>0</v>
      </c>
      <c r="BJ247" s="90">
        <v>0</v>
      </c>
      <c r="BK247" s="90">
        <v>0</v>
      </c>
      <c r="BL247" s="90">
        <v>0</v>
      </c>
      <c r="BM247" s="90">
        <v>0</v>
      </c>
      <c r="BN247" s="90">
        <v>0</v>
      </c>
      <c r="BO247" s="90">
        <v>0</v>
      </c>
      <c r="BP247" s="90">
        <v>0</v>
      </c>
      <c r="BQ247" s="90">
        <v>0</v>
      </c>
      <c r="BR247" s="90">
        <v>0</v>
      </c>
      <c r="BS247" s="90">
        <v>0</v>
      </c>
      <c r="BT247" s="90">
        <v>0</v>
      </c>
      <c r="BU247" s="90">
        <v>0</v>
      </c>
      <c r="BV247" s="90">
        <v>0</v>
      </c>
      <c r="BW247" s="90">
        <v>0</v>
      </c>
      <c r="BX247" s="90">
        <v>0</v>
      </c>
      <c r="BY247" s="90">
        <v>0</v>
      </c>
      <c r="BZ247" s="90">
        <v>0</v>
      </c>
      <c r="CA247" s="90">
        <v>0</v>
      </c>
      <c r="CB247" s="90">
        <v>0</v>
      </c>
      <c r="CC247" s="90">
        <v>0</v>
      </c>
      <c r="CD247" s="90">
        <v>0</v>
      </c>
      <c r="CE247" s="90">
        <v>0</v>
      </c>
      <c r="CF247" s="90">
        <v>0</v>
      </c>
      <c r="CG247" s="90">
        <v>0</v>
      </c>
      <c r="CH247" s="90">
        <v>0</v>
      </c>
    </row>
    <row r="248" s="78" customFormat="1" ht="13.9" spans="1:86">
      <c r="A248" s="84" t="s">
        <v>160</v>
      </c>
      <c r="B248" s="89" t="s">
        <v>1695</v>
      </c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0</v>
      </c>
      <c r="S248" s="90">
        <v>0</v>
      </c>
      <c r="T248" s="90">
        <v>0</v>
      </c>
      <c r="U248" s="90">
        <v>0</v>
      </c>
      <c r="V248" s="90">
        <v>0</v>
      </c>
      <c r="W248" s="90">
        <v>0</v>
      </c>
      <c r="X248" s="90">
        <v>0</v>
      </c>
      <c r="Y248" s="90">
        <v>0</v>
      </c>
      <c r="Z248" s="90">
        <v>0</v>
      </c>
      <c r="AA248" s="90">
        <v>0</v>
      </c>
      <c r="AB248" s="90">
        <v>0</v>
      </c>
      <c r="AC248" s="90">
        <v>0</v>
      </c>
      <c r="AD248" s="90">
        <v>0</v>
      </c>
      <c r="AE248" s="90">
        <v>0</v>
      </c>
      <c r="AF248" s="90">
        <v>0</v>
      </c>
      <c r="AG248" s="90">
        <v>0</v>
      </c>
      <c r="AH248" s="90">
        <v>0</v>
      </c>
      <c r="AI248" s="90">
        <v>0</v>
      </c>
      <c r="AJ248" s="90">
        <v>0</v>
      </c>
      <c r="AK248" s="90">
        <v>0</v>
      </c>
      <c r="AL248" s="90">
        <v>0</v>
      </c>
      <c r="AM248" s="90">
        <v>0</v>
      </c>
      <c r="AN248" s="90">
        <v>0</v>
      </c>
      <c r="AO248" s="90">
        <v>0</v>
      </c>
      <c r="AP248" s="90">
        <v>0</v>
      </c>
      <c r="AQ248" s="90">
        <v>0</v>
      </c>
      <c r="AR248" s="90">
        <v>0</v>
      </c>
      <c r="AS248" s="90">
        <v>0</v>
      </c>
      <c r="AT248" s="90">
        <v>0</v>
      </c>
      <c r="AU248" s="90">
        <v>0</v>
      </c>
      <c r="AV248" s="90">
        <v>0</v>
      </c>
      <c r="AW248" s="90">
        <v>0</v>
      </c>
      <c r="AX248" s="90">
        <v>0</v>
      </c>
      <c r="AY248" s="90">
        <v>0</v>
      </c>
      <c r="AZ248" s="90">
        <v>0</v>
      </c>
      <c r="BA248" s="90">
        <v>0</v>
      </c>
      <c r="BB248" s="90">
        <v>0</v>
      </c>
      <c r="BC248" s="90">
        <v>0</v>
      </c>
      <c r="BD248" s="90">
        <v>0</v>
      </c>
      <c r="BE248" s="90">
        <v>0</v>
      </c>
      <c r="BF248" s="90">
        <v>0</v>
      </c>
      <c r="BG248" s="90">
        <v>0</v>
      </c>
      <c r="BH248" s="90">
        <v>0</v>
      </c>
      <c r="BI248" s="90">
        <v>0</v>
      </c>
      <c r="BJ248" s="90">
        <v>0</v>
      </c>
      <c r="BK248" s="90">
        <v>0</v>
      </c>
      <c r="BL248" s="90">
        <v>0</v>
      </c>
      <c r="BM248" s="90">
        <v>0</v>
      </c>
      <c r="BN248" s="90">
        <v>0</v>
      </c>
      <c r="BO248" s="90">
        <v>0</v>
      </c>
      <c r="BP248" s="90">
        <v>0</v>
      </c>
      <c r="BQ248" s="90">
        <v>0</v>
      </c>
      <c r="BR248" s="90">
        <v>0</v>
      </c>
      <c r="BS248" s="90">
        <v>0</v>
      </c>
      <c r="BT248" s="90">
        <v>0</v>
      </c>
      <c r="BU248" s="90">
        <v>0</v>
      </c>
      <c r="BV248" s="90">
        <v>0</v>
      </c>
      <c r="BW248" s="90">
        <v>0</v>
      </c>
      <c r="BX248" s="90">
        <v>0</v>
      </c>
      <c r="BY248" s="90">
        <v>0</v>
      </c>
      <c r="BZ248" s="90">
        <v>0</v>
      </c>
      <c r="CA248" s="90">
        <v>0</v>
      </c>
      <c r="CB248" s="90">
        <v>0</v>
      </c>
      <c r="CC248" s="90">
        <v>0</v>
      </c>
      <c r="CD248" s="90">
        <v>0</v>
      </c>
      <c r="CE248" s="90">
        <v>0</v>
      </c>
      <c r="CF248" s="90">
        <v>0</v>
      </c>
      <c r="CG248" s="90">
        <v>0</v>
      </c>
      <c r="CH248" s="90">
        <v>0</v>
      </c>
    </row>
    <row r="249" s="78" customFormat="1" ht="13.9" spans="1:86">
      <c r="A249" s="84" t="s">
        <v>160</v>
      </c>
      <c r="B249" s="89" t="s">
        <v>1696</v>
      </c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  <c r="BA249" s="90">
        <v>0</v>
      </c>
      <c r="BB249" s="90">
        <v>0</v>
      </c>
      <c r="BC249" s="90">
        <v>0</v>
      </c>
      <c r="BD249" s="90">
        <v>0</v>
      </c>
      <c r="BE249" s="90">
        <v>0</v>
      </c>
      <c r="BF249" s="90">
        <v>0</v>
      </c>
      <c r="BG249" s="90">
        <v>0</v>
      </c>
      <c r="BH249" s="90">
        <v>0</v>
      </c>
      <c r="BI249" s="90">
        <v>0</v>
      </c>
      <c r="BJ249" s="90">
        <v>0</v>
      </c>
      <c r="BK249" s="90">
        <v>0</v>
      </c>
      <c r="BL249" s="90">
        <v>0</v>
      </c>
      <c r="BM249" s="90">
        <v>0</v>
      </c>
      <c r="BN249" s="90">
        <v>0</v>
      </c>
      <c r="BO249" s="90">
        <v>0</v>
      </c>
      <c r="BP249" s="90">
        <v>0</v>
      </c>
      <c r="BQ249" s="90">
        <v>0</v>
      </c>
      <c r="BR249" s="90">
        <v>0</v>
      </c>
      <c r="BS249" s="90">
        <v>0</v>
      </c>
      <c r="BT249" s="90">
        <v>0</v>
      </c>
      <c r="BU249" s="90">
        <v>0</v>
      </c>
      <c r="BV249" s="90">
        <v>0</v>
      </c>
      <c r="BW249" s="90">
        <v>0</v>
      </c>
      <c r="BX249" s="90">
        <v>0</v>
      </c>
      <c r="BY249" s="90">
        <v>0</v>
      </c>
      <c r="BZ249" s="90">
        <v>0</v>
      </c>
      <c r="CA249" s="90">
        <v>0</v>
      </c>
      <c r="CB249" s="90">
        <v>0</v>
      </c>
      <c r="CC249" s="90">
        <v>0</v>
      </c>
      <c r="CD249" s="90">
        <v>0</v>
      </c>
      <c r="CE249" s="90">
        <v>0</v>
      </c>
      <c r="CF249" s="90">
        <v>0</v>
      </c>
      <c r="CG249" s="90">
        <v>0</v>
      </c>
      <c r="CH249" s="90">
        <v>0</v>
      </c>
    </row>
    <row r="250" s="78" customFormat="1" ht="13.9" spans="1:86">
      <c r="A250" s="84" t="s">
        <v>160</v>
      </c>
      <c r="B250" s="89" t="s">
        <v>1697</v>
      </c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  <c r="BA250" s="90">
        <v>0</v>
      </c>
      <c r="BB250" s="90">
        <v>0</v>
      </c>
      <c r="BC250" s="90">
        <v>0</v>
      </c>
      <c r="BD250" s="90">
        <v>0</v>
      </c>
      <c r="BE250" s="90">
        <v>0</v>
      </c>
      <c r="BF250" s="90">
        <v>0</v>
      </c>
      <c r="BG250" s="90">
        <v>0</v>
      </c>
      <c r="BH250" s="90">
        <v>0</v>
      </c>
      <c r="BI250" s="90">
        <v>0</v>
      </c>
      <c r="BJ250" s="90">
        <v>0</v>
      </c>
      <c r="BK250" s="90">
        <v>0</v>
      </c>
      <c r="BL250" s="90">
        <v>0</v>
      </c>
      <c r="BM250" s="90">
        <v>0</v>
      </c>
      <c r="BN250" s="90">
        <v>0</v>
      </c>
      <c r="BO250" s="90">
        <v>0</v>
      </c>
      <c r="BP250" s="90">
        <v>0</v>
      </c>
      <c r="BQ250" s="90">
        <v>0</v>
      </c>
      <c r="BR250" s="90">
        <v>0</v>
      </c>
      <c r="BS250" s="90">
        <v>0</v>
      </c>
      <c r="BT250" s="90">
        <v>0</v>
      </c>
      <c r="BU250" s="90">
        <v>0</v>
      </c>
      <c r="BV250" s="90">
        <v>0</v>
      </c>
      <c r="BW250" s="90">
        <v>0</v>
      </c>
      <c r="BX250" s="90">
        <v>0</v>
      </c>
      <c r="BY250" s="90">
        <v>0</v>
      </c>
      <c r="BZ250" s="90">
        <v>0</v>
      </c>
      <c r="CA250" s="90">
        <v>0</v>
      </c>
      <c r="CB250" s="90">
        <v>0</v>
      </c>
      <c r="CC250" s="90">
        <v>0</v>
      </c>
      <c r="CD250" s="90">
        <v>0</v>
      </c>
      <c r="CE250" s="90">
        <v>0</v>
      </c>
      <c r="CF250" s="90">
        <v>0</v>
      </c>
      <c r="CG250" s="90">
        <v>0</v>
      </c>
      <c r="CH250" s="90">
        <v>0</v>
      </c>
    </row>
    <row r="251" s="78" customFormat="1" ht="13.9" spans="1:86">
      <c r="A251" s="84" t="s">
        <v>160</v>
      </c>
      <c r="B251" s="89" t="s">
        <v>1698</v>
      </c>
      <c r="C251" s="90">
        <v>0</v>
      </c>
      <c r="D251" s="90">
        <v>0</v>
      </c>
      <c r="E251" s="90">
        <v>0</v>
      </c>
      <c r="F251" s="90">
        <v>0</v>
      </c>
      <c r="G251" s="90">
        <v>0</v>
      </c>
      <c r="H251" s="90">
        <v>0</v>
      </c>
      <c r="I251" s="90">
        <v>0</v>
      </c>
      <c r="J251" s="90">
        <v>0</v>
      </c>
      <c r="K251" s="90">
        <v>0</v>
      </c>
      <c r="L251" s="90">
        <v>0</v>
      </c>
      <c r="M251" s="90">
        <v>0</v>
      </c>
      <c r="N251" s="90">
        <v>0</v>
      </c>
      <c r="O251" s="90">
        <v>0</v>
      </c>
      <c r="P251" s="90">
        <v>0</v>
      </c>
      <c r="Q251" s="90">
        <v>0</v>
      </c>
      <c r="R251" s="90">
        <v>0</v>
      </c>
      <c r="S251" s="90">
        <v>0</v>
      </c>
      <c r="T251" s="90">
        <v>0</v>
      </c>
      <c r="U251" s="90">
        <v>0</v>
      </c>
      <c r="V251" s="90">
        <v>0</v>
      </c>
      <c r="W251" s="90">
        <v>0</v>
      </c>
      <c r="X251" s="90">
        <v>0</v>
      </c>
      <c r="Y251" s="90">
        <v>0</v>
      </c>
      <c r="Z251" s="90">
        <v>0</v>
      </c>
      <c r="AA251" s="90">
        <v>0</v>
      </c>
      <c r="AB251" s="90">
        <v>0</v>
      </c>
      <c r="AC251" s="90">
        <v>0</v>
      </c>
      <c r="AD251" s="90">
        <v>0</v>
      </c>
      <c r="AE251" s="90">
        <v>0</v>
      </c>
      <c r="AF251" s="90">
        <v>0</v>
      </c>
      <c r="AG251" s="90">
        <v>0</v>
      </c>
      <c r="AH251" s="90">
        <v>0</v>
      </c>
      <c r="AI251" s="90">
        <v>0</v>
      </c>
      <c r="AJ251" s="90">
        <v>0</v>
      </c>
      <c r="AK251" s="90">
        <v>0</v>
      </c>
      <c r="AL251" s="90">
        <v>0</v>
      </c>
      <c r="AM251" s="90">
        <v>0</v>
      </c>
      <c r="AN251" s="90">
        <v>0</v>
      </c>
      <c r="AO251" s="90">
        <v>0</v>
      </c>
      <c r="AP251" s="90">
        <v>0</v>
      </c>
      <c r="AQ251" s="90">
        <v>0</v>
      </c>
      <c r="AR251" s="90">
        <v>0</v>
      </c>
      <c r="AS251" s="90">
        <v>0</v>
      </c>
      <c r="AT251" s="90">
        <v>0</v>
      </c>
      <c r="AU251" s="90">
        <v>0</v>
      </c>
      <c r="AV251" s="90">
        <v>0</v>
      </c>
      <c r="AW251" s="90">
        <v>0</v>
      </c>
      <c r="AX251" s="90">
        <v>0</v>
      </c>
      <c r="AY251" s="90">
        <v>0</v>
      </c>
      <c r="AZ251" s="90">
        <v>0</v>
      </c>
      <c r="BA251" s="90">
        <v>0</v>
      </c>
      <c r="BB251" s="90">
        <v>0</v>
      </c>
      <c r="BC251" s="90">
        <v>0</v>
      </c>
      <c r="BD251" s="90">
        <v>0</v>
      </c>
      <c r="BE251" s="90">
        <v>0</v>
      </c>
      <c r="BF251" s="90">
        <v>0</v>
      </c>
      <c r="BG251" s="90">
        <v>0</v>
      </c>
      <c r="BH251" s="90">
        <v>0</v>
      </c>
      <c r="BI251" s="90">
        <v>0</v>
      </c>
      <c r="BJ251" s="90">
        <v>0</v>
      </c>
      <c r="BK251" s="90">
        <v>0</v>
      </c>
      <c r="BL251" s="90">
        <v>0</v>
      </c>
      <c r="BM251" s="90">
        <v>0</v>
      </c>
      <c r="BN251" s="90">
        <v>0</v>
      </c>
      <c r="BO251" s="90">
        <v>0</v>
      </c>
      <c r="BP251" s="90">
        <v>0</v>
      </c>
      <c r="BQ251" s="90">
        <v>0</v>
      </c>
      <c r="BR251" s="90">
        <v>0</v>
      </c>
      <c r="BS251" s="90">
        <v>0</v>
      </c>
      <c r="BT251" s="90">
        <v>0</v>
      </c>
      <c r="BU251" s="90">
        <v>0</v>
      </c>
      <c r="BV251" s="90">
        <v>0</v>
      </c>
      <c r="BW251" s="90">
        <v>0</v>
      </c>
      <c r="BX251" s="90">
        <v>0</v>
      </c>
      <c r="BY251" s="90">
        <v>0</v>
      </c>
      <c r="BZ251" s="90">
        <v>0</v>
      </c>
      <c r="CA251" s="90">
        <v>0</v>
      </c>
      <c r="CB251" s="90">
        <v>0</v>
      </c>
      <c r="CC251" s="90">
        <v>0</v>
      </c>
      <c r="CD251" s="90">
        <v>0</v>
      </c>
      <c r="CE251" s="90">
        <v>0</v>
      </c>
      <c r="CF251" s="90">
        <v>0</v>
      </c>
      <c r="CG251" s="90">
        <v>0</v>
      </c>
      <c r="CH251" s="90">
        <v>0</v>
      </c>
    </row>
    <row r="252" s="78" customFormat="1" ht="13.9" spans="1:86">
      <c r="A252" s="84" t="s">
        <v>160</v>
      </c>
      <c r="B252" s="89" t="s">
        <v>1699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0">
        <v>0</v>
      </c>
      <c r="AG252" s="90">
        <v>0</v>
      </c>
      <c r="AH252" s="90">
        <v>0</v>
      </c>
      <c r="AI252" s="90">
        <v>0</v>
      </c>
      <c r="AJ252" s="90">
        <v>0</v>
      </c>
      <c r="AK252" s="90">
        <v>0</v>
      </c>
      <c r="AL252" s="90">
        <v>0</v>
      </c>
      <c r="AM252" s="90">
        <v>0</v>
      </c>
      <c r="AN252" s="90">
        <v>0</v>
      </c>
      <c r="AO252" s="90">
        <v>0</v>
      </c>
      <c r="AP252" s="90">
        <v>0</v>
      </c>
      <c r="AQ252" s="90">
        <v>0</v>
      </c>
      <c r="AR252" s="90">
        <v>0</v>
      </c>
      <c r="AS252" s="90">
        <v>0</v>
      </c>
      <c r="AT252" s="90">
        <v>0</v>
      </c>
      <c r="AU252" s="90">
        <v>0</v>
      </c>
      <c r="AV252" s="90">
        <v>0</v>
      </c>
      <c r="AW252" s="90">
        <v>0</v>
      </c>
      <c r="AX252" s="90">
        <v>0</v>
      </c>
      <c r="AY252" s="90">
        <v>0</v>
      </c>
      <c r="AZ252" s="90">
        <v>0</v>
      </c>
      <c r="BA252" s="90">
        <v>0</v>
      </c>
      <c r="BB252" s="90">
        <v>0</v>
      </c>
      <c r="BC252" s="90">
        <v>0</v>
      </c>
      <c r="BD252" s="90">
        <v>0</v>
      </c>
      <c r="BE252" s="90">
        <v>0</v>
      </c>
      <c r="BF252" s="90">
        <v>0</v>
      </c>
      <c r="BG252" s="90">
        <v>0</v>
      </c>
      <c r="BH252" s="90">
        <v>0</v>
      </c>
      <c r="BI252" s="90">
        <v>0</v>
      </c>
      <c r="BJ252" s="90">
        <v>0</v>
      </c>
      <c r="BK252" s="90">
        <v>0</v>
      </c>
      <c r="BL252" s="90">
        <v>0</v>
      </c>
      <c r="BM252" s="90">
        <v>0</v>
      </c>
      <c r="BN252" s="90">
        <v>0</v>
      </c>
      <c r="BO252" s="90">
        <v>0</v>
      </c>
      <c r="BP252" s="90">
        <v>0</v>
      </c>
      <c r="BQ252" s="90">
        <v>0</v>
      </c>
      <c r="BR252" s="90">
        <v>0</v>
      </c>
      <c r="BS252" s="90">
        <v>0</v>
      </c>
      <c r="BT252" s="90">
        <v>0</v>
      </c>
      <c r="BU252" s="90">
        <v>0</v>
      </c>
      <c r="BV252" s="90">
        <v>0</v>
      </c>
      <c r="BW252" s="90">
        <v>0</v>
      </c>
      <c r="BX252" s="90">
        <v>0</v>
      </c>
      <c r="BY252" s="90">
        <v>0</v>
      </c>
      <c r="BZ252" s="90">
        <v>0</v>
      </c>
      <c r="CA252" s="90">
        <v>0</v>
      </c>
      <c r="CB252" s="90">
        <v>0</v>
      </c>
      <c r="CC252" s="90">
        <v>0</v>
      </c>
      <c r="CD252" s="90">
        <v>0</v>
      </c>
      <c r="CE252" s="90">
        <v>0</v>
      </c>
      <c r="CF252" s="90">
        <v>0</v>
      </c>
      <c r="CG252" s="90">
        <v>0</v>
      </c>
      <c r="CH252" s="90">
        <v>0</v>
      </c>
    </row>
    <row r="253" s="78" customFormat="1" ht="13.9" spans="1:86">
      <c r="A253" s="84" t="s">
        <v>160</v>
      </c>
      <c r="B253" s="89" t="s">
        <v>1700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0">
        <v>0</v>
      </c>
      <c r="AG253" s="90">
        <v>0</v>
      </c>
      <c r="AH253" s="90">
        <v>0</v>
      </c>
      <c r="AI253" s="90">
        <v>0</v>
      </c>
      <c r="AJ253" s="90">
        <v>0</v>
      </c>
      <c r="AK253" s="90">
        <v>0</v>
      </c>
      <c r="AL253" s="90">
        <v>0</v>
      </c>
      <c r="AM253" s="90">
        <v>0</v>
      </c>
      <c r="AN253" s="90">
        <v>0</v>
      </c>
      <c r="AO253" s="90">
        <v>0</v>
      </c>
      <c r="AP253" s="90">
        <v>0</v>
      </c>
      <c r="AQ253" s="90">
        <v>0</v>
      </c>
      <c r="AR253" s="90">
        <v>0</v>
      </c>
      <c r="AS253" s="90">
        <v>0</v>
      </c>
      <c r="AT253" s="90">
        <v>0</v>
      </c>
      <c r="AU253" s="90">
        <v>0</v>
      </c>
      <c r="AV253" s="90">
        <v>0</v>
      </c>
      <c r="AW253" s="90">
        <v>0</v>
      </c>
      <c r="AX253" s="90">
        <v>0</v>
      </c>
      <c r="AY253" s="90">
        <v>0</v>
      </c>
      <c r="AZ253" s="90">
        <v>0</v>
      </c>
      <c r="BA253" s="90">
        <v>0</v>
      </c>
      <c r="BB253" s="90">
        <v>0</v>
      </c>
      <c r="BC253" s="90">
        <v>0</v>
      </c>
      <c r="BD253" s="90">
        <v>0</v>
      </c>
      <c r="BE253" s="90">
        <v>0</v>
      </c>
      <c r="BF253" s="90">
        <v>0</v>
      </c>
      <c r="BG253" s="90">
        <v>0</v>
      </c>
      <c r="BH253" s="90">
        <v>0</v>
      </c>
      <c r="BI253" s="90">
        <v>0</v>
      </c>
      <c r="BJ253" s="90">
        <v>0</v>
      </c>
      <c r="BK253" s="90">
        <v>0</v>
      </c>
      <c r="BL253" s="90">
        <v>0</v>
      </c>
      <c r="BM253" s="90">
        <v>0</v>
      </c>
      <c r="BN253" s="90">
        <v>0</v>
      </c>
      <c r="BO253" s="90">
        <v>0</v>
      </c>
      <c r="BP253" s="90">
        <v>0</v>
      </c>
      <c r="BQ253" s="90">
        <v>0</v>
      </c>
      <c r="BR253" s="90">
        <v>0</v>
      </c>
      <c r="BS253" s="90">
        <v>0</v>
      </c>
      <c r="BT253" s="90">
        <v>0</v>
      </c>
      <c r="BU253" s="90">
        <v>0</v>
      </c>
      <c r="BV253" s="90">
        <v>0</v>
      </c>
      <c r="BW253" s="90">
        <v>0</v>
      </c>
      <c r="BX253" s="90">
        <v>0</v>
      </c>
      <c r="BY253" s="90">
        <v>0</v>
      </c>
      <c r="BZ253" s="90">
        <v>0</v>
      </c>
      <c r="CA253" s="90">
        <v>0</v>
      </c>
      <c r="CB253" s="90">
        <v>0</v>
      </c>
      <c r="CC253" s="90">
        <v>0</v>
      </c>
      <c r="CD253" s="90">
        <v>0</v>
      </c>
      <c r="CE253" s="90">
        <v>0</v>
      </c>
      <c r="CF253" s="90">
        <v>0</v>
      </c>
      <c r="CG253" s="90">
        <v>0</v>
      </c>
      <c r="CH253" s="90">
        <v>0</v>
      </c>
    </row>
    <row r="254" s="78" customFormat="1" ht="13.9" spans="1:86">
      <c r="A254" s="84" t="s">
        <v>160</v>
      </c>
      <c r="B254" s="89" t="s">
        <v>1701</v>
      </c>
      <c r="C254" s="90">
        <v>0</v>
      </c>
      <c r="D254" s="90">
        <v>0</v>
      </c>
      <c r="E254" s="90">
        <v>0</v>
      </c>
      <c r="F254" s="90">
        <v>0</v>
      </c>
      <c r="G254" s="90">
        <v>0</v>
      </c>
      <c r="H254" s="90">
        <v>0</v>
      </c>
      <c r="I254" s="90">
        <v>0</v>
      </c>
      <c r="J254" s="90">
        <v>0</v>
      </c>
      <c r="K254" s="90">
        <v>0</v>
      </c>
      <c r="L254" s="90">
        <v>0</v>
      </c>
      <c r="M254" s="90">
        <v>0</v>
      </c>
      <c r="N254" s="90">
        <v>0</v>
      </c>
      <c r="O254" s="90">
        <v>0</v>
      </c>
      <c r="P254" s="90">
        <v>0</v>
      </c>
      <c r="Q254" s="90">
        <v>0</v>
      </c>
      <c r="R254" s="90">
        <v>0</v>
      </c>
      <c r="S254" s="90">
        <v>0</v>
      </c>
      <c r="T254" s="90">
        <v>0</v>
      </c>
      <c r="U254" s="90">
        <v>0</v>
      </c>
      <c r="V254" s="90">
        <v>0</v>
      </c>
      <c r="W254" s="90">
        <v>0</v>
      </c>
      <c r="X254" s="90">
        <v>0</v>
      </c>
      <c r="Y254" s="90">
        <v>0</v>
      </c>
      <c r="Z254" s="90">
        <v>0</v>
      </c>
      <c r="AA254" s="90">
        <v>0</v>
      </c>
      <c r="AB254" s="90">
        <v>0</v>
      </c>
      <c r="AC254" s="90">
        <v>0</v>
      </c>
      <c r="AD254" s="90">
        <v>0</v>
      </c>
      <c r="AE254" s="90">
        <v>0</v>
      </c>
      <c r="AF254" s="90">
        <v>0</v>
      </c>
      <c r="AG254" s="90">
        <v>0</v>
      </c>
      <c r="AH254" s="90">
        <v>0</v>
      </c>
      <c r="AI254" s="90">
        <v>0</v>
      </c>
      <c r="AJ254" s="90">
        <v>0</v>
      </c>
      <c r="AK254" s="90">
        <v>0</v>
      </c>
      <c r="AL254" s="90">
        <v>0</v>
      </c>
      <c r="AM254" s="90">
        <v>0</v>
      </c>
      <c r="AN254" s="90">
        <v>0</v>
      </c>
      <c r="AO254" s="90">
        <v>0</v>
      </c>
      <c r="AP254" s="90">
        <v>0</v>
      </c>
      <c r="AQ254" s="90">
        <v>0</v>
      </c>
      <c r="AR254" s="90">
        <v>0</v>
      </c>
      <c r="AS254" s="90">
        <v>0</v>
      </c>
      <c r="AT254" s="90">
        <v>0</v>
      </c>
      <c r="AU254" s="90">
        <v>0</v>
      </c>
      <c r="AV254" s="90">
        <v>0</v>
      </c>
      <c r="AW254" s="90">
        <v>0</v>
      </c>
      <c r="AX254" s="90">
        <v>0</v>
      </c>
      <c r="AY254" s="90">
        <v>0</v>
      </c>
      <c r="AZ254" s="90">
        <v>0</v>
      </c>
      <c r="BA254" s="90">
        <v>0</v>
      </c>
      <c r="BB254" s="90">
        <v>0</v>
      </c>
      <c r="BC254" s="90">
        <v>0</v>
      </c>
      <c r="BD254" s="90">
        <v>0</v>
      </c>
      <c r="BE254" s="90">
        <v>0</v>
      </c>
      <c r="BF254" s="90">
        <v>0</v>
      </c>
      <c r="BG254" s="90">
        <v>0</v>
      </c>
      <c r="BH254" s="90">
        <v>0</v>
      </c>
      <c r="BI254" s="90">
        <v>0</v>
      </c>
      <c r="BJ254" s="90">
        <v>0</v>
      </c>
      <c r="BK254" s="90">
        <v>0</v>
      </c>
      <c r="BL254" s="90">
        <v>0</v>
      </c>
      <c r="BM254" s="90">
        <v>0</v>
      </c>
      <c r="BN254" s="90">
        <v>0</v>
      </c>
      <c r="BO254" s="90">
        <v>0</v>
      </c>
      <c r="BP254" s="90">
        <v>0</v>
      </c>
      <c r="BQ254" s="90">
        <v>0</v>
      </c>
      <c r="BR254" s="90">
        <v>0</v>
      </c>
      <c r="BS254" s="90">
        <v>0</v>
      </c>
      <c r="BT254" s="90">
        <v>0</v>
      </c>
      <c r="BU254" s="90">
        <v>0</v>
      </c>
      <c r="BV254" s="90">
        <v>0</v>
      </c>
      <c r="BW254" s="90">
        <v>0</v>
      </c>
      <c r="BX254" s="90">
        <v>0</v>
      </c>
      <c r="BY254" s="90">
        <v>0</v>
      </c>
      <c r="BZ254" s="90">
        <v>0</v>
      </c>
      <c r="CA254" s="90">
        <v>0</v>
      </c>
      <c r="CB254" s="90">
        <v>0</v>
      </c>
      <c r="CC254" s="90">
        <v>0</v>
      </c>
      <c r="CD254" s="90">
        <v>0</v>
      </c>
      <c r="CE254" s="90">
        <v>0</v>
      </c>
      <c r="CF254" s="90">
        <v>0</v>
      </c>
      <c r="CG254" s="90">
        <v>0</v>
      </c>
      <c r="CH254" s="90">
        <v>0</v>
      </c>
    </row>
    <row r="255" s="78" customFormat="1" ht="13.9" spans="1:86">
      <c r="A255" s="84" t="s">
        <v>160</v>
      </c>
      <c r="B255" s="89" t="s">
        <v>1702</v>
      </c>
      <c r="C255" s="90">
        <v>2</v>
      </c>
      <c r="D255" s="90">
        <v>1</v>
      </c>
      <c r="E255" s="90">
        <v>1</v>
      </c>
      <c r="F255" s="90">
        <v>1</v>
      </c>
      <c r="G255" s="90">
        <v>1</v>
      </c>
      <c r="H255" s="90">
        <v>1</v>
      </c>
      <c r="I255" s="90">
        <v>0</v>
      </c>
      <c r="J255" s="90">
        <v>1</v>
      </c>
      <c r="K255" s="90">
        <v>1</v>
      </c>
      <c r="L255" s="90">
        <v>0</v>
      </c>
      <c r="M255" s="90">
        <v>1</v>
      </c>
      <c r="N255" s="90">
        <v>1</v>
      </c>
      <c r="O255" s="90">
        <v>1</v>
      </c>
      <c r="P255" s="90">
        <v>0</v>
      </c>
      <c r="Q255" s="90">
        <v>1</v>
      </c>
      <c r="R255" s="90">
        <v>1</v>
      </c>
      <c r="S255" s="90">
        <v>1</v>
      </c>
      <c r="T255" s="90">
        <v>1</v>
      </c>
      <c r="U255" s="90">
        <v>0</v>
      </c>
      <c r="V255" s="90">
        <v>0</v>
      </c>
      <c r="W255" s="90">
        <v>1</v>
      </c>
      <c r="X255" s="90">
        <v>0</v>
      </c>
      <c r="Y255" s="90">
        <v>1</v>
      </c>
      <c r="Z255" s="90">
        <v>1</v>
      </c>
      <c r="AA255" s="90">
        <v>1</v>
      </c>
      <c r="AB255" s="90">
        <v>1</v>
      </c>
      <c r="AC255" s="90">
        <v>0</v>
      </c>
      <c r="AD255" s="90">
        <v>0</v>
      </c>
      <c r="AE255" s="90">
        <v>0</v>
      </c>
      <c r="AF255" s="90">
        <v>1</v>
      </c>
      <c r="AG255" s="90">
        <v>1</v>
      </c>
      <c r="AH255" s="90">
        <v>1</v>
      </c>
      <c r="AI255" s="90">
        <v>1</v>
      </c>
      <c r="AJ255" s="90">
        <v>0</v>
      </c>
      <c r="AK255" s="90">
        <v>1</v>
      </c>
      <c r="AL255" s="90">
        <v>0</v>
      </c>
      <c r="AM255" s="90">
        <v>0</v>
      </c>
      <c r="AN255" s="90">
        <v>1</v>
      </c>
      <c r="AO255" s="90">
        <v>1</v>
      </c>
      <c r="AP255" s="90">
        <v>0</v>
      </c>
      <c r="AQ255" s="90">
        <v>1</v>
      </c>
      <c r="AR255" s="90">
        <v>0</v>
      </c>
      <c r="AS255" s="90">
        <v>0</v>
      </c>
      <c r="AT255" s="90">
        <v>0</v>
      </c>
      <c r="AU255" s="90">
        <v>1</v>
      </c>
      <c r="AV255" s="90">
        <v>1</v>
      </c>
      <c r="AW255" s="90">
        <v>0</v>
      </c>
      <c r="AX255" s="90">
        <v>1</v>
      </c>
      <c r="AY255" s="90">
        <v>0</v>
      </c>
      <c r="AZ255" s="90">
        <v>1</v>
      </c>
      <c r="BA255" s="90">
        <v>0</v>
      </c>
      <c r="BB255" s="90">
        <v>1</v>
      </c>
      <c r="BC255" s="90">
        <v>0</v>
      </c>
      <c r="BD255" s="90">
        <v>1</v>
      </c>
      <c r="BE255" s="90">
        <v>0</v>
      </c>
      <c r="BF255" s="90">
        <v>1</v>
      </c>
      <c r="BG255" s="90">
        <v>1</v>
      </c>
      <c r="BH255" s="90">
        <v>0</v>
      </c>
      <c r="BI255" s="90">
        <v>1</v>
      </c>
      <c r="BJ255" s="90">
        <v>1</v>
      </c>
      <c r="BK255" s="90">
        <v>0</v>
      </c>
      <c r="BL255" s="90">
        <v>0</v>
      </c>
      <c r="BM255" s="90">
        <v>1</v>
      </c>
      <c r="BN255" s="90">
        <v>1</v>
      </c>
      <c r="BO255" s="90">
        <v>0</v>
      </c>
      <c r="BP255" s="90">
        <v>1</v>
      </c>
      <c r="BQ255" s="90">
        <v>1</v>
      </c>
      <c r="BR255" s="90">
        <v>0</v>
      </c>
      <c r="BS255" s="90">
        <v>0</v>
      </c>
      <c r="BT255" s="90">
        <v>1</v>
      </c>
      <c r="BU255" s="90">
        <v>0</v>
      </c>
      <c r="BV255" s="90">
        <v>1</v>
      </c>
      <c r="BW255" s="90">
        <v>0</v>
      </c>
      <c r="BX255" s="90">
        <v>1</v>
      </c>
      <c r="BY255" s="90">
        <v>1</v>
      </c>
      <c r="BZ255" s="90">
        <v>1</v>
      </c>
      <c r="CA255" s="90">
        <v>1</v>
      </c>
      <c r="CB255" s="90">
        <v>0</v>
      </c>
      <c r="CC255" s="90">
        <v>1</v>
      </c>
      <c r="CD255" s="90">
        <v>0</v>
      </c>
      <c r="CE255" s="90">
        <v>0</v>
      </c>
      <c r="CF255" s="90">
        <v>0</v>
      </c>
      <c r="CG255" s="90">
        <v>0</v>
      </c>
      <c r="CH255" s="90">
        <v>1</v>
      </c>
    </row>
    <row r="256" s="78" customFormat="1" ht="13.9" spans="1:86">
      <c r="A256" s="84" t="s">
        <v>160</v>
      </c>
      <c r="B256" s="89" t="s">
        <v>1703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0</v>
      </c>
      <c r="P256" s="90">
        <v>0</v>
      </c>
      <c r="Q256" s="90">
        <v>0</v>
      </c>
      <c r="R256" s="90">
        <v>0</v>
      </c>
      <c r="S256" s="90">
        <v>0</v>
      </c>
      <c r="T256" s="90">
        <v>0</v>
      </c>
      <c r="U256" s="90">
        <v>0</v>
      </c>
      <c r="V256" s="90">
        <v>0</v>
      </c>
      <c r="W256" s="90">
        <v>0</v>
      </c>
      <c r="X256" s="90">
        <v>0</v>
      </c>
      <c r="Y256" s="90">
        <v>0</v>
      </c>
      <c r="Z256" s="90">
        <v>0</v>
      </c>
      <c r="AA256" s="90">
        <v>0</v>
      </c>
      <c r="AB256" s="90">
        <v>0</v>
      </c>
      <c r="AC256" s="90">
        <v>0</v>
      </c>
      <c r="AD256" s="90">
        <v>0</v>
      </c>
      <c r="AE256" s="90">
        <v>0</v>
      </c>
      <c r="AF256" s="90">
        <v>0</v>
      </c>
      <c r="AG256" s="90">
        <v>0</v>
      </c>
      <c r="AH256" s="90">
        <v>0</v>
      </c>
      <c r="AI256" s="90">
        <v>0</v>
      </c>
      <c r="AJ256" s="90">
        <v>0</v>
      </c>
      <c r="AK256" s="90">
        <v>0</v>
      </c>
      <c r="AL256" s="90">
        <v>0</v>
      </c>
      <c r="AM256" s="90">
        <v>0</v>
      </c>
      <c r="AN256" s="90">
        <v>0</v>
      </c>
      <c r="AO256" s="90">
        <v>0</v>
      </c>
      <c r="AP256" s="90">
        <v>0</v>
      </c>
      <c r="AQ256" s="90">
        <v>0</v>
      </c>
      <c r="AR256" s="90">
        <v>0</v>
      </c>
      <c r="AS256" s="90">
        <v>0</v>
      </c>
      <c r="AT256" s="90">
        <v>0</v>
      </c>
      <c r="AU256" s="90">
        <v>0</v>
      </c>
      <c r="AV256" s="90">
        <v>0</v>
      </c>
      <c r="AW256" s="90">
        <v>0</v>
      </c>
      <c r="AX256" s="90">
        <v>0</v>
      </c>
      <c r="AY256" s="90">
        <v>0</v>
      </c>
      <c r="AZ256" s="90">
        <v>0</v>
      </c>
      <c r="BA256" s="90">
        <v>0</v>
      </c>
      <c r="BB256" s="90">
        <v>0</v>
      </c>
      <c r="BC256" s="90">
        <v>0</v>
      </c>
      <c r="BD256" s="90">
        <v>0</v>
      </c>
      <c r="BE256" s="90">
        <v>0</v>
      </c>
      <c r="BF256" s="90">
        <v>0</v>
      </c>
      <c r="BG256" s="90">
        <v>0</v>
      </c>
      <c r="BH256" s="90">
        <v>0</v>
      </c>
      <c r="BI256" s="90">
        <v>0</v>
      </c>
      <c r="BJ256" s="90">
        <v>0</v>
      </c>
      <c r="BK256" s="90">
        <v>0</v>
      </c>
      <c r="BL256" s="90">
        <v>0</v>
      </c>
      <c r="BM256" s="90">
        <v>0</v>
      </c>
      <c r="BN256" s="90">
        <v>0</v>
      </c>
      <c r="BO256" s="90">
        <v>0</v>
      </c>
      <c r="BP256" s="90">
        <v>0</v>
      </c>
      <c r="BQ256" s="90">
        <v>0</v>
      </c>
      <c r="BR256" s="90">
        <v>0</v>
      </c>
      <c r="BS256" s="90">
        <v>0</v>
      </c>
      <c r="BT256" s="90">
        <v>0</v>
      </c>
      <c r="BU256" s="90">
        <v>0</v>
      </c>
      <c r="BV256" s="90">
        <v>0</v>
      </c>
      <c r="BW256" s="90">
        <v>0</v>
      </c>
      <c r="BX256" s="90">
        <v>0</v>
      </c>
      <c r="BY256" s="90">
        <v>0</v>
      </c>
      <c r="BZ256" s="90">
        <v>0</v>
      </c>
      <c r="CA256" s="90">
        <v>0</v>
      </c>
      <c r="CB256" s="90">
        <v>0</v>
      </c>
      <c r="CC256" s="90">
        <v>0</v>
      </c>
      <c r="CD256" s="90">
        <v>0</v>
      </c>
      <c r="CE256" s="90">
        <v>0</v>
      </c>
      <c r="CF256" s="90">
        <v>0</v>
      </c>
      <c r="CG256" s="90">
        <v>0</v>
      </c>
      <c r="CH256" s="90">
        <v>0</v>
      </c>
    </row>
    <row r="257" s="78" customFormat="1" ht="13.9" spans="1:86">
      <c r="A257" s="84" t="s">
        <v>160</v>
      </c>
      <c r="B257" s="89" t="s">
        <v>1704</v>
      </c>
      <c r="C257" s="90">
        <v>3</v>
      </c>
      <c r="D257" s="90">
        <v>1</v>
      </c>
      <c r="E257" s="90">
        <v>1</v>
      </c>
      <c r="F257" s="90">
        <v>1</v>
      </c>
      <c r="G257" s="90">
        <v>2</v>
      </c>
      <c r="H257" s="90">
        <v>1</v>
      </c>
      <c r="I257" s="90">
        <v>1</v>
      </c>
      <c r="J257" s="90">
        <v>1</v>
      </c>
      <c r="K257" s="90">
        <v>1</v>
      </c>
      <c r="L257" s="90">
        <v>1</v>
      </c>
      <c r="M257" s="90">
        <v>1</v>
      </c>
      <c r="N257" s="90">
        <v>1</v>
      </c>
      <c r="O257" s="90">
        <v>1</v>
      </c>
      <c r="P257" s="90">
        <v>0</v>
      </c>
      <c r="Q257" s="90">
        <v>1</v>
      </c>
      <c r="R257" s="90">
        <v>1</v>
      </c>
      <c r="S257" s="90">
        <v>1</v>
      </c>
      <c r="T257" s="90">
        <v>1</v>
      </c>
      <c r="U257" s="90">
        <v>1</v>
      </c>
      <c r="V257" s="90">
        <v>1</v>
      </c>
      <c r="W257" s="90">
        <v>2</v>
      </c>
      <c r="X257" s="90">
        <v>1</v>
      </c>
      <c r="Y257" s="90">
        <v>1</v>
      </c>
      <c r="Z257" s="90">
        <v>1</v>
      </c>
      <c r="AA257" s="90">
        <v>1</v>
      </c>
      <c r="AB257" s="90">
        <v>2</v>
      </c>
      <c r="AC257" s="90">
        <v>1</v>
      </c>
      <c r="AD257" s="90">
        <v>1</v>
      </c>
      <c r="AE257" s="90">
        <v>1</v>
      </c>
      <c r="AF257" s="90">
        <v>1</v>
      </c>
      <c r="AG257" s="90">
        <v>1</v>
      </c>
      <c r="AH257" s="90">
        <v>1</v>
      </c>
      <c r="AI257" s="90">
        <v>1</v>
      </c>
      <c r="AJ257" s="90">
        <v>1</v>
      </c>
      <c r="AK257" s="90">
        <v>1</v>
      </c>
      <c r="AL257" s="90">
        <v>1</v>
      </c>
      <c r="AM257" s="90">
        <v>1</v>
      </c>
      <c r="AN257" s="90">
        <v>1</v>
      </c>
      <c r="AO257" s="90">
        <v>1</v>
      </c>
      <c r="AP257" s="90">
        <v>1</v>
      </c>
      <c r="AQ257" s="90">
        <v>2</v>
      </c>
      <c r="AR257" s="90">
        <v>0</v>
      </c>
      <c r="AS257" s="90">
        <v>0</v>
      </c>
      <c r="AT257" s="90">
        <v>0</v>
      </c>
      <c r="AU257" s="90">
        <v>1</v>
      </c>
      <c r="AV257" s="90">
        <v>1</v>
      </c>
      <c r="AW257" s="90">
        <v>1</v>
      </c>
      <c r="AX257" s="90">
        <v>1</v>
      </c>
      <c r="AY257" s="90">
        <v>1</v>
      </c>
      <c r="AZ257" s="90">
        <v>1</v>
      </c>
      <c r="BA257" s="90">
        <v>1</v>
      </c>
      <c r="BB257" s="90">
        <v>1</v>
      </c>
      <c r="BC257" s="90">
        <v>0</v>
      </c>
      <c r="BD257" s="90">
        <v>1</v>
      </c>
      <c r="BE257" s="90">
        <v>1</v>
      </c>
      <c r="BF257" s="90">
        <v>1</v>
      </c>
      <c r="BG257" s="90">
        <v>1</v>
      </c>
      <c r="BH257" s="90">
        <v>0</v>
      </c>
      <c r="BI257" s="90">
        <v>1</v>
      </c>
      <c r="BJ257" s="90">
        <v>1</v>
      </c>
      <c r="BK257" s="90">
        <v>0</v>
      </c>
      <c r="BL257" s="90">
        <v>1</v>
      </c>
      <c r="BM257" s="90">
        <v>1</v>
      </c>
      <c r="BN257" s="90">
        <v>1</v>
      </c>
      <c r="BO257" s="90">
        <v>1</v>
      </c>
      <c r="BP257" s="90">
        <v>1</v>
      </c>
      <c r="BQ257" s="90">
        <v>1</v>
      </c>
      <c r="BR257" s="90">
        <v>0</v>
      </c>
      <c r="BS257" s="90">
        <v>0</v>
      </c>
      <c r="BT257" s="90">
        <v>1</v>
      </c>
      <c r="BU257" s="90">
        <v>1</v>
      </c>
      <c r="BV257" s="90">
        <v>1</v>
      </c>
      <c r="BW257" s="90">
        <v>1</v>
      </c>
      <c r="BX257" s="90">
        <v>1</v>
      </c>
      <c r="BY257" s="90">
        <v>1</v>
      </c>
      <c r="BZ257" s="90">
        <v>1</v>
      </c>
      <c r="CA257" s="90">
        <v>1</v>
      </c>
      <c r="CB257" s="90">
        <v>1</v>
      </c>
      <c r="CC257" s="90">
        <v>1</v>
      </c>
      <c r="CD257" s="90">
        <v>1</v>
      </c>
      <c r="CE257" s="90">
        <v>1</v>
      </c>
      <c r="CF257" s="90">
        <v>0</v>
      </c>
      <c r="CG257" s="90">
        <v>1</v>
      </c>
      <c r="CH257" s="90">
        <v>1</v>
      </c>
    </row>
    <row r="258" s="78" customFormat="1" ht="13.9" spans="1:86">
      <c r="A258" s="84" t="s">
        <v>160</v>
      </c>
      <c r="B258" s="89" t="s">
        <v>1705</v>
      </c>
      <c r="C258" s="90">
        <v>0</v>
      </c>
      <c r="D258" s="90">
        <v>0</v>
      </c>
      <c r="E258" s="90">
        <v>0</v>
      </c>
      <c r="F258" s="90">
        <v>0</v>
      </c>
      <c r="G258" s="90">
        <v>0</v>
      </c>
      <c r="H258" s="90">
        <v>0</v>
      </c>
      <c r="I258" s="90">
        <v>0</v>
      </c>
      <c r="J258" s="90">
        <v>0</v>
      </c>
      <c r="K258" s="90">
        <v>0</v>
      </c>
      <c r="L258" s="90">
        <v>0</v>
      </c>
      <c r="M258" s="90">
        <v>0</v>
      </c>
      <c r="N258" s="90">
        <v>0</v>
      </c>
      <c r="O258" s="90">
        <v>0</v>
      </c>
      <c r="P258" s="90">
        <v>0</v>
      </c>
      <c r="Q258" s="90">
        <v>0</v>
      </c>
      <c r="R258" s="90">
        <v>0</v>
      </c>
      <c r="S258" s="90">
        <v>0</v>
      </c>
      <c r="T258" s="90">
        <v>0</v>
      </c>
      <c r="U258" s="90">
        <v>0</v>
      </c>
      <c r="V258" s="90">
        <v>0</v>
      </c>
      <c r="W258" s="90">
        <v>0</v>
      </c>
      <c r="X258" s="90">
        <v>0</v>
      </c>
      <c r="Y258" s="90">
        <v>0</v>
      </c>
      <c r="Z258" s="90">
        <v>0</v>
      </c>
      <c r="AA258" s="90">
        <v>0</v>
      </c>
      <c r="AB258" s="90">
        <v>0</v>
      </c>
      <c r="AC258" s="90">
        <v>0</v>
      </c>
      <c r="AD258" s="90">
        <v>0</v>
      </c>
      <c r="AE258" s="90">
        <v>0</v>
      </c>
      <c r="AF258" s="90">
        <v>0</v>
      </c>
      <c r="AG258" s="90">
        <v>0</v>
      </c>
      <c r="AH258" s="90">
        <v>0</v>
      </c>
      <c r="AI258" s="90">
        <v>0</v>
      </c>
      <c r="AJ258" s="90">
        <v>0</v>
      </c>
      <c r="AK258" s="90">
        <v>0</v>
      </c>
      <c r="AL258" s="90">
        <v>0</v>
      </c>
      <c r="AM258" s="90">
        <v>0</v>
      </c>
      <c r="AN258" s="90">
        <v>0</v>
      </c>
      <c r="AO258" s="90">
        <v>0</v>
      </c>
      <c r="AP258" s="90">
        <v>0</v>
      </c>
      <c r="AQ258" s="90">
        <v>0</v>
      </c>
      <c r="AR258" s="90">
        <v>0</v>
      </c>
      <c r="AS258" s="90">
        <v>0</v>
      </c>
      <c r="AT258" s="90">
        <v>0</v>
      </c>
      <c r="AU258" s="90">
        <v>0</v>
      </c>
      <c r="AV258" s="90">
        <v>0</v>
      </c>
      <c r="AW258" s="90">
        <v>0</v>
      </c>
      <c r="AX258" s="90">
        <v>0</v>
      </c>
      <c r="AY258" s="90">
        <v>0</v>
      </c>
      <c r="AZ258" s="90">
        <v>0</v>
      </c>
      <c r="BA258" s="90">
        <v>0</v>
      </c>
      <c r="BB258" s="90">
        <v>0</v>
      </c>
      <c r="BC258" s="90">
        <v>0</v>
      </c>
      <c r="BD258" s="90">
        <v>0</v>
      </c>
      <c r="BE258" s="90">
        <v>0</v>
      </c>
      <c r="BF258" s="90">
        <v>0</v>
      </c>
      <c r="BG258" s="90">
        <v>0</v>
      </c>
      <c r="BH258" s="90">
        <v>0</v>
      </c>
      <c r="BI258" s="90">
        <v>0</v>
      </c>
      <c r="BJ258" s="90">
        <v>0</v>
      </c>
      <c r="BK258" s="90">
        <v>0</v>
      </c>
      <c r="BL258" s="90">
        <v>0</v>
      </c>
      <c r="BM258" s="90">
        <v>0</v>
      </c>
      <c r="BN258" s="90">
        <v>0</v>
      </c>
      <c r="BO258" s="90">
        <v>0</v>
      </c>
      <c r="BP258" s="90">
        <v>0</v>
      </c>
      <c r="BQ258" s="90">
        <v>0</v>
      </c>
      <c r="BR258" s="90">
        <v>0</v>
      </c>
      <c r="BS258" s="90">
        <v>0</v>
      </c>
      <c r="BT258" s="90">
        <v>0</v>
      </c>
      <c r="BU258" s="90">
        <v>0</v>
      </c>
      <c r="BV258" s="90">
        <v>0</v>
      </c>
      <c r="BW258" s="90">
        <v>0</v>
      </c>
      <c r="BX258" s="90">
        <v>0</v>
      </c>
      <c r="BY258" s="90">
        <v>0</v>
      </c>
      <c r="BZ258" s="90">
        <v>0</v>
      </c>
      <c r="CA258" s="90">
        <v>0</v>
      </c>
      <c r="CB258" s="90">
        <v>0</v>
      </c>
      <c r="CC258" s="90">
        <v>0</v>
      </c>
      <c r="CD258" s="90">
        <v>0</v>
      </c>
      <c r="CE258" s="90">
        <v>0</v>
      </c>
      <c r="CF258" s="90">
        <v>0</v>
      </c>
      <c r="CG258" s="90">
        <v>0</v>
      </c>
      <c r="CH258" s="90">
        <v>0</v>
      </c>
    </row>
    <row r="259" s="78" customFormat="1" ht="13.9" spans="1:86">
      <c r="A259" s="84" t="s">
        <v>160</v>
      </c>
      <c r="B259" s="89" t="s">
        <v>1706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  <c r="R259" s="90">
        <v>0</v>
      </c>
      <c r="S259" s="90">
        <v>0</v>
      </c>
      <c r="T259" s="90">
        <v>0</v>
      </c>
      <c r="U259" s="90">
        <v>0</v>
      </c>
      <c r="V259" s="90">
        <v>0</v>
      </c>
      <c r="W259" s="90">
        <v>0</v>
      </c>
      <c r="X259" s="90">
        <v>0</v>
      </c>
      <c r="Y259" s="90">
        <v>0</v>
      </c>
      <c r="Z259" s="90">
        <v>0</v>
      </c>
      <c r="AA259" s="90">
        <v>0</v>
      </c>
      <c r="AB259" s="90">
        <v>0</v>
      </c>
      <c r="AC259" s="90">
        <v>0</v>
      </c>
      <c r="AD259" s="90">
        <v>0</v>
      </c>
      <c r="AE259" s="90">
        <v>0</v>
      </c>
      <c r="AF259" s="90">
        <v>0</v>
      </c>
      <c r="AG259" s="90">
        <v>0</v>
      </c>
      <c r="AH259" s="90">
        <v>0</v>
      </c>
      <c r="AI259" s="90">
        <v>0</v>
      </c>
      <c r="AJ259" s="90">
        <v>0</v>
      </c>
      <c r="AK259" s="90">
        <v>0</v>
      </c>
      <c r="AL259" s="90">
        <v>0</v>
      </c>
      <c r="AM259" s="90">
        <v>0</v>
      </c>
      <c r="AN259" s="90">
        <v>0</v>
      </c>
      <c r="AO259" s="90">
        <v>0</v>
      </c>
      <c r="AP259" s="90">
        <v>0</v>
      </c>
      <c r="AQ259" s="90">
        <v>0</v>
      </c>
      <c r="AR259" s="90">
        <v>0</v>
      </c>
      <c r="AS259" s="90">
        <v>0</v>
      </c>
      <c r="AT259" s="90">
        <v>0</v>
      </c>
      <c r="AU259" s="90">
        <v>0</v>
      </c>
      <c r="AV259" s="90">
        <v>0</v>
      </c>
      <c r="AW259" s="90">
        <v>0</v>
      </c>
      <c r="AX259" s="90">
        <v>0</v>
      </c>
      <c r="AY259" s="90">
        <v>0</v>
      </c>
      <c r="AZ259" s="90">
        <v>0</v>
      </c>
      <c r="BA259" s="90">
        <v>0</v>
      </c>
      <c r="BB259" s="90">
        <v>0</v>
      </c>
      <c r="BC259" s="90">
        <v>0</v>
      </c>
      <c r="BD259" s="90">
        <v>0</v>
      </c>
      <c r="BE259" s="90">
        <v>0</v>
      </c>
      <c r="BF259" s="90">
        <v>0</v>
      </c>
      <c r="BG259" s="90">
        <v>0</v>
      </c>
      <c r="BH259" s="90">
        <v>0</v>
      </c>
      <c r="BI259" s="90">
        <v>0</v>
      </c>
      <c r="BJ259" s="90">
        <v>0</v>
      </c>
      <c r="BK259" s="90">
        <v>0</v>
      </c>
      <c r="BL259" s="90">
        <v>0</v>
      </c>
      <c r="BM259" s="90">
        <v>0</v>
      </c>
      <c r="BN259" s="90">
        <v>0</v>
      </c>
      <c r="BO259" s="90">
        <v>0</v>
      </c>
      <c r="BP259" s="90">
        <v>0</v>
      </c>
      <c r="BQ259" s="90">
        <v>0</v>
      </c>
      <c r="BR259" s="90">
        <v>0</v>
      </c>
      <c r="BS259" s="90">
        <v>0</v>
      </c>
      <c r="BT259" s="90">
        <v>0</v>
      </c>
      <c r="BU259" s="90">
        <v>0</v>
      </c>
      <c r="BV259" s="90">
        <v>0</v>
      </c>
      <c r="BW259" s="90">
        <v>0</v>
      </c>
      <c r="BX259" s="90">
        <v>0</v>
      </c>
      <c r="BY259" s="90">
        <v>0</v>
      </c>
      <c r="BZ259" s="90">
        <v>0</v>
      </c>
      <c r="CA259" s="90">
        <v>0</v>
      </c>
      <c r="CB259" s="90">
        <v>0</v>
      </c>
      <c r="CC259" s="90">
        <v>0</v>
      </c>
      <c r="CD259" s="90">
        <v>0</v>
      </c>
      <c r="CE259" s="90">
        <v>0</v>
      </c>
      <c r="CF259" s="90">
        <v>0</v>
      </c>
      <c r="CG259" s="90">
        <v>0</v>
      </c>
      <c r="CH259" s="90">
        <v>0</v>
      </c>
    </row>
    <row r="260" s="78" customFormat="1" ht="13.9" spans="1:86">
      <c r="A260" s="84" t="s">
        <v>160</v>
      </c>
      <c r="B260" s="89" t="s">
        <v>1707</v>
      </c>
      <c r="C260" s="90">
        <v>0</v>
      </c>
      <c r="D260" s="90">
        <v>0</v>
      </c>
      <c r="E260" s="90">
        <v>0</v>
      </c>
      <c r="F260" s="90">
        <v>0</v>
      </c>
      <c r="G260" s="90">
        <v>0</v>
      </c>
      <c r="H260" s="90">
        <v>0</v>
      </c>
      <c r="I260" s="90">
        <v>0</v>
      </c>
      <c r="J260" s="90">
        <v>0</v>
      </c>
      <c r="K260" s="90">
        <v>0</v>
      </c>
      <c r="L260" s="90">
        <v>0</v>
      </c>
      <c r="M260" s="90">
        <v>0</v>
      </c>
      <c r="N260" s="90">
        <v>0</v>
      </c>
      <c r="O260" s="90">
        <v>0</v>
      </c>
      <c r="P260" s="90">
        <v>0</v>
      </c>
      <c r="Q260" s="90">
        <v>0</v>
      </c>
      <c r="R260" s="90">
        <v>0</v>
      </c>
      <c r="S260" s="90">
        <v>0</v>
      </c>
      <c r="T260" s="90">
        <v>0</v>
      </c>
      <c r="U260" s="90">
        <v>0</v>
      </c>
      <c r="V260" s="90">
        <v>0</v>
      </c>
      <c r="W260" s="90">
        <v>0</v>
      </c>
      <c r="X260" s="90">
        <v>0</v>
      </c>
      <c r="Y260" s="90">
        <v>0</v>
      </c>
      <c r="Z260" s="90">
        <v>0</v>
      </c>
      <c r="AA260" s="90">
        <v>0</v>
      </c>
      <c r="AB260" s="90">
        <v>0</v>
      </c>
      <c r="AC260" s="90">
        <v>0</v>
      </c>
      <c r="AD260" s="90">
        <v>0</v>
      </c>
      <c r="AE260" s="90">
        <v>0</v>
      </c>
      <c r="AF260" s="90">
        <v>0</v>
      </c>
      <c r="AG260" s="90">
        <v>0</v>
      </c>
      <c r="AH260" s="90">
        <v>0</v>
      </c>
      <c r="AI260" s="90">
        <v>0</v>
      </c>
      <c r="AJ260" s="90">
        <v>0</v>
      </c>
      <c r="AK260" s="90">
        <v>0</v>
      </c>
      <c r="AL260" s="90">
        <v>0</v>
      </c>
      <c r="AM260" s="90">
        <v>0</v>
      </c>
      <c r="AN260" s="90">
        <v>0</v>
      </c>
      <c r="AO260" s="90">
        <v>0</v>
      </c>
      <c r="AP260" s="90">
        <v>0</v>
      </c>
      <c r="AQ260" s="90">
        <v>0</v>
      </c>
      <c r="AR260" s="90">
        <v>0</v>
      </c>
      <c r="AS260" s="90">
        <v>0</v>
      </c>
      <c r="AT260" s="90">
        <v>0</v>
      </c>
      <c r="AU260" s="90">
        <v>0</v>
      </c>
      <c r="AV260" s="90">
        <v>0</v>
      </c>
      <c r="AW260" s="90">
        <v>0</v>
      </c>
      <c r="AX260" s="90">
        <v>0</v>
      </c>
      <c r="AY260" s="90">
        <v>0</v>
      </c>
      <c r="AZ260" s="90">
        <v>0</v>
      </c>
      <c r="BA260" s="90">
        <v>0</v>
      </c>
      <c r="BB260" s="90">
        <v>0</v>
      </c>
      <c r="BC260" s="90">
        <v>0</v>
      </c>
      <c r="BD260" s="90">
        <v>0</v>
      </c>
      <c r="BE260" s="90">
        <v>0</v>
      </c>
      <c r="BF260" s="90">
        <v>0</v>
      </c>
      <c r="BG260" s="90">
        <v>0</v>
      </c>
      <c r="BH260" s="90">
        <v>0</v>
      </c>
      <c r="BI260" s="90">
        <v>0</v>
      </c>
      <c r="BJ260" s="90">
        <v>0</v>
      </c>
      <c r="BK260" s="90">
        <v>0</v>
      </c>
      <c r="BL260" s="90">
        <v>0</v>
      </c>
      <c r="BM260" s="90">
        <v>0</v>
      </c>
      <c r="BN260" s="90">
        <v>0</v>
      </c>
      <c r="BO260" s="90">
        <v>0</v>
      </c>
      <c r="BP260" s="90">
        <v>0</v>
      </c>
      <c r="BQ260" s="90">
        <v>0</v>
      </c>
      <c r="BR260" s="90">
        <v>0</v>
      </c>
      <c r="BS260" s="90">
        <v>0</v>
      </c>
      <c r="BT260" s="90">
        <v>0</v>
      </c>
      <c r="BU260" s="90">
        <v>0</v>
      </c>
      <c r="BV260" s="90">
        <v>0</v>
      </c>
      <c r="BW260" s="90">
        <v>0</v>
      </c>
      <c r="BX260" s="90">
        <v>0</v>
      </c>
      <c r="BY260" s="90">
        <v>0</v>
      </c>
      <c r="BZ260" s="90">
        <v>0</v>
      </c>
      <c r="CA260" s="90">
        <v>0</v>
      </c>
      <c r="CB260" s="90">
        <v>0</v>
      </c>
      <c r="CC260" s="90">
        <v>0</v>
      </c>
      <c r="CD260" s="90">
        <v>0</v>
      </c>
      <c r="CE260" s="90">
        <v>0</v>
      </c>
      <c r="CF260" s="90">
        <v>0</v>
      </c>
      <c r="CG260" s="90">
        <v>0</v>
      </c>
      <c r="CH260" s="90">
        <v>0</v>
      </c>
    </row>
    <row r="261" s="78" customFormat="1" ht="13.9" spans="1:86">
      <c r="A261" s="84" t="s">
        <v>160</v>
      </c>
      <c r="B261" s="89" t="s">
        <v>1520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  <c r="R261" s="90">
        <v>0</v>
      </c>
      <c r="S261" s="90">
        <v>0</v>
      </c>
      <c r="T261" s="90">
        <v>0</v>
      </c>
      <c r="U261" s="90">
        <v>0</v>
      </c>
      <c r="V261" s="90">
        <v>0</v>
      </c>
      <c r="W261" s="90">
        <v>0</v>
      </c>
      <c r="X261" s="90">
        <v>0</v>
      </c>
      <c r="Y261" s="90">
        <v>0</v>
      </c>
      <c r="Z261" s="90">
        <v>0</v>
      </c>
      <c r="AA261" s="90">
        <v>0</v>
      </c>
      <c r="AB261" s="90">
        <v>0</v>
      </c>
      <c r="AC261" s="90">
        <v>0</v>
      </c>
      <c r="AD261" s="90">
        <v>0</v>
      </c>
      <c r="AE261" s="90">
        <v>0</v>
      </c>
      <c r="AF261" s="90">
        <v>0</v>
      </c>
      <c r="AG261" s="90">
        <v>0</v>
      </c>
      <c r="AH261" s="90">
        <v>0</v>
      </c>
      <c r="AI261" s="90">
        <v>0</v>
      </c>
      <c r="AJ261" s="90">
        <v>0</v>
      </c>
      <c r="AK261" s="90">
        <v>0</v>
      </c>
      <c r="AL261" s="90">
        <v>0</v>
      </c>
      <c r="AM261" s="90">
        <v>0</v>
      </c>
      <c r="AN261" s="90">
        <v>0</v>
      </c>
      <c r="AO261" s="90">
        <v>0</v>
      </c>
      <c r="AP261" s="90">
        <v>0</v>
      </c>
      <c r="AQ261" s="90">
        <v>0</v>
      </c>
      <c r="AR261" s="90">
        <v>0</v>
      </c>
      <c r="AS261" s="90">
        <v>0</v>
      </c>
      <c r="AT261" s="90">
        <v>0</v>
      </c>
      <c r="AU261" s="90">
        <v>0</v>
      </c>
      <c r="AV261" s="90">
        <v>0</v>
      </c>
      <c r="AW261" s="90">
        <v>0</v>
      </c>
      <c r="AX261" s="90">
        <v>0</v>
      </c>
      <c r="AY261" s="90">
        <v>0</v>
      </c>
      <c r="AZ261" s="90">
        <v>0</v>
      </c>
      <c r="BA261" s="90">
        <v>0</v>
      </c>
      <c r="BB261" s="90">
        <v>0</v>
      </c>
      <c r="BC261" s="90">
        <v>0</v>
      </c>
      <c r="BD261" s="90">
        <v>0</v>
      </c>
      <c r="BE261" s="90">
        <v>0</v>
      </c>
      <c r="BF261" s="90">
        <v>0</v>
      </c>
      <c r="BG261" s="90">
        <v>0</v>
      </c>
      <c r="BH261" s="90">
        <v>0</v>
      </c>
      <c r="BI261" s="90">
        <v>0</v>
      </c>
      <c r="BJ261" s="90">
        <v>0</v>
      </c>
      <c r="BK261" s="90">
        <v>0</v>
      </c>
      <c r="BL261" s="90">
        <v>0</v>
      </c>
      <c r="BM261" s="90">
        <v>0</v>
      </c>
      <c r="BN261" s="90">
        <v>0</v>
      </c>
      <c r="BO261" s="90">
        <v>0</v>
      </c>
      <c r="BP261" s="90">
        <v>0</v>
      </c>
      <c r="BQ261" s="90">
        <v>0</v>
      </c>
      <c r="BR261" s="90">
        <v>0</v>
      </c>
      <c r="BS261" s="90">
        <v>0</v>
      </c>
      <c r="BT261" s="90">
        <v>0</v>
      </c>
      <c r="BU261" s="90">
        <v>0</v>
      </c>
      <c r="BV261" s="90">
        <v>0</v>
      </c>
      <c r="BW261" s="90">
        <v>0</v>
      </c>
      <c r="BX261" s="90">
        <v>0</v>
      </c>
      <c r="BY261" s="90">
        <v>0</v>
      </c>
      <c r="BZ261" s="90">
        <v>0</v>
      </c>
      <c r="CA261" s="90">
        <v>0</v>
      </c>
      <c r="CB261" s="90">
        <v>0</v>
      </c>
      <c r="CC261" s="90">
        <v>0</v>
      </c>
      <c r="CD261" s="90">
        <v>0</v>
      </c>
      <c r="CE261" s="90">
        <v>0</v>
      </c>
      <c r="CF261" s="90">
        <v>0</v>
      </c>
      <c r="CG261" s="90">
        <v>0</v>
      </c>
      <c r="CH261" s="90">
        <v>0</v>
      </c>
    </row>
    <row r="262" s="78" customFormat="1" ht="13.9" spans="1:86">
      <c r="A262" s="84" t="s">
        <v>160</v>
      </c>
      <c r="B262" s="89" t="s">
        <v>1708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0">
        <v>0</v>
      </c>
      <c r="AG262" s="90">
        <v>0</v>
      </c>
      <c r="AH262" s="90">
        <v>0</v>
      </c>
      <c r="AI262" s="90">
        <v>0</v>
      </c>
      <c r="AJ262" s="90">
        <v>0</v>
      </c>
      <c r="AK262" s="90">
        <v>0</v>
      </c>
      <c r="AL262" s="90">
        <v>0</v>
      </c>
      <c r="AM262" s="90">
        <v>0</v>
      </c>
      <c r="AN262" s="90">
        <v>0</v>
      </c>
      <c r="AO262" s="90">
        <v>0</v>
      </c>
      <c r="AP262" s="90">
        <v>0</v>
      </c>
      <c r="AQ262" s="90">
        <v>0</v>
      </c>
      <c r="AR262" s="90">
        <v>0</v>
      </c>
      <c r="AS262" s="90">
        <v>0</v>
      </c>
      <c r="AT262" s="90">
        <v>0</v>
      </c>
      <c r="AU262" s="90">
        <v>0</v>
      </c>
      <c r="AV262" s="90">
        <v>0</v>
      </c>
      <c r="AW262" s="90">
        <v>0</v>
      </c>
      <c r="AX262" s="90">
        <v>0</v>
      </c>
      <c r="AY262" s="90">
        <v>0</v>
      </c>
      <c r="AZ262" s="90">
        <v>0</v>
      </c>
      <c r="BA262" s="90">
        <v>0</v>
      </c>
      <c r="BB262" s="90">
        <v>0</v>
      </c>
      <c r="BC262" s="90">
        <v>0</v>
      </c>
      <c r="BD262" s="90">
        <v>0</v>
      </c>
      <c r="BE262" s="90">
        <v>0</v>
      </c>
      <c r="BF262" s="90">
        <v>0</v>
      </c>
      <c r="BG262" s="90">
        <v>0</v>
      </c>
      <c r="BH262" s="90">
        <v>0</v>
      </c>
      <c r="BI262" s="90">
        <v>0</v>
      </c>
      <c r="BJ262" s="90">
        <v>0</v>
      </c>
      <c r="BK262" s="90">
        <v>0</v>
      </c>
      <c r="BL262" s="90">
        <v>0</v>
      </c>
      <c r="BM262" s="90">
        <v>0</v>
      </c>
      <c r="BN262" s="90">
        <v>0</v>
      </c>
      <c r="BO262" s="90">
        <v>0</v>
      </c>
      <c r="BP262" s="90">
        <v>0</v>
      </c>
      <c r="BQ262" s="90">
        <v>0</v>
      </c>
      <c r="BR262" s="90">
        <v>0</v>
      </c>
      <c r="BS262" s="90">
        <v>0</v>
      </c>
      <c r="BT262" s="90">
        <v>0</v>
      </c>
      <c r="BU262" s="90">
        <v>0</v>
      </c>
      <c r="BV262" s="90">
        <v>0</v>
      </c>
      <c r="BW262" s="90">
        <v>0</v>
      </c>
      <c r="BX262" s="90">
        <v>0</v>
      </c>
      <c r="BY262" s="90">
        <v>0</v>
      </c>
      <c r="BZ262" s="90">
        <v>0</v>
      </c>
      <c r="CA262" s="90">
        <v>0</v>
      </c>
      <c r="CB262" s="90">
        <v>0</v>
      </c>
      <c r="CC262" s="90">
        <v>0</v>
      </c>
      <c r="CD262" s="90">
        <v>0</v>
      </c>
      <c r="CE262" s="90">
        <v>0</v>
      </c>
      <c r="CF262" s="90">
        <v>0</v>
      </c>
      <c r="CG262" s="90">
        <v>0</v>
      </c>
      <c r="CH262" s="90">
        <v>0</v>
      </c>
    </row>
    <row r="263" s="78" customFormat="1" ht="13.9" spans="1:86">
      <c r="A263" s="84" t="s">
        <v>160</v>
      </c>
      <c r="B263" s="89" t="s">
        <v>1709</v>
      </c>
      <c r="C263" s="90">
        <v>0</v>
      </c>
      <c r="D263" s="90">
        <v>0</v>
      </c>
      <c r="E263" s="90">
        <v>0</v>
      </c>
      <c r="F263" s="90">
        <v>0</v>
      </c>
      <c r="G263" s="90">
        <v>0</v>
      </c>
      <c r="H263" s="90">
        <v>0</v>
      </c>
      <c r="I263" s="90">
        <v>0</v>
      </c>
      <c r="J263" s="90">
        <v>0</v>
      </c>
      <c r="K263" s="90">
        <v>0</v>
      </c>
      <c r="L263" s="90">
        <v>0</v>
      </c>
      <c r="M263" s="90">
        <v>0</v>
      </c>
      <c r="N263" s="90">
        <v>0</v>
      </c>
      <c r="O263" s="90">
        <v>0</v>
      </c>
      <c r="P263" s="90">
        <v>0</v>
      </c>
      <c r="Q263" s="90">
        <v>0</v>
      </c>
      <c r="R263" s="90">
        <v>0</v>
      </c>
      <c r="S263" s="90">
        <v>0</v>
      </c>
      <c r="T263" s="90">
        <v>0</v>
      </c>
      <c r="U263" s="90">
        <v>0</v>
      </c>
      <c r="V263" s="90">
        <v>0</v>
      </c>
      <c r="W263" s="90">
        <v>0</v>
      </c>
      <c r="X263" s="90">
        <v>0</v>
      </c>
      <c r="Y263" s="90">
        <v>0</v>
      </c>
      <c r="Z263" s="90">
        <v>0</v>
      </c>
      <c r="AA263" s="90">
        <v>0</v>
      </c>
      <c r="AB263" s="90">
        <v>0</v>
      </c>
      <c r="AC263" s="90">
        <v>0</v>
      </c>
      <c r="AD263" s="90">
        <v>0</v>
      </c>
      <c r="AE263" s="90">
        <v>0</v>
      </c>
      <c r="AF263" s="90">
        <v>0</v>
      </c>
      <c r="AG263" s="90">
        <v>0</v>
      </c>
      <c r="AH263" s="90">
        <v>0</v>
      </c>
      <c r="AI263" s="90">
        <v>0</v>
      </c>
      <c r="AJ263" s="90">
        <v>0</v>
      </c>
      <c r="AK263" s="90">
        <v>0</v>
      </c>
      <c r="AL263" s="90">
        <v>0</v>
      </c>
      <c r="AM263" s="90">
        <v>0</v>
      </c>
      <c r="AN263" s="90">
        <v>0</v>
      </c>
      <c r="AO263" s="90">
        <v>0</v>
      </c>
      <c r="AP263" s="90">
        <v>0</v>
      </c>
      <c r="AQ263" s="90">
        <v>0</v>
      </c>
      <c r="AR263" s="90">
        <v>0</v>
      </c>
      <c r="AS263" s="90">
        <v>0</v>
      </c>
      <c r="AT263" s="90">
        <v>0</v>
      </c>
      <c r="AU263" s="90">
        <v>0</v>
      </c>
      <c r="AV263" s="90">
        <v>0</v>
      </c>
      <c r="AW263" s="90">
        <v>0</v>
      </c>
      <c r="AX263" s="90">
        <v>0</v>
      </c>
      <c r="AY263" s="90">
        <v>0</v>
      </c>
      <c r="AZ263" s="90">
        <v>0</v>
      </c>
      <c r="BA263" s="90">
        <v>0</v>
      </c>
      <c r="BB263" s="90">
        <v>0</v>
      </c>
      <c r="BC263" s="90">
        <v>0</v>
      </c>
      <c r="BD263" s="90">
        <v>0</v>
      </c>
      <c r="BE263" s="90">
        <v>0</v>
      </c>
      <c r="BF263" s="90">
        <v>0</v>
      </c>
      <c r="BG263" s="90">
        <v>0</v>
      </c>
      <c r="BH263" s="90">
        <v>0</v>
      </c>
      <c r="BI263" s="90">
        <v>0</v>
      </c>
      <c r="BJ263" s="90">
        <v>0</v>
      </c>
      <c r="BK263" s="90">
        <v>0</v>
      </c>
      <c r="BL263" s="90">
        <v>0</v>
      </c>
      <c r="BM263" s="90">
        <v>0</v>
      </c>
      <c r="BN263" s="90">
        <v>0</v>
      </c>
      <c r="BO263" s="90">
        <v>0</v>
      </c>
      <c r="BP263" s="90">
        <v>0</v>
      </c>
      <c r="BQ263" s="90">
        <v>0</v>
      </c>
      <c r="BR263" s="90">
        <v>0</v>
      </c>
      <c r="BS263" s="90">
        <v>0</v>
      </c>
      <c r="BT263" s="90">
        <v>0</v>
      </c>
      <c r="BU263" s="90">
        <v>0</v>
      </c>
      <c r="BV263" s="90">
        <v>0</v>
      </c>
      <c r="BW263" s="90">
        <v>0</v>
      </c>
      <c r="BX263" s="90">
        <v>0</v>
      </c>
      <c r="BY263" s="90">
        <v>0</v>
      </c>
      <c r="BZ263" s="90">
        <v>0</v>
      </c>
      <c r="CA263" s="90">
        <v>0</v>
      </c>
      <c r="CB263" s="90">
        <v>0</v>
      </c>
      <c r="CC263" s="90">
        <v>0</v>
      </c>
      <c r="CD263" s="90">
        <v>0</v>
      </c>
      <c r="CE263" s="90">
        <v>0</v>
      </c>
      <c r="CF263" s="90">
        <v>0</v>
      </c>
      <c r="CG263" s="90">
        <v>0</v>
      </c>
      <c r="CH263" s="90">
        <v>0</v>
      </c>
    </row>
    <row r="264" s="78" customFormat="1" ht="13.9" spans="1:86">
      <c r="A264" s="84" t="s">
        <v>160</v>
      </c>
      <c r="B264" s="89" t="s">
        <v>1710</v>
      </c>
      <c r="C264" s="90">
        <v>7</v>
      </c>
      <c r="D264" s="90">
        <v>2</v>
      </c>
      <c r="E264" s="90">
        <v>3</v>
      </c>
      <c r="F264" s="90">
        <v>3</v>
      </c>
      <c r="G264" s="90">
        <v>4</v>
      </c>
      <c r="H264" s="90">
        <v>3</v>
      </c>
      <c r="I264" s="90">
        <v>2</v>
      </c>
      <c r="J264" s="90">
        <v>2</v>
      </c>
      <c r="K264" s="90">
        <v>3</v>
      </c>
      <c r="L264" s="90">
        <v>1</v>
      </c>
      <c r="M264" s="90">
        <v>2</v>
      </c>
      <c r="N264" s="90">
        <v>2</v>
      </c>
      <c r="O264" s="90">
        <v>2</v>
      </c>
      <c r="P264" s="90">
        <v>1</v>
      </c>
      <c r="Q264" s="90">
        <v>3</v>
      </c>
      <c r="R264" s="90">
        <v>3</v>
      </c>
      <c r="S264" s="90">
        <v>3</v>
      </c>
      <c r="T264" s="90">
        <v>3</v>
      </c>
      <c r="U264" s="90">
        <v>2</v>
      </c>
      <c r="V264" s="90">
        <v>2</v>
      </c>
      <c r="W264" s="90">
        <v>4</v>
      </c>
      <c r="X264" s="90">
        <v>2</v>
      </c>
      <c r="Y264" s="90">
        <v>2</v>
      </c>
      <c r="Z264" s="90">
        <v>3</v>
      </c>
      <c r="AA264" s="90">
        <v>3</v>
      </c>
      <c r="AB264" s="90">
        <v>4</v>
      </c>
      <c r="AC264" s="90">
        <v>2</v>
      </c>
      <c r="AD264" s="90">
        <v>2</v>
      </c>
      <c r="AE264" s="90">
        <v>2</v>
      </c>
      <c r="AF264" s="90">
        <v>2</v>
      </c>
      <c r="AG264" s="90">
        <v>3</v>
      </c>
      <c r="AH264" s="90">
        <v>3</v>
      </c>
      <c r="AI264" s="90">
        <v>3</v>
      </c>
      <c r="AJ264" s="90">
        <v>2</v>
      </c>
      <c r="AK264" s="90">
        <v>3</v>
      </c>
      <c r="AL264" s="90">
        <v>2</v>
      </c>
      <c r="AM264" s="90">
        <v>2</v>
      </c>
      <c r="AN264" s="90">
        <v>3</v>
      </c>
      <c r="AO264" s="90">
        <v>3</v>
      </c>
      <c r="AP264" s="90">
        <v>2</v>
      </c>
      <c r="AQ264" s="90">
        <v>5</v>
      </c>
      <c r="AR264" s="90">
        <v>1</v>
      </c>
      <c r="AS264" s="90">
        <v>1</v>
      </c>
      <c r="AT264" s="90">
        <v>1</v>
      </c>
      <c r="AU264" s="90">
        <v>3</v>
      </c>
      <c r="AV264" s="90">
        <v>2</v>
      </c>
      <c r="AW264" s="90">
        <v>2</v>
      </c>
      <c r="AX264" s="90">
        <v>3</v>
      </c>
      <c r="AY264" s="90">
        <v>2</v>
      </c>
      <c r="AZ264" s="90">
        <v>3</v>
      </c>
      <c r="BA264" s="90">
        <v>2</v>
      </c>
      <c r="BB264" s="90">
        <v>2</v>
      </c>
      <c r="BC264" s="90">
        <v>1</v>
      </c>
      <c r="BD264" s="90">
        <v>3</v>
      </c>
      <c r="BE264" s="90">
        <v>2</v>
      </c>
      <c r="BF264" s="90">
        <v>2</v>
      </c>
      <c r="BG264" s="90">
        <v>3</v>
      </c>
      <c r="BH264" s="90">
        <v>1</v>
      </c>
      <c r="BI264" s="90">
        <v>2</v>
      </c>
      <c r="BJ264" s="90">
        <v>3</v>
      </c>
      <c r="BK264" s="90">
        <v>1</v>
      </c>
      <c r="BL264" s="90">
        <v>2</v>
      </c>
      <c r="BM264" s="90">
        <v>3</v>
      </c>
      <c r="BN264" s="90">
        <v>2</v>
      </c>
      <c r="BO264" s="90">
        <v>2</v>
      </c>
      <c r="BP264" s="90">
        <v>2</v>
      </c>
      <c r="BQ264" s="90">
        <v>3</v>
      </c>
      <c r="BR264" s="90">
        <v>1</v>
      </c>
      <c r="BS264" s="90">
        <v>1</v>
      </c>
      <c r="BT264" s="90">
        <v>3</v>
      </c>
      <c r="BU264" s="90">
        <v>2</v>
      </c>
      <c r="BV264" s="90">
        <v>3</v>
      </c>
      <c r="BW264" s="90">
        <v>2</v>
      </c>
      <c r="BX264" s="90">
        <v>3</v>
      </c>
      <c r="BY264" s="90">
        <v>2</v>
      </c>
      <c r="BZ264" s="90">
        <v>3</v>
      </c>
      <c r="CA264" s="90">
        <v>3</v>
      </c>
      <c r="CB264" s="90">
        <v>2</v>
      </c>
      <c r="CC264" s="90">
        <v>3</v>
      </c>
      <c r="CD264" s="90">
        <v>2</v>
      </c>
      <c r="CE264" s="90">
        <v>2</v>
      </c>
      <c r="CF264" s="90">
        <v>1</v>
      </c>
      <c r="CG264" s="90">
        <v>2</v>
      </c>
      <c r="CH264" s="90">
        <v>2</v>
      </c>
    </row>
    <row r="265" s="78" customFormat="1" ht="13.9" spans="1:86">
      <c r="A265" s="84" t="s">
        <v>160</v>
      </c>
      <c r="B265" s="89" t="s">
        <v>1711</v>
      </c>
      <c r="C265" s="90">
        <v>3</v>
      </c>
      <c r="D265" s="90">
        <v>1</v>
      </c>
      <c r="E265" s="90">
        <v>1</v>
      </c>
      <c r="F265" s="90">
        <v>1</v>
      </c>
      <c r="G265" s="90">
        <v>1</v>
      </c>
      <c r="H265" s="90">
        <v>1</v>
      </c>
      <c r="I265" s="90">
        <v>1</v>
      </c>
      <c r="J265" s="90">
        <v>1</v>
      </c>
      <c r="K265" s="90">
        <v>1</v>
      </c>
      <c r="L265" s="90">
        <v>0</v>
      </c>
      <c r="M265" s="90">
        <v>1</v>
      </c>
      <c r="N265" s="90">
        <v>1</v>
      </c>
      <c r="O265" s="90">
        <v>1</v>
      </c>
      <c r="P265" s="90">
        <v>0</v>
      </c>
      <c r="Q265" s="90">
        <v>1</v>
      </c>
      <c r="R265" s="90">
        <v>1</v>
      </c>
      <c r="S265" s="90">
        <v>1</v>
      </c>
      <c r="T265" s="90">
        <v>1</v>
      </c>
      <c r="U265" s="90">
        <v>1</v>
      </c>
      <c r="V265" s="90">
        <v>1</v>
      </c>
      <c r="W265" s="90">
        <v>1</v>
      </c>
      <c r="X265" s="90">
        <v>1</v>
      </c>
      <c r="Y265" s="90">
        <v>1</v>
      </c>
      <c r="Z265" s="90">
        <v>1</v>
      </c>
      <c r="AA265" s="90">
        <v>1</v>
      </c>
      <c r="AB265" s="90">
        <v>2</v>
      </c>
      <c r="AC265" s="90">
        <v>1</v>
      </c>
      <c r="AD265" s="90">
        <v>1</v>
      </c>
      <c r="AE265" s="90">
        <v>1</v>
      </c>
      <c r="AF265" s="90">
        <v>1</v>
      </c>
      <c r="AG265" s="90">
        <v>1</v>
      </c>
      <c r="AH265" s="90">
        <v>1</v>
      </c>
      <c r="AI265" s="90">
        <v>1</v>
      </c>
      <c r="AJ265" s="90">
        <v>1</v>
      </c>
      <c r="AK265" s="90">
        <v>1</v>
      </c>
      <c r="AL265" s="90">
        <v>1</v>
      </c>
      <c r="AM265" s="90">
        <v>1</v>
      </c>
      <c r="AN265" s="90">
        <v>1</v>
      </c>
      <c r="AO265" s="90">
        <v>1</v>
      </c>
      <c r="AP265" s="90">
        <v>1</v>
      </c>
      <c r="AQ265" s="90">
        <v>2</v>
      </c>
      <c r="AR265" s="90">
        <v>0</v>
      </c>
      <c r="AS265" s="90">
        <v>0</v>
      </c>
      <c r="AT265" s="90">
        <v>0</v>
      </c>
      <c r="AU265" s="90">
        <v>1</v>
      </c>
      <c r="AV265" s="90">
        <v>1</v>
      </c>
      <c r="AW265" s="90">
        <v>1</v>
      </c>
      <c r="AX265" s="90">
        <v>1</v>
      </c>
      <c r="AY265" s="90">
        <v>1</v>
      </c>
      <c r="AZ265" s="90">
        <v>1</v>
      </c>
      <c r="BA265" s="90">
        <v>1</v>
      </c>
      <c r="BB265" s="90">
        <v>1</v>
      </c>
      <c r="BC265" s="90">
        <v>0</v>
      </c>
      <c r="BD265" s="90">
        <v>1</v>
      </c>
      <c r="BE265" s="90">
        <v>1</v>
      </c>
      <c r="BF265" s="90">
        <v>1</v>
      </c>
      <c r="BG265" s="90">
        <v>1</v>
      </c>
      <c r="BH265" s="90">
        <v>0</v>
      </c>
      <c r="BI265" s="90">
        <v>1</v>
      </c>
      <c r="BJ265" s="90">
        <v>1</v>
      </c>
      <c r="BK265" s="90">
        <v>0</v>
      </c>
      <c r="BL265" s="90">
        <v>1</v>
      </c>
      <c r="BM265" s="90">
        <v>1</v>
      </c>
      <c r="BN265" s="90">
        <v>1</v>
      </c>
      <c r="BO265" s="90">
        <v>1</v>
      </c>
      <c r="BP265" s="90">
        <v>1</v>
      </c>
      <c r="BQ265" s="90">
        <v>1</v>
      </c>
      <c r="BR265" s="90">
        <v>0</v>
      </c>
      <c r="BS265" s="90">
        <v>0</v>
      </c>
      <c r="BT265" s="90">
        <v>1</v>
      </c>
      <c r="BU265" s="90">
        <v>1</v>
      </c>
      <c r="BV265" s="90">
        <v>1</v>
      </c>
      <c r="BW265" s="90">
        <v>1</v>
      </c>
      <c r="BX265" s="90">
        <v>1</v>
      </c>
      <c r="BY265" s="90">
        <v>1</v>
      </c>
      <c r="BZ265" s="90">
        <v>1</v>
      </c>
      <c r="CA265" s="90">
        <v>1</v>
      </c>
      <c r="CB265" s="90">
        <v>1</v>
      </c>
      <c r="CC265" s="90">
        <v>1</v>
      </c>
      <c r="CD265" s="90">
        <v>1</v>
      </c>
      <c r="CE265" s="90">
        <v>1</v>
      </c>
      <c r="CF265" s="90">
        <v>0</v>
      </c>
      <c r="CG265" s="90">
        <v>1</v>
      </c>
      <c r="CH265" s="90">
        <v>1</v>
      </c>
    </row>
    <row r="266" s="78" customFormat="1" ht="13.9" spans="1:86">
      <c r="A266" s="84" t="s">
        <v>160</v>
      </c>
      <c r="B266" s="89" t="s">
        <v>1712</v>
      </c>
      <c r="C266" s="90">
        <v>0</v>
      </c>
      <c r="D266" s="90">
        <v>0</v>
      </c>
      <c r="E266" s="90">
        <v>0</v>
      </c>
      <c r="F266" s="90">
        <v>0</v>
      </c>
      <c r="G266" s="90">
        <v>0</v>
      </c>
      <c r="H266" s="90">
        <v>0</v>
      </c>
      <c r="I266" s="90">
        <v>0</v>
      </c>
      <c r="J266" s="90">
        <v>0</v>
      </c>
      <c r="K266" s="90">
        <v>0</v>
      </c>
      <c r="L266" s="90">
        <v>0</v>
      </c>
      <c r="M266" s="90">
        <v>0</v>
      </c>
      <c r="N266" s="90">
        <v>0</v>
      </c>
      <c r="O266" s="90">
        <v>0</v>
      </c>
      <c r="P266" s="90">
        <v>0</v>
      </c>
      <c r="Q266" s="90">
        <v>0</v>
      </c>
      <c r="R266" s="90">
        <v>0</v>
      </c>
      <c r="S266" s="90">
        <v>0</v>
      </c>
      <c r="T266" s="90">
        <v>0</v>
      </c>
      <c r="U266" s="90">
        <v>0</v>
      </c>
      <c r="V266" s="90">
        <v>0</v>
      </c>
      <c r="W266" s="90">
        <v>0</v>
      </c>
      <c r="X266" s="90">
        <v>0</v>
      </c>
      <c r="Y266" s="90">
        <v>0</v>
      </c>
      <c r="Z266" s="90">
        <v>0</v>
      </c>
      <c r="AA266" s="90">
        <v>0</v>
      </c>
      <c r="AB266" s="90">
        <v>0</v>
      </c>
      <c r="AC266" s="90">
        <v>0</v>
      </c>
      <c r="AD266" s="90">
        <v>0</v>
      </c>
      <c r="AE266" s="90">
        <v>0</v>
      </c>
      <c r="AF266" s="90">
        <v>0</v>
      </c>
      <c r="AG266" s="90">
        <v>0</v>
      </c>
      <c r="AH266" s="90">
        <v>0</v>
      </c>
      <c r="AI266" s="90">
        <v>0</v>
      </c>
      <c r="AJ266" s="90">
        <v>0</v>
      </c>
      <c r="AK266" s="90">
        <v>0</v>
      </c>
      <c r="AL266" s="90">
        <v>0</v>
      </c>
      <c r="AM266" s="90">
        <v>0</v>
      </c>
      <c r="AN266" s="90">
        <v>0</v>
      </c>
      <c r="AO266" s="90">
        <v>0</v>
      </c>
      <c r="AP266" s="90">
        <v>0</v>
      </c>
      <c r="AQ266" s="90">
        <v>0</v>
      </c>
      <c r="AR266" s="90">
        <v>0</v>
      </c>
      <c r="AS266" s="90">
        <v>0</v>
      </c>
      <c r="AT266" s="90">
        <v>0</v>
      </c>
      <c r="AU266" s="90">
        <v>0</v>
      </c>
      <c r="AV266" s="90">
        <v>0</v>
      </c>
      <c r="AW266" s="90">
        <v>0</v>
      </c>
      <c r="AX266" s="90">
        <v>0</v>
      </c>
      <c r="AY266" s="90">
        <v>0</v>
      </c>
      <c r="AZ266" s="90">
        <v>0</v>
      </c>
      <c r="BA266" s="90">
        <v>0</v>
      </c>
      <c r="BB266" s="90">
        <v>0</v>
      </c>
      <c r="BC266" s="90">
        <v>0</v>
      </c>
      <c r="BD266" s="90">
        <v>0</v>
      </c>
      <c r="BE266" s="90">
        <v>0</v>
      </c>
      <c r="BF266" s="90">
        <v>0</v>
      </c>
      <c r="BG266" s="90">
        <v>0</v>
      </c>
      <c r="BH266" s="90">
        <v>0</v>
      </c>
      <c r="BI266" s="90">
        <v>0</v>
      </c>
      <c r="BJ266" s="90">
        <v>0</v>
      </c>
      <c r="BK266" s="90">
        <v>0</v>
      </c>
      <c r="BL266" s="90">
        <v>0</v>
      </c>
      <c r="BM266" s="90">
        <v>0</v>
      </c>
      <c r="BN266" s="90">
        <v>0</v>
      </c>
      <c r="BO266" s="90">
        <v>0</v>
      </c>
      <c r="BP266" s="90">
        <v>0</v>
      </c>
      <c r="BQ266" s="90">
        <v>0</v>
      </c>
      <c r="BR266" s="90">
        <v>0</v>
      </c>
      <c r="BS266" s="90">
        <v>0</v>
      </c>
      <c r="BT266" s="90">
        <v>0</v>
      </c>
      <c r="BU266" s="90">
        <v>0</v>
      </c>
      <c r="BV266" s="90">
        <v>0</v>
      </c>
      <c r="BW266" s="90">
        <v>0</v>
      </c>
      <c r="BX266" s="90">
        <v>0</v>
      </c>
      <c r="BY266" s="90">
        <v>0</v>
      </c>
      <c r="BZ266" s="90">
        <v>0</v>
      </c>
      <c r="CA266" s="90">
        <v>0</v>
      </c>
      <c r="CB266" s="90">
        <v>0</v>
      </c>
      <c r="CC266" s="90">
        <v>0</v>
      </c>
      <c r="CD266" s="90">
        <v>0</v>
      </c>
      <c r="CE266" s="90">
        <v>0</v>
      </c>
      <c r="CF266" s="90">
        <v>0</v>
      </c>
      <c r="CG266" s="90">
        <v>0</v>
      </c>
      <c r="CH266" s="90">
        <v>0</v>
      </c>
    </row>
    <row r="267" s="78" customFormat="1" ht="13.9" spans="1:86">
      <c r="A267" s="84" t="s">
        <v>160</v>
      </c>
      <c r="B267" s="89" t="s">
        <v>1713</v>
      </c>
      <c r="C267" s="90">
        <v>0</v>
      </c>
      <c r="D267" s="90">
        <v>0</v>
      </c>
      <c r="E267" s="90">
        <v>0</v>
      </c>
      <c r="F267" s="90">
        <v>0</v>
      </c>
      <c r="G267" s="90">
        <v>0</v>
      </c>
      <c r="H267" s="90">
        <v>0</v>
      </c>
      <c r="I267" s="90">
        <v>0</v>
      </c>
      <c r="J267" s="90">
        <v>0</v>
      </c>
      <c r="K267" s="90">
        <v>0</v>
      </c>
      <c r="L267" s="90">
        <v>0</v>
      </c>
      <c r="M267" s="90">
        <v>0</v>
      </c>
      <c r="N267" s="90">
        <v>0</v>
      </c>
      <c r="O267" s="90">
        <v>0</v>
      </c>
      <c r="P267" s="90">
        <v>0</v>
      </c>
      <c r="Q267" s="90">
        <v>0</v>
      </c>
      <c r="R267" s="90">
        <v>0</v>
      </c>
      <c r="S267" s="90">
        <v>0</v>
      </c>
      <c r="T267" s="90">
        <v>0</v>
      </c>
      <c r="U267" s="90">
        <v>0</v>
      </c>
      <c r="V267" s="90">
        <v>0</v>
      </c>
      <c r="W267" s="90">
        <v>0</v>
      </c>
      <c r="X267" s="90">
        <v>0</v>
      </c>
      <c r="Y267" s="90">
        <v>0</v>
      </c>
      <c r="Z267" s="90">
        <v>0</v>
      </c>
      <c r="AA267" s="90">
        <v>0</v>
      </c>
      <c r="AB267" s="90">
        <v>0</v>
      </c>
      <c r="AC267" s="90">
        <v>0</v>
      </c>
      <c r="AD267" s="90">
        <v>0</v>
      </c>
      <c r="AE267" s="90">
        <v>0</v>
      </c>
      <c r="AF267" s="90">
        <v>0</v>
      </c>
      <c r="AG267" s="90">
        <v>0</v>
      </c>
      <c r="AH267" s="90">
        <v>0</v>
      </c>
      <c r="AI267" s="90">
        <v>0</v>
      </c>
      <c r="AJ267" s="90">
        <v>0</v>
      </c>
      <c r="AK267" s="90">
        <v>0</v>
      </c>
      <c r="AL267" s="90">
        <v>0</v>
      </c>
      <c r="AM267" s="90">
        <v>0</v>
      </c>
      <c r="AN267" s="90">
        <v>0</v>
      </c>
      <c r="AO267" s="90">
        <v>0</v>
      </c>
      <c r="AP267" s="90">
        <v>0</v>
      </c>
      <c r="AQ267" s="90">
        <v>0</v>
      </c>
      <c r="AR267" s="90">
        <v>0</v>
      </c>
      <c r="AS267" s="90">
        <v>0</v>
      </c>
      <c r="AT267" s="90">
        <v>0</v>
      </c>
      <c r="AU267" s="90">
        <v>0</v>
      </c>
      <c r="AV267" s="90">
        <v>0</v>
      </c>
      <c r="AW267" s="90">
        <v>0</v>
      </c>
      <c r="AX267" s="90">
        <v>0</v>
      </c>
      <c r="AY267" s="90">
        <v>0</v>
      </c>
      <c r="AZ267" s="90">
        <v>0</v>
      </c>
      <c r="BA267" s="90">
        <v>0</v>
      </c>
      <c r="BB267" s="90">
        <v>0</v>
      </c>
      <c r="BC267" s="90">
        <v>0</v>
      </c>
      <c r="BD267" s="90">
        <v>0</v>
      </c>
      <c r="BE267" s="90">
        <v>0</v>
      </c>
      <c r="BF267" s="90">
        <v>0</v>
      </c>
      <c r="BG267" s="90">
        <v>0</v>
      </c>
      <c r="BH267" s="90">
        <v>0</v>
      </c>
      <c r="BI267" s="90">
        <v>0</v>
      </c>
      <c r="BJ267" s="90">
        <v>0</v>
      </c>
      <c r="BK267" s="90">
        <v>0</v>
      </c>
      <c r="BL267" s="90">
        <v>0</v>
      </c>
      <c r="BM267" s="90">
        <v>0</v>
      </c>
      <c r="BN267" s="90">
        <v>0</v>
      </c>
      <c r="BO267" s="90">
        <v>0</v>
      </c>
      <c r="BP267" s="90">
        <v>0</v>
      </c>
      <c r="BQ267" s="90">
        <v>0</v>
      </c>
      <c r="BR267" s="90">
        <v>0</v>
      </c>
      <c r="BS267" s="90">
        <v>0</v>
      </c>
      <c r="BT267" s="90">
        <v>0</v>
      </c>
      <c r="BU267" s="90">
        <v>0</v>
      </c>
      <c r="BV267" s="90">
        <v>0</v>
      </c>
      <c r="BW267" s="90">
        <v>0</v>
      </c>
      <c r="BX267" s="90">
        <v>0</v>
      </c>
      <c r="BY267" s="90">
        <v>0</v>
      </c>
      <c r="BZ267" s="90">
        <v>0</v>
      </c>
      <c r="CA267" s="90">
        <v>0</v>
      </c>
      <c r="CB267" s="90">
        <v>0</v>
      </c>
      <c r="CC267" s="90">
        <v>0</v>
      </c>
      <c r="CD267" s="90">
        <v>0</v>
      </c>
      <c r="CE267" s="90">
        <v>0</v>
      </c>
      <c r="CF267" s="90">
        <v>0</v>
      </c>
      <c r="CG267" s="90">
        <v>0</v>
      </c>
      <c r="CH267" s="90">
        <v>0</v>
      </c>
    </row>
    <row r="268" s="78" customFormat="1" ht="13.9" spans="1:86">
      <c r="A268" s="84" t="s">
        <v>160</v>
      </c>
      <c r="B268" s="89" t="s">
        <v>1714</v>
      </c>
      <c r="C268" s="90">
        <v>0</v>
      </c>
      <c r="D268" s="90">
        <v>0</v>
      </c>
      <c r="E268" s="90">
        <v>0</v>
      </c>
      <c r="F268" s="90">
        <v>0</v>
      </c>
      <c r="G268" s="90">
        <v>0</v>
      </c>
      <c r="H268" s="90">
        <v>0</v>
      </c>
      <c r="I268" s="90">
        <v>0</v>
      </c>
      <c r="J268" s="90">
        <v>0</v>
      </c>
      <c r="K268" s="90">
        <v>0</v>
      </c>
      <c r="L268" s="90">
        <v>0</v>
      </c>
      <c r="M268" s="90">
        <v>0</v>
      </c>
      <c r="N268" s="90">
        <v>0</v>
      </c>
      <c r="O268" s="90">
        <v>0</v>
      </c>
      <c r="P268" s="90">
        <v>0</v>
      </c>
      <c r="Q268" s="90">
        <v>0</v>
      </c>
      <c r="R268" s="90">
        <v>0</v>
      </c>
      <c r="S268" s="90">
        <v>0</v>
      </c>
      <c r="T268" s="90">
        <v>0</v>
      </c>
      <c r="U268" s="90">
        <v>0</v>
      </c>
      <c r="V268" s="90">
        <v>0</v>
      </c>
      <c r="W268" s="90">
        <v>0</v>
      </c>
      <c r="X268" s="90">
        <v>0</v>
      </c>
      <c r="Y268" s="90">
        <v>0</v>
      </c>
      <c r="Z268" s="90">
        <v>0</v>
      </c>
      <c r="AA268" s="90">
        <v>0</v>
      </c>
      <c r="AB268" s="90">
        <v>0</v>
      </c>
      <c r="AC268" s="90">
        <v>0</v>
      </c>
      <c r="AD268" s="90">
        <v>0</v>
      </c>
      <c r="AE268" s="90">
        <v>0</v>
      </c>
      <c r="AF268" s="90">
        <v>0</v>
      </c>
      <c r="AG268" s="90">
        <v>0</v>
      </c>
      <c r="AH268" s="90">
        <v>0</v>
      </c>
      <c r="AI268" s="90">
        <v>0</v>
      </c>
      <c r="AJ268" s="90">
        <v>0</v>
      </c>
      <c r="AK268" s="90">
        <v>0</v>
      </c>
      <c r="AL268" s="90">
        <v>0</v>
      </c>
      <c r="AM268" s="90">
        <v>0</v>
      </c>
      <c r="AN268" s="90">
        <v>0</v>
      </c>
      <c r="AO268" s="90">
        <v>0</v>
      </c>
      <c r="AP268" s="90">
        <v>0</v>
      </c>
      <c r="AQ268" s="90">
        <v>0</v>
      </c>
      <c r="AR268" s="90">
        <v>0</v>
      </c>
      <c r="AS268" s="90">
        <v>0</v>
      </c>
      <c r="AT268" s="90">
        <v>0</v>
      </c>
      <c r="AU268" s="90">
        <v>0</v>
      </c>
      <c r="AV268" s="90">
        <v>0</v>
      </c>
      <c r="AW268" s="90">
        <v>0</v>
      </c>
      <c r="AX268" s="90">
        <v>0</v>
      </c>
      <c r="AY268" s="90">
        <v>0</v>
      </c>
      <c r="AZ268" s="90">
        <v>0</v>
      </c>
      <c r="BA268" s="90">
        <v>0</v>
      </c>
      <c r="BB268" s="90">
        <v>0</v>
      </c>
      <c r="BC268" s="90">
        <v>0</v>
      </c>
      <c r="BD268" s="90">
        <v>0</v>
      </c>
      <c r="BE268" s="90">
        <v>0</v>
      </c>
      <c r="BF268" s="90">
        <v>0</v>
      </c>
      <c r="BG268" s="90">
        <v>0</v>
      </c>
      <c r="BH268" s="90">
        <v>0</v>
      </c>
      <c r="BI268" s="90">
        <v>0</v>
      </c>
      <c r="BJ268" s="90">
        <v>0</v>
      </c>
      <c r="BK268" s="90">
        <v>0</v>
      </c>
      <c r="BL268" s="90">
        <v>0</v>
      </c>
      <c r="BM268" s="90">
        <v>0</v>
      </c>
      <c r="BN268" s="90">
        <v>0</v>
      </c>
      <c r="BO268" s="90">
        <v>0</v>
      </c>
      <c r="BP268" s="90">
        <v>0</v>
      </c>
      <c r="BQ268" s="90">
        <v>0</v>
      </c>
      <c r="BR268" s="90">
        <v>0</v>
      </c>
      <c r="BS268" s="90">
        <v>0</v>
      </c>
      <c r="BT268" s="90">
        <v>0</v>
      </c>
      <c r="BU268" s="90">
        <v>0</v>
      </c>
      <c r="BV268" s="90">
        <v>0</v>
      </c>
      <c r="BW268" s="90">
        <v>0</v>
      </c>
      <c r="BX268" s="90">
        <v>0</v>
      </c>
      <c r="BY268" s="90">
        <v>0</v>
      </c>
      <c r="BZ268" s="90">
        <v>0</v>
      </c>
      <c r="CA268" s="90">
        <v>0</v>
      </c>
      <c r="CB268" s="90">
        <v>0</v>
      </c>
      <c r="CC268" s="90">
        <v>0</v>
      </c>
      <c r="CD268" s="90">
        <v>0</v>
      </c>
      <c r="CE268" s="90">
        <v>0</v>
      </c>
      <c r="CF268" s="90">
        <v>0</v>
      </c>
      <c r="CG268" s="90">
        <v>0</v>
      </c>
      <c r="CH268" s="90">
        <v>0</v>
      </c>
    </row>
    <row r="269" s="78" customFormat="1" ht="13.9" spans="1:86">
      <c r="A269" s="84" t="s">
        <v>160</v>
      </c>
      <c r="B269" s="89" t="s">
        <v>1715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  <c r="R269" s="90">
        <v>0</v>
      </c>
      <c r="S269" s="90">
        <v>0</v>
      </c>
      <c r="T269" s="90">
        <v>0</v>
      </c>
      <c r="U269" s="90">
        <v>0</v>
      </c>
      <c r="V269" s="90">
        <v>0</v>
      </c>
      <c r="W269" s="90">
        <v>0</v>
      </c>
      <c r="X269" s="90">
        <v>0</v>
      </c>
      <c r="Y269" s="90">
        <v>0</v>
      </c>
      <c r="Z269" s="90">
        <v>0</v>
      </c>
      <c r="AA269" s="90">
        <v>0</v>
      </c>
      <c r="AB269" s="90">
        <v>0</v>
      </c>
      <c r="AC269" s="90">
        <v>0</v>
      </c>
      <c r="AD269" s="90">
        <v>0</v>
      </c>
      <c r="AE269" s="90">
        <v>0</v>
      </c>
      <c r="AF269" s="90">
        <v>0</v>
      </c>
      <c r="AG269" s="90">
        <v>0</v>
      </c>
      <c r="AH269" s="90">
        <v>0</v>
      </c>
      <c r="AI269" s="90">
        <v>0</v>
      </c>
      <c r="AJ269" s="90">
        <v>0</v>
      </c>
      <c r="AK269" s="90">
        <v>0</v>
      </c>
      <c r="AL269" s="90">
        <v>0</v>
      </c>
      <c r="AM269" s="90">
        <v>0</v>
      </c>
      <c r="AN269" s="90">
        <v>0</v>
      </c>
      <c r="AO269" s="90">
        <v>0</v>
      </c>
      <c r="AP269" s="90">
        <v>0</v>
      </c>
      <c r="AQ269" s="90">
        <v>0</v>
      </c>
      <c r="AR269" s="90">
        <v>0</v>
      </c>
      <c r="AS269" s="90">
        <v>0</v>
      </c>
      <c r="AT269" s="90">
        <v>0</v>
      </c>
      <c r="AU269" s="90">
        <v>0</v>
      </c>
      <c r="AV269" s="90">
        <v>0</v>
      </c>
      <c r="AW269" s="90">
        <v>0</v>
      </c>
      <c r="AX269" s="90">
        <v>0</v>
      </c>
      <c r="AY269" s="90">
        <v>0</v>
      </c>
      <c r="AZ269" s="90">
        <v>0</v>
      </c>
      <c r="BA269" s="90">
        <v>0</v>
      </c>
      <c r="BB269" s="90">
        <v>0</v>
      </c>
      <c r="BC269" s="90">
        <v>0</v>
      </c>
      <c r="BD269" s="90">
        <v>0</v>
      </c>
      <c r="BE269" s="90">
        <v>0</v>
      </c>
      <c r="BF269" s="90">
        <v>0</v>
      </c>
      <c r="BG269" s="90">
        <v>0</v>
      </c>
      <c r="BH269" s="90">
        <v>0</v>
      </c>
      <c r="BI269" s="90">
        <v>0</v>
      </c>
      <c r="BJ269" s="90">
        <v>0</v>
      </c>
      <c r="BK269" s="90">
        <v>0</v>
      </c>
      <c r="BL269" s="90">
        <v>0</v>
      </c>
      <c r="BM269" s="90">
        <v>0</v>
      </c>
      <c r="BN269" s="90">
        <v>0</v>
      </c>
      <c r="BO269" s="90">
        <v>0</v>
      </c>
      <c r="BP269" s="90">
        <v>0</v>
      </c>
      <c r="BQ269" s="90">
        <v>0</v>
      </c>
      <c r="BR269" s="90">
        <v>0</v>
      </c>
      <c r="BS269" s="90">
        <v>0</v>
      </c>
      <c r="BT269" s="90">
        <v>0</v>
      </c>
      <c r="BU269" s="90">
        <v>0</v>
      </c>
      <c r="BV269" s="90">
        <v>0</v>
      </c>
      <c r="BW269" s="90">
        <v>0</v>
      </c>
      <c r="BX269" s="90">
        <v>0</v>
      </c>
      <c r="BY269" s="90">
        <v>0</v>
      </c>
      <c r="BZ269" s="90">
        <v>0</v>
      </c>
      <c r="CA269" s="90">
        <v>0</v>
      </c>
      <c r="CB269" s="90">
        <v>0</v>
      </c>
      <c r="CC269" s="90">
        <v>0</v>
      </c>
      <c r="CD269" s="90">
        <v>0</v>
      </c>
      <c r="CE269" s="90">
        <v>0</v>
      </c>
      <c r="CF269" s="90">
        <v>0</v>
      </c>
      <c r="CG269" s="90">
        <v>0</v>
      </c>
      <c r="CH269" s="90">
        <v>0</v>
      </c>
    </row>
    <row r="270" s="78" customFormat="1" ht="13.9" spans="1:86">
      <c r="A270" s="84" t="s">
        <v>160</v>
      </c>
      <c r="B270" s="89" t="s">
        <v>1716</v>
      </c>
      <c r="C270" s="90">
        <v>0</v>
      </c>
      <c r="D270" s="90">
        <v>0</v>
      </c>
      <c r="E270" s="90">
        <v>0</v>
      </c>
      <c r="F270" s="90">
        <v>0</v>
      </c>
      <c r="G270" s="90">
        <v>0</v>
      </c>
      <c r="H270" s="90">
        <v>0</v>
      </c>
      <c r="I270" s="90">
        <v>0</v>
      </c>
      <c r="J270" s="90">
        <v>0</v>
      </c>
      <c r="K270" s="90">
        <v>0</v>
      </c>
      <c r="L270" s="90">
        <v>0</v>
      </c>
      <c r="M270" s="90">
        <v>0</v>
      </c>
      <c r="N270" s="90">
        <v>0</v>
      </c>
      <c r="O270" s="90">
        <v>0</v>
      </c>
      <c r="P270" s="90">
        <v>0</v>
      </c>
      <c r="Q270" s="90">
        <v>0</v>
      </c>
      <c r="R270" s="90">
        <v>0</v>
      </c>
      <c r="S270" s="90">
        <v>0</v>
      </c>
      <c r="T270" s="90">
        <v>0</v>
      </c>
      <c r="U270" s="90">
        <v>0</v>
      </c>
      <c r="V270" s="90">
        <v>0</v>
      </c>
      <c r="W270" s="90">
        <v>0</v>
      </c>
      <c r="X270" s="90">
        <v>0</v>
      </c>
      <c r="Y270" s="90">
        <v>0</v>
      </c>
      <c r="Z270" s="90">
        <v>0</v>
      </c>
      <c r="AA270" s="90">
        <v>0</v>
      </c>
      <c r="AB270" s="90">
        <v>0</v>
      </c>
      <c r="AC270" s="90">
        <v>0</v>
      </c>
      <c r="AD270" s="90">
        <v>0</v>
      </c>
      <c r="AE270" s="90">
        <v>0</v>
      </c>
      <c r="AF270" s="90">
        <v>0</v>
      </c>
      <c r="AG270" s="90">
        <v>0</v>
      </c>
      <c r="AH270" s="90">
        <v>0</v>
      </c>
      <c r="AI270" s="90">
        <v>0</v>
      </c>
      <c r="AJ270" s="90">
        <v>0</v>
      </c>
      <c r="AK270" s="90">
        <v>0</v>
      </c>
      <c r="AL270" s="90">
        <v>0</v>
      </c>
      <c r="AM270" s="90">
        <v>0</v>
      </c>
      <c r="AN270" s="90">
        <v>0</v>
      </c>
      <c r="AO270" s="90">
        <v>0</v>
      </c>
      <c r="AP270" s="90">
        <v>0</v>
      </c>
      <c r="AQ270" s="90">
        <v>0</v>
      </c>
      <c r="AR270" s="90">
        <v>0</v>
      </c>
      <c r="AS270" s="90">
        <v>0</v>
      </c>
      <c r="AT270" s="90">
        <v>0</v>
      </c>
      <c r="AU270" s="90">
        <v>0</v>
      </c>
      <c r="AV270" s="90">
        <v>0</v>
      </c>
      <c r="AW270" s="90">
        <v>0</v>
      </c>
      <c r="AX270" s="90">
        <v>0</v>
      </c>
      <c r="AY270" s="90">
        <v>0</v>
      </c>
      <c r="AZ270" s="90">
        <v>0</v>
      </c>
      <c r="BA270" s="90">
        <v>0</v>
      </c>
      <c r="BB270" s="90">
        <v>0</v>
      </c>
      <c r="BC270" s="90">
        <v>0</v>
      </c>
      <c r="BD270" s="90">
        <v>0</v>
      </c>
      <c r="BE270" s="90">
        <v>0</v>
      </c>
      <c r="BF270" s="90">
        <v>0</v>
      </c>
      <c r="BG270" s="90">
        <v>0</v>
      </c>
      <c r="BH270" s="90">
        <v>0</v>
      </c>
      <c r="BI270" s="90">
        <v>0</v>
      </c>
      <c r="BJ270" s="90">
        <v>0</v>
      </c>
      <c r="BK270" s="90">
        <v>0</v>
      </c>
      <c r="BL270" s="90">
        <v>0</v>
      </c>
      <c r="BM270" s="90">
        <v>0</v>
      </c>
      <c r="BN270" s="90">
        <v>0</v>
      </c>
      <c r="BO270" s="90">
        <v>0</v>
      </c>
      <c r="BP270" s="90">
        <v>0</v>
      </c>
      <c r="BQ270" s="90">
        <v>0</v>
      </c>
      <c r="BR270" s="90">
        <v>0</v>
      </c>
      <c r="BS270" s="90">
        <v>0</v>
      </c>
      <c r="BT270" s="90">
        <v>0</v>
      </c>
      <c r="BU270" s="90">
        <v>0</v>
      </c>
      <c r="BV270" s="90">
        <v>0</v>
      </c>
      <c r="BW270" s="90">
        <v>0</v>
      </c>
      <c r="BX270" s="90">
        <v>0</v>
      </c>
      <c r="BY270" s="90">
        <v>0</v>
      </c>
      <c r="BZ270" s="90">
        <v>0</v>
      </c>
      <c r="CA270" s="90">
        <v>0</v>
      </c>
      <c r="CB270" s="90">
        <v>0</v>
      </c>
      <c r="CC270" s="90">
        <v>0</v>
      </c>
      <c r="CD270" s="90">
        <v>0</v>
      </c>
      <c r="CE270" s="90">
        <v>0</v>
      </c>
      <c r="CF270" s="90">
        <v>0</v>
      </c>
      <c r="CG270" s="90">
        <v>0</v>
      </c>
      <c r="CH270" s="90">
        <v>0</v>
      </c>
    </row>
    <row r="271" s="78" customFormat="1" ht="13.9" spans="1:86">
      <c r="A271" s="84" t="s">
        <v>160</v>
      </c>
      <c r="B271" s="89" t="s">
        <v>1717</v>
      </c>
      <c r="C271" s="90">
        <v>0</v>
      </c>
      <c r="D271" s="90">
        <v>0</v>
      </c>
      <c r="E271" s="90">
        <v>0</v>
      </c>
      <c r="F271" s="90">
        <v>0</v>
      </c>
      <c r="G271" s="90">
        <v>0</v>
      </c>
      <c r="H271" s="90">
        <v>0</v>
      </c>
      <c r="I271" s="90">
        <v>0</v>
      </c>
      <c r="J271" s="90">
        <v>0</v>
      </c>
      <c r="K271" s="90">
        <v>0</v>
      </c>
      <c r="L271" s="90">
        <v>0</v>
      </c>
      <c r="M271" s="90">
        <v>0</v>
      </c>
      <c r="N271" s="90">
        <v>0</v>
      </c>
      <c r="O271" s="90">
        <v>0</v>
      </c>
      <c r="P271" s="90">
        <v>0</v>
      </c>
      <c r="Q271" s="90">
        <v>0</v>
      </c>
      <c r="R271" s="90">
        <v>0</v>
      </c>
      <c r="S271" s="90">
        <v>0</v>
      </c>
      <c r="T271" s="90">
        <v>0</v>
      </c>
      <c r="U271" s="90">
        <v>0</v>
      </c>
      <c r="V271" s="90">
        <v>0</v>
      </c>
      <c r="W271" s="90">
        <v>0</v>
      </c>
      <c r="X271" s="90">
        <v>0</v>
      </c>
      <c r="Y271" s="90">
        <v>0</v>
      </c>
      <c r="Z271" s="90">
        <v>0</v>
      </c>
      <c r="AA271" s="90">
        <v>0</v>
      </c>
      <c r="AB271" s="90">
        <v>0</v>
      </c>
      <c r="AC271" s="90">
        <v>0</v>
      </c>
      <c r="AD271" s="90">
        <v>0</v>
      </c>
      <c r="AE271" s="90">
        <v>0</v>
      </c>
      <c r="AF271" s="90">
        <v>0</v>
      </c>
      <c r="AG271" s="90">
        <v>0</v>
      </c>
      <c r="AH271" s="90">
        <v>0</v>
      </c>
      <c r="AI271" s="90">
        <v>0</v>
      </c>
      <c r="AJ271" s="90">
        <v>0</v>
      </c>
      <c r="AK271" s="90">
        <v>0</v>
      </c>
      <c r="AL271" s="90">
        <v>0</v>
      </c>
      <c r="AM271" s="90">
        <v>0</v>
      </c>
      <c r="AN271" s="90">
        <v>0</v>
      </c>
      <c r="AO271" s="90">
        <v>0</v>
      </c>
      <c r="AP271" s="90">
        <v>0</v>
      </c>
      <c r="AQ271" s="90">
        <v>0</v>
      </c>
      <c r="AR271" s="90">
        <v>0</v>
      </c>
      <c r="AS271" s="90">
        <v>0</v>
      </c>
      <c r="AT271" s="90">
        <v>0</v>
      </c>
      <c r="AU271" s="90">
        <v>0</v>
      </c>
      <c r="AV271" s="90">
        <v>0</v>
      </c>
      <c r="AW271" s="90">
        <v>0</v>
      </c>
      <c r="AX271" s="90">
        <v>0</v>
      </c>
      <c r="AY271" s="90">
        <v>0</v>
      </c>
      <c r="AZ271" s="90">
        <v>0</v>
      </c>
      <c r="BA271" s="90">
        <v>0</v>
      </c>
      <c r="BB271" s="90">
        <v>0</v>
      </c>
      <c r="BC271" s="90">
        <v>0</v>
      </c>
      <c r="BD271" s="90">
        <v>0</v>
      </c>
      <c r="BE271" s="90">
        <v>0</v>
      </c>
      <c r="BF271" s="90">
        <v>0</v>
      </c>
      <c r="BG271" s="90">
        <v>0</v>
      </c>
      <c r="BH271" s="90">
        <v>0</v>
      </c>
      <c r="BI271" s="90">
        <v>0</v>
      </c>
      <c r="BJ271" s="90">
        <v>0</v>
      </c>
      <c r="BK271" s="90">
        <v>0</v>
      </c>
      <c r="BL271" s="90">
        <v>0</v>
      </c>
      <c r="BM271" s="90">
        <v>0</v>
      </c>
      <c r="BN271" s="90">
        <v>0</v>
      </c>
      <c r="BO271" s="90">
        <v>0</v>
      </c>
      <c r="BP271" s="90">
        <v>0</v>
      </c>
      <c r="BQ271" s="90">
        <v>0</v>
      </c>
      <c r="BR271" s="90">
        <v>0</v>
      </c>
      <c r="BS271" s="90">
        <v>0</v>
      </c>
      <c r="BT271" s="90">
        <v>0</v>
      </c>
      <c r="BU271" s="90">
        <v>0</v>
      </c>
      <c r="BV271" s="90">
        <v>0</v>
      </c>
      <c r="BW271" s="90">
        <v>0</v>
      </c>
      <c r="BX271" s="90">
        <v>0</v>
      </c>
      <c r="BY271" s="90">
        <v>0</v>
      </c>
      <c r="BZ271" s="90">
        <v>0</v>
      </c>
      <c r="CA271" s="90">
        <v>0</v>
      </c>
      <c r="CB271" s="90">
        <v>0</v>
      </c>
      <c r="CC271" s="90">
        <v>0</v>
      </c>
      <c r="CD271" s="90">
        <v>0</v>
      </c>
      <c r="CE271" s="90">
        <v>0</v>
      </c>
      <c r="CF271" s="90">
        <v>0</v>
      </c>
      <c r="CG271" s="90">
        <v>0</v>
      </c>
      <c r="CH271" s="90">
        <v>0</v>
      </c>
    </row>
    <row r="272" s="78" customFormat="1" ht="13.9" spans="1:86">
      <c r="A272" s="84" t="s">
        <v>160</v>
      </c>
      <c r="B272" s="89" t="s">
        <v>1718</v>
      </c>
      <c r="C272" s="90">
        <v>1</v>
      </c>
      <c r="D272" s="90">
        <v>0</v>
      </c>
      <c r="E272" s="90">
        <v>0</v>
      </c>
      <c r="F272" s="90">
        <v>0</v>
      </c>
      <c r="G272" s="90">
        <v>1</v>
      </c>
      <c r="H272" s="90">
        <v>1</v>
      </c>
      <c r="I272" s="90">
        <v>0</v>
      </c>
      <c r="J272" s="90">
        <v>0</v>
      </c>
      <c r="K272" s="90">
        <v>1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1</v>
      </c>
      <c r="X272" s="90">
        <v>0</v>
      </c>
      <c r="Y272" s="90">
        <v>0</v>
      </c>
      <c r="Z272" s="90">
        <v>0</v>
      </c>
      <c r="AA272" s="90">
        <v>0</v>
      </c>
      <c r="AB272" s="90">
        <v>1</v>
      </c>
      <c r="AC272" s="90">
        <v>0</v>
      </c>
      <c r="AD272" s="90">
        <v>0</v>
      </c>
      <c r="AE272" s="90">
        <v>0</v>
      </c>
      <c r="AF272" s="90">
        <v>0</v>
      </c>
      <c r="AG272" s="90">
        <v>0</v>
      </c>
      <c r="AH272" s="90">
        <v>0</v>
      </c>
      <c r="AI272" s="90">
        <v>0</v>
      </c>
      <c r="AJ272" s="90">
        <v>0</v>
      </c>
      <c r="AK272" s="90">
        <v>0</v>
      </c>
      <c r="AL272" s="90">
        <v>0</v>
      </c>
      <c r="AM272" s="90">
        <v>0</v>
      </c>
      <c r="AN272" s="90">
        <v>0</v>
      </c>
      <c r="AO272" s="90">
        <v>0</v>
      </c>
      <c r="AP272" s="90">
        <v>0</v>
      </c>
      <c r="AQ272" s="90">
        <v>1</v>
      </c>
      <c r="AR272" s="90">
        <v>0</v>
      </c>
      <c r="AS272" s="90">
        <v>0</v>
      </c>
      <c r="AT272" s="90">
        <v>0</v>
      </c>
      <c r="AU272" s="90">
        <v>0</v>
      </c>
      <c r="AV272" s="90">
        <v>0</v>
      </c>
      <c r="AW272" s="90">
        <v>0</v>
      </c>
      <c r="AX272" s="90">
        <v>0</v>
      </c>
      <c r="AY272" s="90">
        <v>0</v>
      </c>
      <c r="AZ272" s="90">
        <v>0</v>
      </c>
      <c r="BA272" s="90">
        <v>0</v>
      </c>
      <c r="BB272" s="90">
        <v>0</v>
      </c>
      <c r="BC272" s="90">
        <v>0</v>
      </c>
      <c r="BD272" s="90">
        <v>0</v>
      </c>
      <c r="BE272" s="90">
        <v>0</v>
      </c>
      <c r="BF272" s="90">
        <v>0</v>
      </c>
      <c r="BG272" s="90">
        <v>0</v>
      </c>
      <c r="BH272" s="90">
        <v>0</v>
      </c>
      <c r="BI272" s="90">
        <v>0</v>
      </c>
      <c r="BJ272" s="90">
        <v>0</v>
      </c>
      <c r="BK272" s="90">
        <v>0</v>
      </c>
      <c r="BL272" s="90">
        <v>0</v>
      </c>
      <c r="BM272" s="90">
        <v>0</v>
      </c>
      <c r="BN272" s="90">
        <v>0</v>
      </c>
      <c r="BO272" s="90">
        <v>0</v>
      </c>
      <c r="BP272" s="90">
        <v>0</v>
      </c>
      <c r="BQ272" s="90">
        <v>0</v>
      </c>
      <c r="BR272" s="90">
        <v>0</v>
      </c>
      <c r="BS272" s="90">
        <v>0</v>
      </c>
      <c r="BT272" s="90">
        <v>0</v>
      </c>
      <c r="BU272" s="90">
        <v>0</v>
      </c>
      <c r="BV272" s="90">
        <v>0</v>
      </c>
      <c r="BW272" s="90">
        <v>0</v>
      </c>
      <c r="BX272" s="90">
        <v>0</v>
      </c>
      <c r="BY272" s="90">
        <v>0</v>
      </c>
      <c r="BZ272" s="90">
        <v>0</v>
      </c>
      <c r="CA272" s="90">
        <v>0</v>
      </c>
      <c r="CB272" s="90">
        <v>0</v>
      </c>
      <c r="CC272" s="90">
        <v>0</v>
      </c>
      <c r="CD272" s="90">
        <v>0</v>
      </c>
      <c r="CE272" s="90">
        <v>0</v>
      </c>
      <c r="CF272" s="90">
        <v>0</v>
      </c>
      <c r="CG272" s="90">
        <v>0</v>
      </c>
      <c r="CH272" s="90">
        <v>0</v>
      </c>
    </row>
    <row r="273" s="78" customFormat="1" ht="13.9" spans="1:86">
      <c r="A273" s="84" t="s">
        <v>160</v>
      </c>
      <c r="B273" s="89" t="s">
        <v>1719</v>
      </c>
      <c r="C273" s="90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0</v>
      </c>
      <c r="J273" s="90">
        <v>0</v>
      </c>
      <c r="K273" s="90">
        <v>0</v>
      </c>
      <c r="L273" s="90">
        <v>0</v>
      </c>
      <c r="M273" s="90">
        <v>0</v>
      </c>
      <c r="N273" s="90">
        <v>0</v>
      </c>
      <c r="O273" s="90">
        <v>0</v>
      </c>
      <c r="P273" s="90">
        <v>0</v>
      </c>
      <c r="Q273" s="90">
        <v>0</v>
      </c>
      <c r="R273" s="90">
        <v>0</v>
      </c>
      <c r="S273" s="90">
        <v>0</v>
      </c>
      <c r="T273" s="90">
        <v>0</v>
      </c>
      <c r="U273" s="90">
        <v>0</v>
      </c>
      <c r="V273" s="90">
        <v>0</v>
      </c>
      <c r="W273" s="90">
        <v>0</v>
      </c>
      <c r="X273" s="90">
        <v>0</v>
      </c>
      <c r="Y273" s="90">
        <v>0</v>
      </c>
      <c r="Z273" s="90">
        <v>0</v>
      </c>
      <c r="AA273" s="90">
        <v>0</v>
      </c>
      <c r="AB273" s="90">
        <v>0</v>
      </c>
      <c r="AC273" s="90">
        <v>0</v>
      </c>
      <c r="AD273" s="90">
        <v>0</v>
      </c>
      <c r="AE273" s="90">
        <v>0</v>
      </c>
      <c r="AF273" s="90">
        <v>0</v>
      </c>
      <c r="AG273" s="90">
        <v>0</v>
      </c>
      <c r="AH273" s="90">
        <v>0</v>
      </c>
      <c r="AI273" s="90">
        <v>0</v>
      </c>
      <c r="AJ273" s="90">
        <v>0</v>
      </c>
      <c r="AK273" s="90">
        <v>0</v>
      </c>
      <c r="AL273" s="90">
        <v>0</v>
      </c>
      <c r="AM273" s="90">
        <v>0</v>
      </c>
      <c r="AN273" s="90">
        <v>0</v>
      </c>
      <c r="AO273" s="90">
        <v>0</v>
      </c>
      <c r="AP273" s="90">
        <v>0</v>
      </c>
      <c r="AQ273" s="90">
        <v>0</v>
      </c>
      <c r="AR273" s="90">
        <v>0</v>
      </c>
      <c r="AS273" s="90">
        <v>0</v>
      </c>
      <c r="AT273" s="90">
        <v>0</v>
      </c>
      <c r="AU273" s="90">
        <v>0</v>
      </c>
      <c r="AV273" s="90">
        <v>0</v>
      </c>
      <c r="AW273" s="90">
        <v>0</v>
      </c>
      <c r="AX273" s="90">
        <v>0</v>
      </c>
      <c r="AY273" s="90">
        <v>0</v>
      </c>
      <c r="AZ273" s="90">
        <v>0</v>
      </c>
      <c r="BA273" s="90">
        <v>0</v>
      </c>
      <c r="BB273" s="90">
        <v>0</v>
      </c>
      <c r="BC273" s="90">
        <v>0</v>
      </c>
      <c r="BD273" s="90">
        <v>0</v>
      </c>
      <c r="BE273" s="90">
        <v>0</v>
      </c>
      <c r="BF273" s="90">
        <v>0</v>
      </c>
      <c r="BG273" s="90">
        <v>0</v>
      </c>
      <c r="BH273" s="90">
        <v>0</v>
      </c>
      <c r="BI273" s="90">
        <v>0</v>
      </c>
      <c r="BJ273" s="90">
        <v>0</v>
      </c>
      <c r="BK273" s="90">
        <v>0</v>
      </c>
      <c r="BL273" s="90">
        <v>0</v>
      </c>
      <c r="BM273" s="90">
        <v>0</v>
      </c>
      <c r="BN273" s="90">
        <v>0</v>
      </c>
      <c r="BO273" s="90">
        <v>0</v>
      </c>
      <c r="BP273" s="90">
        <v>0</v>
      </c>
      <c r="BQ273" s="90">
        <v>0</v>
      </c>
      <c r="BR273" s="90">
        <v>0</v>
      </c>
      <c r="BS273" s="90">
        <v>0</v>
      </c>
      <c r="BT273" s="90">
        <v>0</v>
      </c>
      <c r="BU273" s="90">
        <v>0</v>
      </c>
      <c r="BV273" s="90">
        <v>0</v>
      </c>
      <c r="BW273" s="90">
        <v>0</v>
      </c>
      <c r="BX273" s="90">
        <v>0</v>
      </c>
      <c r="BY273" s="90">
        <v>0</v>
      </c>
      <c r="BZ273" s="90">
        <v>0</v>
      </c>
      <c r="CA273" s="90">
        <v>0</v>
      </c>
      <c r="CB273" s="90">
        <v>0</v>
      </c>
      <c r="CC273" s="90">
        <v>0</v>
      </c>
      <c r="CD273" s="90">
        <v>0</v>
      </c>
      <c r="CE273" s="90">
        <v>0</v>
      </c>
      <c r="CF273" s="90">
        <v>0</v>
      </c>
      <c r="CG273" s="90">
        <v>0</v>
      </c>
      <c r="CH273" s="90">
        <v>0</v>
      </c>
    </row>
    <row r="274" s="78" customFormat="1" ht="13.9" spans="1:86">
      <c r="A274" s="84" t="s">
        <v>160</v>
      </c>
      <c r="B274" s="89" t="s">
        <v>1720</v>
      </c>
      <c r="C274" s="90">
        <v>0</v>
      </c>
      <c r="D274" s="90">
        <v>0</v>
      </c>
      <c r="E274" s="90">
        <v>0</v>
      </c>
      <c r="F274" s="90">
        <v>0</v>
      </c>
      <c r="G274" s="90">
        <v>0</v>
      </c>
      <c r="H274" s="90">
        <v>0</v>
      </c>
      <c r="I274" s="90">
        <v>0</v>
      </c>
      <c r="J274" s="90">
        <v>0</v>
      </c>
      <c r="K274" s="90">
        <v>0</v>
      </c>
      <c r="L274" s="90">
        <v>0</v>
      </c>
      <c r="M274" s="90">
        <v>0</v>
      </c>
      <c r="N274" s="90">
        <v>0</v>
      </c>
      <c r="O274" s="90">
        <v>0</v>
      </c>
      <c r="P274" s="90">
        <v>0</v>
      </c>
      <c r="Q274" s="90">
        <v>0</v>
      </c>
      <c r="R274" s="90">
        <v>0</v>
      </c>
      <c r="S274" s="90">
        <v>0</v>
      </c>
      <c r="T274" s="90">
        <v>0</v>
      </c>
      <c r="U274" s="90">
        <v>0</v>
      </c>
      <c r="V274" s="90">
        <v>0</v>
      </c>
      <c r="W274" s="90">
        <v>0</v>
      </c>
      <c r="X274" s="90">
        <v>0</v>
      </c>
      <c r="Y274" s="90">
        <v>0</v>
      </c>
      <c r="Z274" s="90">
        <v>0</v>
      </c>
      <c r="AA274" s="90">
        <v>0</v>
      </c>
      <c r="AB274" s="90">
        <v>0</v>
      </c>
      <c r="AC274" s="90">
        <v>0</v>
      </c>
      <c r="AD274" s="90">
        <v>0</v>
      </c>
      <c r="AE274" s="90">
        <v>0</v>
      </c>
      <c r="AF274" s="90">
        <v>0</v>
      </c>
      <c r="AG274" s="90">
        <v>0</v>
      </c>
      <c r="AH274" s="90">
        <v>0</v>
      </c>
      <c r="AI274" s="90">
        <v>0</v>
      </c>
      <c r="AJ274" s="90">
        <v>0</v>
      </c>
      <c r="AK274" s="90">
        <v>0</v>
      </c>
      <c r="AL274" s="90">
        <v>0</v>
      </c>
      <c r="AM274" s="90">
        <v>0</v>
      </c>
      <c r="AN274" s="90">
        <v>0</v>
      </c>
      <c r="AO274" s="90">
        <v>0</v>
      </c>
      <c r="AP274" s="90">
        <v>0</v>
      </c>
      <c r="AQ274" s="90">
        <v>0</v>
      </c>
      <c r="AR274" s="90">
        <v>0</v>
      </c>
      <c r="AS274" s="90">
        <v>0</v>
      </c>
      <c r="AT274" s="90">
        <v>0</v>
      </c>
      <c r="AU274" s="90">
        <v>0</v>
      </c>
      <c r="AV274" s="90">
        <v>0</v>
      </c>
      <c r="AW274" s="90">
        <v>0</v>
      </c>
      <c r="AX274" s="90">
        <v>0</v>
      </c>
      <c r="AY274" s="90">
        <v>0</v>
      </c>
      <c r="AZ274" s="90">
        <v>0</v>
      </c>
      <c r="BA274" s="90">
        <v>0</v>
      </c>
      <c r="BB274" s="90">
        <v>0</v>
      </c>
      <c r="BC274" s="90">
        <v>0</v>
      </c>
      <c r="BD274" s="90">
        <v>0</v>
      </c>
      <c r="BE274" s="90">
        <v>0</v>
      </c>
      <c r="BF274" s="90">
        <v>0</v>
      </c>
      <c r="BG274" s="90">
        <v>0</v>
      </c>
      <c r="BH274" s="90">
        <v>0</v>
      </c>
      <c r="BI274" s="90">
        <v>0</v>
      </c>
      <c r="BJ274" s="90">
        <v>0</v>
      </c>
      <c r="BK274" s="90">
        <v>0</v>
      </c>
      <c r="BL274" s="90">
        <v>0</v>
      </c>
      <c r="BM274" s="90">
        <v>0</v>
      </c>
      <c r="BN274" s="90">
        <v>0</v>
      </c>
      <c r="BO274" s="90">
        <v>0</v>
      </c>
      <c r="BP274" s="90">
        <v>0</v>
      </c>
      <c r="BQ274" s="90">
        <v>0</v>
      </c>
      <c r="BR274" s="90">
        <v>0</v>
      </c>
      <c r="BS274" s="90">
        <v>0</v>
      </c>
      <c r="BT274" s="90">
        <v>0</v>
      </c>
      <c r="BU274" s="90">
        <v>0</v>
      </c>
      <c r="BV274" s="90">
        <v>0</v>
      </c>
      <c r="BW274" s="90">
        <v>0</v>
      </c>
      <c r="BX274" s="90">
        <v>0</v>
      </c>
      <c r="BY274" s="90">
        <v>0</v>
      </c>
      <c r="BZ274" s="90">
        <v>0</v>
      </c>
      <c r="CA274" s="90">
        <v>0</v>
      </c>
      <c r="CB274" s="90">
        <v>0</v>
      </c>
      <c r="CC274" s="90">
        <v>0</v>
      </c>
      <c r="CD274" s="90">
        <v>0</v>
      </c>
      <c r="CE274" s="90">
        <v>0</v>
      </c>
      <c r="CF274" s="90">
        <v>0</v>
      </c>
      <c r="CG274" s="90">
        <v>0</v>
      </c>
      <c r="CH274" s="90">
        <v>0</v>
      </c>
    </row>
    <row r="275" s="78" customFormat="1" ht="13.9" spans="1:86">
      <c r="A275" s="84" t="s">
        <v>160</v>
      </c>
      <c r="B275" s="89" t="s">
        <v>1721</v>
      </c>
      <c r="C275" s="90">
        <v>0</v>
      </c>
      <c r="D275" s="90">
        <v>0</v>
      </c>
      <c r="E275" s="90">
        <v>0</v>
      </c>
      <c r="F275" s="90">
        <v>0</v>
      </c>
      <c r="G275" s="90">
        <v>0</v>
      </c>
      <c r="H275" s="90">
        <v>0</v>
      </c>
      <c r="I275" s="90">
        <v>0</v>
      </c>
      <c r="J275" s="90">
        <v>0</v>
      </c>
      <c r="K275" s="90">
        <v>0</v>
      </c>
      <c r="L275" s="90">
        <v>0</v>
      </c>
      <c r="M275" s="90">
        <v>0</v>
      </c>
      <c r="N275" s="90">
        <v>0</v>
      </c>
      <c r="O275" s="90">
        <v>0</v>
      </c>
      <c r="P275" s="90">
        <v>0</v>
      </c>
      <c r="Q275" s="90">
        <v>0</v>
      </c>
      <c r="R275" s="90">
        <v>0</v>
      </c>
      <c r="S275" s="90">
        <v>0</v>
      </c>
      <c r="T275" s="90">
        <v>0</v>
      </c>
      <c r="U275" s="90">
        <v>0</v>
      </c>
      <c r="V275" s="90">
        <v>0</v>
      </c>
      <c r="W275" s="90">
        <v>0</v>
      </c>
      <c r="X275" s="90">
        <v>0</v>
      </c>
      <c r="Y275" s="90">
        <v>0</v>
      </c>
      <c r="Z275" s="90">
        <v>0</v>
      </c>
      <c r="AA275" s="90">
        <v>0</v>
      </c>
      <c r="AB275" s="90">
        <v>0</v>
      </c>
      <c r="AC275" s="90">
        <v>0</v>
      </c>
      <c r="AD275" s="90">
        <v>0</v>
      </c>
      <c r="AE275" s="90">
        <v>0</v>
      </c>
      <c r="AF275" s="90">
        <v>0</v>
      </c>
      <c r="AG275" s="90">
        <v>0</v>
      </c>
      <c r="AH275" s="90">
        <v>0</v>
      </c>
      <c r="AI275" s="90">
        <v>0</v>
      </c>
      <c r="AJ275" s="90">
        <v>0</v>
      </c>
      <c r="AK275" s="90">
        <v>0</v>
      </c>
      <c r="AL275" s="90">
        <v>0</v>
      </c>
      <c r="AM275" s="90">
        <v>0</v>
      </c>
      <c r="AN275" s="90">
        <v>0</v>
      </c>
      <c r="AO275" s="90">
        <v>0</v>
      </c>
      <c r="AP275" s="90">
        <v>0</v>
      </c>
      <c r="AQ275" s="90">
        <v>0</v>
      </c>
      <c r="AR275" s="90">
        <v>0</v>
      </c>
      <c r="AS275" s="90">
        <v>0</v>
      </c>
      <c r="AT275" s="90">
        <v>0</v>
      </c>
      <c r="AU275" s="90">
        <v>0</v>
      </c>
      <c r="AV275" s="90">
        <v>0</v>
      </c>
      <c r="AW275" s="90">
        <v>0</v>
      </c>
      <c r="AX275" s="90">
        <v>0</v>
      </c>
      <c r="AY275" s="90">
        <v>0</v>
      </c>
      <c r="AZ275" s="90">
        <v>0</v>
      </c>
      <c r="BA275" s="90">
        <v>0</v>
      </c>
      <c r="BB275" s="90">
        <v>0</v>
      </c>
      <c r="BC275" s="90">
        <v>0</v>
      </c>
      <c r="BD275" s="90">
        <v>0</v>
      </c>
      <c r="BE275" s="90">
        <v>0</v>
      </c>
      <c r="BF275" s="90">
        <v>0</v>
      </c>
      <c r="BG275" s="90">
        <v>0</v>
      </c>
      <c r="BH275" s="90">
        <v>0</v>
      </c>
      <c r="BI275" s="90">
        <v>0</v>
      </c>
      <c r="BJ275" s="90">
        <v>0</v>
      </c>
      <c r="BK275" s="90">
        <v>0</v>
      </c>
      <c r="BL275" s="90">
        <v>0</v>
      </c>
      <c r="BM275" s="90">
        <v>0</v>
      </c>
      <c r="BN275" s="90">
        <v>0</v>
      </c>
      <c r="BO275" s="90">
        <v>0</v>
      </c>
      <c r="BP275" s="90">
        <v>0</v>
      </c>
      <c r="BQ275" s="90">
        <v>0</v>
      </c>
      <c r="BR275" s="90">
        <v>0</v>
      </c>
      <c r="BS275" s="90">
        <v>0</v>
      </c>
      <c r="BT275" s="90">
        <v>0</v>
      </c>
      <c r="BU275" s="90">
        <v>0</v>
      </c>
      <c r="BV275" s="90">
        <v>0</v>
      </c>
      <c r="BW275" s="90">
        <v>0</v>
      </c>
      <c r="BX275" s="90">
        <v>0</v>
      </c>
      <c r="BY275" s="90">
        <v>0</v>
      </c>
      <c r="BZ275" s="90">
        <v>0</v>
      </c>
      <c r="CA275" s="90">
        <v>0</v>
      </c>
      <c r="CB275" s="90">
        <v>0</v>
      </c>
      <c r="CC275" s="90">
        <v>0</v>
      </c>
      <c r="CD275" s="90">
        <v>0</v>
      </c>
      <c r="CE275" s="90">
        <v>0</v>
      </c>
      <c r="CF275" s="90">
        <v>0</v>
      </c>
      <c r="CG275" s="90">
        <v>0</v>
      </c>
      <c r="CH275" s="90">
        <v>0</v>
      </c>
    </row>
    <row r="276" s="78" customFormat="1" ht="13.9" spans="1:86">
      <c r="A276" s="84" t="s">
        <v>160</v>
      </c>
      <c r="B276" s="89" t="s">
        <v>1722</v>
      </c>
      <c r="C276" s="90">
        <v>0</v>
      </c>
      <c r="D276" s="90">
        <v>0</v>
      </c>
      <c r="E276" s="90">
        <v>0</v>
      </c>
      <c r="F276" s="90">
        <v>0</v>
      </c>
      <c r="G276" s="90">
        <v>0</v>
      </c>
      <c r="H276" s="90">
        <v>0</v>
      </c>
      <c r="I276" s="90">
        <v>0</v>
      </c>
      <c r="J276" s="90">
        <v>0</v>
      </c>
      <c r="K276" s="90">
        <v>0</v>
      </c>
      <c r="L276" s="90">
        <v>0</v>
      </c>
      <c r="M276" s="90">
        <v>0</v>
      </c>
      <c r="N276" s="90">
        <v>0</v>
      </c>
      <c r="O276" s="90">
        <v>0</v>
      </c>
      <c r="P276" s="90">
        <v>0</v>
      </c>
      <c r="Q276" s="90">
        <v>0</v>
      </c>
      <c r="R276" s="90">
        <v>0</v>
      </c>
      <c r="S276" s="90">
        <v>0</v>
      </c>
      <c r="T276" s="90">
        <v>0</v>
      </c>
      <c r="U276" s="90">
        <v>0</v>
      </c>
      <c r="V276" s="90">
        <v>0</v>
      </c>
      <c r="W276" s="90">
        <v>0</v>
      </c>
      <c r="X276" s="90">
        <v>0</v>
      </c>
      <c r="Y276" s="90">
        <v>0</v>
      </c>
      <c r="Z276" s="90">
        <v>0</v>
      </c>
      <c r="AA276" s="90">
        <v>0</v>
      </c>
      <c r="AB276" s="90">
        <v>0</v>
      </c>
      <c r="AC276" s="90">
        <v>0</v>
      </c>
      <c r="AD276" s="90">
        <v>0</v>
      </c>
      <c r="AE276" s="90">
        <v>0</v>
      </c>
      <c r="AF276" s="90">
        <v>0</v>
      </c>
      <c r="AG276" s="90">
        <v>0</v>
      </c>
      <c r="AH276" s="90">
        <v>0</v>
      </c>
      <c r="AI276" s="90">
        <v>0</v>
      </c>
      <c r="AJ276" s="90">
        <v>0</v>
      </c>
      <c r="AK276" s="90">
        <v>0</v>
      </c>
      <c r="AL276" s="90">
        <v>0</v>
      </c>
      <c r="AM276" s="90">
        <v>0</v>
      </c>
      <c r="AN276" s="90">
        <v>0</v>
      </c>
      <c r="AO276" s="90">
        <v>0</v>
      </c>
      <c r="AP276" s="90">
        <v>0</v>
      </c>
      <c r="AQ276" s="90">
        <v>0</v>
      </c>
      <c r="AR276" s="90">
        <v>0</v>
      </c>
      <c r="AS276" s="90">
        <v>0</v>
      </c>
      <c r="AT276" s="90">
        <v>0</v>
      </c>
      <c r="AU276" s="90">
        <v>0</v>
      </c>
      <c r="AV276" s="90">
        <v>0</v>
      </c>
      <c r="AW276" s="90">
        <v>0</v>
      </c>
      <c r="AX276" s="90">
        <v>0</v>
      </c>
      <c r="AY276" s="90">
        <v>0</v>
      </c>
      <c r="AZ276" s="90">
        <v>0</v>
      </c>
      <c r="BA276" s="90">
        <v>0</v>
      </c>
      <c r="BB276" s="90">
        <v>0</v>
      </c>
      <c r="BC276" s="90">
        <v>0</v>
      </c>
      <c r="BD276" s="90">
        <v>0</v>
      </c>
      <c r="BE276" s="90">
        <v>0</v>
      </c>
      <c r="BF276" s="90">
        <v>0</v>
      </c>
      <c r="BG276" s="90">
        <v>0</v>
      </c>
      <c r="BH276" s="90">
        <v>0</v>
      </c>
      <c r="BI276" s="90">
        <v>0</v>
      </c>
      <c r="BJ276" s="90">
        <v>0</v>
      </c>
      <c r="BK276" s="90">
        <v>0</v>
      </c>
      <c r="BL276" s="90">
        <v>0</v>
      </c>
      <c r="BM276" s="90">
        <v>0</v>
      </c>
      <c r="BN276" s="90">
        <v>0</v>
      </c>
      <c r="BO276" s="90">
        <v>0</v>
      </c>
      <c r="BP276" s="90">
        <v>0</v>
      </c>
      <c r="BQ276" s="90">
        <v>0</v>
      </c>
      <c r="BR276" s="90">
        <v>0</v>
      </c>
      <c r="BS276" s="90">
        <v>0</v>
      </c>
      <c r="BT276" s="90">
        <v>0</v>
      </c>
      <c r="BU276" s="90">
        <v>0</v>
      </c>
      <c r="BV276" s="90">
        <v>0</v>
      </c>
      <c r="BW276" s="90">
        <v>0</v>
      </c>
      <c r="BX276" s="90">
        <v>0</v>
      </c>
      <c r="BY276" s="90">
        <v>0</v>
      </c>
      <c r="BZ276" s="90">
        <v>0</v>
      </c>
      <c r="CA276" s="90">
        <v>0</v>
      </c>
      <c r="CB276" s="90">
        <v>0</v>
      </c>
      <c r="CC276" s="90">
        <v>0</v>
      </c>
      <c r="CD276" s="90">
        <v>0</v>
      </c>
      <c r="CE276" s="90">
        <v>0</v>
      </c>
      <c r="CF276" s="90">
        <v>0</v>
      </c>
      <c r="CG276" s="90">
        <v>0</v>
      </c>
      <c r="CH276" s="90">
        <v>0</v>
      </c>
    </row>
    <row r="277" s="78" customFormat="1" ht="13.9" spans="1:86">
      <c r="A277" s="84" t="s">
        <v>160</v>
      </c>
      <c r="B277" s="89" t="s">
        <v>1723</v>
      </c>
      <c r="C277" s="90">
        <v>5</v>
      </c>
      <c r="D277" s="90">
        <v>1</v>
      </c>
      <c r="E277" s="90">
        <v>2</v>
      </c>
      <c r="F277" s="90">
        <v>2</v>
      </c>
      <c r="G277" s="90">
        <v>3</v>
      </c>
      <c r="H277" s="90">
        <v>2</v>
      </c>
      <c r="I277" s="90">
        <v>1</v>
      </c>
      <c r="J277" s="90">
        <v>1</v>
      </c>
      <c r="K277" s="90">
        <v>2</v>
      </c>
      <c r="L277" s="90">
        <v>1</v>
      </c>
      <c r="M277" s="90">
        <v>2</v>
      </c>
      <c r="N277" s="90">
        <v>2</v>
      </c>
      <c r="O277" s="90">
        <v>2</v>
      </c>
      <c r="P277" s="90">
        <v>1</v>
      </c>
      <c r="Q277" s="90">
        <v>2</v>
      </c>
      <c r="R277" s="90">
        <v>2</v>
      </c>
      <c r="S277" s="90">
        <v>2</v>
      </c>
      <c r="T277" s="90">
        <v>2</v>
      </c>
      <c r="U277" s="90">
        <v>1</v>
      </c>
      <c r="V277" s="90">
        <v>1</v>
      </c>
      <c r="W277" s="90">
        <v>3</v>
      </c>
      <c r="X277" s="90">
        <v>1</v>
      </c>
      <c r="Y277" s="90">
        <v>1</v>
      </c>
      <c r="Z277" s="90">
        <v>2</v>
      </c>
      <c r="AA277" s="90">
        <v>2</v>
      </c>
      <c r="AB277" s="90">
        <v>3</v>
      </c>
      <c r="AC277" s="90">
        <v>1</v>
      </c>
      <c r="AD277" s="90">
        <v>1</v>
      </c>
      <c r="AE277" s="90">
        <v>1</v>
      </c>
      <c r="AF277" s="90">
        <v>1</v>
      </c>
      <c r="AG277" s="90">
        <v>2</v>
      </c>
      <c r="AH277" s="90">
        <v>2</v>
      </c>
      <c r="AI277" s="90">
        <v>2</v>
      </c>
      <c r="AJ277" s="90">
        <v>1</v>
      </c>
      <c r="AK277" s="90">
        <v>2</v>
      </c>
      <c r="AL277" s="90">
        <v>1</v>
      </c>
      <c r="AM277" s="90">
        <v>1</v>
      </c>
      <c r="AN277" s="90">
        <v>2</v>
      </c>
      <c r="AO277" s="90">
        <v>2</v>
      </c>
      <c r="AP277" s="90">
        <v>1</v>
      </c>
      <c r="AQ277" s="90">
        <v>3</v>
      </c>
      <c r="AR277" s="90">
        <v>1</v>
      </c>
      <c r="AS277" s="90">
        <v>1</v>
      </c>
      <c r="AT277" s="90">
        <v>1</v>
      </c>
      <c r="AU277" s="90">
        <v>2</v>
      </c>
      <c r="AV277" s="90">
        <v>1</v>
      </c>
      <c r="AW277" s="90">
        <v>1</v>
      </c>
      <c r="AX277" s="90">
        <v>2</v>
      </c>
      <c r="AY277" s="90">
        <v>1</v>
      </c>
      <c r="AZ277" s="90">
        <v>2</v>
      </c>
      <c r="BA277" s="90">
        <v>1</v>
      </c>
      <c r="BB277" s="90">
        <v>1</v>
      </c>
      <c r="BC277" s="90">
        <v>1</v>
      </c>
      <c r="BD277" s="90">
        <v>2</v>
      </c>
      <c r="BE277" s="90">
        <v>1</v>
      </c>
      <c r="BF277" s="90">
        <v>2</v>
      </c>
      <c r="BG277" s="90">
        <v>2</v>
      </c>
      <c r="BH277" s="90">
        <v>0</v>
      </c>
      <c r="BI277" s="90">
        <v>2</v>
      </c>
      <c r="BJ277" s="90">
        <v>2</v>
      </c>
      <c r="BK277" s="90">
        <v>1</v>
      </c>
      <c r="BL277" s="90">
        <v>1</v>
      </c>
      <c r="BM277" s="90">
        <v>2</v>
      </c>
      <c r="BN277" s="90">
        <v>1</v>
      </c>
      <c r="BO277" s="90">
        <v>1</v>
      </c>
      <c r="BP277" s="90">
        <v>2</v>
      </c>
      <c r="BQ277" s="90">
        <v>2</v>
      </c>
      <c r="BR277" s="90">
        <v>1</v>
      </c>
      <c r="BS277" s="90">
        <v>1</v>
      </c>
      <c r="BT277" s="90">
        <v>2</v>
      </c>
      <c r="BU277" s="90">
        <v>1</v>
      </c>
      <c r="BV277" s="90">
        <v>2</v>
      </c>
      <c r="BW277" s="90">
        <v>1</v>
      </c>
      <c r="BX277" s="90">
        <v>2</v>
      </c>
      <c r="BY277" s="90">
        <v>2</v>
      </c>
      <c r="BZ277" s="90">
        <v>2</v>
      </c>
      <c r="CA277" s="90">
        <v>2</v>
      </c>
      <c r="CB277" s="90">
        <v>1</v>
      </c>
      <c r="CC277" s="90">
        <v>2</v>
      </c>
      <c r="CD277" s="90">
        <v>1</v>
      </c>
      <c r="CE277" s="90">
        <v>1</v>
      </c>
      <c r="CF277" s="90">
        <v>1</v>
      </c>
      <c r="CG277" s="90">
        <v>1</v>
      </c>
      <c r="CH277" s="90">
        <v>1</v>
      </c>
    </row>
    <row r="278" s="78" customFormat="1" ht="13.9" spans="1:86">
      <c r="A278" s="84" t="s">
        <v>160</v>
      </c>
      <c r="B278" s="89" t="s">
        <v>1724</v>
      </c>
      <c r="C278" s="90">
        <v>6</v>
      </c>
      <c r="D278" s="90">
        <v>2</v>
      </c>
      <c r="E278" s="90">
        <v>3</v>
      </c>
      <c r="F278" s="90">
        <v>3</v>
      </c>
      <c r="G278" s="90">
        <v>4</v>
      </c>
      <c r="H278" s="90">
        <v>3</v>
      </c>
      <c r="I278" s="90">
        <v>2</v>
      </c>
      <c r="J278" s="90">
        <v>2</v>
      </c>
      <c r="K278" s="90">
        <v>3</v>
      </c>
      <c r="L278" s="90">
        <v>1</v>
      </c>
      <c r="M278" s="90">
        <v>2</v>
      </c>
      <c r="N278" s="90">
        <v>2</v>
      </c>
      <c r="O278" s="90">
        <v>2</v>
      </c>
      <c r="P278" s="90">
        <v>1</v>
      </c>
      <c r="Q278" s="90">
        <v>3</v>
      </c>
      <c r="R278" s="90">
        <v>3</v>
      </c>
      <c r="S278" s="90">
        <v>3</v>
      </c>
      <c r="T278" s="90">
        <v>3</v>
      </c>
      <c r="U278" s="90">
        <v>2</v>
      </c>
      <c r="V278" s="90">
        <v>2</v>
      </c>
      <c r="W278" s="90">
        <v>4</v>
      </c>
      <c r="X278" s="90">
        <v>2</v>
      </c>
      <c r="Y278" s="90">
        <v>2</v>
      </c>
      <c r="Z278" s="90">
        <v>3</v>
      </c>
      <c r="AA278" s="90">
        <v>2</v>
      </c>
      <c r="AB278" s="90">
        <v>4</v>
      </c>
      <c r="AC278" s="90">
        <v>2</v>
      </c>
      <c r="AD278" s="90">
        <v>1</v>
      </c>
      <c r="AE278" s="90">
        <v>2</v>
      </c>
      <c r="AF278" s="90">
        <v>2</v>
      </c>
      <c r="AG278" s="90">
        <v>3</v>
      </c>
      <c r="AH278" s="90">
        <v>3</v>
      </c>
      <c r="AI278" s="90">
        <v>2</v>
      </c>
      <c r="AJ278" s="90">
        <v>2</v>
      </c>
      <c r="AK278" s="90">
        <v>3</v>
      </c>
      <c r="AL278" s="90">
        <v>2</v>
      </c>
      <c r="AM278" s="90">
        <v>2</v>
      </c>
      <c r="AN278" s="90">
        <v>2</v>
      </c>
      <c r="AO278" s="90">
        <v>3</v>
      </c>
      <c r="AP278" s="90">
        <v>2</v>
      </c>
      <c r="AQ278" s="90">
        <v>4</v>
      </c>
      <c r="AR278" s="90">
        <v>1</v>
      </c>
      <c r="AS278" s="90">
        <v>1</v>
      </c>
      <c r="AT278" s="90">
        <v>1</v>
      </c>
      <c r="AU278" s="90">
        <v>3</v>
      </c>
      <c r="AV278" s="90">
        <v>2</v>
      </c>
      <c r="AW278" s="90">
        <v>2</v>
      </c>
      <c r="AX278" s="90">
        <v>3</v>
      </c>
      <c r="AY278" s="90">
        <v>1</v>
      </c>
      <c r="AZ278" s="90">
        <v>3</v>
      </c>
      <c r="BA278" s="90">
        <v>2</v>
      </c>
      <c r="BB278" s="90">
        <v>2</v>
      </c>
      <c r="BC278" s="90">
        <v>1</v>
      </c>
      <c r="BD278" s="90">
        <v>3</v>
      </c>
      <c r="BE278" s="90">
        <v>2</v>
      </c>
      <c r="BF278" s="90">
        <v>2</v>
      </c>
      <c r="BG278" s="90">
        <v>3</v>
      </c>
      <c r="BH278" s="90">
        <v>1</v>
      </c>
      <c r="BI278" s="90">
        <v>2</v>
      </c>
      <c r="BJ278" s="90">
        <v>3</v>
      </c>
      <c r="BK278" s="90">
        <v>1</v>
      </c>
      <c r="BL278" s="90">
        <v>2</v>
      </c>
      <c r="BM278" s="90">
        <v>2</v>
      </c>
      <c r="BN278" s="90">
        <v>2</v>
      </c>
      <c r="BO278" s="90">
        <v>1</v>
      </c>
      <c r="BP278" s="90">
        <v>2</v>
      </c>
      <c r="BQ278" s="90">
        <v>3</v>
      </c>
      <c r="BR278" s="90">
        <v>1</v>
      </c>
      <c r="BS278" s="90">
        <v>1</v>
      </c>
      <c r="BT278" s="90">
        <v>3</v>
      </c>
      <c r="BU278" s="90">
        <v>1</v>
      </c>
      <c r="BV278" s="90">
        <v>3</v>
      </c>
      <c r="BW278" s="90">
        <v>2</v>
      </c>
      <c r="BX278" s="90">
        <v>2</v>
      </c>
      <c r="BY278" s="90">
        <v>2</v>
      </c>
      <c r="BZ278" s="90">
        <v>2</v>
      </c>
      <c r="CA278" s="90">
        <v>3</v>
      </c>
      <c r="CB278" s="90">
        <v>1</v>
      </c>
      <c r="CC278" s="90">
        <v>3</v>
      </c>
      <c r="CD278" s="90">
        <v>2</v>
      </c>
      <c r="CE278" s="90">
        <v>2</v>
      </c>
      <c r="CF278" s="90">
        <v>1</v>
      </c>
      <c r="CG278" s="90">
        <v>1</v>
      </c>
      <c r="CH278" s="90">
        <v>2</v>
      </c>
    </row>
    <row r="279" s="78" customFormat="1" ht="13.9" spans="1:86">
      <c r="A279" s="84" t="s">
        <v>160</v>
      </c>
      <c r="B279" s="89" t="s">
        <v>1725</v>
      </c>
      <c r="C279" s="90">
        <v>1</v>
      </c>
      <c r="D279" s="90">
        <v>0</v>
      </c>
      <c r="E279" s="90">
        <v>0</v>
      </c>
      <c r="F279" s="90">
        <v>0</v>
      </c>
      <c r="G279" s="90">
        <v>1</v>
      </c>
      <c r="H279" s="90">
        <v>1</v>
      </c>
      <c r="I279" s="90">
        <v>0</v>
      </c>
      <c r="J279" s="90">
        <v>0</v>
      </c>
      <c r="K279" s="90">
        <v>1</v>
      </c>
      <c r="L279" s="90">
        <v>0</v>
      </c>
      <c r="M279" s="90">
        <v>0</v>
      </c>
      <c r="N279" s="90">
        <v>0</v>
      </c>
      <c r="O279" s="90">
        <v>0</v>
      </c>
      <c r="P279" s="90">
        <v>0</v>
      </c>
      <c r="Q279" s="90">
        <v>0</v>
      </c>
      <c r="R279" s="90">
        <v>0</v>
      </c>
      <c r="S279" s="90">
        <v>0</v>
      </c>
      <c r="T279" s="90">
        <v>0</v>
      </c>
      <c r="U279" s="90">
        <v>0</v>
      </c>
      <c r="V279" s="90">
        <v>0</v>
      </c>
      <c r="W279" s="90">
        <v>1</v>
      </c>
      <c r="X279" s="90">
        <v>0</v>
      </c>
      <c r="Y279" s="90">
        <v>0</v>
      </c>
      <c r="Z279" s="90">
        <v>0</v>
      </c>
      <c r="AA279" s="90">
        <v>0</v>
      </c>
      <c r="AB279" s="90">
        <v>1</v>
      </c>
      <c r="AC279" s="90">
        <v>0</v>
      </c>
      <c r="AD279" s="90">
        <v>0</v>
      </c>
      <c r="AE279" s="90">
        <v>0</v>
      </c>
      <c r="AF279" s="90">
        <v>0</v>
      </c>
      <c r="AG279" s="90">
        <v>1</v>
      </c>
      <c r="AH279" s="90">
        <v>0</v>
      </c>
      <c r="AI279" s="90">
        <v>0</v>
      </c>
      <c r="AJ279" s="90">
        <v>0</v>
      </c>
      <c r="AK279" s="90">
        <v>0</v>
      </c>
      <c r="AL279" s="90">
        <v>0</v>
      </c>
      <c r="AM279" s="90">
        <v>0</v>
      </c>
      <c r="AN279" s="90">
        <v>0</v>
      </c>
      <c r="AO279" s="90">
        <v>0</v>
      </c>
      <c r="AP279" s="90">
        <v>0</v>
      </c>
      <c r="AQ279" s="90">
        <v>1</v>
      </c>
      <c r="AR279" s="90">
        <v>0</v>
      </c>
      <c r="AS279" s="90">
        <v>0</v>
      </c>
      <c r="AT279" s="90">
        <v>0</v>
      </c>
      <c r="AU279" s="90">
        <v>1</v>
      </c>
      <c r="AV279" s="90">
        <v>0</v>
      </c>
      <c r="AW279" s="90">
        <v>0</v>
      </c>
      <c r="AX279" s="90">
        <v>0</v>
      </c>
      <c r="AY279" s="90">
        <v>0</v>
      </c>
      <c r="AZ279" s="90">
        <v>1</v>
      </c>
      <c r="BA279" s="90">
        <v>0</v>
      </c>
      <c r="BB279" s="90">
        <v>0</v>
      </c>
      <c r="BC279" s="90">
        <v>0</v>
      </c>
      <c r="BD279" s="90">
        <v>1</v>
      </c>
      <c r="BE279" s="90">
        <v>0</v>
      </c>
      <c r="BF279" s="90">
        <v>0</v>
      </c>
      <c r="BG279" s="90">
        <v>0</v>
      </c>
      <c r="BH279" s="90">
        <v>0</v>
      </c>
      <c r="BI279" s="90">
        <v>0</v>
      </c>
      <c r="BJ279" s="90">
        <v>0</v>
      </c>
      <c r="BK279" s="90">
        <v>0</v>
      </c>
      <c r="BL279" s="90">
        <v>0</v>
      </c>
      <c r="BM279" s="90">
        <v>0</v>
      </c>
      <c r="BN279" s="90">
        <v>0</v>
      </c>
      <c r="BO279" s="90">
        <v>0</v>
      </c>
      <c r="BP279" s="90">
        <v>0</v>
      </c>
      <c r="BQ279" s="90">
        <v>0</v>
      </c>
      <c r="BR279" s="90">
        <v>0</v>
      </c>
      <c r="BS279" s="90">
        <v>0</v>
      </c>
      <c r="BT279" s="90">
        <v>1</v>
      </c>
      <c r="BU279" s="90">
        <v>0</v>
      </c>
      <c r="BV279" s="90">
        <v>0</v>
      </c>
      <c r="BW279" s="90">
        <v>0</v>
      </c>
      <c r="BX279" s="90">
        <v>0</v>
      </c>
      <c r="BY279" s="90">
        <v>0</v>
      </c>
      <c r="BZ279" s="90">
        <v>0</v>
      </c>
      <c r="CA279" s="90">
        <v>0</v>
      </c>
      <c r="CB279" s="90">
        <v>0</v>
      </c>
      <c r="CC279" s="90">
        <v>0</v>
      </c>
      <c r="CD279" s="90">
        <v>0</v>
      </c>
      <c r="CE279" s="90">
        <v>0</v>
      </c>
      <c r="CF279" s="90">
        <v>0</v>
      </c>
      <c r="CG279" s="90">
        <v>0</v>
      </c>
      <c r="CH279" s="90">
        <v>0</v>
      </c>
    </row>
    <row r="280" s="78" customFormat="1" ht="13.9" spans="1:86">
      <c r="A280" s="84" t="s">
        <v>160</v>
      </c>
      <c r="B280" s="89" t="s">
        <v>1726</v>
      </c>
      <c r="C280" s="90">
        <v>2</v>
      </c>
      <c r="D280" s="90">
        <v>0</v>
      </c>
      <c r="E280" s="90">
        <v>1</v>
      </c>
      <c r="F280" s="90">
        <v>1</v>
      </c>
      <c r="G280" s="90">
        <v>1</v>
      </c>
      <c r="H280" s="90">
        <v>1</v>
      </c>
      <c r="I280" s="90">
        <v>0</v>
      </c>
      <c r="J280" s="90">
        <v>0</v>
      </c>
      <c r="K280" s="90">
        <v>1</v>
      </c>
      <c r="L280" s="90">
        <v>0</v>
      </c>
      <c r="M280" s="90">
        <v>1</v>
      </c>
      <c r="N280" s="90">
        <v>1</v>
      </c>
      <c r="O280" s="90">
        <v>1</v>
      </c>
      <c r="P280" s="90">
        <v>0</v>
      </c>
      <c r="Q280" s="90">
        <v>1</v>
      </c>
      <c r="R280" s="90">
        <v>1</v>
      </c>
      <c r="S280" s="90">
        <v>1</v>
      </c>
      <c r="T280" s="90">
        <v>1</v>
      </c>
      <c r="U280" s="90">
        <v>0</v>
      </c>
      <c r="V280" s="90">
        <v>0</v>
      </c>
      <c r="W280" s="90">
        <v>1</v>
      </c>
      <c r="X280" s="90">
        <v>0</v>
      </c>
      <c r="Y280" s="90">
        <v>0</v>
      </c>
      <c r="Z280" s="90">
        <v>1</v>
      </c>
      <c r="AA280" s="90">
        <v>1</v>
      </c>
      <c r="AB280" s="90">
        <v>1</v>
      </c>
      <c r="AC280" s="90">
        <v>0</v>
      </c>
      <c r="AD280" s="90">
        <v>0</v>
      </c>
      <c r="AE280" s="90">
        <v>0</v>
      </c>
      <c r="AF280" s="90">
        <v>0</v>
      </c>
      <c r="AG280" s="90">
        <v>1</v>
      </c>
      <c r="AH280" s="90">
        <v>1</v>
      </c>
      <c r="AI280" s="90">
        <v>1</v>
      </c>
      <c r="AJ280" s="90">
        <v>0</v>
      </c>
      <c r="AK280" s="90">
        <v>1</v>
      </c>
      <c r="AL280" s="90">
        <v>0</v>
      </c>
      <c r="AM280" s="90">
        <v>0</v>
      </c>
      <c r="AN280" s="90">
        <v>1</v>
      </c>
      <c r="AO280" s="90">
        <v>1</v>
      </c>
      <c r="AP280" s="90">
        <v>0</v>
      </c>
      <c r="AQ280" s="90">
        <v>1</v>
      </c>
      <c r="AR280" s="90">
        <v>0</v>
      </c>
      <c r="AS280" s="90">
        <v>0</v>
      </c>
      <c r="AT280" s="90">
        <v>0</v>
      </c>
      <c r="AU280" s="90">
        <v>1</v>
      </c>
      <c r="AV280" s="90">
        <v>0</v>
      </c>
      <c r="AW280" s="90">
        <v>0</v>
      </c>
      <c r="AX280" s="90">
        <v>1</v>
      </c>
      <c r="AY280" s="90">
        <v>0</v>
      </c>
      <c r="AZ280" s="90">
        <v>1</v>
      </c>
      <c r="BA280" s="90">
        <v>0</v>
      </c>
      <c r="BB280" s="90">
        <v>0</v>
      </c>
      <c r="BC280" s="90">
        <v>0</v>
      </c>
      <c r="BD280" s="90">
        <v>1</v>
      </c>
      <c r="BE280" s="90">
        <v>0</v>
      </c>
      <c r="BF280" s="90">
        <v>0</v>
      </c>
      <c r="BG280" s="90">
        <v>1</v>
      </c>
      <c r="BH280" s="90">
        <v>0</v>
      </c>
      <c r="BI280" s="90">
        <v>1</v>
      </c>
      <c r="BJ280" s="90">
        <v>1</v>
      </c>
      <c r="BK280" s="90">
        <v>0</v>
      </c>
      <c r="BL280" s="90">
        <v>0</v>
      </c>
      <c r="BM280" s="90">
        <v>1</v>
      </c>
      <c r="BN280" s="90">
        <v>0</v>
      </c>
      <c r="BO280" s="90">
        <v>0</v>
      </c>
      <c r="BP280" s="90">
        <v>1</v>
      </c>
      <c r="BQ280" s="90">
        <v>1</v>
      </c>
      <c r="BR280" s="90">
        <v>0</v>
      </c>
      <c r="BS280" s="90">
        <v>0</v>
      </c>
      <c r="BT280" s="90">
        <v>1</v>
      </c>
      <c r="BU280" s="90">
        <v>0</v>
      </c>
      <c r="BV280" s="90">
        <v>1</v>
      </c>
      <c r="BW280" s="90">
        <v>0</v>
      </c>
      <c r="BX280" s="90">
        <v>1</v>
      </c>
      <c r="BY280" s="90">
        <v>1</v>
      </c>
      <c r="BZ280" s="90">
        <v>1</v>
      </c>
      <c r="CA280" s="90">
        <v>1</v>
      </c>
      <c r="CB280" s="90">
        <v>0</v>
      </c>
      <c r="CC280" s="90">
        <v>1</v>
      </c>
      <c r="CD280" s="90">
        <v>0</v>
      </c>
      <c r="CE280" s="90">
        <v>0</v>
      </c>
      <c r="CF280" s="90">
        <v>0</v>
      </c>
      <c r="CG280" s="90">
        <v>0</v>
      </c>
      <c r="CH280" s="90">
        <v>0</v>
      </c>
    </row>
    <row r="281" s="78" customFormat="1" ht="13.9" spans="1:86">
      <c r="A281" s="84" t="s">
        <v>160</v>
      </c>
      <c r="B281" s="89" t="s">
        <v>1727</v>
      </c>
      <c r="C281" s="90">
        <v>1</v>
      </c>
      <c r="D281" s="90">
        <v>0</v>
      </c>
      <c r="E281" s="90">
        <v>1</v>
      </c>
      <c r="F281" s="90">
        <v>0</v>
      </c>
      <c r="G281" s="90">
        <v>1</v>
      </c>
      <c r="H281" s="90">
        <v>1</v>
      </c>
      <c r="I281" s="90">
        <v>0</v>
      </c>
      <c r="J281" s="90">
        <v>0</v>
      </c>
      <c r="K281" s="90">
        <v>1</v>
      </c>
      <c r="L281" s="90">
        <v>0</v>
      </c>
      <c r="M281" s="90">
        <v>0</v>
      </c>
      <c r="N281" s="90">
        <v>0</v>
      </c>
      <c r="O281" s="90">
        <v>0</v>
      </c>
      <c r="P281" s="90">
        <v>0</v>
      </c>
      <c r="Q281" s="90">
        <v>1</v>
      </c>
      <c r="R281" s="90">
        <v>1</v>
      </c>
      <c r="S281" s="90">
        <v>1</v>
      </c>
      <c r="T281" s="90">
        <v>1</v>
      </c>
      <c r="U281" s="90">
        <v>0</v>
      </c>
      <c r="V281" s="90">
        <v>0</v>
      </c>
      <c r="W281" s="90">
        <v>1</v>
      </c>
      <c r="X281" s="90">
        <v>0</v>
      </c>
      <c r="Y281" s="90">
        <v>0</v>
      </c>
      <c r="Z281" s="90">
        <v>1</v>
      </c>
      <c r="AA281" s="90">
        <v>0</v>
      </c>
      <c r="AB281" s="90">
        <v>1</v>
      </c>
      <c r="AC281" s="90">
        <v>0</v>
      </c>
      <c r="AD281" s="90">
        <v>0</v>
      </c>
      <c r="AE281" s="90">
        <v>0</v>
      </c>
      <c r="AF281" s="90">
        <v>0</v>
      </c>
      <c r="AG281" s="90">
        <v>1</v>
      </c>
      <c r="AH281" s="90">
        <v>0</v>
      </c>
      <c r="AI281" s="90">
        <v>0</v>
      </c>
      <c r="AJ281" s="90">
        <v>0</v>
      </c>
      <c r="AK281" s="90">
        <v>0</v>
      </c>
      <c r="AL281" s="90">
        <v>0</v>
      </c>
      <c r="AM281" s="90">
        <v>0</v>
      </c>
      <c r="AN281" s="90">
        <v>0</v>
      </c>
      <c r="AO281" s="90">
        <v>1</v>
      </c>
      <c r="AP281" s="90">
        <v>0</v>
      </c>
      <c r="AQ281" s="90">
        <v>1</v>
      </c>
      <c r="AR281" s="90">
        <v>0</v>
      </c>
      <c r="AS281" s="90">
        <v>0</v>
      </c>
      <c r="AT281" s="90">
        <v>0</v>
      </c>
      <c r="AU281" s="90">
        <v>1</v>
      </c>
      <c r="AV281" s="90">
        <v>0</v>
      </c>
      <c r="AW281" s="90">
        <v>0</v>
      </c>
      <c r="AX281" s="90">
        <v>0</v>
      </c>
      <c r="AY281" s="90">
        <v>0</v>
      </c>
      <c r="AZ281" s="90">
        <v>1</v>
      </c>
      <c r="BA281" s="90">
        <v>0</v>
      </c>
      <c r="BB281" s="90">
        <v>0</v>
      </c>
      <c r="BC281" s="90">
        <v>0</v>
      </c>
      <c r="BD281" s="90">
        <v>1</v>
      </c>
      <c r="BE281" s="90">
        <v>0</v>
      </c>
      <c r="BF281" s="90">
        <v>0</v>
      </c>
      <c r="BG281" s="90">
        <v>1</v>
      </c>
      <c r="BH281" s="90">
        <v>0</v>
      </c>
      <c r="BI281" s="90">
        <v>0</v>
      </c>
      <c r="BJ281" s="90">
        <v>1</v>
      </c>
      <c r="BK281" s="90">
        <v>0</v>
      </c>
      <c r="BL281" s="90">
        <v>0</v>
      </c>
      <c r="BM281" s="90">
        <v>0</v>
      </c>
      <c r="BN281" s="90">
        <v>0</v>
      </c>
      <c r="BO281" s="90">
        <v>0</v>
      </c>
      <c r="BP281" s="90">
        <v>0</v>
      </c>
      <c r="BQ281" s="90">
        <v>1</v>
      </c>
      <c r="BR281" s="90">
        <v>0</v>
      </c>
      <c r="BS281" s="90">
        <v>0</v>
      </c>
      <c r="BT281" s="90">
        <v>1</v>
      </c>
      <c r="BU281" s="90">
        <v>0</v>
      </c>
      <c r="BV281" s="90">
        <v>1</v>
      </c>
      <c r="BW281" s="90">
        <v>0</v>
      </c>
      <c r="BX281" s="90">
        <v>0</v>
      </c>
      <c r="BY281" s="90">
        <v>0</v>
      </c>
      <c r="BZ281" s="90">
        <v>0</v>
      </c>
      <c r="CA281" s="90">
        <v>1</v>
      </c>
      <c r="CB281" s="90">
        <v>0</v>
      </c>
      <c r="CC281" s="90">
        <v>1</v>
      </c>
      <c r="CD281" s="90">
        <v>0</v>
      </c>
      <c r="CE281" s="90">
        <v>0</v>
      </c>
      <c r="CF281" s="90">
        <v>0</v>
      </c>
      <c r="CG281" s="90">
        <v>0</v>
      </c>
      <c r="CH281" s="90">
        <v>0</v>
      </c>
    </row>
    <row r="282" s="78" customFormat="1" ht="13.9" spans="1:86">
      <c r="A282" s="84" t="s">
        <v>160</v>
      </c>
      <c r="B282" s="89" t="s">
        <v>1590</v>
      </c>
      <c r="C282" s="90">
        <v>3</v>
      </c>
      <c r="D282" s="90">
        <v>1</v>
      </c>
      <c r="E282" s="90">
        <v>1</v>
      </c>
      <c r="F282" s="90">
        <v>1</v>
      </c>
      <c r="G282" s="90">
        <v>2</v>
      </c>
      <c r="H282" s="90">
        <v>1</v>
      </c>
      <c r="I282" s="90">
        <v>1</v>
      </c>
      <c r="J282" s="90">
        <v>1</v>
      </c>
      <c r="K282" s="90">
        <v>1</v>
      </c>
      <c r="L282" s="90">
        <v>0</v>
      </c>
      <c r="M282" s="90">
        <v>1</v>
      </c>
      <c r="N282" s="90">
        <v>1</v>
      </c>
      <c r="O282" s="90">
        <v>1</v>
      </c>
      <c r="P282" s="90">
        <v>0</v>
      </c>
      <c r="Q282" s="90">
        <v>1</v>
      </c>
      <c r="R282" s="90">
        <v>1</v>
      </c>
      <c r="S282" s="90">
        <v>1</v>
      </c>
      <c r="T282" s="90">
        <v>1</v>
      </c>
      <c r="U282" s="90">
        <v>1</v>
      </c>
      <c r="V282" s="90">
        <v>1</v>
      </c>
      <c r="W282" s="90">
        <v>2</v>
      </c>
      <c r="X282" s="90">
        <v>1</v>
      </c>
      <c r="Y282" s="90">
        <v>1</v>
      </c>
      <c r="Z282" s="90">
        <v>1</v>
      </c>
      <c r="AA282" s="90">
        <v>1</v>
      </c>
      <c r="AB282" s="90">
        <v>2</v>
      </c>
      <c r="AC282" s="90">
        <v>1</v>
      </c>
      <c r="AD282" s="90">
        <v>1</v>
      </c>
      <c r="AE282" s="90">
        <v>1</v>
      </c>
      <c r="AF282" s="90">
        <v>1</v>
      </c>
      <c r="AG282" s="90">
        <v>1</v>
      </c>
      <c r="AH282" s="90">
        <v>1</v>
      </c>
      <c r="AI282" s="90">
        <v>1</v>
      </c>
      <c r="AJ282" s="90">
        <v>1</v>
      </c>
      <c r="AK282" s="90">
        <v>1</v>
      </c>
      <c r="AL282" s="90">
        <v>1</v>
      </c>
      <c r="AM282" s="90">
        <v>1</v>
      </c>
      <c r="AN282" s="90">
        <v>1</v>
      </c>
      <c r="AO282" s="90">
        <v>1</v>
      </c>
      <c r="AP282" s="90">
        <v>1</v>
      </c>
      <c r="AQ282" s="90">
        <v>2</v>
      </c>
      <c r="AR282" s="90">
        <v>0</v>
      </c>
      <c r="AS282" s="90">
        <v>0</v>
      </c>
      <c r="AT282" s="90">
        <v>0</v>
      </c>
      <c r="AU282" s="90">
        <v>1</v>
      </c>
      <c r="AV282" s="90">
        <v>1</v>
      </c>
      <c r="AW282" s="90">
        <v>1</v>
      </c>
      <c r="AX282" s="90">
        <v>1</v>
      </c>
      <c r="AY282" s="90">
        <v>1</v>
      </c>
      <c r="AZ282" s="90">
        <v>1</v>
      </c>
      <c r="BA282" s="90">
        <v>1</v>
      </c>
      <c r="BB282" s="90">
        <v>1</v>
      </c>
      <c r="BC282" s="90">
        <v>0</v>
      </c>
      <c r="BD282" s="90">
        <v>1</v>
      </c>
      <c r="BE282" s="90">
        <v>1</v>
      </c>
      <c r="BF282" s="90">
        <v>1</v>
      </c>
      <c r="BG282" s="90">
        <v>1</v>
      </c>
      <c r="BH282" s="90">
        <v>0</v>
      </c>
      <c r="BI282" s="90">
        <v>1</v>
      </c>
      <c r="BJ282" s="90">
        <v>1</v>
      </c>
      <c r="BK282" s="90">
        <v>0</v>
      </c>
      <c r="BL282" s="90">
        <v>1</v>
      </c>
      <c r="BM282" s="90">
        <v>1</v>
      </c>
      <c r="BN282" s="90">
        <v>1</v>
      </c>
      <c r="BO282" s="90">
        <v>1</v>
      </c>
      <c r="BP282" s="90">
        <v>1</v>
      </c>
      <c r="BQ282" s="90">
        <v>1</v>
      </c>
      <c r="BR282" s="90">
        <v>0</v>
      </c>
      <c r="BS282" s="90">
        <v>0</v>
      </c>
      <c r="BT282" s="90">
        <v>1</v>
      </c>
      <c r="BU282" s="90">
        <v>1</v>
      </c>
      <c r="BV282" s="90">
        <v>1</v>
      </c>
      <c r="BW282" s="90">
        <v>1</v>
      </c>
      <c r="BX282" s="90">
        <v>1</v>
      </c>
      <c r="BY282" s="90">
        <v>1</v>
      </c>
      <c r="BZ282" s="90">
        <v>1</v>
      </c>
      <c r="CA282" s="90">
        <v>1</v>
      </c>
      <c r="CB282" s="90">
        <v>1</v>
      </c>
      <c r="CC282" s="90">
        <v>1</v>
      </c>
      <c r="CD282" s="90">
        <v>1</v>
      </c>
      <c r="CE282" s="90">
        <v>1</v>
      </c>
      <c r="CF282" s="90">
        <v>0</v>
      </c>
      <c r="CG282" s="90">
        <v>1</v>
      </c>
      <c r="CH282" s="90">
        <v>1</v>
      </c>
    </row>
    <row r="283" s="78" customFormat="1" ht="13.9" spans="1:86">
      <c r="A283" s="84" t="s">
        <v>160</v>
      </c>
      <c r="B283" s="89" t="s">
        <v>1728</v>
      </c>
      <c r="C283" s="90">
        <v>4</v>
      </c>
      <c r="D283" s="90">
        <v>1</v>
      </c>
      <c r="E283" s="90">
        <v>2</v>
      </c>
      <c r="F283" s="90">
        <v>2</v>
      </c>
      <c r="G283" s="90">
        <v>2</v>
      </c>
      <c r="H283" s="90">
        <v>2</v>
      </c>
      <c r="I283" s="90">
        <v>1</v>
      </c>
      <c r="J283" s="90">
        <v>1</v>
      </c>
      <c r="K283" s="90">
        <v>2</v>
      </c>
      <c r="L283" s="90">
        <v>1</v>
      </c>
      <c r="M283" s="90">
        <v>2</v>
      </c>
      <c r="N283" s="90">
        <v>2</v>
      </c>
      <c r="O283" s="90">
        <v>1</v>
      </c>
      <c r="P283" s="90">
        <v>1</v>
      </c>
      <c r="Q283" s="90">
        <v>2</v>
      </c>
      <c r="R283" s="90">
        <v>2</v>
      </c>
      <c r="S283" s="90">
        <v>2</v>
      </c>
      <c r="T283" s="90">
        <v>2</v>
      </c>
      <c r="U283" s="90">
        <v>1</v>
      </c>
      <c r="V283" s="90">
        <v>1</v>
      </c>
      <c r="W283" s="90">
        <v>2</v>
      </c>
      <c r="X283" s="90">
        <v>1</v>
      </c>
      <c r="Y283" s="90">
        <v>1</v>
      </c>
      <c r="Z283" s="90">
        <v>2</v>
      </c>
      <c r="AA283" s="90">
        <v>2</v>
      </c>
      <c r="AB283" s="90">
        <v>3</v>
      </c>
      <c r="AC283" s="90">
        <v>1</v>
      </c>
      <c r="AD283" s="90">
        <v>1</v>
      </c>
      <c r="AE283" s="90">
        <v>1</v>
      </c>
      <c r="AF283" s="90">
        <v>1</v>
      </c>
      <c r="AG283" s="90">
        <v>2</v>
      </c>
      <c r="AH283" s="90">
        <v>2</v>
      </c>
      <c r="AI283" s="90">
        <v>2</v>
      </c>
      <c r="AJ283" s="90">
        <v>1</v>
      </c>
      <c r="AK283" s="90">
        <v>2</v>
      </c>
      <c r="AL283" s="90">
        <v>1</v>
      </c>
      <c r="AM283" s="90">
        <v>1</v>
      </c>
      <c r="AN283" s="90">
        <v>2</v>
      </c>
      <c r="AO283" s="90">
        <v>2</v>
      </c>
      <c r="AP283" s="90">
        <v>1</v>
      </c>
      <c r="AQ283" s="90">
        <v>3</v>
      </c>
      <c r="AR283" s="90">
        <v>1</v>
      </c>
      <c r="AS283" s="90">
        <v>1</v>
      </c>
      <c r="AT283" s="90">
        <v>1</v>
      </c>
      <c r="AU283" s="90">
        <v>2</v>
      </c>
      <c r="AV283" s="90">
        <v>1</v>
      </c>
      <c r="AW283" s="90">
        <v>1</v>
      </c>
      <c r="AX283" s="90">
        <v>2</v>
      </c>
      <c r="AY283" s="90">
        <v>1</v>
      </c>
      <c r="AZ283" s="90">
        <v>2</v>
      </c>
      <c r="BA283" s="90">
        <v>1</v>
      </c>
      <c r="BB283" s="90">
        <v>1</v>
      </c>
      <c r="BC283" s="90">
        <v>1</v>
      </c>
      <c r="BD283" s="90">
        <v>2</v>
      </c>
      <c r="BE283" s="90">
        <v>1</v>
      </c>
      <c r="BF283" s="90">
        <v>1</v>
      </c>
      <c r="BG283" s="90">
        <v>2</v>
      </c>
      <c r="BH283" s="90">
        <v>0</v>
      </c>
      <c r="BI283" s="90">
        <v>1</v>
      </c>
      <c r="BJ283" s="90">
        <v>2</v>
      </c>
      <c r="BK283" s="90">
        <v>1</v>
      </c>
      <c r="BL283" s="90">
        <v>1</v>
      </c>
      <c r="BM283" s="90">
        <v>2</v>
      </c>
      <c r="BN283" s="90">
        <v>1</v>
      </c>
      <c r="BO283" s="90">
        <v>1</v>
      </c>
      <c r="BP283" s="90">
        <v>1</v>
      </c>
      <c r="BQ283" s="90">
        <v>2</v>
      </c>
      <c r="BR283" s="90">
        <v>1</v>
      </c>
      <c r="BS283" s="90">
        <v>1</v>
      </c>
      <c r="BT283" s="90">
        <v>2</v>
      </c>
      <c r="BU283" s="90">
        <v>1</v>
      </c>
      <c r="BV283" s="90">
        <v>2</v>
      </c>
      <c r="BW283" s="90">
        <v>1</v>
      </c>
      <c r="BX283" s="90">
        <v>2</v>
      </c>
      <c r="BY283" s="90">
        <v>1</v>
      </c>
      <c r="BZ283" s="90">
        <v>2</v>
      </c>
      <c r="CA283" s="90">
        <v>2</v>
      </c>
      <c r="CB283" s="90">
        <v>1</v>
      </c>
      <c r="CC283" s="90">
        <v>2</v>
      </c>
      <c r="CD283" s="90">
        <v>1</v>
      </c>
      <c r="CE283" s="90">
        <v>1</v>
      </c>
      <c r="CF283" s="90">
        <v>1</v>
      </c>
      <c r="CG283" s="90">
        <v>1</v>
      </c>
      <c r="CH283" s="90">
        <v>1</v>
      </c>
    </row>
    <row r="284" s="78" customFormat="1" ht="13.9" spans="1:86">
      <c r="A284" s="84" t="s">
        <v>160</v>
      </c>
      <c r="B284" s="89" t="s">
        <v>1729</v>
      </c>
      <c r="C284" s="90">
        <v>2</v>
      </c>
      <c r="D284" s="90">
        <v>1</v>
      </c>
      <c r="E284" s="90">
        <v>1</v>
      </c>
      <c r="F284" s="90">
        <v>1</v>
      </c>
      <c r="G284" s="90">
        <v>1</v>
      </c>
      <c r="H284" s="90">
        <v>1</v>
      </c>
      <c r="I284" s="90">
        <v>0</v>
      </c>
      <c r="J284" s="90">
        <v>1</v>
      </c>
      <c r="K284" s="90">
        <v>1</v>
      </c>
      <c r="L284" s="90">
        <v>0</v>
      </c>
      <c r="M284" s="90">
        <v>1</v>
      </c>
      <c r="N284" s="90">
        <v>1</v>
      </c>
      <c r="O284" s="90">
        <v>1</v>
      </c>
      <c r="P284" s="90">
        <v>0</v>
      </c>
      <c r="Q284" s="90">
        <v>1</v>
      </c>
      <c r="R284" s="90">
        <v>1</v>
      </c>
      <c r="S284" s="90">
        <v>1</v>
      </c>
      <c r="T284" s="90">
        <v>1</v>
      </c>
      <c r="U284" s="90">
        <v>0</v>
      </c>
      <c r="V284" s="90">
        <v>0</v>
      </c>
      <c r="W284" s="90">
        <v>1</v>
      </c>
      <c r="X284" s="90">
        <v>0</v>
      </c>
      <c r="Y284" s="90">
        <v>1</v>
      </c>
      <c r="Z284" s="90">
        <v>1</v>
      </c>
      <c r="AA284" s="90">
        <v>1</v>
      </c>
      <c r="AB284" s="90">
        <v>1</v>
      </c>
      <c r="AC284" s="90">
        <v>0</v>
      </c>
      <c r="AD284" s="90">
        <v>0</v>
      </c>
      <c r="AE284" s="90">
        <v>0</v>
      </c>
      <c r="AF284" s="90">
        <v>1</v>
      </c>
      <c r="AG284" s="90">
        <v>1</v>
      </c>
      <c r="AH284" s="90">
        <v>1</v>
      </c>
      <c r="AI284" s="90">
        <v>1</v>
      </c>
      <c r="AJ284" s="90">
        <v>0</v>
      </c>
      <c r="AK284" s="90">
        <v>1</v>
      </c>
      <c r="AL284" s="90">
        <v>0</v>
      </c>
      <c r="AM284" s="90">
        <v>0</v>
      </c>
      <c r="AN284" s="90">
        <v>1</v>
      </c>
      <c r="AO284" s="90">
        <v>1</v>
      </c>
      <c r="AP284" s="90">
        <v>0</v>
      </c>
      <c r="AQ284" s="90">
        <v>1</v>
      </c>
      <c r="AR284" s="90">
        <v>0</v>
      </c>
      <c r="AS284" s="90">
        <v>0</v>
      </c>
      <c r="AT284" s="90">
        <v>0</v>
      </c>
      <c r="AU284" s="90">
        <v>1</v>
      </c>
      <c r="AV284" s="90">
        <v>1</v>
      </c>
      <c r="AW284" s="90">
        <v>0</v>
      </c>
      <c r="AX284" s="90">
        <v>1</v>
      </c>
      <c r="AY284" s="90">
        <v>0</v>
      </c>
      <c r="AZ284" s="90">
        <v>1</v>
      </c>
      <c r="BA284" s="90">
        <v>1</v>
      </c>
      <c r="BB284" s="90">
        <v>1</v>
      </c>
      <c r="BC284" s="90">
        <v>0</v>
      </c>
      <c r="BD284" s="90">
        <v>1</v>
      </c>
      <c r="BE284" s="90">
        <v>0</v>
      </c>
      <c r="BF284" s="90">
        <v>1</v>
      </c>
      <c r="BG284" s="90">
        <v>1</v>
      </c>
      <c r="BH284" s="90">
        <v>0</v>
      </c>
      <c r="BI284" s="90">
        <v>1</v>
      </c>
      <c r="BJ284" s="90">
        <v>1</v>
      </c>
      <c r="BK284" s="90">
        <v>0</v>
      </c>
      <c r="BL284" s="90">
        <v>1</v>
      </c>
      <c r="BM284" s="90">
        <v>1</v>
      </c>
      <c r="BN284" s="90">
        <v>1</v>
      </c>
      <c r="BO284" s="90">
        <v>0</v>
      </c>
      <c r="BP284" s="90">
        <v>1</v>
      </c>
      <c r="BQ284" s="90">
        <v>1</v>
      </c>
      <c r="BR284" s="90">
        <v>0</v>
      </c>
      <c r="BS284" s="90">
        <v>0</v>
      </c>
      <c r="BT284" s="90">
        <v>1</v>
      </c>
      <c r="BU284" s="90">
        <v>0</v>
      </c>
      <c r="BV284" s="90">
        <v>1</v>
      </c>
      <c r="BW284" s="90">
        <v>0</v>
      </c>
      <c r="BX284" s="90">
        <v>1</v>
      </c>
      <c r="BY284" s="90">
        <v>1</v>
      </c>
      <c r="BZ284" s="90">
        <v>1</v>
      </c>
      <c r="CA284" s="90">
        <v>1</v>
      </c>
      <c r="CB284" s="90">
        <v>0</v>
      </c>
      <c r="CC284" s="90">
        <v>1</v>
      </c>
      <c r="CD284" s="90">
        <v>0</v>
      </c>
      <c r="CE284" s="90">
        <v>0</v>
      </c>
      <c r="CF284" s="90">
        <v>0</v>
      </c>
      <c r="CG284" s="90">
        <v>0</v>
      </c>
      <c r="CH284" s="90">
        <v>1</v>
      </c>
    </row>
    <row r="285" s="78" customFormat="1" ht="13.9" spans="1:86">
      <c r="A285" s="84" t="s">
        <v>160</v>
      </c>
      <c r="B285" s="84" t="s">
        <v>1730</v>
      </c>
      <c r="C285" s="90">
        <v>3</v>
      </c>
      <c r="D285" s="90">
        <v>1</v>
      </c>
      <c r="E285" s="90">
        <v>1</v>
      </c>
      <c r="F285" s="90">
        <v>1</v>
      </c>
      <c r="G285" s="90">
        <v>2</v>
      </c>
      <c r="H285" s="90">
        <v>2</v>
      </c>
      <c r="I285" s="90">
        <v>1</v>
      </c>
      <c r="J285" s="90">
        <v>1</v>
      </c>
      <c r="K285" s="90">
        <v>2</v>
      </c>
      <c r="L285" s="90">
        <v>1</v>
      </c>
      <c r="M285" s="90">
        <v>1</v>
      </c>
      <c r="N285" s="90">
        <v>1</v>
      </c>
      <c r="O285" s="90">
        <v>1</v>
      </c>
      <c r="P285" s="90">
        <v>0</v>
      </c>
      <c r="Q285" s="90">
        <v>1</v>
      </c>
      <c r="R285" s="90">
        <v>1</v>
      </c>
      <c r="S285" s="90">
        <v>1</v>
      </c>
      <c r="T285" s="90">
        <v>1</v>
      </c>
      <c r="U285" s="90">
        <v>1</v>
      </c>
      <c r="V285" s="90">
        <v>1</v>
      </c>
      <c r="W285" s="90">
        <v>2</v>
      </c>
      <c r="X285" s="90">
        <v>1</v>
      </c>
      <c r="Y285" s="90">
        <v>1</v>
      </c>
      <c r="Z285" s="90">
        <v>1</v>
      </c>
      <c r="AA285" s="90">
        <v>1</v>
      </c>
      <c r="AB285" s="90">
        <v>2</v>
      </c>
      <c r="AC285" s="90">
        <v>1</v>
      </c>
      <c r="AD285" s="90">
        <v>1</v>
      </c>
      <c r="AE285" s="90">
        <v>1</v>
      </c>
      <c r="AF285" s="90">
        <v>1</v>
      </c>
      <c r="AG285" s="90">
        <v>1</v>
      </c>
      <c r="AH285" s="90">
        <v>1</v>
      </c>
      <c r="AI285" s="90">
        <v>1</v>
      </c>
      <c r="AJ285" s="90">
        <v>1</v>
      </c>
      <c r="AK285" s="90">
        <v>1</v>
      </c>
      <c r="AL285" s="90">
        <v>1</v>
      </c>
      <c r="AM285" s="90">
        <v>1</v>
      </c>
      <c r="AN285" s="90">
        <v>1</v>
      </c>
      <c r="AO285" s="90">
        <v>1</v>
      </c>
      <c r="AP285" s="90">
        <v>1</v>
      </c>
      <c r="AQ285" s="90">
        <v>2</v>
      </c>
      <c r="AR285" s="90">
        <v>1</v>
      </c>
      <c r="AS285" s="90">
        <v>1</v>
      </c>
      <c r="AT285" s="90">
        <v>0</v>
      </c>
      <c r="AU285" s="90">
        <v>2</v>
      </c>
      <c r="AV285" s="90">
        <v>1</v>
      </c>
      <c r="AW285" s="90">
        <v>1</v>
      </c>
      <c r="AX285" s="90">
        <v>1</v>
      </c>
      <c r="AY285" s="90">
        <v>1</v>
      </c>
      <c r="AZ285" s="90">
        <v>1</v>
      </c>
      <c r="BA285" s="90">
        <v>1</v>
      </c>
      <c r="BB285" s="90">
        <v>1</v>
      </c>
      <c r="BC285" s="90">
        <v>0</v>
      </c>
      <c r="BD285" s="90">
        <v>1</v>
      </c>
      <c r="BE285" s="90">
        <v>1</v>
      </c>
      <c r="BF285" s="90">
        <v>1</v>
      </c>
      <c r="BG285" s="90">
        <v>1</v>
      </c>
      <c r="BH285" s="90">
        <v>0</v>
      </c>
      <c r="BI285" s="90">
        <v>1</v>
      </c>
      <c r="BJ285" s="90">
        <v>1</v>
      </c>
      <c r="BK285" s="90">
        <v>1</v>
      </c>
      <c r="BL285" s="90">
        <v>1</v>
      </c>
      <c r="BM285" s="90">
        <v>1</v>
      </c>
      <c r="BN285" s="90">
        <v>1</v>
      </c>
      <c r="BO285" s="90">
        <v>1</v>
      </c>
      <c r="BP285" s="90">
        <v>1</v>
      </c>
      <c r="BQ285" s="90">
        <v>1</v>
      </c>
      <c r="BR285" s="90">
        <v>0</v>
      </c>
      <c r="BS285" s="90">
        <v>1</v>
      </c>
      <c r="BT285" s="90">
        <v>1</v>
      </c>
      <c r="BU285" s="90">
        <v>1</v>
      </c>
      <c r="BV285" s="90">
        <v>1</v>
      </c>
      <c r="BW285" s="90">
        <v>1</v>
      </c>
      <c r="BX285" s="90">
        <v>1</v>
      </c>
      <c r="BY285" s="90">
        <v>1</v>
      </c>
      <c r="BZ285" s="90">
        <v>1</v>
      </c>
      <c r="CA285" s="90">
        <v>1</v>
      </c>
      <c r="CB285" s="90">
        <v>1</v>
      </c>
      <c r="CC285" s="90">
        <v>1</v>
      </c>
      <c r="CD285" s="90">
        <v>1</v>
      </c>
      <c r="CE285" s="90">
        <v>1</v>
      </c>
      <c r="CF285" s="90">
        <v>0</v>
      </c>
      <c r="CG285" s="90">
        <v>1</v>
      </c>
      <c r="CH285" s="90">
        <v>1</v>
      </c>
    </row>
    <row r="286" s="78" customFormat="1" ht="13.9" spans="1:86">
      <c r="A286" s="84" t="s">
        <v>160</v>
      </c>
      <c r="B286" s="89" t="s">
        <v>1731</v>
      </c>
      <c r="C286" s="90">
        <v>2</v>
      </c>
      <c r="D286" s="90">
        <v>0</v>
      </c>
      <c r="E286" s="90">
        <v>1</v>
      </c>
      <c r="F286" s="90">
        <v>1</v>
      </c>
      <c r="G286" s="90">
        <v>1</v>
      </c>
      <c r="H286" s="90">
        <v>1</v>
      </c>
      <c r="I286" s="90">
        <v>0</v>
      </c>
      <c r="J286" s="90">
        <v>0</v>
      </c>
      <c r="K286" s="90">
        <v>1</v>
      </c>
      <c r="L286" s="90">
        <v>0</v>
      </c>
      <c r="M286" s="90">
        <v>1</v>
      </c>
      <c r="N286" s="90">
        <v>1</v>
      </c>
      <c r="O286" s="90">
        <v>1</v>
      </c>
      <c r="P286" s="90">
        <v>0</v>
      </c>
      <c r="Q286" s="90">
        <v>1</v>
      </c>
      <c r="R286" s="90">
        <v>1</v>
      </c>
      <c r="S286" s="90">
        <v>1</v>
      </c>
      <c r="T286" s="90">
        <v>1</v>
      </c>
      <c r="U286" s="90">
        <v>0</v>
      </c>
      <c r="V286" s="90">
        <v>0</v>
      </c>
      <c r="W286" s="90">
        <v>1</v>
      </c>
      <c r="X286" s="90">
        <v>0</v>
      </c>
      <c r="Y286" s="90">
        <v>0</v>
      </c>
      <c r="Z286" s="90">
        <v>1</v>
      </c>
      <c r="AA286" s="90">
        <v>1</v>
      </c>
      <c r="AB286" s="90">
        <v>1</v>
      </c>
      <c r="AC286" s="90">
        <v>0</v>
      </c>
      <c r="AD286" s="90">
        <v>0</v>
      </c>
      <c r="AE286" s="90">
        <v>0</v>
      </c>
      <c r="AF286" s="90">
        <v>0</v>
      </c>
      <c r="AG286" s="90">
        <v>1</v>
      </c>
      <c r="AH286" s="90">
        <v>1</v>
      </c>
      <c r="AI286" s="90">
        <v>1</v>
      </c>
      <c r="AJ286" s="90">
        <v>0</v>
      </c>
      <c r="AK286" s="90">
        <v>1</v>
      </c>
      <c r="AL286" s="90">
        <v>0</v>
      </c>
      <c r="AM286" s="90">
        <v>0</v>
      </c>
      <c r="AN286" s="90">
        <v>1</v>
      </c>
      <c r="AO286" s="90">
        <v>1</v>
      </c>
      <c r="AP286" s="90">
        <v>0</v>
      </c>
      <c r="AQ286" s="90">
        <v>1</v>
      </c>
      <c r="AR286" s="90">
        <v>0</v>
      </c>
      <c r="AS286" s="90">
        <v>0</v>
      </c>
      <c r="AT286" s="90">
        <v>0</v>
      </c>
      <c r="AU286" s="90">
        <v>1</v>
      </c>
      <c r="AV286" s="90">
        <v>0</v>
      </c>
      <c r="AW286" s="90">
        <v>0</v>
      </c>
      <c r="AX286" s="90">
        <v>1</v>
      </c>
      <c r="AY286" s="90">
        <v>0</v>
      </c>
      <c r="AZ286" s="90">
        <v>1</v>
      </c>
      <c r="BA286" s="90">
        <v>0</v>
      </c>
      <c r="BB286" s="90">
        <v>0</v>
      </c>
      <c r="BC286" s="90">
        <v>0</v>
      </c>
      <c r="BD286" s="90">
        <v>1</v>
      </c>
      <c r="BE286" s="90">
        <v>0</v>
      </c>
      <c r="BF286" s="90">
        <v>0</v>
      </c>
      <c r="BG286" s="90">
        <v>1</v>
      </c>
      <c r="BH286" s="90">
        <v>0</v>
      </c>
      <c r="BI286" s="90">
        <v>1</v>
      </c>
      <c r="BJ286" s="90">
        <v>1</v>
      </c>
      <c r="BK286" s="90">
        <v>0</v>
      </c>
      <c r="BL286" s="90">
        <v>0</v>
      </c>
      <c r="BM286" s="90">
        <v>1</v>
      </c>
      <c r="BN286" s="90">
        <v>0</v>
      </c>
      <c r="BO286" s="90">
        <v>0</v>
      </c>
      <c r="BP286" s="90">
        <v>1</v>
      </c>
      <c r="BQ286" s="90">
        <v>1</v>
      </c>
      <c r="BR286" s="90">
        <v>0</v>
      </c>
      <c r="BS286" s="90">
        <v>0</v>
      </c>
      <c r="BT286" s="90">
        <v>1</v>
      </c>
      <c r="BU286" s="90">
        <v>0</v>
      </c>
      <c r="BV286" s="90">
        <v>1</v>
      </c>
      <c r="BW286" s="90">
        <v>0</v>
      </c>
      <c r="BX286" s="90">
        <v>1</v>
      </c>
      <c r="BY286" s="90">
        <v>1</v>
      </c>
      <c r="BZ286" s="90">
        <v>1</v>
      </c>
      <c r="CA286" s="90">
        <v>1</v>
      </c>
      <c r="CB286" s="90">
        <v>0</v>
      </c>
      <c r="CC286" s="90">
        <v>1</v>
      </c>
      <c r="CD286" s="90">
        <v>0</v>
      </c>
      <c r="CE286" s="90">
        <v>0</v>
      </c>
      <c r="CF286" s="90">
        <v>0</v>
      </c>
      <c r="CG286" s="90">
        <v>0</v>
      </c>
      <c r="CH286" s="90">
        <v>0</v>
      </c>
    </row>
    <row r="287" s="78" customFormat="1" ht="13.9" spans="1:86">
      <c r="A287" s="84" t="s">
        <v>160</v>
      </c>
      <c r="B287" s="89" t="s">
        <v>1732</v>
      </c>
      <c r="C287" s="90">
        <v>2</v>
      </c>
      <c r="D287" s="90">
        <v>1</v>
      </c>
      <c r="E287" s="90">
        <v>1</v>
      </c>
      <c r="F287" s="90">
        <v>1</v>
      </c>
      <c r="G287" s="90">
        <v>1</v>
      </c>
      <c r="H287" s="90">
        <v>1</v>
      </c>
      <c r="I287" s="90">
        <v>1</v>
      </c>
      <c r="J287" s="90">
        <v>1</v>
      </c>
      <c r="K287" s="90">
        <v>1</v>
      </c>
      <c r="L287" s="90">
        <v>0</v>
      </c>
      <c r="M287" s="90">
        <v>1</v>
      </c>
      <c r="N287" s="90">
        <v>1</v>
      </c>
      <c r="O287" s="90">
        <v>1</v>
      </c>
      <c r="P287" s="90">
        <v>0</v>
      </c>
      <c r="Q287" s="90">
        <v>1</v>
      </c>
      <c r="R287" s="90">
        <v>1</v>
      </c>
      <c r="S287" s="90">
        <v>1</v>
      </c>
      <c r="T287" s="90">
        <v>1</v>
      </c>
      <c r="U287" s="90">
        <v>1</v>
      </c>
      <c r="V287" s="90">
        <v>1</v>
      </c>
      <c r="W287" s="90">
        <v>1</v>
      </c>
      <c r="X287" s="90">
        <v>1</v>
      </c>
      <c r="Y287" s="90">
        <v>1</v>
      </c>
      <c r="Z287" s="90">
        <v>1</v>
      </c>
      <c r="AA287" s="90">
        <v>1</v>
      </c>
      <c r="AB287" s="90">
        <v>1</v>
      </c>
      <c r="AC287" s="90">
        <v>1</v>
      </c>
      <c r="AD287" s="90">
        <v>1</v>
      </c>
      <c r="AE287" s="90">
        <v>1</v>
      </c>
      <c r="AF287" s="90">
        <v>1</v>
      </c>
      <c r="AG287" s="90">
        <v>1</v>
      </c>
      <c r="AH287" s="90">
        <v>1</v>
      </c>
      <c r="AI287" s="90">
        <v>1</v>
      </c>
      <c r="AJ287" s="90">
        <v>1</v>
      </c>
      <c r="AK287" s="90">
        <v>1</v>
      </c>
      <c r="AL287" s="90">
        <v>1</v>
      </c>
      <c r="AM287" s="90">
        <v>1</v>
      </c>
      <c r="AN287" s="90">
        <v>1</v>
      </c>
      <c r="AO287" s="90">
        <v>1</v>
      </c>
      <c r="AP287" s="90">
        <v>1</v>
      </c>
      <c r="AQ287" s="90">
        <v>2</v>
      </c>
      <c r="AR287" s="90">
        <v>0</v>
      </c>
      <c r="AS287" s="90">
        <v>0</v>
      </c>
      <c r="AT287" s="90">
        <v>0</v>
      </c>
      <c r="AU287" s="90">
        <v>1</v>
      </c>
      <c r="AV287" s="90">
        <v>1</v>
      </c>
      <c r="AW287" s="90">
        <v>1</v>
      </c>
      <c r="AX287" s="90">
        <v>1</v>
      </c>
      <c r="AY287" s="90">
        <v>1</v>
      </c>
      <c r="AZ287" s="90">
        <v>1</v>
      </c>
      <c r="BA287" s="90">
        <v>1</v>
      </c>
      <c r="BB287" s="90">
        <v>1</v>
      </c>
      <c r="BC287" s="90">
        <v>0</v>
      </c>
      <c r="BD287" s="90">
        <v>1</v>
      </c>
      <c r="BE287" s="90">
        <v>1</v>
      </c>
      <c r="BF287" s="90">
        <v>1</v>
      </c>
      <c r="BG287" s="90">
        <v>1</v>
      </c>
      <c r="BH287" s="90">
        <v>0</v>
      </c>
      <c r="BI287" s="90">
        <v>1</v>
      </c>
      <c r="BJ287" s="90">
        <v>1</v>
      </c>
      <c r="BK287" s="90">
        <v>0</v>
      </c>
      <c r="BL287" s="90">
        <v>1</v>
      </c>
      <c r="BM287" s="90">
        <v>1</v>
      </c>
      <c r="BN287" s="90">
        <v>1</v>
      </c>
      <c r="BO287" s="90">
        <v>1</v>
      </c>
      <c r="BP287" s="90">
        <v>1</v>
      </c>
      <c r="BQ287" s="90">
        <v>1</v>
      </c>
      <c r="BR287" s="90">
        <v>0</v>
      </c>
      <c r="BS287" s="90">
        <v>0</v>
      </c>
      <c r="BT287" s="90">
        <v>1</v>
      </c>
      <c r="BU287" s="90">
        <v>1</v>
      </c>
      <c r="BV287" s="90">
        <v>1</v>
      </c>
      <c r="BW287" s="90">
        <v>1</v>
      </c>
      <c r="BX287" s="90">
        <v>1</v>
      </c>
      <c r="BY287" s="90">
        <v>1</v>
      </c>
      <c r="BZ287" s="90">
        <v>1</v>
      </c>
      <c r="CA287" s="90">
        <v>1</v>
      </c>
      <c r="CB287" s="90">
        <v>1</v>
      </c>
      <c r="CC287" s="90">
        <v>1</v>
      </c>
      <c r="CD287" s="90">
        <v>1</v>
      </c>
      <c r="CE287" s="90">
        <v>1</v>
      </c>
      <c r="CF287" s="90">
        <v>0</v>
      </c>
      <c r="CG287" s="90">
        <v>1</v>
      </c>
      <c r="CH287" s="90">
        <v>1</v>
      </c>
    </row>
    <row r="288" s="78" customFormat="1" ht="13.9" spans="1:86">
      <c r="A288" s="84" t="s">
        <v>160</v>
      </c>
      <c r="B288" s="89" t="s">
        <v>1733</v>
      </c>
      <c r="C288" s="90">
        <v>1</v>
      </c>
      <c r="D288" s="90">
        <v>0</v>
      </c>
      <c r="E288" s="90">
        <v>0</v>
      </c>
      <c r="F288" s="90">
        <v>0</v>
      </c>
      <c r="G288" s="90">
        <v>1</v>
      </c>
      <c r="H288" s="90">
        <v>0</v>
      </c>
      <c r="I288" s="90">
        <v>0</v>
      </c>
      <c r="J288" s="90">
        <v>0</v>
      </c>
      <c r="K288" s="90">
        <v>0</v>
      </c>
      <c r="L288" s="90">
        <v>0</v>
      </c>
      <c r="M288" s="90">
        <v>0</v>
      </c>
      <c r="N288" s="90">
        <v>0</v>
      </c>
      <c r="O288" s="90">
        <v>0</v>
      </c>
      <c r="P288" s="90">
        <v>0</v>
      </c>
      <c r="Q288" s="90">
        <v>0</v>
      </c>
      <c r="R288" s="90">
        <v>0</v>
      </c>
      <c r="S288" s="90">
        <v>0</v>
      </c>
      <c r="T288" s="90">
        <v>0</v>
      </c>
      <c r="U288" s="90">
        <v>0</v>
      </c>
      <c r="V288" s="90">
        <v>0</v>
      </c>
      <c r="W288" s="90">
        <v>1</v>
      </c>
      <c r="X288" s="90">
        <v>0</v>
      </c>
      <c r="Y288" s="90">
        <v>0</v>
      </c>
      <c r="Z288" s="90">
        <v>0</v>
      </c>
      <c r="AA288" s="90">
        <v>0</v>
      </c>
      <c r="AB288" s="90">
        <v>1</v>
      </c>
      <c r="AC288" s="90">
        <v>0</v>
      </c>
      <c r="AD288" s="90">
        <v>0</v>
      </c>
      <c r="AE288" s="90">
        <v>0</v>
      </c>
      <c r="AF288" s="90">
        <v>0</v>
      </c>
      <c r="AG288" s="90">
        <v>0</v>
      </c>
      <c r="AH288" s="90">
        <v>0</v>
      </c>
      <c r="AI288" s="90">
        <v>0</v>
      </c>
      <c r="AJ288" s="90">
        <v>0</v>
      </c>
      <c r="AK288" s="90">
        <v>0</v>
      </c>
      <c r="AL288" s="90">
        <v>0</v>
      </c>
      <c r="AM288" s="90">
        <v>0</v>
      </c>
      <c r="AN288" s="90">
        <v>0</v>
      </c>
      <c r="AO288" s="90">
        <v>0</v>
      </c>
      <c r="AP288" s="90">
        <v>0</v>
      </c>
      <c r="AQ288" s="90">
        <v>1</v>
      </c>
      <c r="AR288" s="90">
        <v>0</v>
      </c>
      <c r="AS288" s="90">
        <v>0</v>
      </c>
      <c r="AT288" s="90">
        <v>0</v>
      </c>
      <c r="AU288" s="90">
        <v>0</v>
      </c>
      <c r="AV288" s="90">
        <v>0</v>
      </c>
      <c r="AW288" s="90">
        <v>0</v>
      </c>
      <c r="AX288" s="90">
        <v>0</v>
      </c>
      <c r="AY288" s="90">
        <v>0</v>
      </c>
      <c r="AZ288" s="90">
        <v>0</v>
      </c>
      <c r="BA288" s="90">
        <v>0</v>
      </c>
      <c r="BB288" s="90">
        <v>0</v>
      </c>
      <c r="BC288" s="90">
        <v>0</v>
      </c>
      <c r="BD288" s="90">
        <v>0</v>
      </c>
      <c r="BE288" s="90">
        <v>0</v>
      </c>
      <c r="BF288" s="90">
        <v>0</v>
      </c>
      <c r="BG288" s="90">
        <v>0</v>
      </c>
      <c r="BH288" s="90">
        <v>0</v>
      </c>
      <c r="BI288" s="90">
        <v>0</v>
      </c>
      <c r="BJ288" s="90">
        <v>0</v>
      </c>
      <c r="BK288" s="90">
        <v>0</v>
      </c>
      <c r="BL288" s="90">
        <v>0</v>
      </c>
      <c r="BM288" s="90">
        <v>0</v>
      </c>
      <c r="BN288" s="90">
        <v>0</v>
      </c>
      <c r="BO288" s="90">
        <v>0</v>
      </c>
      <c r="BP288" s="90">
        <v>0</v>
      </c>
      <c r="BQ288" s="90">
        <v>0</v>
      </c>
      <c r="BR288" s="90">
        <v>0</v>
      </c>
      <c r="BS288" s="90">
        <v>0</v>
      </c>
      <c r="BT288" s="90">
        <v>0</v>
      </c>
      <c r="BU288" s="90">
        <v>0</v>
      </c>
      <c r="BV288" s="90">
        <v>0</v>
      </c>
      <c r="BW288" s="90">
        <v>0</v>
      </c>
      <c r="BX288" s="90">
        <v>0</v>
      </c>
      <c r="BY288" s="90">
        <v>0</v>
      </c>
      <c r="BZ288" s="90">
        <v>0</v>
      </c>
      <c r="CA288" s="90">
        <v>0</v>
      </c>
      <c r="CB288" s="90">
        <v>0</v>
      </c>
      <c r="CC288" s="90">
        <v>0</v>
      </c>
      <c r="CD288" s="90">
        <v>0</v>
      </c>
      <c r="CE288" s="90">
        <v>0</v>
      </c>
      <c r="CF288" s="90">
        <v>0</v>
      </c>
      <c r="CG288" s="90">
        <v>0</v>
      </c>
      <c r="CH288" s="90">
        <v>0</v>
      </c>
    </row>
    <row r="289" s="78" customFormat="1" ht="13.9" spans="1:86">
      <c r="A289" s="84" t="s">
        <v>160</v>
      </c>
      <c r="B289" s="89" t="s">
        <v>1734</v>
      </c>
      <c r="C289" s="90">
        <v>5</v>
      </c>
      <c r="D289" s="90">
        <v>1</v>
      </c>
      <c r="E289" s="90">
        <v>2</v>
      </c>
      <c r="F289" s="90">
        <v>2</v>
      </c>
      <c r="G289" s="90">
        <v>3</v>
      </c>
      <c r="H289" s="90">
        <v>2</v>
      </c>
      <c r="I289" s="90">
        <v>1</v>
      </c>
      <c r="J289" s="90">
        <v>1</v>
      </c>
      <c r="K289" s="90">
        <v>2</v>
      </c>
      <c r="L289" s="90">
        <v>1</v>
      </c>
      <c r="M289" s="90">
        <v>2</v>
      </c>
      <c r="N289" s="90">
        <v>2</v>
      </c>
      <c r="O289" s="90">
        <v>2</v>
      </c>
      <c r="P289" s="90">
        <v>1</v>
      </c>
      <c r="Q289" s="90">
        <v>2</v>
      </c>
      <c r="R289" s="90">
        <v>2</v>
      </c>
      <c r="S289" s="90">
        <v>2</v>
      </c>
      <c r="T289" s="90">
        <v>2</v>
      </c>
      <c r="U289" s="90">
        <v>1</v>
      </c>
      <c r="V289" s="90">
        <v>1</v>
      </c>
      <c r="W289" s="90">
        <v>3</v>
      </c>
      <c r="X289" s="90">
        <v>1</v>
      </c>
      <c r="Y289" s="90">
        <v>1</v>
      </c>
      <c r="Z289" s="90">
        <v>2</v>
      </c>
      <c r="AA289" s="90">
        <v>2</v>
      </c>
      <c r="AB289" s="90">
        <v>3</v>
      </c>
      <c r="AC289" s="90">
        <v>1</v>
      </c>
      <c r="AD289" s="90">
        <v>1</v>
      </c>
      <c r="AE289" s="90">
        <v>1</v>
      </c>
      <c r="AF289" s="90">
        <v>1</v>
      </c>
      <c r="AG289" s="90">
        <v>2</v>
      </c>
      <c r="AH289" s="90">
        <v>2</v>
      </c>
      <c r="AI289" s="90">
        <v>2</v>
      </c>
      <c r="AJ289" s="90">
        <v>1</v>
      </c>
      <c r="AK289" s="90">
        <v>2</v>
      </c>
      <c r="AL289" s="90">
        <v>1</v>
      </c>
      <c r="AM289" s="90">
        <v>1</v>
      </c>
      <c r="AN289" s="90">
        <v>2</v>
      </c>
      <c r="AO289" s="90">
        <v>2</v>
      </c>
      <c r="AP289" s="90">
        <v>1</v>
      </c>
      <c r="AQ289" s="90">
        <v>3</v>
      </c>
      <c r="AR289" s="90">
        <v>1</v>
      </c>
      <c r="AS289" s="90">
        <v>1</v>
      </c>
      <c r="AT289" s="90">
        <v>1</v>
      </c>
      <c r="AU289" s="90">
        <v>2</v>
      </c>
      <c r="AV289" s="90">
        <v>1</v>
      </c>
      <c r="AW289" s="90">
        <v>1</v>
      </c>
      <c r="AX289" s="90">
        <v>2</v>
      </c>
      <c r="AY289" s="90">
        <v>1</v>
      </c>
      <c r="AZ289" s="90">
        <v>2</v>
      </c>
      <c r="BA289" s="90">
        <v>1</v>
      </c>
      <c r="BB289" s="90">
        <v>1</v>
      </c>
      <c r="BC289" s="90">
        <v>1</v>
      </c>
      <c r="BD289" s="90">
        <v>2</v>
      </c>
      <c r="BE289" s="90">
        <v>1</v>
      </c>
      <c r="BF289" s="90">
        <v>1</v>
      </c>
      <c r="BG289" s="90">
        <v>2</v>
      </c>
      <c r="BH289" s="90">
        <v>0</v>
      </c>
      <c r="BI289" s="90">
        <v>2</v>
      </c>
      <c r="BJ289" s="90">
        <v>2</v>
      </c>
      <c r="BK289" s="90">
        <v>1</v>
      </c>
      <c r="BL289" s="90">
        <v>1</v>
      </c>
      <c r="BM289" s="90">
        <v>2</v>
      </c>
      <c r="BN289" s="90">
        <v>1</v>
      </c>
      <c r="BO289" s="90">
        <v>1</v>
      </c>
      <c r="BP289" s="90">
        <v>2</v>
      </c>
      <c r="BQ289" s="90">
        <v>2</v>
      </c>
      <c r="BR289" s="90">
        <v>1</v>
      </c>
      <c r="BS289" s="90">
        <v>1</v>
      </c>
      <c r="BT289" s="90">
        <v>2</v>
      </c>
      <c r="BU289" s="90">
        <v>1</v>
      </c>
      <c r="BV289" s="90">
        <v>2</v>
      </c>
      <c r="BW289" s="90">
        <v>1</v>
      </c>
      <c r="BX289" s="90">
        <v>2</v>
      </c>
      <c r="BY289" s="90">
        <v>2</v>
      </c>
      <c r="BZ289" s="90">
        <v>2</v>
      </c>
      <c r="CA289" s="90">
        <v>2</v>
      </c>
      <c r="CB289" s="90">
        <v>1</v>
      </c>
      <c r="CC289" s="90">
        <v>2</v>
      </c>
      <c r="CD289" s="90">
        <v>1</v>
      </c>
      <c r="CE289" s="90">
        <v>1</v>
      </c>
      <c r="CF289" s="90">
        <v>1</v>
      </c>
      <c r="CG289" s="90">
        <v>1</v>
      </c>
      <c r="CH289" s="90">
        <v>1</v>
      </c>
    </row>
    <row r="290" s="78" customFormat="1" ht="13.9" spans="1:86">
      <c r="A290" s="84" t="s">
        <v>160</v>
      </c>
      <c r="B290" s="89" t="s">
        <v>1735</v>
      </c>
      <c r="C290" s="90">
        <v>1</v>
      </c>
      <c r="D290" s="90">
        <v>0</v>
      </c>
      <c r="E290" s="90">
        <v>0</v>
      </c>
      <c r="F290" s="90">
        <v>0</v>
      </c>
      <c r="G290" s="90">
        <v>1</v>
      </c>
      <c r="H290" s="90">
        <v>0</v>
      </c>
      <c r="I290" s="90">
        <v>0</v>
      </c>
      <c r="J290" s="90">
        <v>0</v>
      </c>
      <c r="K290" s="90">
        <v>0</v>
      </c>
      <c r="L290" s="90">
        <v>0</v>
      </c>
      <c r="M290" s="90">
        <v>0</v>
      </c>
      <c r="N290" s="90">
        <v>0</v>
      </c>
      <c r="O290" s="90">
        <v>0</v>
      </c>
      <c r="P290" s="90">
        <v>0</v>
      </c>
      <c r="Q290" s="90">
        <v>0</v>
      </c>
      <c r="R290" s="90">
        <v>0</v>
      </c>
      <c r="S290" s="90">
        <v>0</v>
      </c>
      <c r="T290" s="90">
        <v>0</v>
      </c>
      <c r="U290" s="90">
        <v>0</v>
      </c>
      <c r="V290" s="90">
        <v>0</v>
      </c>
      <c r="W290" s="90">
        <v>1</v>
      </c>
      <c r="X290" s="90">
        <v>0</v>
      </c>
      <c r="Y290" s="90">
        <v>0</v>
      </c>
      <c r="Z290" s="90">
        <v>0</v>
      </c>
      <c r="AA290" s="90">
        <v>0</v>
      </c>
      <c r="AB290" s="90">
        <v>1</v>
      </c>
      <c r="AC290" s="90">
        <v>0</v>
      </c>
      <c r="AD290" s="90">
        <v>0</v>
      </c>
      <c r="AE290" s="90">
        <v>0</v>
      </c>
      <c r="AF290" s="90">
        <v>0</v>
      </c>
      <c r="AG290" s="90">
        <v>0</v>
      </c>
      <c r="AH290" s="90">
        <v>0</v>
      </c>
      <c r="AI290" s="90">
        <v>0</v>
      </c>
      <c r="AJ290" s="90">
        <v>0</v>
      </c>
      <c r="AK290" s="90">
        <v>0</v>
      </c>
      <c r="AL290" s="90">
        <v>0</v>
      </c>
      <c r="AM290" s="90">
        <v>0</v>
      </c>
      <c r="AN290" s="90">
        <v>0</v>
      </c>
      <c r="AO290" s="90">
        <v>0</v>
      </c>
      <c r="AP290" s="90">
        <v>0</v>
      </c>
      <c r="AQ290" s="90">
        <v>1</v>
      </c>
      <c r="AR290" s="90">
        <v>0</v>
      </c>
      <c r="AS290" s="90">
        <v>0</v>
      </c>
      <c r="AT290" s="90">
        <v>0</v>
      </c>
      <c r="AU290" s="90">
        <v>0</v>
      </c>
      <c r="AV290" s="90">
        <v>0</v>
      </c>
      <c r="AW290" s="90">
        <v>0</v>
      </c>
      <c r="AX290" s="90">
        <v>0</v>
      </c>
      <c r="AY290" s="90">
        <v>0</v>
      </c>
      <c r="AZ290" s="90">
        <v>0</v>
      </c>
      <c r="BA290" s="90">
        <v>0</v>
      </c>
      <c r="BB290" s="90">
        <v>0</v>
      </c>
      <c r="BC290" s="90">
        <v>0</v>
      </c>
      <c r="BD290" s="90">
        <v>0</v>
      </c>
      <c r="BE290" s="90">
        <v>0</v>
      </c>
      <c r="BF290" s="90">
        <v>0</v>
      </c>
      <c r="BG290" s="90">
        <v>0</v>
      </c>
      <c r="BH290" s="90">
        <v>0</v>
      </c>
      <c r="BI290" s="90">
        <v>0</v>
      </c>
      <c r="BJ290" s="90">
        <v>0</v>
      </c>
      <c r="BK290" s="90">
        <v>0</v>
      </c>
      <c r="BL290" s="90">
        <v>0</v>
      </c>
      <c r="BM290" s="90">
        <v>0</v>
      </c>
      <c r="BN290" s="90">
        <v>0</v>
      </c>
      <c r="BO290" s="90">
        <v>0</v>
      </c>
      <c r="BP290" s="90">
        <v>0</v>
      </c>
      <c r="BQ290" s="90">
        <v>0</v>
      </c>
      <c r="BR290" s="90">
        <v>0</v>
      </c>
      <c r="BS290" s="90">
        <v>0</v>
      </c>
      <c r="BT290" s="90">
        <v>0</v>
      </c>
      <c r="BU290" s="90">
        <v>0</v>
      </c>
      <c r="BV290" s="90">
        <v>0</v>
      </c>
      <c r="BW290" s="90">
        <v>0</v>
      </c>
      <c r="BX290" s="90">
        <v>0</v>
      </c>
      <c r="BY290" s="90">
        <v>0</v>
      </c>
      <c r="BZ290" s="90">
        <v>0</v>
      </c>
      <c r="CA290" s="90">
        <v>0</v>
      </c>
      <c r="CB290" s="90">
        <v>0</v>
      </c>
      <c r="CC290" s="90">
        <v>0</v>
      </c>
      <c r="CD290" s="90">
        <v>0</v>
      </c>
      <c r="CE290" s="90">
        <v>0</v>
      </c>
      <c r="CF290" s="90">
        <v>0</v>
      </c>
      <c r="CG290" s="90">
        <v>0</v>
      </c>
      <c r="CH290" s="90">
        <v>0</v>
      </c>
    </row>
    <row r="291" s="78" customFormat="1" ht="13.9" spans="1:86">
      <c r="A291" s="84" t="s">
        <v>160</v>
      </c>
      <c r="B291" s="89" t="s">
        <v>1736</v>
      </c>
      <c r="C291" s="90">
        <v>2</v>
      </c>
      <c r="D291" s="90">
        <v>0</v>
      </c>
      <c r="E291" s="90">
        <v>1</v>
      </c>
      <c r="F291" s="90">
        <v>1</v>
      </c>
      <c r="G291" s="90">
        <v>1</v>
      </c>
      <c r="H291" s="90">
        <v>1</v>
      </c>
      <c r="I291" s="90">
        <v>0</v>
      </c>
      <c r="J291" s="90">
        <v>0</v>
      </c>
      <c r="K291" s="90">
        <v>1</v>
      </c>
      <c r="L291" s="90">
        <v>0</v>
      </c>
      <c r="M291" s="90">
        <v>1</v>
      </c>
      <c r="N291" s="90">
        <v>1</v>
      </c>
      <c r="O291" s="90">
        <v>1</v>
      </c>
      <c r="P291" s="90">
        <v>0</v>
      </c>
      <c r="Q291" s="90">
        <v>1</v>
      </c>
      <c r="R291" s="90">
        <v>1</v>
      </c>
      <c r="S291" s="90">
        <v>1</v>
      </c>
      <c r="T291" s="90">
        <v>1</v>
      </c>
      <c r="U291" s="90">
        <v>0</v>
      </c>
      <c r="V291" s="90">
        <v>0</v>
      </c>
      <c r="W291" s="90">
        <v>1</v>
      </c>
      <c r="X291" s="90">
        <v>0</v>
      </c>
      <c r="Y291" s="90">
        <v>0</v>
      </c>
      <c r="Z291" s="90">
        <v>1</v>
      </c>
      <c r="AA291" s="90">
        <v>1</v>
      </c>
      <c r="AB291" s="90">
        <v>1</v>
      </c>
      <c r="AC291" s="90">
        <v>0</v>
      </c>
      <c r="AD291" s="90">
        <v>0</v>
      </c>
      <c r="AE291" s="90">
        <v>0</v>
      </c>
      <c r="AF291" s="90">
        <v>0</v>
      </c>
      <c r="AG291" s="90">
        <v>1</v>
      </c>
      <c r="AH291" s="90">
        <v>1</v>
      </c>
      <c r="AI291" s="90">
        <v>1</v>
      </c>
      <c r="AJ291" s="90">
        <v>0</v>
      </c>
      <c r="AK291" s="90">
        <v>1</v>
      </c>
      <c r="AL291" s="90">
        <v>0</v>
      </c>
      <c r="AM291" s="90">
        <v>0</v>
      </c>
      <c r="AN291" s="90">
        <v>1</v>
      </c>
      <c r="AO291" s="90">
        <v>1</v>
      </c>
      <c r="AP291" s="90">
        <v>0</v>
      </c>
      <c r="AQ291" s="90">
        <v>1</v>
      </c>
      <c r="AR291" s="90">
        <v>0</v>
      </c>
      <c r="AS291" s="90">
        <v>0</v>
      </c>
      <c r="AT291" s="90">
        <v>0</v>
      </c>
      <c r="AU291" s="90">
        <v>1</v>
      </c>
      <c r="AV291" s="90">
        <v>1</v>
      </c>
      <c r="AW291" s="90">
        <v>0</v>
      </c>
      <c r="AX291" s="90">
        <v>1</v>
      </c>
      <c r="AY291" s="90">
        <v>0</v>
      </c>
      <c r="AZ291" s="90">
        <v>1</v>
      </c>
      <c r="BA291" s="90">
        <v>0</v>
      </c>
      <c r="BB291" s="90">
        <v>0</v>
      </c>
      <c r="BC291" s="90">
        <v>0</v>
      </c>
      <c r="BD291" s="90">
        <v>1</v>
      </c>
      <c r="BE291" s="90">
        <v>0</v>
      </c>
      <c r="BF291" s="90">
        <v>1</v>
      </c>
      <c r="BG291" s="90">
        <v>1</v>
      </c>
      <c r="BH291" s="90">
        <v>0</v>
      </c>
      <c r="BI291" s="90">
        <v>1</v>
      </c>
      <c r="BJ291" s="90">
        <v>1</v>
      </c>
      <c r="BK291" s="90">
        <v>0</v>
      </c>
      <c r="BL291" s="90">
        <v>0</v>
      </c>
      <c r="BM291" s="90">
        <v>1</v>
      </c>
      <c r="BN291" s="90">
        <v>0</v>
      </c>
      <c r="BO291" s="90">
        <v>0</v>
      </c>
      <c r="BP291" s="90">
        <v>1</v>
      </c>
      <c r="BQ291" s="90">
        <v>1</v>
      </c>
      <c r="BR291" s="90">
        <v>0</v>
      </c>
      <c r="BS291" s="90">
        <v>0</v>
      </c>
      <c r="BT291" s="90">
        <v>1</v>
      </c>
      <c r="BU291" s="90">
        <v>0</v>
      </c>
      <c r="BV291" s="90">
        <v>1</v>
      </c>
      <c r="BW291" s="90">
        <v>0</v>
      </c>
      <c r="BX291" s="90">
        <v>1</v>
      </c>
      <c r="BY291" s="90">
        <v>1</v>
      </c>
      <c r="BZ291" s="90">
        <v>1</v>
      </c>
      <c r="CA291" s="90">
        <v>1</v>
      </c>
      <c r="CB291" s="90">
        <v>0</v>
      </c>
      <c r="CC291" s="90">
        <v>1</v>
      </c>
      <c r="CD291" s="90">
        <v>0</v>
      </c>
      <c r="CE291" s="90">
        <v>0</v>
      </c>
      <c r="CF291" s="90">
        <v>0</v>
      </c>
      <c r="CG291" s="90">
        <v>0</v>
      </c>
      <c r="CH291" s="90">
        <v>0</v>
      </c>
    </row>
    <row r="292" s="78" customFormat="1" ht="13.9" spans="1:86">
      <c r="A292" s="84" t="s">
        <v>160</v>
      </c>
      <c r="B292" s="84" t="s">
        <v>529</v>
      </c>
      <c r="C292" s="90">
        <v>0</v>
      </c>
      <c r="D292" s="90">
        <v>0</v>
      </c>
      <c r="E292" s="90">
        <v>0</v>
      </c>
      <c r="F292" s="90">
        <v>0</v>
      </c>
      <c r="G292" s="90">
        <v>0</v>
      </c>
      <c r="H292" s="90">
        <v>0</v>
      </c>
      <c r="I292" s="90">
        <v>0</v>
      </c>
      <c r="J292" s="90">
        <v>0</v>
      </c>
      <c r="K292" s="90">
        <v>0</v>
      </c>
      <c r="L292" s="90">
        <v>0</v>
      </c>
      <c r="M292" s="90">
        <v>0</v>
      </c>
      <c r="N292" s="90">
        <v>0</v>
      </c>
      <c r="O292" s="90">
        <v>0</v>
      </c>
      <c r="P292" s="90">
        <v>0</v>
      </c>
      <c r="Q292" s="90">
        <v>0</v>
      </c>
      <c r="R292" s="90">
        <v>0</v>
      </c>
      <c r="S292" s="90">
        <v>0</v>
      </c>
      <c r="T292" s="90">
        <v>0</v>
      </c>
      <c r="U292" s="90">
        <v>0</v>
      </c>
      <c r="V292" s="90">
        <v>0</v>
      </c>
      <c r="W292" s="90">
        <v>0</v>
      </c>
      <c r="X292" s="90">
        <v>0</v>
      </c>
      <c r="Y292" s="90">
        <v>0</v>
      </c>
      <c r="Z292" s="90">
        <v>0</v>
      </c>
      <c r="AA292" s="90">
        <v>0</v>
      </c>
      <c r="AB292" s="90">
        <v>0</v>
      </c>
      <c r="AC292" s="90">
        <v>0</v>
      </c>
      <c r="AD292" s="90">
        <v>0</v>
      </c>
      <c r="AE292" s="90">
        <v>0</v>
      </c>
      <c r="AF292" s="90">
        <v>0</v>
      </c>
      <c r="AG292" s="90">
        <v>0</v>
      </c>
      <c r="AH292" s="90">
        <v>0</v>
      </c>
      <c r="AI292" s="90">
        <v>0</v>
      </c>
      <c r="AJ292" s="90">
        <v>0</v>
      </c>
      <c r="AK292" s="90">
        <v>0</v>
      </c>
      <c r="AL292" s="90">
        <v>0</v>
      </c>
      <c r="AM292" s="90">
        <v>0</v>
      </c>
      <c r="AN292" s="90">
        <v>0</v>
      </c>
      <c r="AO292" s="90">
        <v>0</v>
      </c>
      <c r="AP292" s="90">
        <v>0</v>
      </c>
      <c r="AQ292" s="90">
        <v>0</v>
      </c>
      <c r="AR292" s="90">
        <v>0</v>
      </c>
      <c r="AS292" s="90">
        <v>0</v>
      </c>
      <c r="AT292" s="90">
        <v>0</v>
      </c>
      <c r="AU292" s="90">
        <v>0</v>
      </c>
      <c r="AV292" s="90">
        <v>0</v>
      </c>
      <c r="AW292" s="90">
        <v>0</v>
      </c>
      <c r="AX292" s="90">
        <v>0</v>
      </c>
      <c r="AY292" s="90">
        <v>0</v>
      </c>
      <c r="AZ292" s="90">
        <v>0</v>
      </c>
      <c r="BA292" s="90">
        <v>0</v>
      </c>
      <c r="BB292" s="90">
        <v>0</v>
      </c>
      <c r="BC292" s="90">
        <v>0</v>
      </c>
      <c r="BD292" s="90">
        <v>0</v>
      </c>
      <c r="BE292" s="90">
        <v>0</v>
      </c>
      <c r="BF292" s="90">
        <v>0</v>
      </c>
      <c r="BG292" s="90">
        <v>0</v>
      </c>
      <c r="BH292" s="90">
        <v>0</v>
      </c>
      <c r="BI292" s="90">
        <v>0</v>
      </c>
      <c r="BJ292" s="90">
        <v>0</v>
      </c>
      <c r="BK292" s="90">
        <v>0</v>
      </c>
      <c r="BL292" s="90">
        <v>0</v>
      </c>
      <c r="BM292" s="90">
        <v>0</v>
      </c>
      <c r="BN292" s="90">
        <v>0</v>
      </c>
      <c r="BO292" s="90">
        <v>0</v>
      </c>
      <c r="BP292" s="90">
        <v>0</v>
      </c>
      <c r="BQ292" s="90">
        <v>0</v>
      </c>
      <c r="BR292" s="90">
        <v>0</v>
      </c>
      <c r="BS292" s="90">
        <v>0</v>
      </c>
      <c r="BT292" s="90">
        <v>0</v>
      </c>
      <c r="BU292" s="90">
        <v>0</v>
      </c>
      <c r="BV292" s="90">
        <v>0</v>
      </c>
      <c r="BW292" s="90">
        <v>0</v>
      </c>
      <c r="BX292" s="90">
        <v>0</v>
      </c>
      <c r="BY292" s="90">
        <v>0</v>
      </c>
      <c r="BZ292" s="90">
        <v>0</v>
      </c>
      <c r="CA292" s="90">
        <v>0</v>
      </c>
      <c r="CB292" s="90">
        <v>0</v>
      </c>
      <c r="CC292" s="90">
        <v>0</v>
      </c>
      <c r="CD292" s="90">
        <v>0</v>
      </c>
      <c r="CE292" s="90">
        <v>0</v>
      </c>
      <c r="CF292" s="90">
        <v>0</v>
      </c>
      <c r="CG292" s="90">
        <v>0</v>
      </c>
      <c r="CH292" s="90">
        <v>0</v>
      </c>
    </row>
    <row r="293" s="78" customFormat="1" ht="13.9" spans="1:86">
      <c r="A293" s="84" t="s">
        <v>160</v>
      </c>
      <c r="B293" s="84" t="s">
        <v>1737</v>
      </c>
      <c r="C293" s="90">
        <v>1</v>
      </c>
      <c r="D293" s="90">
        <v>0</v>
      </c>
      <c r="E293" s="90">
        <v>0</v>
      </c>
      <c r="F293" s="90">
        <v>0</v>
      </c>
      <c r="G293" s="90">
        <v>1</v>
      </c>
      <c r="H293" s="90">
        <v>0</v>
      </c>
      <c r="I293" s="90">
        <v>0</v>
      </c>
      <c r="J293" s="90">
        <v>0</v>
      </c>
      <c r="K293" s="90">
        <v>1</v>
      </c>
      <c r="L293" s="90">
        <v>0</v>
      </c>
      <c r="M293" s="90">
        <v>0</v>
      </c>
      <c r="N293" s="90">
        <v>0</v>
      </c>
      <c r="O293" s="90">
        <v>0</v>
      </c>
      <c r="P293" s="90">
        <v>0</v>
      </c>
      <c r="Q293" s="90">
        <v>0</v>
      </c>
      <c r="R293" s="90">
        <v>0</v>
      </c>
      <c r="S293" s="90">
        <v>0</v>
      </c>
      <c r="T293" s="90">
        <v>0</v>
      </c>
      <c r="U293" s="90">
        <v>0</v>
      </c>
      <c r="V293" s="90">
        <v>0</v>
      </c>
      <c r="W293" s="90">
        <v>1</v>
      </c>
      <c r="X293" s="90">
        <v>0</v>
      </c>
      <c r="Y293" s="90">
        <v>0</v>
      </c>
      <c r="Z293" s="90">
        <v>0</v>
      </c>
      <c r="AA293" s="90">
        <v>0</v>
      </c>
      <c r="AB293" s="90">
        <v>1</v>
      </c>
      <c r="AC293" s="90">
        <v>0</v>
      </c>
      <c r="AD293" s="90">
        <v>0</v>
      </c>
      <c r="AE293" s="90">
        <v>0</v>
      </c>
      <c r="AF293" s="90">
        <v>0</v>
      </c>
      <c r="AG293" s="90">
        <v>0</v>
      </c>
      <c r="AH293" s="90">
        <v>0</v>
      </c>
      <c r="AI293" s="90">
        <v>0</v>
      </c>
      <c r="AJ293" s="90">
        <v>0</v>
      </c>
      <c r="AK293" s="90">
        <v>0</v>
      </c>
      <c r="AL293" s="90">
        <v>0</v>
      </c>
      <c r="AM293" s="90">
        <v>0</v>
      </c>
      <c r="AN293" s="90">
        <v>0</v>
      </c>
      <c r="AO293" s="90">
        <v>0</v>
      </c>
      <c r="AP293" s="90">
        <v>0</v>
      </c>
      <c r="AQ293" s="90">
        <v>1</v>
      </c>
      <c r="AR293" s="90">
        <v>0</v>
      </c>
      <c r="AS293" s="90">
        <v>0</v>
      </c>
      <c r="AT293" s="90">
        <v>0</v>
      </c>
      <c r="AU293" s="90">
        <v>0</v>
      </c>
      <c r="AV293" s="90">
        <v>0</v>
      </c>
      <c r="AW293" s="90">
        <v>0</v>
      </c>
      <c r="AX293" s="90">
        <v>0</v>
      </c>
      <c r="AY293" s="90">
        <v>0</v>
      </c>
      <c r="AZ293" s="90">
        <v>0</v>
      </c>
      <c r="BA293" s="90">
        <v>0</v>
      </c>
      <c r="BB293" s="90">
        <v>0</v>
      </c>
      <c r="BC293" s="90">
        <v>0</v>
      </c>
      <c r="BD293" s="90">
        <v>0</v>
      </c>
      <c r="BE293" s="90">
        <v>0</v>
      </c>
      <c r="BF293" s="90">
        <v>0</v>
      </c>
      <c r="BG293" s="90">
        <v>0</v>
      </c>
      <c r="BH293" s="90">
        <v>0</v>
      </c>
      <c r="BI293" s="90">
        <v>0</v>
      </c>
      <c r="BJ293" s="90">
        <v>0</v>
      </c>
      <c r="BK293" s="90">
        <v>0</v>
      </c>
      <c r="BL293" s="90">
        <v>0</v>
      </c>
      <c r="BM293" s="90">
        <v>0</v>
      </c>
      <c r="BN293" s="90">
        <v>0</v>
      </c>
      <c r="BO293" s="90">
        <v>0</v>
      </c>
      <c r="BP293" s="90">
        <v>0</v>
      </c>
      <c r="BQ293" s="90">
        <v>0</v>
      </c>
      <c r="BR293" s="90">
        <v>0</v>
      </c>
      <c r="BS293" s="90">
        <v>0</v>
      </c>
      <c r="BT293" s="90">
        <v>0</v>
      </c>
      <c r="BU293" s="90">
        <v>0</v>
      </c>
      <c r="BV293" s="90">
        <v>0</v>
      </c>
      <c r="BW293" s="90">
        <v>0</v>
      </c>
      <c r="BX293" s="90">
        <v>0</v>
      </c>
      <c r="BY293" s="90">
        <v>0</v>
      </c>
      <c r="BZ293" s="90">
        <v>0</v>
      </c>
      <c r="CA293" s="90">
        <v>0</v>
      </c>
      <c r="CB293" s="90">
        <v>0</v>
      </c>
      <c r="CC293" s="90">
        <v>0</v>
      </c>
      <c r="CD293" s="90">
        <v>0</v>
      </c>
      <c r="CE293" s="90">
        <v>0</v>
      </c>
      <c r="CF293" s="90">
        <v>0</v>
      </c>
      <c r="CG293" s="90">
        <v>0</v>
      </c>
      <c r="CH293" s="90">
        <v>0</v>
      </c>
    </row>
    <row r="294" s="78" customFormat="1" ht="13.9" spans="1:86">
      <c r="A294" s="84" t="s">
        <v>160</v>
      </c>
      <c r="B294" s="89" t="s">
        <v>1738</v>
      </c>
      <c r="C294" s="90">
        <v>4</v>
      </c>
      <c r="D294" s="90">
        <v>1</v>
      </c>
      <c r="E294" s="90">
        <v>2</v>
      </c>
      <c r="F294" s="90">
        <v>2</v>
      </c>
      <c r="G294" s="90">
        <v>2</v>
      </c>
      <c r="H294" s="90">
        <v>2</v>
      </c>
      <c r="I294" s="90">
        <v>1</v>
      </c>
      <c r="J294" s="90">
        <v>1</v>
      </c>
      <c r="K294" s="90">
        <v>2</v>
      </c>
      <c r="L294" s="90">
        <v>1</v>
      </c>
      <c r="M294" s="90">
        <v>2</v>
      </c>
      <c r="N294" s="90">
        <v>2</v>
      </c>
      <c r="O294" s="90">
        <v>1</v>
      </c>
      <c r="P294" s="90">
        <v>1</v>
      </c>
      <c r="Q294" s="90">
        <v>2</v>
      </c>
      <c r="R294" s="90">
        <v>2</v>
      </c>
      <c r="S294" s="90">
        <v>2</v>
      </c>
      <c r="T294" s="90">
        <v>2</v>
      </c>
      <c r="U294" s="90">
        <v>1</v>
      </c>
      <c r="V294" s="90">
        <v>1</v>
      </c>
      <c r="W294" s="90">
        <v>2</v>
      </c>
      <c r="X294" s="90">
        <v>1</v>
      </c>
      <c r="Y294" s="90">
        <v>1</v>
      </c>
      <c r="Z294" s="90">
        <v>2</v>
      </c>
      <c r="AA294" s="90">
        <v>2</v>
      </c>
      <c r="AB294" s="90">
        <v>3</v>
      </c>
      <c r="AC294" s="90">
        <v>1</v>
      </c>
      <c r="AD294" s="90">
        <v>1</v>
      </c>
      <c r="AE294" s="90">
        <v>1</v>
      </c>
      <c r="AF294" s="90">
        <v>1</v>
      </c>
      <c r="AG294" s="90">
        <v>2</v>
      </c>
      <c r="AH294" s="90">
        <v>2</v>
      </c>
      <c r="AI294" s="90">
        <v>2</v>
      </c>
      <c r="AJ294" s="90">
        <v>1</v>
      </c>
      <c r="AK294" s="90">
        <v>2</v>
      </c>
      <c r="AL294" s="90">
        <v>1</v>
      </c>
      <c r="AM294" s="90">
        <v>1</v>
      </c>
      <c r="AN294" s="90">
        <v>2</v>
      </c>
      <c r="AO294" s="90">
        <v>2</v>
      </c>
      <c r="AP294" s="90">
        <v>1</v>
      </c>
      <c r="AQ294" s="90">
        <v>3</v>
      </c>
      <c r="AR294" s="90">
        <v>1</v>
      </c>
      <c r="AS294" s="90">
        <v>1</v>
      </c>
      <c r="AT294" s="90">
        <v>1</v>
      </c>
      <c r="AU294" s="90">
        <v>2</v>
      </c>
      <c r="AV294" s="90">
        <v>1</v>
      </c>
      <c r="AW294" s="90">
        <v>1</v>
      </c>
      <c r="AX294" s="90">
        <v>2</v>
      </c>
      <c r="AY294" s="90">
        <v>1</v>
      </c>
      <c r="AZ294" s="90">
        <v>2</v>
      </c>
      <c r="BA294" s="90">
        <v>1</v>
      </c>
      <c r="BB294" s="90">
        <v>1</v>
      </c>
      <c r="BC294" s="90">
        <v>1</v>
      </c>
      <c r="BD294" s="90">
        <v>2</v>
      </c>
      <c r="BE294" s="90">
        <v>1</v>
      </c>
      <c r="BF294" s="90">
        <v>1</v>
      </c>
      <c r="BG294" s="90">
        <v>2</v>
      </c>
      <c r="BH294" s="90">
        <v>0</v>
      </c>
      <c r="BI294" s="90">
        <v>1</v>
      </c>
      <c r="BJ294" s="90">
        <v>2</v>
      </c>
      <c r="BK294" s="90">
        <v>1</v>
      </c>
      <c r="BL294" s="90">
        <v>1</v>
      </c>
      <c r="BM294" s="90">
        <v>2</v>
      </c>
      <c r="BN294" s="90">
        <v>1</v>
      </c>
      <c r="BO294" s="90">
        <v>1</v>
      </c>
      <c r="BP294" s="90">
        <v>1</v>
      </c>
      <c r="BQ294" s="90">
        <v>2</v>
      </c>
      <c r="BR294" s="90">
        <v>1</v>
      </c>
      <c r="BS294" s="90">
        <v>1</v>
      </c>
      <c r="BT294" s="90">
        <v>2</v>
      </c>
      <c r="BU294" s="90">
        <v>1</v>
      </c>
      <c r="BV294" s="90">
        <v>2</v>
      </c>
      <c r="BW294" s="90">
        <v>1</v>
      </c>
      <c r="BX294" s="90">
        <v>2</v>
      </c>
      <c r="BY294" s="90">
        <v>1</v>
      </c>
      <c r="BZ294" s="90">
        <v>2</v>
      </c>
      <c r="CA294" s="90">
        <v>2</v>
      </c>
      <c r="CB294" s="90">
        <v>1</v>
      </c>
      <c r="CC294" s="90">
        <v>2</v>
      </c>
      <c r="CD294" s="90">
        <v>1</v>
      </c>
      <c r="CE294" s="90">
        <v>1</v>
      </c>
      <c r="CF294" s="90">
        <v>1</v>
      </c>
      <c r="CG294" s="90">
        <v>1</v>
      </c>
      <c r="CH294" s="90">
        <v>1</v>
      </c>
    </row>
    <row r="295" s="78" customFormat="1" ht="13.9" spans="1:86">
      <c r="A295" s="84" t="s">
        <v>160</v>
      </c>
      <c r="B295" s="89" t="s">
        <v>1739</v>
      </c>
      <c r="C295" s="90">
        <v>0</v>
      </c>
      <c r="D295" s="90">
        <v>0</v>
      </c>
      <c r="E295" s="90">
        <v>0</v>
      </c>
      <c r="F295" s="90">
        <v>0</v>
      </c>
      <c r="G295" s="90">
        <v>0</v>
      </c>
      <c r="H295" s="90">
        <v>0</v>
      </c>
      <c r="I295" s="90">
        <v>0</v>
      </c>
      <c r="J295" s="90">
        <v>0</v>
      </c>
      <c r="K295" s="90">
        <v>0</v>
      </c>
      <c r="L295" s="90">
        <v>0</v>
      </c>
      <c r="M295" s="90">
        <v>0</v>
      </c>
      <c r="N295" s="90">
        <v>0</v>
      </c>
      <c r="O295" s="90">
        <v>0</v>
      </c>
      <c r="P295" s="90">
        <v>0</v>
      </c>
      <c r="Q295" s="90">
        <v>0</v>
      </c>
      <c r="R295" s="90">
        <v>0</v>
      </c>
      <c r="S295" s="90">
        <v>0</v>
      </c>
      <c r="T295" s="90">
        <v>0</v>
      </c>
      <c r="U295" s="90">
        <v>0</v>
      </c>
      <c r="V295" s="90">
        <v>0</v>
      </c>
      <c r="W295" s="90">
        <v>0</v>
      </c>
      <c r="X295" s="90">
        <v>0</v>
      </c>
      <c r="Y295" s="90">
        <v>0</v>
      </c>
      <c r="Z295" s="90">
        <v>0</v>
      </c>
      <c r="AA295" s="90">
        <v>0</v>
      </c>
      <c r="AB295" s="90">
        <v>0</v>
      </c>
      <c r="AC295" s="90">
        <v>0</v>
      </c>
      <c r="AD295" s="90">
        <v>0</v>
      </c>
      <c r="AE295" s="90">
        <v>0</v>
      </c>
      <c r="AF295" s="90">
        <v>0</v>
      </c>
      <c r="AG295" s="90">
        <v>0</v>
      </c>
      <c r="AH295" s="90">
        <v>0</v>
      </c>
      <c r="AI295" s="90">
        <v>0</v>
      </c>
      <c r="AJ295" s="90">
        <v>0</v>
      </c>
      <c r="AK295" s="90">
        <v>0</v>
      </c>
      <c r="AL295" s="90">
        <v>0</v>
      </c>
      <c r="AM295" s="90">
        <v>0</v>
      </c>
      <c r="AN295" s="90">
        <v>0</v>
      </c>
      <c r="AO295" s="90">
        <v>0</v>
      </c>
      <c r="AP295" s="90">
        <v>0</v>
      </c>
      <c r="AQ295" s="90">
        <v>0</v>
      </c>
      <c r="AR295" s="90">
        <v>0</v>
      </c>
      <c r="AS295" s="90">
        <v>0</v>
      </c>
      <c r="AT295" s="90">
        <v>0</v>
      </c>
      <c r="AU295" s="90">
        <v>0</v>
      </c>
      <c r="AV295" s="90">
        <v>0</v>
      </c>
      <c r="AW295" s="90">
        <v>0</v>
      </c>
      <c r="AX295" s="90">
        <v>0</v>
      </c>
      <c r="AY295" s="90">
        <v>0</v>
      </c>
      <c r="AZ295" s="90">
        <v>0</v>
      </c>
      <c r="BA295" s="90">
        <v>0</v>
      </c>
      <c r="BB295" s="90">
        <v>0</v>
      </c>
      <c r="BC295" s="90">
        <v>0</v>
      </c>
      <c r="BD295" s="90">
        <v>0</v>
      </c>
      <c r="BE295" s="90">
        <v>0</v>
      </c>
      <c r="BF295" s="90">
        <v>0</v>
      </c>
      <c r="BG295" s="90">
        <v>0</v>
      </c>
      <c r="BH295" s="90">
        <v>0</v>
      </c>
      <c r="BI295" s="90">
        <v>0</v>
      </c>
      <c r="BJ295" s="90">
        <v>0</v>
      </c>
      <c r="BK295" s="90">
        <v>0</v>
      </c>
      <c r="BL295" s="90">
        <v>0</v>
      </c>
      <c r="BM295" s="90">
        <v>0</v>
      </c>
      <c r="BN295" s="90">
        <v>0</v>
      </c>
      <c r="BO295" s="90">
        <v>0</v>
      </c>
      <c r="BP295" s="90">
        <v>0</v>
      </c>
      <c r="BQ295" s="90">
        <v>0</v>
      </c>
      <c r="BR295" s="90">
        <v>0</v>
      </c>
      <c r="BS295" s="90">
        <v>0</v>
      </c>
      <c r="BT295" s="90">
        <v>0</v>
      </c>
      <c r="BU295" s="90">
        <v>0</v>
      </c>
      <c r="BV295" s="90">
        <v>0</v>
      </c>
      <c r="BW295" s="90">
        <v>0</v>
      </c>
      <c r="BX295" s="90">
        <v>0</v>
      </c>
      <c r="BY295" s="90">
        <v>0</v>
      </c>
      <c r="BZ295" s="90">
        <v>0</v>
      </c>
      <c r="CA295" s="90">
        <v>0</v>
      </c>
      <c r="CB295" s="90">
        <v>0</v>
      </c>
      <c r="CC295" s="90">
        <v>0</v>
      </c>
      <c r="CD295" s="90">
        <v>0</v>
      </c>
      <c r="CE295" s="90">
        <v>0</v>
      </c>
      <c r="CF295" s="90">
        <v>0</v>
      </c>
      <c r="CG295" s="90">
        <v>0</v>
      </c>
      <c r="CH295" s="90">
        <v>0</v>
      </c>
    </row>
    <row r="296" s="78" customFormat="1" ht="13.9" spans="1:86">
      <c r="A296" s="84" t="s">
        <v>160</v>
      </c>
      <c r="B296" s="84" t="s">
        <v>1740</v>
      </c>
      <c r="C296" s="90">
        <v>1</v>
      </c>
      <c r="D296" s="90">
        <v>0</v>
      </c>
      <c r="E296" s="90">
        <v>1</v>
      </c>
      <c r="F296" s="90">
        <v>0</v>
      </c>
      <c r="G296" s="90">
        <v>1</v>
      </c>
      <c r="H296" s="90">
        <v>1</v>
      </c>
      <c r="I296" s="90">
        <v>0</v>
      </c>
      <c r="J296" s="90">
        <v>0</v>
      </c>
      <c r="K296" s="90">
        <v>1</v>
      </c>
      <c r="L296" s="90">
        <v>0</v>
      </c>
      <c r="M296" s="90">
        <v>0</v>
      </c>
      <c r="N296" s="90">
        <v>0</v>
      </c>
      <c r="O296" s="90">
        <v>0</v>
      </c>
      <c r="P296" s="90">
        <v>0</v>
      </c>
      <c r="Q296" s="90">
        <v>1</v>
      </c>
      <c r="R296" s="90">
        <v>1</v>
      </c>
      <c r="S296" s="90">
        <v>1</v>
      </c>
      <c r="T296" s="90">
        <v>1</v>
      </c>
      <c r="U296" s="90">
        <v>0</v>
      </c>
      <c r="V296" s="90">
        <v>0</v>
      </c>
      <c r="W296" s="90">
        <v>1</v>
      </c>
      <c r="X296" s="90">
        <v>0</v>
      </c>
      <c r="Y296" s="90">
        <v>0</v>
      </c>
      <c r="Z296" s="90">
        <v>1</v>
      </c>
      <c r="AA296" s="90">
        <v>0</v>
      </c>
      <c r="AB296" s="90">
        <v>1</v>
      </c>
      <c r="AC296" s="90">
        <v>0</v>
      </c>
      <c r="AD296" s="90">
        <v>0</v>
      </c>
      <c r="AE296" s="90">
        <v>0</v>
      </c>
      <c r="AF296" s="90">
        <v>0</v>
      </c>
      <c r="AG296" s="90">
        <v>1</v>
      </c>
      <c r="AH296" s="90">
        <v>0</v>
      </c>
      <c r="AI296" s="90">
        <v>0</v>
      </c>
      <c r="AJ296" s="90">
        <v>0</v>
      </c>
      <c r="AK296" s="90">
        <v>0</v>
      </c>
      <c r="AL296" s="90">
        <v>0</v>
      </c>
      <c r="AM296" s="90">
        <v>0</v>
      </c>
      <c r="AN296" s="90">
        <v>0</v>
      </c>
      <c r="AO296" s="90">
        <v>1</v>
      </c>
      <c r="AP296" s="90">
        <v>0</v>
      </c>
      <c r="AQ296" s="90">
        <v>1</v>
      </c>
      <c r="AR296" s="90">
        <v>0</v>
      </c>
      <c r="AS296" s="90">
        <v>0</v>
      </c>
      <c r="AT296" s="90">
        <v>0</v>
      </c>
      <c r="AU296" s="90">
        <v>1</v>
      </c>
      <c r="AV296" s="90">
        <v>0</v>
      </c>
      <c r="AW296" s="90">
        <v>0</v>
      </c>
      <c r="AX296" s="90">
        <v>0</v>
      </c>
      <c r="AY296" s="90">
        <v>0</v>
      </c>
      <c r="AZ296" s="90">
        <v>1</v>
      </c>
      <c r="BA296" s="90">
        <v>0</v>
      </c>
      <c r="BB296" s="90">
        <v>0</v>
      </c>
      <c r="BC296" s="90">
        <v>0</v>
      </c>
      <c r="BD296" s="90">
        <v>1</v>
      </c>
      <c r="BE296" s="90">
        <v>0</v>
      </c>
      <c r="BF296" s="90">
        <v>0</v>
      </c>
      <c r="BG296" s="90">
        <v>1</v>
      </c>
      <c r="BH296" s="90">
        <v>0</v>
      </c>
      <c r="BI296" s="90">
        <v>0</v>
      </c>
      <c r="BJ296" s="90">
        <v>1</v>
      </c>
      <c r="BK296" s="90">
        <v>0</v>
      </c>
      <c r="BL296" s="90">
        <v>0</v>
      </c>
      <c r="BM296" s="90">
        <v>0</v>
      </c>
      <c r="BN296" s="90">
        <v>0</v>
      </c>
      <c r="BO296" s="90">
        <v>0</v>
      </c>
      <c r="BP296" s="90">
        <v>0</v>
      </c>
      <c r="BQ296" s="90">
        <v>1</v>
      </c>
      <c r="BR296" s="90">
        <v>0</v>
      </c>
      <c r="BS296" s="90">
        <v>0</v>
      </c>
      <c r="BT296" s="90">
        <v>1</v>
      </c>
      <c r="BU296" s="90">
        <v>0</v>
      </c>
      <c r="BV296" s="90">
        <v>1</v>
      </c>
      <c r="BW296" s="90">
        <v>0</v>
      </c>
      <c r="BX296" s="90">
        <v>0</v>
      </c>
      <c r="BY296" s="90">
        <v>0</v>
      </c>
      <c r="BZ296" s="90">
        <v>0</v>
      </c>
      <c r="CA296" s="90">
        <v>1</v>
      </c>
      <c r="CB296" s="90">
        <v>0</v>
      </c>
      <c r="CC296" s="90">
        <v>1</v>
      </c>
      <c r="CD296" s="90">
        <v>0</v>
      </c>
      <c r="CE296" s="90">
        <v>0</v>
      </c>
      <c r="CF296" s="90">
        <v>0</v>
      </c>
      <c r="CG296" s="90">
        <v>0</v>
      </c>
      <c r="CH296" s="90">
        <v>0</v>
      </c>
    </row>
    <row r="297" s="78" customFormat="1" ht="13.9" spans="1:86">
      <c r="A297" s="84" t="s">
        <v>160</v>
      </c>
      <c r="B297" s="89" t="s">
        <v>1741</v>
      </c>
      <c r="C297" s="90">
        <v>1</v>
      </c>
      <c r="D297" s="90">
        <v>0</v>
      </c>
      <c r="E297" s="90">
        <v>0</v>
      </c>
      <c r="F297" s="90">
        <v>0</v>
      </c>
      <c r="G297" s="90">
        <v>1</v>
      </c>
      <c r="H297" s="90">
        <v>0</v>
      </c>
      <c r="I297" s="90">
        <v>0</v>
      </c>
      <c r="J297" s="90">
        <v>0</v>
      </c>
      <c r="K297" s="90">
        <v>0</v>
      </c>
      <c r="L297" s="90">
        <v>0</v>
      </c>
      <c r="M297" s="90">
        <v>0</v>
      </c>
      <c r="N297" s="90">
        <v>0</v>
      </c>
      <c r="O297" s="90">
        <v>0</v>
      </c>
      <c r="P297" s="90">
        <v>0</v>
      </c>
      <c r="Q297" s="90">
        <v>0</v>
      </c>
      <c r="R297" s="90">
        <v>0</v>
      </c>
      <c r="S297" s="90">
        <v>0</v>
      </c>
      <c r="T297" s="90">
        <v>0</v>
      </c>
      <c r="U297" s="90">
        <v>0</v>
      </c>
      <c r="V297" s="90">
        <v>0</v>
      </c>
      <c r="W297" s="90">
        <v>1</v>
      </c>
      <c r="X297" s="90">
        <v>0</v>
      </c>
      <c r="Y297" s="90">
        <v>0</v>
      </c>
      <c r="Z297" s="90">
        <v>0</v>
      </c>
      <c r="AA297" s="90">
        <v>0</v>
      </c>
      <c r="AB297" s="90">
        <v>1</v>
      </c>
      <c r="AC297" s="90">
        <v>0</v>
      </c>
      <c r="AD297" s="90">
        <v>0</v>
      </c>
      <c r="AE297" s="90">
        <v>0</v>
      </c>
      <c r="AF297" s="90">
        <v>0</v>
      </c>
      <c r="AG297" s="90">
        <v>0</v>
      </c>
      <c r="AH297" s="90">
        <v>0</v>
      </c>
      <c r="AI297" s="90">
        <v>0</v>
      </c>
      <c r="AJ297" s="90">
        <v>0</v>
      </c>
      <c r="AK297" s="90">
        <v>0</v>
      </c>
      <c r="AL297" s="90">
        <v>0</v>
      </c>
      <c r="AM297" s="90">
        <v>0</v>
      </c>
      <c r="AN297" s="90">
        <v>0</v>
      </c>
      <c r="AO297" s="90">
        <v>0</v>
      </c>
      <c r="AP297" s="90">
        <v>0</v>
      </c>
      <c r="AQ297" s="90">
        <v>1</v>
      </c>
      <c r="AR297" s="90">
        <v>0</v>
      </c>
      <c r="AS297" s="90">
        <v>0</v>
      </c>
      <c r="AT297" s="90">
        <v>0</v>
      </c>
      <c r="AU297" s="90">
        <v>0</v>
      </c>
      <c r="AV297" s="90">
        <v>0</v>
      </c>
      <c r="AW297" s="90">
        <v>0</v>
      </c>
      <c r="AX297" s="90">
        <v>0</v>
      </c>
      <c r="AY297" s="90">
        <v>0</v>
      </c>
      <c r="AZ297" s="90">
        <v>0</v>
      </c>
      <c r="BA297" s="90">
        <v>0</v>
      </c>
      <c r="BB297" s="90">
        <v>0</v>
      </c>
      <c r="BC297" s="90">
        <v>0</v>
      </c>
      <c r="BD297" s="90">
        <v>0</v>
      </c>
      <c r="BE297" s="90">
        <v>0</v>
      </c>
      <c r="BF297" s="90">
        <v>0</v>
      </c>
      <c r="BG297" s="90">
        <v>0</v>
      </c>
      <c r="BH297" s="90">
        <v>0</v>
      </c>
      <c r="BI297" s="90">
        <v>0</v>
      </c>
      <c r="BJ297" s="90">
        <v>0</v>
      </c>
      <c r="BK297" s="90">
        <v>0</v>
      </c>
      <c r="BL297" s="90">
        <v>0</v>
      </c>
      <c r="BM297" s="90">
        <v>0</v>
      </c>
      <c r="BN297" s="90">
        <v>0</v>
      </c>
      <c r="BO297" s="90">
        <v>0</v>
      </c>
      <c r="BP297" s="90">
        <v>0</v>
      </c>
      <c r="BQ297" s="90">
        <v>0</v>
      </c>
      <c r="BR297" s="90">
        <v>0</v>
      </c>
      <c r="BS297" s="90">
        <v>0</v>
      </c>
      <c r="BT297" s="90">
        <v>0</v>
      </c>
      <c r="BU297" s="90">
        <v>0</v>
      </c>
      <c r="BV297" s="90">
        <v>0</v>
      </c>
      <c r="BW297" s="90">
        <v>0</v>
      </c>
      <c r="BX297" s="90">
        <v>0</v>
      </c>
      <c r="BY297" s="90">
        <v>0</v>
      </c>
      <c r="BZ297" s="90">
        <v>0</v>
      </c>
      <c r="CA297" s="90">
        <v>0</v>
      </c>
      <c r="CB297" s="90">
        <v>0</v>
      </c>
      <c r="CC297" s="90">
        <v>0</v>
      </c>
      <c r="CD297" s="90">
        <v>0</v>
      </c>
      <c r="CE297" s="90">
        <v>0</v>
      </c>
      <c r="CF297" s="90">
        <v>0</v>
      </c>
      <c r="CG297" s="90">
        <v>0</v>
      </c>
      <c r="CH297" s="90">
        <v>0</v>
      </c>
    </row>
    <row r="298" s="78" customFormat="1" ht="13.9" spans="1:86">
      <c r="A298" s="84" t="s">
        <v>160</v>
      </c>
      <c r="B298" s="89" t="s">
        <v>1742</v>
      </c>
      <c r="C298" s="90">
        <v>0</v>
      </c>
      <c r="D298" s="90">
        <v>0</v>
      </c>
      <c r="E298" s="90">
        <v>0</v>
      </c>
      <c r="F298" s="90">
        <v>0</v>
      </c>
      <c r="G298" s="90">
        <v>0</v>
      </c>
      <c r="H298" s="90">
        <v>0</v>
      </c>
      <c r="I298" s="90">
        <v>0</v>
      </c>
      <c r="J298" s="90">
        <v>0</v>
      </c>
      <c r="K298" s="90">
        <v>0</v>
      </c>
      <c r="L298" s="90">
        <v>0</v>
      </c>
      <c r="M298" s="90">
        <v>0</v>
      </c>
      <c r="N298" s="90">
        <v>0</v>
      </c>
      <c r="O298" s="90">
        <v>0</v>
      </c>
      <c r="P298" s="90">
        <v>0</v>
      </c>
      <c r="Q298" s="90">
        <v>0</v>
      </c>
      <c r="R298" s="90">
        <v>0</v>
      </c>
      <c r="S298" s="90">
        <v>0</v>
      </c>
      <c r="T298" s="90">
        <v>0</v>
      </c>
      <c r="U298" s="90">
        <v>0</v>
      </c>
      <c r="V298" s="90">
        <v>0</v>
      </c>
      <c r="W298" s="90">
        <v>0</v>
      </c>
      <c r="X298" s="90">
        <v>0</v>
      </c>
      <c r="Y298" s="90">
        <v>0</v>
      </c>
      <c r="Z298" s="90">
        <v>0</v>
      </c>
      <c r="AA298" s="90">
        <v>0</v>
      </c>
      <c r="AB298" s="90">
        <v>0</v>
      </c>
      <c r="AC298" s="90">
        <v>0</v>
      </c>
      <c r="AD298" s="90">
        <v>0</v>
      </c>
      <c r="AE298" s="90">
        <v>0</v>
      </c>
      <c r="AF298" s="90">
        <v>0</v>
      </c>
      <c r="AG298" s="90">
        <v>0</v>
      </c>
      <c r="AH298" s="90">
        <v>0</v>
      </c>
      <c r="AI298" s="90">
        <v>0</v>
      </c>
      <c r="AJ298" s="90">
        <v>0</v>
      </c>
      <c r="AK298" s="90">
        <v>0</v>
      </c>
      <c r="AL298" s="90">
        <v>0</v>
      </c>
      <c r="AM298" s="90">
        <v>0</v>
      </c>
      <c r="AN298" s="90">
        <v>0</v>
      </c>
      <c r="AO298" s="90">
        <v>0</v>
      </c>
      <c r="AP298" s="90">
        <v>0</v>
      </c>
      <c r="AQ298" s="90">
        <v>0</v>
      </c>
      <c r="AR298" s="90">
        <v>0</v>
      </c>
      <c r="AS298" s="90">
        <v>0</v>
      </c>
      <c r="AT298" s="90">
        <v>0</v>
      </c>
      <c r="AU298" s="90">
        <v>0</v>
      </c>
      <c r="AV298" s="90">
        <v>0</v>
      </c>
      <c r="AW298" s="90">
        <v>0</v>
      </c>
      <c r="AX298" s="90">
        <v>0</v>
      </c>
      <c r="AY298" s="90">
        <v>0</v>
      </c>
      <c r="AZ298" s="90">
        <v>0</v>
      </c>
      <c r="BA298" s="90">
        <v>0</v>
      </c>
      <c r="BB298" s="90">
        <v>0</v>
      </c>
      <c r="BC298" s="90">
        <v>0</v>
      </c>
      <c r="BD298" s="90">
        <v>0</v>
      </c>
      <c r="BE298" s="90">
        <v>0</v>
      </c>
      <c r="BF298" s="90">
        <v>0</v>
      </c>
      <c r="BG298" s="90">
        <v>0</v>
      </c>
      <c r="BH298" s="90">
        <v>0</v>
      </c>
      <c r="BI298" s="90">
        <v>0</v>
      </c>
      <c r="BJ298" s="90">
        <v>0</v>
      </c>
      <c r="BK298" s="90">
        <v>0</v>
      </c>
      <c r="BL298" s="90">
        <v>0</v>
      </c>
      <c r="BM298" s="90">
        <v>0</v>
      </c>
      <c r="BN298" s="90">
        <v>0</v>
      </c>
      <c r="BO298" s="90">
        <v>0</v>
      </c>
      <c r="BP298" s="90">
        <v>0</v>
      </c>
      <c r="BQ298" s="90">
        <v>0</v>
      </c>
      <c r="BR298" s="90">
        <v>0</v>
      </c>
      <c r="BS298" s="90">
        <v>0</v>
      </c>
      <c r="BT298" s="90">
        <v>0</v>
      </c>
      <c r="BU298" s="90">
        <v>0</v>
      </c>
      <c r="BV298" s="90">
        <v>0</v>
      </c>
      <c r="BW298" s="90">
        <v>0</v>
      </c>
      <c r="BX298" s="90">
        <v>0</v>
      </c>
      <c r="BY298" s="90">
        <v>0</v>
      </c>
      <c r="BZ298" s="90">
        <v>0</v>
      </c>
      <c r="CA298" s="90">
        <v>0</v>
      </c>
      <c r="CB298" s="90">
        <v>0</v>
      </c>
      <c r="CC298" s="90">
        <v>0</v>
      </c>
      <c r="CD298" s="90">
        <v>0</v>
      </c>
      <c r="CE298" s="90">
        <v>0</v>
      </c>
      <c r="CF298" s="90">
        <v>0</v>
      </c>
      <c r="CG298" s="90">
        <v>0</v>
      </c>
      <c r="CH298" s="90">
        <v>0</v>
      </c>
    </row>
    <row r="299" s="78" customFormat="1" ht="13.9" spans="1:86">
      <c r="A299" s="84" t="s">
        <v>160</v>
      </c>
      <c r="B299" s="89" t="s">
        <v>1743</v>
      </c>
      <c r="C299" s="90">
        <v>1</v>
      </c>
      <c r="D299" s="90">
        <v>0</v>
      </c>
      <c r="E299" s="90">
        <v>0</v>
      </c>
      <c r="F299" s="90">
        <v>0</v>
      </c>
      <c r="G299" s="90">
        <v>0</v>
      </c>
      <c r="H299" s="90">
        <v>0</v>
      </c>
      <c r="I299" s="90">
        <v>0</v>
      </c>
      <c r="J299" s="90">
        <v>0</v>
      </c>
      <c r="K299" s="90">
        <v>0</v>
      </c>
      <c r="L299" s="90">
        <v>0</v>
      </c>
      <c r="M299" s="90">
        <v>0</v>
      </c>
      <c r="N299" s="90">
        <v>0</v>
      </c>
      <c r="O299" s="90">
        <v>0</v>
      </c>
      <c r="P299" s="90">
        <v>0</v>
      </c>
      <c r="Q299" s="90">
        <v>0</v>
      </c>
      <c r="R299" s="90">
        <v>0</v>
      </c>
      <c r="S299" s="90">
        <v>0</v>
      </c>
      <c r="T299" s="90">
        <v>0</v>
      </c>
      <c r="U299" s="90">
        <v>0</v>
      </c>
      <c r="V299" s="90">
        <v>0</v>
      </c>
      <c r="W299" s="90">
        <v>0</v>
      </c>
      <c r="X299" s="90">
        <v>0</v>
      </c>
      <c r="Y299" s="90">
        <v>0</v>
      </c>
      <c r="Z299" s="90">
        <v>0</v>
      </c>
      <c r="AA299" s="90">
        <v>0</v>
      </c>
      <c r="AB299" s="90">
        <v>0</v>
      </c>
      <c r="AC299" s="90">
        <v>0</v>
      </c>
      <c r="AD299" s="90">
        <v>0</v>
      </c>
      <c r="AE299" s="90">
        <v>0</v>
      </c>
      <c r="AF299" s="90">
        <v>0</v>
      </c>
      <c r="AG299" s="90">
        <v>0</v>
      </c>
      <c r="AH299" s="90">
        <v>0</v>
      </c>
      <c r="AI299" s="90">
        <v>0</v>
      </c>
      <c r="AJ299" s="90">
        <v>0</v>
      </c>
      <c r="AK299" s="90">
        <v>0</v>
      </c>
      <c r="AL299" s="90">
        <v>0</v>
      </c>
      <c r="AM299" s="90">
        <v>0</v>
      </c>
      <c r="AN299" s="90">
        <v>0</v>
      </c>
      <c r="AO299" s="90">
        <v>0</v>
      </c>
      <c r="AP299" s="90">
        <v>0</v>
      </c>
      <c r="AQ299" s="90">
        <v>0</v>
      </c>
      <c r="AR299" s="90">
        <v>0</v>
      </c>
      <c r="AS299" s="90">
        <v>0</v>
      </c>
      <c r="AT299" s="90">
        <v>0</v>
      </c>
      <c r="AU299" s="90">
        <v>0</v>
      </c>
      <c r="AV299" s="90">
        <v>0</v>
      </c>
      <c r="AW299" s="90">
        <v>0</v>
      </c>
      <c r="AX299" s="90">
        <v>0</v>
      </c>
      <c r="AY299" s="90">
        <v>0</v>
      </c>
      <c r="AZ299" s="90">
        <v>0</v>
      </c>
      <c r="BA299" s="90">
        <v>0</v>
      </c>
      <c r="BB299" s="90">
        <v>0</v>
      </c>
      <c r="BC299" s="90">
        <v>0</v>
      </c>
      <c r="BD299" s="90">
        <v>0</v>
      </c>
      <c r="BE299" s="90">
        <v>0</v>
      </c>
      <c r="BF299" s="90">
        <v>0</v>
      </c>
      <c r="BG299" s="90">
        <v>0</v>
      </c>
      <c r="BH299" s="90">
        <v>0</v>
      </c>
      <c r="BI299" s="90">
        <v>0</v>
      </c>
      <c r="BJ299" s="90">
        <v>0</v>
      </c>
      <c r="BK299" s="90">
        <v>0</v>
      </c>
      <c r="BL299" s="90">
        <v>0</v>
      </c>
      <c r="BM299" s="90">
        <v>0</v>
      </c>
      <c r="BN299" s="90">
        <v>0</v>
      </c>
      <c r="BO299" s="90">
        <v>0</v>
      </c>
      <c r="BP299" s="90">
        <v>0</v>
      </c>
      <c r="BQ299" s="90">
        <v>0</v>
      </c>
      <c r="BR299" s="90">
        <v>0</v>
      </c>
      <c r="BS299" s="90">
        <v>0</v>
      </c>
      <c r="BT299" s="90">
        <v>0</v>
      </c>
      <c r="BU299" s="90">
        <v>0</v>
      </c>
      <c r="BV299" s="90">
        <v>0</v>
      </c>
      <c r="BW299" s="90">
        <v>0</v>
      </c>
      <c r="BX299" s="90">
        <v>0</v>
      </c>
      <c r="BY299" s="90">
        <v>0</v>
      </c>
      <c r="BZ299" s="90">
        <v>0</v>
      </c>
      <c r="CA299" s="90">
        <v>0</v>
      </c>
      <c r="CB299" s="90">
        <v>0</v>
      </c>
      <c r="CC299" s="90">
        <v>0</v>
      </c>
      <c r="CD299" s="90">
        <v>0</v>
      </c>
      <c r="CE299" s="90">
        <v>0</v>
      </c>
      <c r="CF299" s="90">
        <v>0</v>
      </c>
      <c r="CG299" s="90">
        <v>0</v>
      </c>
      <c r="CH299" s="90">
        <v>0</v>
      </c>
    </row>
    <row r="300" s="78" customFormat="1" ht="13.9" spans="1:86">
      <c r="A300" s="84" t="s">
        <v>160</v>
      </c>
      <c r="B300" s="84" t="s">
        <v>1744</v>
      </c>
      <c r="C300" s="90">
        <v>1</v>
      </c>
      <c r="D300" s="90">
        <v>0</v>
      </c>
      <c r="E300" s="90">
        <v>1</v>
      </c>
      <c r="F300" s="90">
        <v>1</v>
      </c>
      <c r="G300" s="90">
        <v>1</v>
      </c>
      <c r="H300" s="90">
        <v>1</v>
      </c>
      <c r="I300" s="90">
        <v>0</v>
      </c>
      <c r="J300" s="90">
        <v>0</v>
      </c>
      <c r="K300" s="90">
        <v>1</v>
      </c>
      <c r="L300" s="90">
        <v>0</v>
      </c>
      <c r="M300" s="90">
        <v>1</v>
      </c>
      <c r="N300" s="90">
        <v>1</v>
      </c>
      <c r="O300" s="90">
        <v>1</v>
      </c>
      <c r="P300" s="90">
        <v>0</v>
      </c>
      <c r="Q300" s="90">
        <v>1</v>
      </c>
      <c r="R300" s="90">
        <v>1</v>
      </c>
      <c r="S300" s="90">
        <v>1</v>
      </c>
      <c r="T300" s="90">
        <v>1</v>
      </c>
      <c r="U300" s="90">
        <v>0</v>
      </c>
      <c r="V300" s="90">
        <v>0</v>
      </c>
      <c r="W300" s="90">
        <v>1</v>
      </c>
      <c r="X300" s="90">
        <v>0</v>
      </c>
      <c r="Y300" s="90">
        <v>0</v>
      </c>
      <c r="Z300" s="90">
        <v>1</v>
      </c>
      <c r="AA300" s="90">
        <v>1</v>
      </c>
      <c r="AB300" s="90">
        <v>1</v>
      </c>
      <c r="AC300" s="90">
        <v>0</v>
      </c>
      <c r="AD300" s="90">
        <v>0</v>
      </c>
      <c r="AE300" s="90">
        <v>0</v>
      </c>
      <c r="AF300" s="90">
        <v>0</v>
      </c>
      <c r="AG300" s="90">
        <v>1</v>
      </c>
      <c r="AH300" s="90">
        <v>1</v>
      </c>
      <c r="AI300" s="90">
        <v>1</v>
      </c>
      <c r="AJ300" s="90">
        <v>0</v>
      </c>
      <c r="AK300" s="90">
        <v>1</v>
      </c>
      <c r="AL300" s="90">
        <v>0</v>
      </c>
      <c r="AM300" s="90">
        <v>0</v>
      </c>
      <c r="AN300" s="90">
        <v>1</v>
      </c>
      <c r="AO300" s="90">
        <v>1</v>
      </c>
      <c r="AP300" s="90">
        <v>0</v>
      </c>
      <c r="AQ300" s="90">
        <v>1</v>
      </c>
      <c r="AR300" s="90">
        <v>0</v>
      </c>
      <c r="AS300" s="90">
        <v>0</v>
      </c>
      <c r="AT300" s="90">
        <v>0</v>
      </c>
      <c r="AU300" s="90">
        <v>1</v>
      </c>
      <c r="AV300" s="90">
        <v>0</v>
      </c>
      <c r="AW300" s="90">
        <v>0</v>
      </c>
      <c r="AX300" s="90">
        <v>1</v>
      </c>
      <c r="AY300" s="90">
        <v>0</v>
      </c>
      <c r="AZ300" s="90">
        <v>1</v>
      </c>
      <c r="BA300" s="90">
        <v>0</v>
      </c>
      <c r="BB300" s="90">
        <v>0</v>
      </c>
      <c r="BC300" s="90">
        <v>0</v>
      </c>
      <c r="BD300" s="90">
        <v>1</v>
      </c>
      <c r="BE300" s="90">
        <v>0</v>
      </c>
      <c r="BF300" s="90">
        <v>0</v>
      </c>
      <c r="BG300" s="90">
        <v>1</v>
      </c>
      <c r="BH300" s="90">
        <v>0</v>
      </c>
      <c r="BI300" s="90">
        <v>1</v>
      </c>
      <c r="BJ300" s="90">
        <v>1</v>
      </c>
      <c r="BK300" s="90">
        <v>0</v>
      </c>
      <c r="BL300" s="90">
        <v>0</v>
      </c>
      <c r="BM300" s="90">
        <v>1</v>
      </c>
      <c r="BN300" s="90">
        <v>0</v>
      </c>
      <c r="BO300" s="90">
        <v>0</v>
      </c>
      <c r="BP300" s="90">
        <v>1</v>
      </c>
      <c r="BQ300" s="90">
        <v>1</v>
      </c>
      <c r="BR300" s="90">
        <v>0</v>
      </c>
      <c r="BS300" s="90">
        <v>0</v>
      </c>
      <c r="BT300" s="90">
        <v>1</v>
      </c>
      <c r="BU300" s="90">
        <v>0</v>
      </c>
      <c r="BV300" s="90">
        <v>1</v>
      </c>
      <c r="BW300" s="90">
        <v>0</v>
      </c>
      <c r="BX300" s="90">
        <v>1</v>
      </c>
      <c r="BY300" s="90">
        <v>1</v>
      </c>
      <c r="BZ300" s="90">
        <v>1</v>
      </c>
      <c r="CA300" s="90">
        <v>1</v>
      </c>
      <c r="CB300" s="90">
        <v>0</v>
      </c>
      <c r="CC300" s="90">
        <v>1</v>
      </c>
      <c r="CD300" s="90">
        <v>0</v>
      </c>
      <c r="CE300" s="90">
        <v>0</v>
      </c>
      <c r="CF300" s="90">
        <v>0</v>
      </c>
      <c r="CG300" s="90">
        <v>0</v>
      </c>
      <c r="CH300" s="90">
        <v>0</v>
      </c>
    </row>
    <row r="301" s="78" customFormat="1" ht="13.9" spans="1:86">
      <c r="A301" s="84" t="s">
        <v>160</v>
      </c>
      <c r="B301" s="89" t="s">
        <v>1745</v>
      </c>
      <c r="C301" s="90">
        <v>2</v>
      </c>
      <c r="D301" s="90">
        <v>1</v>
      </c>
      <c r="E301" s="90">
        <v>1</v>
      </c>
      <c r="F301" s="90">
        <v>1</v>
      </c>
      <c r="G301" s="90">
        <v>1</v>
      </c>
      <c r="H301" s="90">
        <v>1</v>
      </c>
      <c r="I301" s="90">
        <v>1</v>
      </c>
      <c r="J301" s="90">
        <v>1</v>
      </c>
      <c r="K301" s="90">
        <v>1</v>
      </c>
      <c r="L301" s="90">
        <v>0</v>
      </c>
      <c r="M301" s="90">
        <v>1</v>
      </c>
      <c r="N301" s="90">
        <v>1</v>
      </c>
      <c r="O301" s="90">
        <v>1</v>
      </c>
      <c r="P301" s="90">
        <v>0</v>
      </c>
      <c r="Q301" s="90">
        <v>1</v>
      </c>
      <c r="R301" s="90">
        <v>1</v>
      </c>
      <c r="S301" s="90">
        <v>1</v>
      </c>
      <c r="T301" s="90">
        <v>1</v>
      </c>
      <c r="U301" s="90">
        <v>1</v>
      </c>
      <c r="V301" s="90">
        <v>1</v>
      </c>
      <c r="W301" s="90">
        <v>1</v>
      </c>
      <c r="X301" s="90">
        <v>1</v>
      </c>
      <c r="Y301" s="90">
        <v>1</v>
      </c>
      <c r="Z301" s="90">
        <v>1</v>
      </c>
      <c r="AA301" s="90">
        <v>1</v>
      </c>
      <c r="AB301" s="90">
        <v>1</v>
      </c>
      <c r="AC301" s="90">
        <v>1</v>
      </c>
      <c r="AD301" s="90">
        <v>1</v>
      </c>
      <c r="AE301" s="90">
        <v>1</v>
      </c>
      <c r="AF301" s="90">
        <v>1</v>
      </c>
      <c r="AG301" s="90">
        <v>1</v>
      </c>
      <c r="AH301" s="90">
        <v>1</v>
      </c>
      <c r="AI301" s="90">
        <v>1</v>
      </c>
      <c r="AJ301" s="90">
        <v>1</v>
      </c>
      <c r="AK301" s="90">
        <v>1</v>
      </c>
      <c r="AL301" s="90">
        <v>1</v>
      </c>
      <c r="AM301" s="90">
        <v>1</v>
      </c>
      <c r="AN301" s="90">
        <v>1</v>
      </c>
      <c r="AO301" s="90">
        <v>1</v>
      </c>
      <c r="AP301" s="90">
        <v>1</v>
      </c>
      <c r="AQ301" s="90">
        <v>2</v>
      </c>
      <c r="AR301" s="90">
        <v>0</v>
      </c>
      <c r="AS301" s="90">
        <v>0</v>
      </c>
      <c r="AT301" s="90">
        <v>0</v>
      </c>
      <c r="AU301" s="90">
        <v>1</v>
      </c>
      <c r="AV301" s="90">
        <v>1</v>
      </c>
      <c r="AW301" s="90">
        <v>1</v>
      </c>
      <c r="AX301" s="90">
        <v>1</v>
      </c>
      <c r="AY301" s="90">
        <v>1</v>
      </c>
      <c r="AZ301" s="90">
        <v>1</v>
      </c>
      <c r="BA301" s="90">
        <v>1</v>
      </c>
      <c r="BB301" s="90">
        <v>1</v>
      </c>
      <c r="BC301" s="90">
        <v>0</v>
      </c>
      <c r="BD301" s="90">
        <v>1</v>
      </c>
      <c r="BE301" s="90">
        <v>1</v>
      </c>
      <c r="BF301" s="90">
        <v>1</v>
      </c>
      <c r="BG301" s="90">
        <v>1</v>
      </c>
      <c r="BH301" s="90">
        <v>0</v>
      </c>
      <c r="BI301" s="90">
        <v>1</v>
      </c>
      <c r="BJ301" s="90">
        <v>1</v>
      </c>
      <c r="BK301" s="90">
        <v>0</v>
      </c>
      <c r="BL301" s="90">
        <v>1</v>
      </c>
      <c r="BM301" s="90">
        <v>1</v>
      </c>
      <c r="BN301" s="90">
        <v>1</v>
      </c>
      <c r="BO301" s="90">
        <v>1</v>
      </c>
      <c r="BP301" s="90">
        <v>1</v>
      </c>
      <c r="BQ301" s="90">
        <v>1</v>
      </c>
      <c r="BR301" s="90">
        <v>0</v>
      </c>
      <c r="BS301" s="90">
        <v>0</v>
      </c>
      <c r="BT301" s="90">
        <v>1</v>
      </c>
      <c r="BU301" s="90">
        <v>1</v>
      </c>
      <c r="BV301" s="90">
        <v>1</v>
      </c>
      <c r="BW301" s="90">
        <v>1</v>
      </c>
      <c r="BX301" s="90">
        <v>1</v>
      </c>
      <c r="BY301" s="90">
        <v>1</v>
      </c>
      <c r="BZ301" s="90">
        <v>1</v>
      </c>
      <c r="CA301" s="90">
        <v>1</v>
      </c>
      <c r="CB301" s="90">
        <v>1</v>
      </c>
      <c r="CC301" s="90">
        <v>1</v>
      </c>
      <c r="CD301" s="90">
        <v>1</v>
      </c>
      <c r="CE301" s="90">
        <v>1</v>
      </c>
      <c r="CF301" s="90">
        <v>0</v>
      </c>
      <c r="CG301" s="90">
        <v>1</v>
      </c>
      <c r="CH301" s="90">
        <v>1</v>
      </c>
    </row>
    <row r="302" s="78" customFormat="1" ht="13.9" spans="1:86">
      <c r="A302" s="84" t="s">
        <v>160</v>
      </c>
      <c r="B302" s="84" t="s">
        <v>1746</v>
      </c>
      <c r="C302" s="90">
        <v>3</v>
      </c>
      <c r="D302" s="90">
        <v>1</v>
      </c>
      <c r="E302" s="90">
        <v>1</v>
      </c>
      <c r="F302" s="90">
        <v>1</v>
      </c>
      <c r="G302" s="90">
        <v>2</v>
      </c>
      <c r="H302" s="90">
        <v>2</v>
      </c>
      <c r="I302" s="90">
        <v>1</v>
      </c>
      <c r="J302" s="90">
        <v>1</v>
      </c>
      <c r="K302" s="90">
        <v>2</v>
      </c>
      <c r="L302" s="90">
        <v>1</v>
      </c>
      <c r="M302" s="90">
        <v>1</v>
      </c>
      <c r="N302" s="90">
        <v>1</v>
      </c>
      <c r="O302" s="90">
        <v>1</v>
      </c>
      <c r="P302" s="90">
        <v>0</v>
      </c>
      <c r="Q302" s="90">
        <v>1</v>
      </c>
      <c r="R302" s="90">
        <v>1</v>
      </c>
      <c r="S302" s="90">
        <v>1</v>
      </c>
      <c r="T302" s="90">
        <v>1</v>
      </c>
      <c r="U302" s="90">
        <v>1</v>
      </c>
      <c r="V302" s="90">
        <v>1</v>
      </c>
      <c r="W302" s="90">
        <v>2</v>
      </c>
      <c r="X302" s="90">
        <v>1</v>
      </c>
      <c r="Y302" s="90">
        <v>1</v>
      </c>
      <c r="Z302" s="90">
        <v>1</v>
      </c>
      <c r="AA302" s="90">
        <v>1</v>
      </c>
      <c r="AB302" s="90">
        <v>2</v>
      </c>
      <c r="AC302" s="90">
        <v>1</v>
      </c>
      <c r="AD302" s="90">
        <v>1</v>
      </c>
      <c r="AE302" s="90">
        <v>1</v>
      </c>
      <c r="AF302" s="90">
        <v>1</v>
      </c>
      <c r="AG302" s="90">
        <v>1</v>
      </c>
      <c r="AH302" s="90">
        <v>1</v>
      </c>
      <c r="AI302" s="90">
        <v>1</v>
      </c>
      <c r="AJ302" s="90">
        <v>1</v>
      </c>
      <c r="AK302" s="90">
        <v>1</v>
      </c>
      <c r="AL302" s="90">
        <v>1</v>
      </c>
      <c r="AM302" s="90">
        <v>1</v>
      </c>
      <c r="AN302" s="90">
        <v>1</v>
      </c>
      <c r="AO302" s="90">
        <v>1</v>
      </c>
      <c r="AP302" s="90">
        <v>1</v>
      </c>
      <c r="AQ302" s="90">
        <v>2</v>
      </c>
      <c r="AR302" s="90">
        <v>1</v>
      </c>
      <c r="AS302" s="90">
        <v>1</v>
      </c>
      <c r="AT302" s="90">
        <v>0</v>
      </c>
      <c r="AU302" s="90">
        <v>2</v>
      </c>
      <c r="AV302" s="90">
        <v>1</v>
      </c>
      <c r="AW302" s="90">
        <v>1</v>
      </c>
      <c r="AX302" s="90">
        <v>1</v>
      </c>
      <c r="AY302" s="90">
        <v>1</v>
      </c>
      <c r="AZ302" s="90">
        <v>1</v>
      </c>
      <c r="BA302" s="90">
        <v>1</v>
      </c>
      <c r="BB302" s="90">
        <v>1</v>
      </c>
      <c r="BC302" s="90">
        <v>0</v>
      </c>
      <c r="BD302" s="90">
        <v>1</v>
      </c>
      <c r="BE302" s="90">
        <v>1</v>
      </c>
      <c r="BF302" s="90">
        <v>1</v>
      </c>
      <c r="BG302" s="90">
        <v>1</v>
      </c>
      <c r="BH302" s="90">
        <v>0</v>
      </c>
      <c r="BI302" s="90">
        <v>1</v>
      </c>
      <c r="BJ302" s="90">
        <v>1</v>
      </c>
      <c r="BK302" s="90">
        <v>1</v>
      </c>
      <c r="BL302" s="90">
        <v>1</v>
      </c>
      <c r="BM302" s="90">
        <v>1</v>
      </c>
      <c r="BN302" s="90">
        <v>1</v>
      </c>
      <c r="BO302" s="90">
        <v>1</v>
      </c>
      <c r="BP302" s="90">
        <v>1</v>
      </c>
      <c r="BQ302" s="90">
        <v>1</v>
      </c>
      <c r="BR302" s="90">
        <v>0</v>
      </c>
      <c r="BS302" s="90">
        <v>1</v>
      </c>
      <c r="BT302" s="90">
        <v>1</v>
      </c>
      <c r="BU302" s="90">
        <v>1</v>
      </c>
      <c r="BV302" s="90">
        <v>1</v>
      </c>
      <c r="BW302" s="90">
        <v>1</v>
      </c>
      <c r="BX302" s="90">
        <v>1</v>
      </c>
      <c r="BY302" s="90">
        <v>1</v>
      </c>
      <c r="BZ302" s="90">
        <v>1</v>
      </c>
      <c r="CA302" s="90">
        <v>1</v>
      </c>
      <c r="CB302" s="90">
        <v>1</v>
      </c>
      <c r="CC302" s="90">
        <v>1</v>
      </c>
      <c r="CD302" s="90">
        <v>1</v>
      </c>
      <c r="CE302" s="90">
        <v>1</v>
      </c>
      <c r="CF302" s="90">
        <v>0</v>
      </c>
      <c r="CG302" s="90">
        <v>1</v>
      </c>
      <c r="CH302" s="90">
        <v>1</v>
      </c>
    </row>
    <row r="303" s="78" customFormat="1" ht="13.9" spans="1:86">
      <c r="A303" s="84" t="s">
        <v>160</v>
      </c>
      <c r="B303" s="84" t="s">
        <v>1747</v>
      </c>
      <c r="C303" s="90">
        <v>3</v>
      </c>
      <c r="D303" s="90">
        <v>1</v>
      </c>
      <c r="E303" s="90">
        <v>1</v>
      </c>
      <c r="F303" s="90">
        <v>1</v>
      </c>
      <c r="G303" s="90">
        <v>2</v>
      </c>
      <c r="H303" s="90">
        <v>1</v>
      </c>
      <c r="I303" s="90">
        <v>1</v>
      </c>
      <c r="J303" s="90">
        <v>1</v>
      </c>
      <c r="K303" s="90">
        <v>1</v>
      </c>
      <c r="L303" s="90">
        <v>1</v>
      </c>
      <c r="M303" s="90">
        <v>1</v>
      </c>
      <c r="N303" s="90">
        <v>1</v>
      </c>
      <c r="O303" s="90">
        <v>1</v>
      </c>
      <c r="P303" s="90">
        <v>0</v>
      </c>
      <c r="Q303" s="90">
        <v>1</v>
      </c>
      <c r="R303" s="90">
        <v>1</v>
      </c>
      <c r="S303" s="90">
        <v>1</v>
      </c>
      <c r="T303" s="90">
        <v>1</v>
      </c>
      <c r="U303" s="90">
        <v>1</v>
      </c>
      <c r="V303" s="90">
        <v>1</v>
      </c>
      <c r="W303" s="90">
        <v>2</v>
      </c>
      <c r="X303" s="90">
        <v>1</v>
      </c>
      <c r="Y303" s="90">
        <v>1</v>
      </c>
      <c r="Z303" s="90">
        <v>1</v>
      </c>
      <c r="AA303" s="90">
        <v>1</v>
      </c>
      <c r="AB303" s="90">
        <v>2</v>
      </c>
      <c r="AC303" s="90">
        <v>1</v>
      </c>
      <c r="AD303" s="90">
        <v>1</v>
      </c>
      <c r="AE303" s="90">
        <v>1</v>
      </c>
      <c r="AF303" s="90">
        <v>1</v>
      </c>
      <c r="AG303" s="90">
        <v>1</v>
      </c>
      <c r="AH303" s="90">
        <v>1</v>
      </c>
      <c r="AI303" s="90">
        <v>1</v>
      </c>
      <c r="AJ303" s="90">
        <v>1</v>
      </c>
      <c r="AK303" s="90">
        <v>1</v>
      </c>
      <c r="AL303" s="90">
        <v>1</v>
      </c>
      <c r="AM303" s="90">
        <v>1</v>
      </c>
      <c r="AN303" s="90">
        <v>1</v>
      </c>
      <c r="AO303" s="90">
        <v>1</v>
      </c>
      <c r="AP303" s="90">
        <v>1</v>
      </c>
      <c r="AQ303" s="90">
        <v>2</v>
      </c>
      <c r="AR303" s="90">
        <v>1</v>
      </c>
      <c r="AS303" s="90">
        <v>1</v>
      </c>
      <c r="AT303" s="90">
        <v>0</v>
      </c>
      <c r="AU303" s="90">
        <v>1</v>
      </c>
      <c r="AV303" s="90">
        <v>1</v>
      </c>
      <c r="AW303" s="90">
        <v>1</v>
      </c>
      <c r="AX303" s="90">
        <v>1</v>
      </c>
      <c r="AY303" s="90">
        <v>1</v>
      </c>
      <c r="AZ303" s="90">
        <v>1</v>
      </c>
      <c r="BA303" s="90">
        <v>1</v>
      </c>
      <c r="BB303" s="90">
        <v>1</v>
      </c>
      <c r="BC303" s="90">
        <v>0</v>
      </c>
      <c r="BD303" s="90">
        <v>1</v>
      </c>
      <c r="BE303" s="90">
        <v>1</v>
      </c>
      <c r="BF303" s="90">
        <v>1</v>
      </c>
      <c r="BG303" s="90">
        <v>1</v>
      </c>
      <c r="BH303" s="90">
        <v>0</v>
      </c>
      <c r="BI303" s="90">
        <v>1</v>
      </c>
      <c r="BJ303" s="90">
        <v>1</v>
      </c>
      <c r="BK303" s="90">
        <v>1</v>
      </c>
      <c r="BL303" s="90">
        <v>1</v>
      </c>
      <c r="BM303" s="90">
        <v>1</v>
      </c>
      <c r="BN303" s="90">
        <v>1</v>
      </c>
      <c r="BO303" s="90">
        <v>1</v>
      </c>
      <c r="BP303" s="90">
        <v>1</v>
      </c>
      <c r="BQ303" s="90">
        <v>1</v>
      </c>
      <c r="BR303" s="90">
        <v>0</v>
      </c>
      <c r="BS303" s="90">
        <v>1</v>
      </c>
      <c r="BT303" s="90">
        <v>1</v>
      </c>
      <c r="BU303" s="90">
        <v>1</v>
      </c>
      <c r="BV303" s="90">
        <v>1</v>
      </c>
      <c r="BW303" s="90">
        <v>1</v>
      </c>
      <c r="BX303" s="90">
        <v>1</v>
      </c>
      <c r="BY303" s="90">
        <v>1</v>
      </c>
      <c r="BZ303" s="90">
        <v>1</v>
      </c>
      <c r="CA303" s="90">
        <v>1</v>
      </c>
      <c r="CB303" s="90">
        <v>1</v>
      </c>
      <c r="CC303" s="90">
        <v>1</v>
      </c>
      <c r="CD303" s="90">
        <v>1</v>
      </c>
      <c r="CE303" s="90">
        <v>1</v>
      </c>
      <c r="CF303" s="90">
        <v>0</v>
      </c>
      <c r="CG303" s="90">
        <v>1</v>
      </c>
      <c r="CH303" s="90">
        <v>1</v>
      </c>
    </row>
    <row r="304" s="78" customFormat="1" ht="13.9" spans="1:86">
      <c r="A304" s="84" t="s">
        <v>160</v>
      </c>
      <c r="B304" s="89" t="s">
        <v>1748</v>
      </c>
      <c r="C304" s="90">
        <v>1</v>
      </c>
      <c r="D304" s="90">
        <v>0</v>
      </c>
      <c r="E304" s="90">
        <v>1</v>
      </c>
      <c r="F304" s="90">
        <v>1</v>
      </c>
      <c r="G304" s="90">
        <v>1</v>
      </c>
      <c r="H304" s="90">
        <v>1</v>
      </c>
      <c r="I304" s="90">
        <v>0</v>
      </c>
      <c r="J304" s="90">
        <v>0</v>
      </c>
      <c r="K304" s="90">
        <v>1</v>
      </c>
      <c r="L304" s="90">
        <v>0</v>
      </c>
      <c r="M304" s="90">
        <v>0</v>
      </c>
      <c r="N304" s="90">
        <v>0</v>
      </c>
      <c r="O304" s="90">
        <v>0</v>
      </c>
      <c r="P304" s="90">
        <v>0</v>
      </c>
      <c r="Q304" s="90">
        <v>1</v>
      </c>
      <c r="R304" s="90">
        <v>1</v>
      </c>
      <c r="S304" s="90">
        <v>1</v>
      </c>
      <c r="T304" s="90">
        <v>1</v>
      </c>
      <c r="U304" s="90">
        <v>0</v>
      </c>
      <c r="V304" s="90">
        <v>0</v>
      </c>
      <c r="W304" s="90">
        <v>1</v>
      </c>
      <c r="X304" s="90">
        <v>0</v>
      </c>
      <c r="Y304" s="90">
        <v>0</v>
      </c>
      <c r="Z304" s="90">
        <v>1</v>
      </c>
      <c r="AA304" s="90">
        <v>1</v>
      </c>
      <c r="AB304" s="90">
        <v>1</v>
      </c>
      <c r="AC304" s="90">
        <v>0</v>
      </c>
      <c r="AD304" s="90">
        <v>0</v>
      </c>
      <c r="AE304" s="90">
        <v>0</v>
      </c>
      <c r="AF304" s="90">
        <v>0</v>
      </c>
      <c r="AG304" s="90">
        <v>1</v>
      </c>
      <c r="AH304" s="90">
        <v>1</v>
      </c>
      <c r="AI304" s="90">
        <v>1</v>
      </c>
      <c r="AJ304" s="90">
        <v>0</v>
      </c>
      <c r="AK304" s="90">
        <v>1</v>
      </c>
      <c r="AL304" s="90">
        <v>0</v>
      </c>
      <c r="AM304" s="90">
        <v>0</v>
      </c>
      <c r="AN304" s="90">
        <v>1</v>
      </c>
      <c r="AO304" s="90">
        <v>1</v>
      </c>
      <c r="AP304" s="90">
        <v>0</v>
      </c>
      <c r="AQ304" s="90">
        <v>1</v>
      </c>
      <c r="AR304" s="90">
        <v>0</v>
      </c>
      <c r="AS304" s="90">
        <v>0</v>
      </c>
      <c r="AT304" s="90">
        <v>0</v>
      </c>
      <c r="AU304" s="90">
        <v>1</v>
      </c>
      <c r="AV304" s="90">
        <v>0</v>
      </c>
      <c r="AW304" s="90">
        <v>0</v>
      </c>
      <c r="AX304" s="90">
        <v>1</v>
      </c>
      <c r="AY304" s="90">
        <v>0</v>
      </c>
      <c r="AZ304" s="90">
        <v>1</v>
      </c>
      <c r="BA304" s="90">
        <v>0</v>
      </c>
      <c r="BB304" s="90">
        <v>0</v>
      </c>
      <c r="BC304" s="90">
        <v>0</v>
      </c>
      <c r="BD304" s="90">
        <v>1</v>
      </c>
      <c r="BE304" s="90">
        <v>0</v>
      </c>
      <c r="BF304" s="90">
        <v>0</v>
      </c>
      <c r="BG304" s="90">
        <v>1</v>
      </c>
      <c r="BH304" s="90">
        <v>0</v>
      </c>
      <c r="BI304" s="90">
        <v>0</v>
      </c>
      <c r="BJ304" s="90">
        <v>1</v>
      </c>
      <c r="BK304" s="90">
        <v>0</v>
      </c>
      <c r="BL304" s="90">
        <v>0</v>
      </c>
      <c r="BM304" s="90">
        <v>1</v>
      </c>
      <c r="BN304" s="90">
        <v>0</v>
      </c>
      <c r="BO304" s="90">
        <v>0</v>
      </c>
      <c r="BP304" s="90">
        <v>0</v>
      </c>
      <c r="BQ304" s="90">
        <v>1</v>
      </c>
      <c r="BR304" s="90">
        <v>0</v>
      </c>
      <c r="BS304" s="90">
        <v>0</v>
      </c>
      <c r="BT304" s="90">
        <v>1</v>
      </c>
      <c r="BU304" s="90">
        <v>0</v>
      </c>
      <c r="BV304" s="90">
        <v>1</v>
      </c>
      <c r="BW304" s="90">
        <v>0</v>
      </c>
      <c r="BX304" s="90">
        <v>1</v>
      </c>
      <c r="BY304" s="90">
        <v>0</v>
      </c>
      <c r="BZ304" s="90">
        <v>1</v>
      </c>
      <c r="CA304" s="90">
        <v>1</v>
      </c>
      <c r="CB304" s="90">
        <v>0</v>
      </c>
      <c r="CC304" s="90">
        <v>1</v>
      </c>
      <c r="CD304" s="90">
        <v>0</v>
      </c>
      <c r="CE304" s="90">
        <v>0</v>
      </c>
      <c r="CF304" s="90">
        <v>0</v>
      </c>
      <c r="CG304" s="90">
        <v>0</v>
      </c>
      <c r="CH304" s="90">
        <v>0</v>
      </c>
    </row>
    <row r="305" s="78" customFormat="1" ht="13.9" spans="1:86">
      <c r="A305" s="84" t="s">
        <v>160</v>
      </c>
      <c r="B305" s="84" t="s">
        <v>1749</v>
      </c>
      <c r="C305" s="90">
        <v>1</v>
      </c>
      <c r="D305" s="90">
        <v>0</v>
      </c>
      <c r="E305" s="90">
        <v>0</v>
      </c>
      <c r="F305" s="90">
        <v>0</v>
      </c>
      <c r="G305" s="90">
        <v>0</v>
      </c>
      <c r="H305" s="90">
        <v>0</v>
      </c>
      <c r="I305" s="90">
        <v>0</v>
      </c>
      <c r="J305" s="90">
        <v>0</v>
      </c>
      <c r="K305" s="90">
        <v>0</v>
      </c>
      <c r="L305" s="90">
        <v>0</v>
      </c>
      <c r="M305" s="90">
        <v>0</v>
      </c>
      <c r="N305" s="90">
        <v>0</v>
      </c>
      <c r="O305" s="90">
        <v>0</v>
      </c>
      <c r="P305" s="90">
        <v>0</v>
      </c>
      <c r="Q305" s="90">
        <v>0</v>
      </c>
      <c r="R305" s="90">
        <v>0</v>
      </c>
      <c r="S305" s="90">
        <v>0</v>
      </c>
      <c r="T305" s="90">
        <v>0</v>
      </c>
      <c r="U305" s="90">
        <v>0</v>
      </c>
      <c r="V305" s="90">
        <v>0</v>
      </c>
      <c r="W305" s="90">
        <v>0</v>
      </c>
      <c r="X305" s="90">
        <v>0</v>
      </c>
      <c r="Y305" s="90">
        <v>0</v>
      </c>
      <c r="Z305" s="90">
        <v>0</v>
      </c>
      <c r="AA305" s="90">
        <v>0</v>
      </c>
      <c r="AB305" s="90">
        <v>1</v>
      </c>
      <c r="AC305" s="90">
        <v>0</v>
      </c>
      <c r="AD305" s="90">
        <v>0</v>
      </c>
      <c r="AE305" s="90">
        <v>0</v>
      </c>
      <c r="AF305" s="90">
        <v>0</v>
      </c>
      <c r="AG305" s="90">
        <v>0</v>
      </c>
      <c r="AH305" s="90">
        <v>0</v>
      </c>
      <c r="AI305" s="90">
        <v>0</v>
      </c>
      <c r="AJ305" s="90">
        <v>0</v>
      </c>
      <c r="AK305" s="90">
        <v>0</v>
      </c>
      <c r="AL305" s="90">
        <v>0</v>
      </c>
      <c r="AM305" s="90">
        <v>0</v>
      </c>
      <c r="AN305" s="90">
        <v>0</v>
      </c>
      <c r="AO305" s="90">
        <v>0</v>
      </c>
      <c r="AP305" s="90">
        <v>0</v>
      </c>
      <c r="AQ305" s="90">
        <v>1</v>
      </c>
      <c r="AR305" s="90">
        <v>0</v>
      </c>
      <c r="AS305" s="90">
        <v>0</v>
      </c>
      <c r="AT305" s="90">
        <v>0</v>
      </c>
      <c r="AU305" s="90">
        <v>0</v>
      </c>
      <c r="AV305" s="90">
        <v>0</v>
      </c>
      <c r="AW305" s="90">
        <v>0</v>
      </c>
      <c r="AX305" s="90">
        <v>0</v>
      </c>
      <c r="AY305" s="90">
        <v>0</v>
      </c>
      <c r="AZ305" s="90">
        <v>0</v>
      </c>
      <c r="BA305" s="90">
        <v>0</v>
      </c>
      <c r="BB305" s="90">
        <v>0</v>
      </c>
      <c r="BC305" s="90">
        <v>0</v>
      </c>
      <c r="BD305" s="90">
        <v>0</v>
      </c>
      <c r="BE305" s="90">
        <v>0</v>
      </c>
      <c r="BF305" s="90">
        <v>0</v>
      </c>
      <c r="BG305" s="90">
        <v>0</v>
      </c>
      <c r="BH305" s="90">
        <v>0</v>
      </c>
      <c r="BI305" s="90">
        <v>0</v>
      </c>
      <c r="BJ305" s="90">
        <v>0</v>
      </c>
      <c r="BK305" s="90">
        <v>0</v>
      </c>
      <c r="BL305" s="90">
        <v>0</v>
      </c>
      <c r="BM305" s="90">
        <v>0</v>
      </c>
      <c r="BN305" s="90">
        <v>0</v>
      </c>
      <c r="BO305" s="90">
        <v>0</v>
      </c>
      <c r="BP305" s="90">
        <v>0</v>
      </c>
      <c r="BQ305" s="90">
        <v>0</v>
      </c>
      <c r="BR305" s="90">
        <v>0</v>
      </c>
      <c r="BS305" s="90">
        <v>0</v>
      </c>
      <c r="BT305" s="90">
        <v>0</v>
      </c>
      <c r="BU305" s="90">
        <v>0</v>
      </c>
      <c r="BV305" s="90">
        <v>0</v>
      </c>
      <c r="BW305" s="90">
        <v>0</v>
      </c>
      <c r="BX305" s="90">
        <v>0</v>
      </c>
      <c r="BY305" s="90">
        <v>0</v>
      </c>
      <c r="BZ305" s="90">
        <v>0</v>
      </c>
      <c r="CA305" s="90">
        <v>0</v>
      </c>
      <c r="CB305" s="90">
        <v>0</v>
      </c>
      <c r="CC305" s="90">
        <v>0</v>
      </c>
      <c r="CD305" s="90">
        <v>0</v>
      </c>
      <c r="CE305" s="90">
        <v>0</v>
      </c>
      <c r="CF305" s="90">
        <v>0</v>
      </c>
      <c r="CG305" s="90">
        <v>0</v>
      </c>
      <c r="CH305" s="90">
        <v>0</v>
      </c>
    </row>
    <row r="306" s="78" customFormat="1" ht="13.9" spans="1:86">
      <c r="A306" s="84" t="s">
        <v>160</v>
      </c>
      <c r="B306" s="89" t="s">
        <v>1750</v>
      </c>
      <c r="C306" s="90">
        <v>1</v>
      </c>
      <c r="D306" s="90">
        <v>0</v>
      </c>
      <c r="E306" s="90">
        <v>0</v>
      </c>
      <c r="F306" s="90">
        <v>0</v>
      </c>
      <c r="G306" s="90">
        <v>1</v>
      </c>
      <c r="H306" s="90">
        <v>0</v>
      </c>
      <c r="I306" s="90">
        <v>0</v>
      </c>
      <c r="J306" s="90">
        <v>0</v>
      </c>
      <c r="K306" s="90">
        <v>1</v>
      </c>
      <c r="L306" s="90">
        <v>0</v>
      </c>
      <c r="M306" s="90">
        <v>0</v>
      </c>
      <c r="N306" s="90">
        <v>0</v>
      </c>
      <c r="O306" s="90">
        <v>0</v>
      </c>
      <c r="P306" s="90">
        <v>0</v>
      </c>
      <c r="Q306" s="90">
        <v>0</v>
      </c>
      <c r="R306" s="90">
        <v>0</v>
      </c>
      <c r="S306" s="90">
        <v>0</v>
      </c>
      <c r="T306" s="90">
        <v>0</v>
      </c>
      <c r="U306" s="90">
        <v>0</v>
      </c>
      <c r="V306" s="90">
        <v>0</v>
      </c>
      <c r="W306" s="90">
        <v>1</v>
      </c>
      <c r="X306" s="90">
        <v>0</v>
      </c>
      <c r="Y306" s="90">
        <v>0</v>
      </c>
      <c r="Z306" s="90">
        <v>0</v>
      </c>
      <c r="AA306" s="90">
        <v>0</v>
      </c>
      <c r="AB306" s="90">
        <v>1</v>
      </c>
      <c r="AC306" s="90">
        <v>0</v>
      </c>
      <c r="AD306" s="90">
        <v>0</v>
      </c>
      <c r="AE306" s="90">
        <v>0</v>
      </c>
      <c r="AF306" s="90">
        <v>0</v>
      </c>
      <c r="AG306" s="90">
        <v>0</v>
      </c>
      <c r="AH306" s="90">
        <v>0</v>
      </c>
      <c r="AI306" s="90">
        <v>0</v>
      </c>
      <c r="AJ306" s="90">
        <v>0</v>
      </c>
      <c r="AK306" s="90">
        <v>0</v>
      </c>
      <c r="AL306" s="90">
        <v>0</v>
      </c>
      <c r="AM306" s="90">
        <v>0</v>
      </c>
      <c r="AN306" s="90">
        <v>0</v>
      </c>
      <c r="AO306" s="90">
        <v>0</v>
      </c>
      <c r="AP306" s="90">
        <v>0</v>
      </c>
      <c r="AQ306" s="90">
        <v>1</v>
      </c>
      <c r="AR306" s="90">
        <v>0</v>
      </c>
      <c r="AS306" s="90">
        <v>0</v>
      </c>
      <c r="AT306" s="90">
        <v>0</v>
      </c>
      <c r="AU306" s="90">
        <v>0</v>
      </c>
      <c r="AV306" s="90">
        <v>0</v>
      </c>
      <c r="AW306" s="90">
        <v>0</v>
      </c>
      <c r="AX306" s="90">
        <v>0</v>
      </c>
      <c r="AY306" s="90">
        <v>0</v>
      </c>
      <c r="AZ306" s="90">
        <v>0</v>
      </c>
      <c r="BA306" s="90">
        <v>0</v>
      </c>
      <c r="BB306" s="90">
        <v>0</v>
      </c>
      <c r="BC306" s="90">
        <v>0</v>
      </c>
      <c r="BD306" s="90">
        <v>0</v>
      </c>
      <c r="BE306" s="90">
        <v>0</v>
      </c>
      <c r="BF306" s="90">
        <v>0</v>
      </c>
      <c r="BG306" s="90">
        <v>0</v>
      </c>
      <c r="BH306" s="90">
        <v>0</v>
      </c>
      <c r="BI306" s="90">
        <v>0</v>
      </c>
      <c r="BJ306" s="90">
        <v>0</v>
      </c>
      <c r="BK306" s="90">
        <v>0</v>
      </c>
      <c r="BL306" s="90">
        <v>0</v>
      </c>
      <c r="BM306" s="90">
        <v>0</v>
      </c>
      <c r="BN306" s="90">
        <v>0</v>
      </c>
      <c r="BO306" s="90">
        <v>0</v>
      </c>
      <c r="BP306" s="90">
        <v>0</v>
      </c>
      <c r="BQ306" s="90">
        <v>0</v>
      </c>
      <c r="BR306" s="90">
        <v>0</v>
      </c>
      <c r="BS306" s="90">
        <v>0</v>
      </c>
      <c r="BT306" s="90">
        <v>0</v>
      </c>
      <c r="BU306" s="90">
        <v>0</v>
      </c>
      <c r="BV306" s="90">
        <v>0</v>
      </c>
      <c r="BW306" s="90">
        <v>0</v>
      </c>
      <c r="BX306" s="90">
        <v>0</v>
      </c>
      <c r="BY306" s="90">
        <v>0</v>
      </c>
      <c r="BZ306" s="90">
        <v>0</v>
      </c>
      <c r="CA306" s="90">
        <v>0</v>
      </c>
      <c r="CB306" s="90">
        <v>0</v>
      </c>
      <c r="CC306" s="90">
        <v>0</v>
      </c>
      <c r="CD306" s="90">
        <v>0</v>
      </c>
      <c r="CE306" s="90">
        <v>0</v>
      </c>
      <c r="CF306" s="90">
        <v>0</v>
      </c>
      <c r="CG306" s="90">
        <v>0</v>
      </c>
      <c r="CH306" s="90">
        <v>0</v>
      </c>
    </row>
    <row r="307" s="78" customFormat="1" ht="13.9" spans="1:86">
      <c r="A307" s="84" t="s">
        <v>160</v>
      </c>
      <c r="B307" s="89" t="s">
        <v>1751</v>
      </c>
      <c r="C307" s="90">
        <v>1</v>
      </c>
      <c r="D307" s="90">
        <v>0</v>
      </c>
      <c r="E307" s="90">
        <v>0</v>
      </c>
      <c r="F307" s="90">
        <v>0</v>
      </c>
      <c r="G307" s="90">
        <v>1</v>
      </c>
      <c r="H307" s="90">
        <v>1</v>
      </c>
      <c r="I307" s="90">
        <v>0</v>
      </c>
      <c r="J307" s="90">
        <v>0</v>
      </c>
      <c r="K307" s="90">
        <v>1</v>
      </c>
      <c r="L307" s="90">
        <v>0</v>
      </c>
      <c r="M307" s="90">
        <v>0</v>
      </c>
      <c r="N307" s="90">
        <v>0</v>
      </c>
      <c r="O307" s="90">
        <v>0</v>
      </c>
      <c r="P307" s="90">
        <v>0</v>
      </c>
      <c r="Q307" s="90">
        <v>0</v>
      </c>
      <c r="R307" s="90">
        <v>0</v>
      </c>
      <c r="S307" s="90">
        <v>0</v>
      </c>
      <c r="T307" s="90">
        <v>0</v>
      </c>
      <c r="U307" s="90">
        <v>0</v>
      </c>
      <c r="V307" s="90">
        <v>0</v>
      </c>
      <c r="W307" s="90">
        <v>1</v>
      </c>
      <c r="X307" s="90">
        <v>0</v>
      </c>
      <c r="Y307" s="90">
        <v>0</v>
      </c>
      <c r="Z307" s="90">
        <v>0</v>
      </c>
      <c r="AA307" s="90">
        <v>0</v>
      </c>
      <c r="AB307" s="90">
        <v>1</v>
      </c>
      <c r="AC307" s="90">
        <v>0</v>
      </c>
      <c r="AD307" s="90">
        <v>0</v>
      </c>
      <c r="AE307" s="90">
        <v>0</v>
      </c>
      <c r="AF307" s="90">
        <v>0</v>
      </c>
      <c r="AG307" s="90">
        <v>1</v>
      </c>
      <c r="AH307" s="90">
        <v>0</v>
      </c>
      <c r="AI307" s="90">
        <v>0</v>
      </c>
      <c r="AJ307" s="90">
        <v>0</v>
      </c>
      <c r="AK307" s="90">
        <v>0</v>
      </c>
      <c r="AL307" s="90">
        <v>0</v>
      </c>
      <c r="AM307" s="90">
        <v>0</v>
      </c>
      <c r="AN307" s="90">
        <v>0</v>
      </c>
      <c r="AO307" s="90">
        <v>0</v>
      </c>
      <c r="AP307" s="90">
        <v>0</v>
      </c>
      <c r="AQ307" s="90">
        <v>1</v>
      </c>
      <c r="AR307" s="90">
        <v>0</v>
      </c>
      <c r="AS307" s="90">
        <v>0</v>
      </c>
      <c r="AT307" s="90">
        <v>0</v>
      </c>
      <c r="AU307" s="90">
        <v>1</v>
      </c>
      <c r="AV307" s="90">
        <v>0</v>
      </c>
      <c r="AW307" s="90">
        <v>0</v>
      </c>
      <c r="AX307" s="90">
        <v>0</v>
      </c>
      <c r="AY307" s="90">
        <v>0</v>
      </c>
      <c r="AZ307" s="90">
        <v>1</v>
      </c>
      <c r="BA307" s="90">
        <v>0</v>
      </c>
      <c r="BB307" s="90">
        <v>0</v>
      </c>
      <c r="BC307" s="90">
        <v>0</v>
      </c>
      <c r="BD307" s="90">
        <v>1</v>
      </c>
      <c r="BE307" s="90">
        <v>0</v>
      </c>
      <c r="BF307" s="90">
        <v>0</v>
      </c>
      <c r="BG307" s="90">
        <v>0</v>
      </c>
      <c r="BH307" s="90">
        <v>0</v>
      </c>
      <c r="BI307" s="90">
        <v>0</v>
      </c>
      <c r="BJ307" s="90">
        <v>0</v>
      </c>
      <c r="BK307" s="90">
        <v>0</v>
      </c>
      <c r="BL307" s="90">
        <v>0</v>
      </c>
      <c r="BM307" s="90">
        <v>0</v>
      </c>
      <c r="BN307" s="90">
        <v>0</v>
      </c>
      <c r="BO307" s="90">
        <v>0</v>
      </c>
      <c r="BP307" s="90">
        <v>0</v>
      </c>
      <c r="BQ307" s="90">
        <v>0</v>
      </c>
      <c r="BR307" s="90">
        <v>0</v>
      </c>
      <c r="BS307" s="90">
        <v>0</v>
      </c>
      <c r="BT307" s="90">
        <v>0</v>
      </c>
      <c r="BU307" s="90">
        <v>0</v>
      </c>
      <c r="BV307" s="90">
        <v>0</v>
      </c>
      <c r="BW307" s="90">
        <v>0</v>
      </c>
      <c r="BX307" s="90">
        <v>0</v>
      </c>
      <c r="BY307" s="90">
        <v>0</v>
      </c>
      <c r="BZ307" s="90">
        <v>0</v>
      </c>
      <c r="CA307" s="90">
        <v>0</v>
      </c>
      <c r="CB307" s="90">
        <v>0</v>
      </c>
      <c r="CC307" s="90">
        <v>0</v>
      </c>
      <c r="CD307" s="90">
        <v>0</v>
      </c>
      <c r="CE307" s="90">
        <v>0</v>
      </c>
      <c r="CF307" s="90">
        <v>0</v>
      </c>
      <c r="CG307" s="90">
        <v>0</v>
      </c>
      <c r="CH307" s="90">
        <v>0</v>
      </c>
    </row>
    <row r="308" s="78" customFormat="1" ht="13.9" spans="1:86">
      <c r="A308" s="84" t="s">
        <v>160</v>
      </c>
      <c r="B308" s="89" t="s">
        <v>1752</v>
      </c>
      <c r="C308" s="90">
        <v>2</v>
      </c>
      <c r="D308" s="90">
        <v>0</v>
      </c>
      <c r="E308" s="90">
        <v>1</v>
      </c>
      <c r="F308" s="90">
        <v>1</v>
      </c>
      <c r="G308" s="90">
        <v>1</v>
      </c>
      <c r="H308" s="90">
        <v>1</v>
      </c>
      <c r="I308" s="90">
        <v>0</v>
      </c>
      <c r="J308" s="90">
        <v>0</v>
      </c>
      <c r="K308" s="90">
        <v>1</v>
      </c>
      <c r="L308" s="90">
        <v>0</v>
      </c>
      <c r="M308" s="90">
        <v>1</v>
      </c>
      <c r="N308" s="90">
        <v>1</v>
      </c>
      <c r="O308" s="90">
        <v>1</v>
      </c>
      <c r="P308" s="90">
        <v>0</v>
      </c>
      <c r="Q308" s="90">
        <v>1</v>
      </c>
      <c r="R308" s="90">
        <v>1</v>
      </c>
      <c r="S308" s="90">
        <v>1</v>
      </c>
      <c r="T308" s="90">
        <v>1</v>
      </c>
      <c r="U308" s="90">
        <v>0</v>
      </c>
      <c r="V308" s="90">
        <v>0</v>
      </c>
      <c r="W308" s="90">
        <v>1</v>
      </c>
      <c r="X308" s="90">
        <v>0</v>
      </c>
      <c r="Y308" s="90">
        <v>0</v>
      </c>
      <c r="Z308" s="90">
        <v>1</v>
      </c>
      <c r="AA308" s="90">
        <v>1</v>
      </c>
      <c r="AB308" s="90">
        <v>1</v>
      </c>
      <c r="AC308" s="90">
        <v>0</v>
      </c>
      <c r="AD308" s="90">
        <v>0</v>
      </c>
      <c r="AE308" s="90">
        <v>0</v>
      </c>
      <c r="AF308" s="90">
        <v>0</v>
      </c>
      <c r="AG308" s="90">
        <v>1</v>
      </c>
      <c r="AH308" s="90">
        <v>1</v>
      </c>
      <c r="AI308" s="90">
        <v>1</v>
      </c>
      <c r="AJ308" s="90">
        <v>0</v>
      </c>
      <c r="AK308" s="90">
        <v>1</v>
      </c>
      <c r="AL308" s="90">
        <v>0</v>
      </c>
      <c r="AM308" s="90">
        <v>0</v>
      </c>
      <c r="AN308" s="90">
        <v>1</v>
      </c>
      <c r="AO308" s="90">
        <v>1</v>
      </c>
      <c r="AP308" s="90">
        <v>0</v>
      </c>
      <c r="AQ308" s="90">
        <v>1</v>
      </c>
      <c r="AR308" s="90">
        <v>0</v>
      </c>
      <c r="AS308" s="90">
        <v>0</v>
      </c>
      <c r="AT308" s="90">
        <v>0</v>
      </c>
      <c r="AU308" s="90">
        <v>1</v>
      </c>
      <c r="AV308" s="90">
        <v>0</v>
      </c>
      <c r="AW308" s="90">
        <v>0</v>
      </c>
      <c r="AX308" s="90">
        <v>1</v>
      </c>
      <c r="AY308" s="90">
        <v>0</v>
      </c>
      <c r="AZ308" s="90">
        <v>1</v>
      </c>
      <c r="BA308" s="90">
        <v>0</v>
      </c>
      <c r="BB308" s="90">
        <v>0</v>
      </c>
      <c r="BC308" s="90">
        <v>0</v>
      </c>
      <c r="BD308" s="90">
        <v>1</v>
      </c>
      <c r="BE308" s="90">
        <v>0</v>
      </c>
      <c r="BF308" s="90">
        <v>0</v>
      </c>
      <c r="BG308" s="90">
        <v>1</v>
      </c>
      <c r="BH308" s="90">
        <v>0</v>
      </c>
      <c r="BI308" s="90">
        <v>1</v>
      </c>
      <c r="BJ308" s="90">
        <v>1</v>
      </c>
      <c r="BK308" s="90">
        <v>0</v>
      </c>
      <c r="BL308" s="90">
        <v>0</v>
      </c>
      <c r="BM308" s="90">
        <v>1</v>
      </c>
      <c r="BN308" s="90">
        <v>0</v>
      </c>
      <c r="BO308" s="90">
        <v>0</v>
      </c>
      <c r="BP308" s="90">
        <v>1</v>
      </c>
      <c r="BQ308" s="90">
        <v>1</v>
      </c>
      <c r="BR308" s="90">
        <v>0</v>
      </c>
      <c r="BS308" s="90">
        <v>0</v>
      </c>
      <c r="BT308" s="90">
        <v>1</v>
      </c>
      <c r="BU308" s="90">
        <v>0</v>
      </c>
      <c r="BV308" s="90">
        <v>1</v>
      </c>
      <c r="BW308" s="90">
        <v>0</v>
      </c>
      <c r="BX308" s="90">
        <v>1</v>
      </c>
      <c r="BY308" s="90">
        <v>1</v>
      </c>
      <c r="BZ308" s="90">
        <v>1</v>
      </c>
      <c r="CA308" s="90">
        <v>1</v>
      </c>
      <c r="CB308" s="90">
        <v>0</v>
      </c>
      <c r="CC308" s="90">
        <v>1</v>
      </c>
      <c r="CD308" s="90">
        <v>0</v>
      </c>
      <c r="CE308" s="90">
        <v>0</v>
      </c>
      <c r="CF308" s="90">
        <v>0</v>
      </c>
      <c r="CG308" s="90">
        <v>0</v>
      </c>
      <c r="CH308" s="90">
        <v>0</v>
      </c>
    </row>
    <row r="309" s="78" customFormat="1" ht="13.9" spans="1:86">
      <c r="A309" s="84" t="s">
        <v>160</v>
      </c>
      <c r="B309" s="84" t="s">
        <v>1753</v>
      </c>
      <c r="C309" s="90">
        <v>2</v>
      </c>
      <c r="D309" s="90">
        <v>1</v>
      </c>
      <c r="E309" s="90">
        <v>1</v>
      </c>
      <c r="F309" s="90">
        <v>1</v>
      </c>
      <c r="G309" s="90">
        <v>1</v>
      </c>
      <c r="H309" s="90">
        <v>1</v>
      </c>
      <c r="I309" s="90">
        <v>1</v>
      </c>
      <c r="J309" s="90">
        <v>1</v>
      </c>
      <c r="K309" s="90">
        <v>1</v>
      </c>
      <c r="L309" s="90">
        <v>0</v>
      </c>
      <c r="M309" s="90">
        <v>1</v>
      </c>
      <c r="N309" s="90">
        <v>1</v>
      </c>
      <c r="O309" s="90">
        <v>1</v>
      </c>
      <c r="P309" s="90">
        <v>0</v>
      </c>
      <c r="Q309" s="90">
        <v>1</v>
      </c>
      <c r="R309" s="90">
        <v>1</v>
      </c>
      <c r="S309" s="90">
        <v>1</v>
      </c>
      <c r="T309" s="90">
        <v>1</v>
      </c>
      <c r="U309" s="90">
        <v>0</v>
      </c>
      <c r="V309" s="90">
        <v>0</v>
      </c>
      <c r="W309" s="90">
        <v>1</v>
      </c>
      <c r="X309" s="90">
        <v>1</v>
      </c>
      <c r="Y309" s="90">
        <v>1</v>
      </c>
      <c r="Z309" s="90">
        <v>1</v>
      </c>
      <c r="AA309" s="90">
        <v>1</v>
      </c>
      <c r="AB309" s="90">
        <v>1</v>
      </c>
      <c r="AC309" s="90">
        <v>0</v>
      </c>
      <c r="AD309" s="90">
        <v>0</v>
      </c>
      <c r="AE309" s="90">
        <v>0</v>
      </c>
      <c r="AF309" s="90">
        <v>1</v>
      </c>
      <c r="AG309" s="90">
        <v>1</v>
      </c>
      <c r="AH309" s="90">
        <v>1</v>
      </c>
      <c r="AI309" s="90">
        <v>1</v>
      </c>
      <c r="AJ309" s="90">
        <v>1</v>
      </c>
      <c r="AK309" s="90">
        <v>1</v>
      </c>
      <c r="AL309" s="90">
        <v>0</v>
      </c>
      <c r="AM309" s="90">
        <v>0</v>
      </c>
      <c r="AN309" s="90">
        <v>1</v>
      </c>
      <c r="AO309" s="90">
        <v>1</v>
      </c>
      <c r="AP309" s="90">
        <v>0</v>
      </c>
      <c r="AQ309" s="90">
        <v>1</v>
      </c>
      <c r="AR309" s="90">
        <v>0</v>
      </c>
      <c r="AS309" s="90">
        <v>0</v>
      </c>
      <c r="AT309" s="90">
        <v>0</v>
      </c>
      <c r="AU309" s="90">
        <v>1</v>
      </c>
      <c r="AV309" s="90">
        <v>1</v>
      </c>
      <c r="AW309" s="90">
        <v>0</v>
      </c>
      <c r="AX309" s="90">
        <v>1</v>
      </c>
      <c r="AY309" s="90">
        <v>0</v>
      </c>
      <c r="AZ309" s="90">
        <v>1</v>
      </c>
      <c r="BA309" s="90">
        <v>1</v>
      </c>
      <c r="BB309" s="90">
        <v>1</v>
      </c>
      <c r="BC309" s="90">
        <v>0</v>
      </c>
      <c r="BD309" s="90">
        <v>1</v>
      </c>
      <c r="BE309" s="90">
        <v>0</v>
      </c>
      <c r="BF309" s="90">
        <v>1</v>
      </c>
      <c r="BG309" s="90">
        <v>1</v>
      </c>
      <c r="BH309" s="90">
        <v>0</v>
      </c>
      <c r="BI309" s="90">
        <v>1</v>
      </c>
      <c r="BJ309" s="90">
        <v>1</v>
      </c>
      <c r="BK309" s="90">
        <v>0</v>
      </c>
      <c r="BL309" s="90">
        <v>1</v>
      </c>
      <c r="BM309" s="90">
        <v>1</v>
      </c>
      <c r="BN309" s="90">
        <v>1</v>
      </c>
      <c r="BO309" s="90">
        <v>0</v>
      </c>
      <c r="BP309" s="90">
        <v>1</v>
      </c>
      <c r="BQ309" s="90">
        <v>1</v>
      </c>
      <c r="BR309" s="90">
        <v>0</v>
      </c>
      <c r="BS309" s="90">
        <v>0</v>
      </c>
      <c r="BT309" s="90">
        <v>1</v>
      </c>
      <c r="BU309" s="90">
        <v>0</v>
      </c>
      <c r="BV309" s="90">
        <v>1</v>
      </c>
      <c r="BW309" s="90">
        <v>0</v>
      </c>
      <c r="BX309" s="90">
        <v>1</v>
      </c>
      <c r="BY309" s="90">
        <v>1</v>
      </c>
      <c r="BZ309" s="90">
        <v>1</v>
      </c>
      <c r="CA309" s="90">
        <v>1</v>
      </c>
      <c r="CB309" s="90">
        <v>0</v>
      </c>
      <c r="CC309" s="90">
        <v>1</v>
      </c>
      <c r="CD309" s="90">
        <v>1</v>
      </c>
      <c r="CE309" s="90">
        <v>1</v>
      </c>
      <c r="CF309" s="90">
        <v>0</v>
      </c>
      <c r="CG309" s="90">
        <v>0</v>
      </c>
      <c r="CH309" s="90">
        <v>1</v>
      </c>
    </row>
    <row r="310" s="78" customFormat="1" ht="13.9" spans="1:86">
      <c r="A310" s="93" t="s">
        <v>160</v>
      </c>
      <c r="B310" s="93" t="s">
        <v>1754</v>
      </c>
      <c r="C310" s="94">
        <v>5</v>
      </c>
      <c r="D310" s="94">
        <v>9</v>
      </c>
      <c r="E310" s="94">
        <v>7</v>
      </c>
      <c r="F310" s="94">
        <v>8</v>
      </c>
      <c r="G310" s="94">
        <v>5</v>
      </c>
      <c r="H310" s="94">
        <v>7</v>
      </c>
      <c r="I310" s="94">
        <v>9</v>
      </c>
      <c r="J310" s="94">
        <v>9</v>
      </c>
      <c r="K310" s="94">
        <v>6</v>
      </c>
      <c r="L310" s="105">
        <v>11</v>
      </c>
      <c r="M310" s="94">
        <v>8</v>
      </c>
      <c r="N310" s="94">
        <v>8</v>
      </c>
      <c r="O310" s="94">
        <v>8</v>
      </c>
      <c r="P310" s="105">
        <v>10</v>
      </c>
      <c r="Q310" s="94">
        <v>7</v>
      </c>
      <c r="R310" s="94">
        <v>7</v>
      </c>
      <c r="S310" s="94">
        <v>8</v>
      </c>
      <c r="T310" s="94">
        <v>7</v>
      </c>
      <c r="U310" s="94">
        <v>9</v>
      </c>
      <c r="V310" s="94">
        <v>9</v>
      </c>
      <c r="W310" s="94">
        <v>5</v>
      </c>
      <c r="X310" s="94">
        <v>9</v>
      </c>
      <c r="Y310" s="94">
        <v>9</v>
      </c>
      <c r="Z310" s="94">
        <v>7</v>
      </c>
      <c r="AA310" s="94">
        <v>8</v>
      </c>
      <c r="AB310" s="94">
        <v>4</v>
      </c>
      <c r="AC310" s="94">
        <v>9</v>
      </c>
      <c r="AD310" s="105">
        <v>10</v>
      </c>
      <c r="AE310" s="94">
        <v>9</v>
      </c>
      <c r="AF310" s="94">
        <v>9</v>
      </c>
      <c r="AG310" s="94">
        <v>7</v>
      </c>
      <c r="AH310" s="94">
        <v>8</v>
      </c>
      <c r="AI310" s="94">
        <v>8</v>
      </c>
      <c r="AJ310" s="94">
        <v>9</v>
      </c>
      <c r="AK310" s="94">
        <v>9</v>
      </c>
      <c r="AL310" s="94">
        <v>9</v>
      </c>
      <c r="AM310" s="94">
        <v>9</v>
      </c>
      <c r="AN310" s="94">
        <v>8</v>
      </c>
      <c r="AO310" s="94">
        <v>7</v>
      </c>
      <c r="AP310" s="94">
        <v>9</v>
      </c>
      <c r="AQ310" s="94">
        <v>5</v>
      </c>
      <c r="AR310" s="105">
        <v>11</v>
      </c>
      <c r="AS310" s="105">
        <v>11</v>
      </c>
      <c r="AT310" s="105">
        <v>11</v>
      </c>
      <c r="AU310" s="94">
        <v>7</v>
      </c>
      <c r="AV310" s="94">
        <v>9</v>
      </c>
      <c r="AW310" s="94">
        <v>9</v>
      </c>
      <c r="AX310" s="94">
        <v>9</v>
      </c>
      <c r="AY310" s="105">
        <v>10</v>
      </c>
      <c r="AZ310" s="94">
        <v>7</v>
      </c>
      <c r="BA310" s="94">
        <v>9</v>
      </c>
      <c r="BB310" s="94">
        <v>9</v>
      </c>
      <c r="BC310" s="105">
        <v>10</v>
      </c>
      <c r="BD310" s="94">
        <v>7</v>
      </c>
      <c r="BE310" s="105">
        <v>10</v>
      </c>
      <c r="BF310" s="94">
        <v>9</v>
      </c>
      <c r="BG310" s="94">
        <v>7</v>
      </c>
      <c r="BH310" s="105">
        <v>11</v>
      </c>
      <c r="BI310" s="94">
        <v>8</v>
      </c>
      <c r="BJ310" s="94">
        <v>7</v>
      </c>
      <c r="BK310" s="105">
        <v>11</v>
      </c>
      <c r="BL310" s="94">
        <v>9</v>
      </c>
      <c r="BM310" s="94">
        <v>8</v>
      </c>
      <c r="BN310" s="94">
        <v>9</v>
      </c>
      <c r="BO310" s="105">
        <v>10</v>
      </c>
      <c r="BP310" s="105">
        <v>8</v>
      </c>
      <c r="BQ310" s="94">
        <v>7</v>
      </c>
      <c r="BR310" s="105">
        <v>11</v>
      </c>
      <c r="BS310" s="105">
        <v>11</v>
      </c>
      <c r="BT310" s="94">
        <v>7</v>
      </c>
      <c r="BU310" s="105">
        <v>10</v>
      </c>
      <c r="BV310" s="94">
        <v>7</v>
      </c>
      <c r="BW310" s="94">
        <v>9</v>
      </c>
      <c r="BX310" s="94">
        <v>8</v>
      </c>
      <c r="BY310" s="94">
        <v>8</v>
      </c>
      <c r="BZ310" s="94">
        <v>8</v>
      </c>
      <c r="CA310" s="94">
        <v>7</v>
      </c>
      <c r="CB310" s="105">
        <v>10</v>
      </c>
      <c r="CC310" s="94">
        <v>8</v>
      </c>
      <c r="CD310" s="94">
        <v>9</v>
      </c>
      <c r="CE310" s="94">
        <v>9</v>
      </c>
      <c r="CF310" s="105">
        <v>11</v>
      </c>
      <c r="CG310" s="105">
        <v>10</v>
      </c>
      <c r="CH310" s="94">
        <v>9</v>
      </c>
    </row>
    <row r="311" s="78" customFormat="1" ht="13.9" spans="1:86">
      <c r="A311" s="84" t="s">
        <v>247</v>
      </c>
      <c r="B311" s="89" t="s">
        <v>1755</v>
      </c>
      <c r="C311" s="90">
        <v>2</v>
      </c>
      <c r="D311" s="90">
        <v>1</v>
      </c>
      <c r="E311" s="90">
        <v>1</v>
      </c>
      <c r="F311" s="90">
        <v>1</v>
      </c>
      <c r="G311" s="90">
        <v>1</v>
      </c>
      <c r="H311" s="90">
        <v>1</v>
      </c>
      <c r="I311" s="90">
        <v>1</v>
      </c>
      <c r="J311" s="90">
        <v>1</v>
      </c>
      <c r="K311" s="90">
        <v>1</v>
      </c>
      <c r="L311" s="90">
        <v>0</v>
      </c>
      <c r="M311" s="90">
        <v>1</v>
      </c>
      <c r="N311" s="90">
        <v>1</v>
      </c>
      <c r="O311" s="90">
        <v>1</v>
      </c>
      <c r="P311" s="90">
        <v>0</v>
      </c>
      <c r="Q311" s="90">
        <v>1</v>
      </c>
      <c r="R311" s="90">
        <v>1</v>
      </c>
      <c r="S311" s="90">
        <v>1</v>
      </c>
      <c r="T311" s="90">
        <v>1</v>
      </c>
      <c r="U311" s="90">
        <v>1</v>
      </c>
      <c r="V311" s="90">
        <v>1</v>
      </c>
      <c r="W311" s="90">
        <v>1</v>
      </c>
      <c r="X311" s="90">
        <v>1</v>
      </c>
      <c r="Y311" s="90">
        <v>1</v>
      </c>
      <c r="Z311" s="90">
        <v>1</v>
      </c>
      <c r="AA311" s="90">
        <v>1</v>
      </c>
      <c r="AB311" s="90">
        <v>1</v>
      </c>
      <c r="AC311" s="90">
        <v>1</v>
      </c>
      <c r="AD311" s="90">
        <v>1</v>
      </c>
      <c r="AE311" s="90">
        <v>1</v>
      </c>
      <c r="AF311" s="90">
        <v>1</v>
      </c>
      <c r="AG311" s="90">
        <v>1</v>
      </c>
      <c r="AH311" s="90">
        <v>1</v>
      </c>
      <c r="AI311" s="90">
        <v>1</v>
      </c>
      <c r="AJ311" s="90">
        <v>1</v>
      </c>
      <c r="AK311" s="90">
        <v>1</v>
      </c>
      <c r="AL311" s="90">
        <v>1</v>
      </c>
      <c r="AM311" s="90">
        <v>1</v>
      </c>
      <c r="AN311" s="90">
        <v>1</v>
      </c>
      <c r="AO311" s="90">
        <v>1</v>
      </c>
      <c r="AP311" s="90">
        <v>1</v>
      </c>
      <c r="AQ311" s="90">
        <v>2</v>
      </c>
      <c r="AR311" s="90">
        <v>0</v>
      </c>
      <c r="AS311" s="90">
        <v>0</v>
      </c>
      <c r="AT311" s="90">
        <v>0</v>
      </c>
      <c r="AU311" s="90">
        <v>1</v>
      </c>
      <c r="AV311" s="90">
        <v>1</v>
      </c>
      <c r="AW311" s="90">
        <v>1</v>
      </c>
      <c r="AX311" s="90">
        <v>1</v>
      </c>
      <c r="AY311" s="90">
        <v>1</v>
      </c>
      <c r="AZ311" s="90">
        <v>1</v>
      </c>
      <c r="BA311" s="90">
        <v>1</v>
      </c>
      <c r="BB311" s="90">
        <v>1</v>
      </c>
      <c r="BC311" s="90">
        <v>0</v>
      </c>
      <c r="BD311" s="90">
        <v>1</v>
      </c>
      <c r="BE311" s="90">
        <v>1</v>
      </c>
      <c r="BF311" s="90">
        <v>1</v>
      </c>
      <c r="BG311" s="90">
        <v>1</v>
      </c>
      <c r="BH311" s="90">
        <v>0</v>
      </c>
      <c r="BI311" s="90">
        <v>1</v>
      </c>
      <c r="BJ311" s="90">
        <v>1</v>
      </c>
      <c r="BK311" s="90">
        <v>0</v>
      </c>
      <c r="BL311" s="90">
        <v>1</v>
      </c>
      <c r="BM311" s="90">
        <v>1</v>
      </c>
      <c r="BN311" s="90">
        <v>1</v>
      </c>
      <c r="BO311" s="90">
        <v>1</v>
      </c>
      <c r="BP311" s="90">
        <v>1</v>
      </c>
      <c r="BQ311" s="90">
        <v>1</v>
      </c>
      <c r="BR311" s="90">
        <v>0</v>
      </c>
      <c r="BS311" s="90">
        <v>0</v>
      </c>
      <c r="BT311" s="90">
        <v>1</v>
      </c>
      <c r="BU311" s="90">
        <v>4</v>
      </c>
      <c r="BV311" s="90">
        <v>1</v>
      </c>
      <c r="BW311" s="90">
        <v>1</v>
      </c>
      <c r="BX311" s="90">
        <v>1</v>
      </c>
      <c r="BY311" s="90">
        <v>1</v>
      </c>
      <c r="BZ311" s="90">
        <v>1</v>
      </c>
      <c r="CA311" s="90">
        <v>1</v>
      </c>
      <c r="CB311" s="90">
        <v>1</v>
      </c>
      <c r="CC311" s="90">
        <v>1</v>
      </c>
      <c r="CD311" s="90">
        <v>1</v>
      </c>
      <c r="CE311" s="90">
        <v>1</v>
      </c>
      <c r="CF311" s="90">
        <v>0</v>
      </c>
      <c r="CG311" s="90">
        <v>1</v>
      </c>
      <c r="CH311" s="90">
        <v>1</v>
      </c>
    </row>
    <row r="312" s="78" customFormat="1" ht="13.9" spans="1:86">
      <c r="A312" s="84" t="s">
        <v>247</v>
      </c>
      <c r="B312" s="89" t="s">
        <v>1756</v>
      </c>
      <c r="C312" s="90">
        <v>2</v>
      </c>
      <c r="D312" s="90">
        <v>1</v>
      </c>
      <c r="E312" s="90">
        <v>1</v>
      </c>
      <c r="F312" s="90">
        <v>1</v>
      </c>
      <c r="G312" s="90">
        <v>1</v>
      </c>
      <c r="H312" s="90">
        <v>1</v>
      </c>
      <c r="I312" s="90">
        <v>1</v>
      </c>
      <c r="J312" s="90">
        <v>1</v>
      </c>
      <c r="K312" s="90">
        <v>1</v>
      </c>
      <c r="L312" s="90">
        <v>0</v>
      </c>
      <c r="M312" s="90">
        <v>1</v>
      </c>
      <c r="N312" s="90">
        <v>1</v>
      </c>
      <c r="O312" s="90">
        <v>1</v>
      </c>
      <c r="P312" s="90">
        <v>0</v>
      </c>
      <c r="Q312" s="90">
        <v>1</v>
      </c>
      <c r="R312" s="90">
        <v>1</v>
      </c>
      <c r="S312" s="90">
        <v>1</v>
      </c>
      <c r="T312" s="90">
        <v>1</v>
      </c>
      <c r="U312" s="90">
        <v>1</v>
      </c>
      <c r="V312" s="90">
        <v>1</v>
      </c>
      <c r="W312" s="90">
        <v>1</v>
      </c>
      <c r="X312" s="90">
        <v>1</v>
      </c>
      <c r="Y312" s="90">
        <v>1</v>
      </c>
      <c r="Z312" s="90">
        <v>1</v>
      </c>
      <c r="AA312" s="90">
        <v>1</v>
      </c>
      <c r="AB312" s="90">
        <v>1</v>
      </c>
      <c r="AC312" s="90">
        <v>1</v>
      </c>
      <c r="AD312" s="90">
        <v>1</v>
      </c>
      <c r="AE312" s="90">
        <v>1</v>
      </c>
      <c r="AF312" s="90">
        <v>1</v>
      </c>
      <c r="AG312" s="90">
        <v>1</v>
      </c>
      <c r="AH312" s="90">
        <v>1</v>
      </c>
      <c r="AI312" s="90">
        <v>1</v>
      </c>
      <c r="AJ312" s="90">
        <v>1</v>
      </c>
      <c r="AK312" s="90">
        <v>1</v>
      </c>
      <c r="AL312" s="90">
        <v>1</v>
      </c>
      <c r="AM312" s="90">
        <v>1</v>
      </c>
      <c r="AN312" s="90">
        <v>1</v>
      </c>
      <c r="AO312" s="90">
        <v>1</v>
      </c>
      <c r="AP312" s="90">
        <v>1</v>
      </c>
      <c r="AQ312" s="90">
        <v>2</v>
      </c>
      <c r="AR312" s="90">
        <v>0</v>
      </c>
      <c r="AS312" s="90">
        <v>0</v>
      </c>
      <c r="AT312" s="90">
        <v>0</v>
      </c>
      <c r="AU312" s="90">
        <v>1</v>
      </c>
      <c r="AV312" s="90">
        <v>1</v>
      </c>
      <c r="AW312" s="90">
        <v>1</v>
      </c>
      <c r="AX312" s="90">
        <v>1</v>
      </c>
      <c r="AY312" s="90">
        <v>1</v>
      </c>
      <c r="AZ312" s="90">
        <v>1</v>
      </c>
      <c r="BA312" s="90">
        <v>1</v>
      </c>
      <c r="BB312" s="90">
        <v>1</v>
      </c>
      <c r="BC312" s="90">
        <v>0</v>
      </c>
      <c r="BD312" s="90">
        <v>1</v>
      </c>
      <c r="BE312" s="90">
        <v>1</v>
      </c>
      <c r="BF312" s="90">
        <v>1</v>
      </c>
      <c r="BG312" s="90">
        <v>1</v>
      </c>
      <c r="BH312" s="90">
        <v>0</v>
      </c>
      <c r="BI312" s="90">
        <v>1</v>
      </c>
      <c r="BJ312" s="90">
        <v>1</v>
      </c>
      <c r="BK312" s="90">
        <v>0</v>
      </c>
      <c r="BL312" s="90">
        <v>1</v>
      </c>
      <c r="BM312" s="90">
        <v>1</v>
      </c>
      <c r="BN312" s="90">
        <v>1</v>
      </c>
      <c r="BO312" s="90">
        <v>1</v>
      </c>
      <c r="BP312" s="90">
        <v>1</v>
      </c>
      <c r="BQ312" s="90">
        <v>1</v>
      </c>
      <c r="BR312" s="90">
        <v>0</v>
      </c>
      <c r="BS312" s="90">
        <v>0</v>
      </c>
      <c r="BT312" s="90">
        <v>1</v>
      </c>
      <c r="BU312" s="90">
        <v>4</v>
      </c>
      <c r="BV312" s="90">
        <v>1</v>
      </c>
      <c r="BW312" s="90">
        <v>1</v>
      </c>
      <c r="BX312" s="90">
        <v>1</v>
      </c>
      <c r="BY312" s="90">
        <v>1</v>
      </c>
      <c r="BZ312" s="90">
        <v>1</v>
      </c>
      <c r="CA312" s="90">
        <v>1</v>
      </c>
      <c r="CB312" s="90">
        <v>1</v>
      </c>
      <c r="CC312" s="90">
        <v>1</v>
      </c>
      <c r="CD312" s="90">
        <v>1</v>
      </c>
      <c r="CE312" s="90">
        <v>1</v>
      </c>
      <c r="CF312" s="90">
        <v>0</v>
      </c>
      <c r="CG312" s="90">
        <v>1</v>
      </c>
      <c r="CH312" s="90">
        <v>1</v>
      </c>
    </row>
    <row r="313" s="78" customFormat="1" ht="13.9" spans="1:86">
      <c r="A313" s="84" t="s">
        <v>247</v>
      </c>
      <c r="B313" s="89" t="s">
        <v>1757</v>
      </c>
      <c r="C313" s="90">
        <v>5</v>
      </c>
      <c r="D313" s="90">
        <v>2</v>
      </c>
      <c r="E313" s="90">
        <v>2</v>
      </c>
      <c r="F313" s="90">
        <v>2</v>
      </c>
      <c r="G313" s="90">
        <v>3</v>
      </c>
      <c r="H313" s="90">
        <v>3</v>
      </c>
      <c r="I313" s="90">
        <v>1</v>
      </c>
      <c r="J313" s="90">
        <v>2</v>
      </c>
      <c r="K313" s="90">
        <v>3</v>
      </c>
      <c r="L313" s="90">
        <v>1</v>
      </c>
      <c r="M313" s="90">
        <v>2</v>
      </c>
      <c r="N313" s="90">
        <v>2</v>
      </c>
      <c r="O313" s="90">
        <v>2</v>
      </c>
      <c r="P313" s="90">
        <v>1</v>
      </c>
      <c r="Q313" s="90">
        <v>2</v>
      </c>
      <c r="R313" s="90">
        <v>2</v>
      </c>
      <c r="S313" s="90">
        <v>2</v>
      </c>
      <c r="T313" s="90">
        <v>2</v>
      </c>
      <c r="U313" s="90">
        <v>1</v>
      </c>
      <c r="V313" s="90">
        <v>1</v>
      </c>
      <c r="W313" s="90">
        <v>3</v>
      </c>
      <c r="X313" s="90">
        <v>1</v>
      </c>
      <c r="Y313" s="90">
        <v>2</v>
      </c>
      <c r="Z313" s="90">
        <v>2</v>
      </c>
      <c r="AA313" s="90">
        <v>2</v>
      </c>
      <c r="AB313" s="90">
        <v>3</v>
      </c>
      <c r="AC313" s="90">
        <v>1</v>
      </c>
      <c r="AD313" s="90">
        <v>1</v>
      </c>
      <c r="AE313" s="90">
        <v>1</v>
      </c>
      <c r="AF313" s="90">
        <v>2</v>
      </c>
      <c r="AG313" s="90">
        <v>2</v>
      </c>
      <c r="AH313" s="90">
        <v>2</v>
      </c>
      <c r="AI313" s="90">
        <v>2</v>
      </c>
      <c r="AJ313" s="90">
        <v>1</v>
      </c>
      <c r="AK313" s="90">
        <v>2</v>
      </c>
      <c r="AL313" s="90">
        <v>1</v>
      </c>
      <c r="AM313" s="90">
        <v>1</v>
      </c>
      <c r="AN313" s="90">
        <v>2</v>
      </c>
      <c r="AO313" s="90">
        <v>2</v>
      </c>
      <c r="AP313" s="90">
        <v>1</v>
      </c>
      <c r="AQ313" s="90">
        <v>4</v>
      </c>
      <c r="AR313" s="90">
        <v>1</v>
      </c>
      <c r="AS313" s="90">
        <v>1</v>
      </c>
      <c r="AT313" s="90">
        <v>1</v>
      </c>
      <c r="AU313" s="90">
        <v>3</v>
      </c>
      <c r="AV313" s="90">
        <v>2</v>
      </c>
      <c r="AW313" s="90">
        <v>1</v>
      </c>
      <c r="AX313" s="90">
        <v>2</v>
      </c>
      <c r="AY313" s="90">
        <v>1</v>
      </c>
      <c r="AZ313" s="90">
        <v>2</v>
      </c>
      <c r="BA313" s="90">
        <v>1</v>
      </c>
      <c r="BB313" s="90">
        <v>2</v>
      </c>
      <c r="BC313" s="90">
        <v>1</v>
      </c>
      <c r="BD313" s="90">
        <v>2</v>
      </c>
      <c r="BE313" s="90">
        <v>1</v>
      </c>
      <c r="BF313" s="90">
        <v>2</v>
      </c>
      <c r="BG313" s="90">
        <v>2</v>
      </c>
      <c r="BH313" s="90">
        <v>0</v>
      </c>
      <c r="BI313" s="90">
        <v>2</v>
      </c>
      <c r="BJ313" s="90">
        <v>2</v>
      </c>
      <c r="BK313" s="90">
        <v>1</v>
      </c>
      <c r="BL313" s="90">
        <v>1</v>
      </c>
      <c r="BM313" s="90">
        <v>2</v>
      </c>
      <c r="BN313" s="90">
        <v>2</v>
      </c>
      <c r="BO313" s="90">
        <v>1</v>
      </c>
      <c r="BP313" s="90">
        <v>2</v>
      </c>
      <c r="BQ313" s="90">
        <v>2</v>
      </c>
      <c r="BR313" s="90">
        <v>1</v>
      </c>
      <c r="BS313" s="90">
        <v>1</v>
      </c>
      <c r="BT313" s="90">
        <v>2</v>
      </c>
      <c r="BU313" s="90">
        <v>7</v>
      </c>
      <c r="BV313" s="90">
        <v>2</v>
      </c>
      <c r="BW313" s="90">
        <v>1</v>
      </c>
      <c r="BX313" s="90">
        <v>2</v>
      </c>
      <c r="BY313" s="90">
        <v>2</v>
      </c>
      <c r="BZ313" s="90">
        <v>2</v>
      </c>
      <c r="CA313" s="90">
        <v>2</v>
      </c>
      <c r="CB313" s="90">
        <v>1</v>
      </c>
      <c r="CC313" s="90">
        <v>2</v>
      </c>
      <c r="CD313" s="90">
        <v>1</v>
      </c>
      <c r="CE313" s="90">
        <v>1</v>
      </c>
      <c r="CF313" s="90">
        <v>1</v>
      </c>
      <c r="CG313" s="90">
        <v>1</v>
      </c>
      <c r="CH313" s="90">
        <v>2</v>
      </c>
    </row>
    <row r="314" s="78" customFormat="1" ht="13.9" spans="1:86">
      <c r="A314" s="84" t="s">
        <v>247</v>
      </c>
      <c r="B314" s="89" t="s">
        <v>1758</v>
      </c>
      <c r="C314" s="90">
        <v>0</v>
      </c>
      <c r="D314" s="90">
        <v>0</v>
      </c>
      <c r="E314" s="90">
        <v>0</v>
      </c>
      <c r="F314" s="90">
        <v>0</v>
      </c>
      <c r="G314" s="90">
        <v>0</v>
      </c>
      <c r="H314" s="90">
        <v>0</v>
      </c>
      <c r="I314" s="90">
        <v>0</v>
      </c>
      <c r="J314" s="90">
        <v>0</v>
      </c>
      <c r="K314" s="90">
        <v>0</v>
      </c>
      <c r="L314" s="90">
        <v>0</v>
      </c>
      <c r="M314" s="90">
        <v>0</v>
      </c>
      <c r="N314" s="90">
        <v>0</v>
      </c>
      <c r="O314" s="90">
        <v>0</v>
      </c>
      <c r="P314" s="90">
        <v>0</v>
      </c>
      <c r="Q314" s="90">
        <v>0</v>
      </c>
      <c r="R314" s="90">
        <v>0</v>
      </c>
      <c r="S314" s="90">
        <v>0</v>
      </c>
      <c r="T314" s="90">
        <v>0</v>
      </c>
      <c r="U314" s="90">
        <v>0</v>
      </c>
      <c r="V314" s="90">
        <v>0</v>
      </c>
      <c r="W314" s="90">
        <v>0</v>
      </c>
      <c r="X314" s="90">
        <v>0</v>
      </c>
      <c r="Y314" s="90">
        <v>0</v>
      </c>
      <c r="Z314" s="90">
        <v>0</v>
      </c>
      <c r="AA314" s="90">
        <v>0</v>
      </c>
      <c r="AB314" s="90">
        <v>0</v>
      </c>
      <c r="AC314" s="90">
        <v>0</v>
      </c>
      <c r="AD314" s="90">
        <v>0</v>
      </c>
      <c r="AE314" s="90">
        <v>0</v>
      </c>
      <c r="AF314" s="90">
        <v>0</v>
      </c>
      <c r="AG314" s="90">
        <v>0</v>
      </c>
      <c r="AH314" s="90">
        <v>0</v>
      </c>
      <c r="AI314" s="90">
        <v>0</v>
      </c>
      <c r="AJ314" s="90">
        <v>0</v>
      </c>
      <c r="AK314" s="90">
        <v>0</v>
      </c>
      <c r="AL314" s="90">
        <v>0</v>
      </c>
      <c r="AM314" s="90">
        <v>0</v>
      </c>
      <c r="AN314" s="90">
        <v>0</v>
      </c>
      <c r="AO314" s="90">
        <v>0</v>
      </c>
      <c r="AP314" s="90">
        <v>0</v>
      </c>
      <c r="AQ314" s="90">
        <v>0</v>
      </c>
      <c r="AR314" s="90">
        <v>0</v>
      </c>
      <c r="AS314" s="90">
        <v>0</v>
      </c>
      <c r="AT314" s="90">
        <v>0</v>
      </c>
      <c r="AU314" s="90">
        <v>0</v>
      </c>
      <c r="AV314" s="90">
        <v>0</v>
      </c>
      <c r="AW314" s="90">
        <v>0</v>
      </c>
      <c r="AX314" s="90">
        <v>0</v>
      </c>
      <c r="AY314" s="90">
        <v>0</v>
      </c>
      <c r="AZ314" s="90">
        <v>0</v>
      </c>
      <c r="BA314" s="90">
        <v>0</v>
      </c>
      <c r="BB314" s="90">
        <v>0</v>
      </c>
      <c r="BC314" s="90">
        <v>0</v>
      </c>
      <c r="BD314" s="90">
        <v>0</v>
      </c>
      <c r="BE314" s="90">
        <v>0</v>
      </c>
      <c r="BF314" s="90">
        <v>0</v>
      </c>
      <c r="BG314" s="90">
        <v>0</v>
      </c>
      <c r="BH314" s="90">
        <v>0</v>
      </c>
      <c r="BI314" s="90">
        <v>0</v>
      </c>
      <c r="BJ314" s="90">
        <v>0</v>
      </c>
      <c r="BK314" s="90">
        <v>0</v>
      </c>
      <c r="BL314" s="90">
        <v>0</v>
      </c>
      <c r="BM314" s="90">
        <v>0</v>
      </c>
      <c r="BN314" s="90">
        <v>0</v>
      </c>
      <c r="BO314" s="90">
        <v>0</v>
      </c>
      <c r="BP314" s="90">
        <v>0</v>
      </c>
      <c r="BQ314" s="90">
        <v>0</v>
      </c>
      <c r="BR314" s="90">
        <v>0</v>
      </c>
      <c r="BS314" s="90">
        <v>0</v>
      </c>
      <c r="BT314" s="90">
        <v>0</v>
      </c>
      <c r="BU314" s="90">
        <v>0</v>
      </c>
      <c r="BV314" s="90">
        <v>0</v>
      </c>
      <c r="BW314" s="90">
        <v>0</v>
      </c>
      <c r="BX314" s="90">
        <v>0</v>
      </c>
      <c r="BY314" s="90">
        <v>0</v>
      </c>
      <c r="BZ314" s="90">
        <v>0</v>
      </c>
      <c r="CA314" s="90">
        <v>0</v>
      </c>
      <c r="CB314" s="90">
        <v>0</v>
      </c>
      <c r="CC314" s="90">
        <v>0</v>
      </c>
      <c r="CD314" s="90">
        <v>0</v>
      </c>
      <c r="CE314" s="90">
        <v>0</v>
      </c>
      <c r="CF314" s="90">
        <v>0</v>
      </c>
      <c r="CG314" s="90">
        <v>0</v>
      </c>
      <c r="CH314" s="90">
        <v>0</v>
      </c>
    </row>
    <row r="315" s="78" customFormat="1" ht="13.9" spans="1:86">
      <c r="A315" s="84" t="s">
        <v>247</v>
      </c>
      <c r="B315" s="89" t="s">
        <v>1759</v>
      </c>
      <c r="C315" s="90">
        <v>0</v>
      </c>
      <c r="D315" s="90">
        <v>0</v>
      </c>
      <c r="E315" s="90">
        <v>0</v>
      </c>
      <c r="F315" s="90">
        <v>0</v>
      </c>
      <c r="G315" s="90">
        <v>0</v>
      </c>
      <c r="H315" s="90">
        <v>0</v>
      </c>
      <c r="I315" s="90">
        <v>0</v>
      </c>
      <c r="J315" s="90">
        <v>0</v>
      </c>
      <c r="K315" s="90">
        <v>0</v>
      </c>
      <c r="L315" s="90">
        <v>0</v>
      </c>
      <c r="M315" s="90">
        <v>0</v>
      </c>
      <c r="N315" s="90">
        <v>0</v>
      </c>
      <c r="O315" s="90">
        <v>0</v>
      </c>
      <c r="P315" s="90">
        <v>0</v>
      </c>
      <c r="Q315" s="90">
        <v>0</v>
      </c>
      <c r="R315" s="90">
        <v>0</v>
      </c>
      <c r="S315" s="90">
        <v>0</v>
      </c>
      <c r="T315" s="90">
        <v>0</v>
      </c>
      <c r="U315" s="90">
        <v>0</v>
      </c>
      <c r="V315" s="90">
        <v>0</v>
      </c>
      <c r="W315" s="90">
        <v>0</v>
      </c>
      <c r="X315" s="90">
        <v>0</v>
      </c>
      <c r="Y315" s="90">
        <v>0</v>
      </c>
      <c r="Z315" s="90">
        <v>0</v>
      </c>
      <c r="AA315" s="90">
        <v>0</v>
      </c>
      <c r="AB315" s="90">
        <v>0</v>
      </c>
      <c r="AC315" s="90">
        <v>0</v>
      </c>
      <c r="AD315" s="90">
        <v>0</v>
      </c>
      <c r="AE315" s="90">
        <v>0</v>
      </c>
      <c r="AF315" s="90">
        <v>0</v>
      </c>
      <c r="AG315" s="90">
        <v>0</v>
      </c>
      <c r="AH315" s="90">
        <v>0</v>
      </c>
      <c r="AI315" s="90">
        <v>0</v>
      </c>
      <c r="AJ315" s="90">
        <v>0</v>
      </c>
      <c r="AK315" s="90">
        <v>0</v>
      </c>
      <c r="AL315" s="90">
        <v>0</v>
      </c>
      <c r="AM315" s="90">
        <v>0</v>
      </c>
      <c r="AN315" s="90">
        <v>0</v>
      </c>
      <c r="AO315" s="90">
        <v>0</v>
      </c>
      <c r="AP315" s="90">
        <v>0</v>
      </c>
      <c r="AQ315" s="90">
        <v>0</v>
      </c>
      <c r="AR315" s="90">
        <v>0</v>
      </c>
      <c r="AS315" s="90">
        <v>0</v>
      </c>
      <c r="AT315" s="90">
        <v>0</v>
      </c>
      <c r="AU315" s="90">
        <v>0</v>
      </c>
      <c r="AV315" s="90">
        <v>0</v>
      </c>
      <c r="AW315" s="90">
        <v>0</v>
      </c>
      <c r="AX315" s="90">
        <v>0</v>
      </c>
      <c r="AY315" s="90">
        <v>0</v>
      </c>
      <c r="AZ315" s="90">
        <v>0</v>
      </c>
      <c r="BA315" s="90">
        <v>0</v>
      </c>
      <c r="BB315" s="90">
        <v>0</v>
      </c>
      <c r="BC315" s="90">
        <v>0</v>
      </c>
      <c r="BD315" s="90">
        <v>0</v>
      </c>
      <c r="BE315" s="90">
        <v>0</v>
      </c>
      <c r="BF315" s="90">
        <v>0</v>
      </c>
      <c r="BG315" s="90">
        <v>0</v>
      </c>
      <c r="BH315" s="90">
        <v>0</v>
      </c>
      <c r="BI315" s="90">
        <v>0</v>
      </c>
      <c r="BJ315" s="90">
        <v>0</v>
      </c>
      <c r="BK315" s="90">
        <v>0</v>
      </c>
      <c r="BL315" s="90">
        <v>0</v>
      </c>
      <c r="BM315" s="90">
        <v>0</v>
      </c>
      <c r="BN315" s="90">
        <v>0</v>
      </c>
      <c r="BO315" s="90">
        <v>0</v>
      </c>
      <c r="BP315" s="90">
        <v>0</v>
      </c>
      <c r="BQ315" s="90">
        <v>0</v>
      </c>
      <c r="BR315" s="90">
        <v>0</v>
      </c>
      <c r="BS315" s="90">
        <v>0</v>
      </c>
      <c r="BT315" s="90">
        <v>0</v>
      </c>
      <c r="BU315" s="90">
        <v>0</v>
      </c>
      <c r="BV315" s="90">
        <v>0</v>
      </c>
      <c r="BW315" s="90">
        <v>0</v>
      </c>
      <c r="BX315" s="90">
        <v>0</v>
      </c>
      <c r="BY315" s="90">
        <v>0</v>
      </c>
      <c r="BZ315" s="90">
        <v>0</v>
      </c>
      <c r="CA315" s="90">
        <v>0</v>
      </c>
      <c r="CB315" s="90">
        <v>0</v>
      </c>
      <c r="CC315" s="90">
        <v>0</v>
      </c>
      <c r="CD315" s="90">
        <v>0</v>
      </c>
      <c r="CE315" s="90">
        <v>0</v>
      </c>
      <c r="CF315" s="90">
        <v>0</v>
      </c>
      <c r="CG315" s="90">
        <v>0</v>
      </c>
      <c r="CH315" s="90">
        <v>0</v>
      </c>
    </row>
    <row r="316" s="78" customFormat="1" ht="13.9" spans="1:86">
      <c r="A316" s="84" t="s">
        <v>247</v>
      </c>
      <c r="B316" s="89" t="s">
        <v>1760</v>
      </c>
      <c r="C316" s="90">
        <v>3</v>
      </c>
      <c r="D316" s="90">
        <v>1</v>
      </c>
      <c r="E316" s="90">
        <v>1</v>
      </c>
      <c r="F316" s="90">
        <v>1</v>
      </c>
      <c r="G316" s="90">
        <v>2</v>
      </c>
      <c r="H316" s="90">
        <v>1</v>
      </c>
      <c r="I316" s="90">
        <v>1</v>
      </c>
      <c r="J316" s="90">
        <v>1</v>
      </c>
      <c r="K316" s="90">
        <v>1</v>
      </c>
      <c r="L316" s="90">
        <v>1</v>
      </c>
      <c r="M316" s="90">
        <v>1</v>
      </c>
      <c r="N316" s="90">
        <v>1</v>
      </c>
      <c r="O316" s="90">
        <v>1</v>
      </c>
      <c r="P316" s="90">
        <v>0</v>
      </c>
      <c r="Q316" s="90">
        <v>1</v>
      </c>
      <c r="R316" s="90">
        <v>1</v>
      </c>
      <c r="S316" s="90">
        <v>1</v>
      </c>
      <c r="T316" s="90">
        <v>1</v>
      </c>
      <c r="U316" s="90">
        <v>1</v>
      </c>
      <c r="V316" s="90">
        <v>1</v>
      </c>
      <c r="W316" s="90">
        <v>2</v>
      </c>
      <c r="X316" s="90">
        <v>1</v>
      </c>
      <c r="Y316" s="90">
        <v>1</v>
      </c>
      <c r="Z316" s="90">
        <v>1</v>
      </c>
      <c r="AA316" s="90">
        <v>1</v>
      </c>
      <c r="AB316" s="90">
        <v>2</v>
      </c>
      <c r="AC316" s="90">
        <v>1</v>
      </c>
      <c r="AD316" s="90">
        <v>1</v>
      </c>
      <c r="AE316" s="90">
        <v>1</v>
      </c>
      <c r="AF316" s="90">
        <v>1</v>
      </c>
      <c r="AG316" s="90">
        <v>1</v>
      </c>
      <c r="AH316" s="90">
        <v>1</v>
      </c>
      <c r="AI316" s="90">
        <v>1</v>
      </c>
      <c r="AJ316" s="90">
        <v>1</v>
      </c>
      <c r="AK316" s="90">
        <v>1</v>
      </c>
      <c r="AL316" s="90">
        <v>1</v>
      </c>
      <c r="AM316" s="90">
        <v>1</v>
      </c>
      <c r="AN316" s="90">
        <v>1</v>
      </c>
      <c r="AO316" s="90">
        <v>1</v>
      </c>
      <c r="AP316" s="90">
        <v>1</v>
      </c>
      <c r="AQ316" s="90">
        <v>2</v>
      </c>
      <c r="AR316" s="90">
        <v>0</v>
      </c>
      <c r="AS316" s="90">
        <v>0</v>
      </c>
      <c r="AT316" s="90">
        <v>0</v>
      </c>
      <c r="AU316" s="90">
        <v>1</v>
      </c>
      <c r="AV316" s="90">
        <v>1</v>
      </c>
      <c r="AW316" s="90">
        <v>1</v>
      </c>
      <c r="AX316" s="90">
        <v>1</v>
      </c>
      <c r="AY316" s="90">
        <v>1</v>
      </c>
      <c r="AZ316" s="90">
        <v>1</v>
      </c>
      <c r="BA316" s="90">
        <v>1</v>
      </c>
      <c r="BB316" s="90">
        <v>1</v>
      </c>
      <c r="BC316" s="90">
        <v>0</v>
      </c>
      <c r="BD316" s="90">
        <v>1</v>
      </c>
      <c r="BE316" s="90">
        <v>1</v>
      </c>
      <c r="BF316" s="90">
        <v>1</v>
      </c>
      <c r="BG316" s="90">
        <v>1</v>
      </c>
      <c r="BH316" s="90">
        <v>0</v>
      </c>
      <c r="BI316" s="90">
        <v>1</v>
      </c>
      <c r="BJ316" s="90">
        <v>1</v>
      </c>
      <c r="BK316" s="90">
        <v>0</v>
      </c>
      <c r="BL316" s="90">
        <v>1</v>
      </c>
      <c r="BM316" s="90">
        <v>1</v>
      </c>
      <c r="BN316" s="90">
        <v>1</v>
      </c>
      <c r="BO316" s="90">
        <v>1</v>
      </c>
      <c r="BP316" s="90">
        <v>1</v>
      </c>
      <c r="BQ316" s="90">
        <v>1</v>
      </c>
      <c r="BR316" s="90">
        <v>0</v>
      </c>
      <c r="BS316" s="90">
        <v>0</v>
      </c>
      <c r="BT316" s="90">
        <v>1</v>
      </c>
      <c r="BU316" s="90">
        <v>4</v>
      </c>
      <c r="BV316" s="90">
        <v>1</v>
      </c>
      <c r="BW316" s="90">
        <v>1</v>
      </c>
      <c r="BX316" s="90">
        <v>1</v>
      </c>
      <c r="BY316" s="90">
        <v>1</v>
      </c>
      <c r="BZ316" s="90">
        <v>1</v>
      </c>
      <c r="CA316" s="90">
        <v>1</v>
      </c>
      <c r="CB316" s="90">
        <v>1</v>
      </c>
      <c r="CC316" s="90">
        <v>1</v>
      </c>
      <c r="CD316" s="90">
        <v>1</v>
      </c>
      <c r="CE316" s="90">
        <v>1</v>
      </c>
      <c r="CF316" s="90">
        <v>0</v>
      </c>
      <c r="CG316" s="90">
        <v>1</v>
      </c>
      <c r="CH316" s="90">
        <v>1</v>
      </c>
    </row>
    <row r="317" s="78" customFormat="1" ht="13.9" spans="1:86">
      <c r="A317" s="84" t="s">
        <v>247</v>
      </c>
      <c r="B317" s="89" t="s">
        <v>1761</v>
      </c>
      <c r="C317" s="90">
        <v>0</v>
      </c>
      <c r="D317" s="90">
        <v>0</v>
      </c>
      <c r="E317" s="90">
        <v>0</v>
      </c>
      <c r="F317" s="90">
        <v>0</v>
      </c>
      <c r="G317" s="90">
        <v>0</v>
      </c>
      <c r="H317" s="90">
        <v>0</v>
      </c>
      <c r="I317" s="90">
        <v>0</v>
      </c>
      <c r="J317" s="90">
        <v>0</v>
      </c>
      <c r="K317" s="90">
        <v>0</v>
      </c>
      <c r="L317" s="90">
        <v>0</v>
      </c>
      <c r="M317" s="90">
        <v>0</v>
      </c>
      <c r="N317" s="90">
        <v>0</v>
      </c>
      <c r="O317" s="90">
        <v>0</v>
      </c>
      <c r="P317" s="90">
        <v>0</v>
      </c>
      <c r="Q317" s="90">
        <v>0</v>
      </c>
      <c r="R317" s="90">
        <v>0</v>
      </c>
      <c r="S317" s="90">
        <v>0</v>
      </c>
      <c r="T317" s="90">
        <v>0</v>
      </c>
      <c r="U317" s="90">
        <v>0</v>
      </c>
      <c r="V317" s="90">
        <v>0</v>
      </c>
      <c r="W317" s="90">
        <v>0</v>
      </c>
      <c r="X317" s="90">
        <v>0</v>
      </c>
      <c r="Y317" s="90">
        <v>0</v>
      </c>
      <c r="Z317" s="90">
        <v>0</v>
      </c>
      <c r="AA317" s="90">
        <v>0</v>
      </c>
      <c r="AB317" s="90">
        <v>0</v>
      </c>
      <c r="AC317" s="90">
        <v>0</v>
      </c>
      <c r="AD317" s="90">
        <v>0</v>
      </c>
      <c r="AE317" s="90">
        <v>0</v>
      </c>
      <c r="AF317" s="90">
        <v>0</v>
      </c>
      <c r="AG317" s="90">
        <v>0</v>
      </c>
      <c r="AH317" s="90">
        <v>0</v>
      </c>
      <c r="AI317" s="90">
        <v>0</v>
      </c>
      <c r="AJ317" s="90">
        <v>0</v>
      </c>
      <c r="AK317" s="90">
        <v>0</v>
      </c>
      <c r="AL317" s="90">
        <v>0</v>
      </c>
      <c r="AM317" s="90">
        <v>0</v>
      </c>
      <c r="AN317" s="90">
        <v>0</v>
      </c>
      <c r="AO317" s="90">
        <v>0</v>
      </c>
      <c r="AP317" s="90">
        <v>0</v>
      </c>
      <c r="AQ317" s="90">
        <v>0</v>
      </c>
      <c r="AR317" s="90">
        <v>0</v>
      </c>
      <c r="AS317" s="90">
        <v>0</v>
      </c>
      <c r="AT317" s="90">
        <v>0</v>
      </c>
      <c r="AU317" s="90">
        <v>0</v>
      </c>
      <c r="AV317" s="90">
        <v>0</v>
      </c>
      <c r="AW317" s="90">
        <v>0</v>
      </c>
      <c r="AX317" s="90">
        <v>0</v>
      </c>
      <c r="AY317" s="90">
        <v>0</v>
      </c>
      <c r="AZ317" s="90">
        <v>0</v>
      </c>
      <c r="BA317" s="90">
        <v>0</v>
      </c>
      <c r="BB317" s="90">
        <v>0</v>
      </c>
      <c r="BC317" s="90">
        <v>0</v>
      </c>
      <c r="BD317" s="90">
        <v>0</v>
      </c>
      <c r="BE317" s="90">
        <v>0</v>
      </c>
      <c r="BF317" s="90">
        <v>0</v>
      </c>
      <c r="BG317" s="90">
        <v>0</v>
      </c>
      <c r="BH317" s="90">
        <v>0</v>
      </c>
      <c r="BI317" s="90">
        <v>0</v>
      </c>
      <c r="BJ317" s="90">
        <v>0</v>
      </c>
      <c r="BK317" s="90">
        <v>0</v>
      </c>
      <c r="BL317" s="90">
        <v>0</v>
      </c>
      <c r="BM317" s="90">
        <v>0</v>
      </c>
      <c r="BN317" s="90">
        <v>0</v>
      </c>
      <c r="BO317" s="90">
        <v>0</v>
      </c>
      <c r="BP317" s="90">
        <v>0</v>
      </c>
      <c r="BQ317" s="90">
        <v>0</v>
      </c>
      <c r="BR317" s="90">
        <v>0</v>
      </c>
      <c r="BS317" s="90">
        <v>0</v>
      </c>
      <c r="BT317" s="90">
        <v>0</v>
      </c>
      <c r="BU317" s="90">
        <v>0</v>
      </c>
      <c r="BV317" s="90">
        <v>0</v>
      </c>
      <c r="BW317" s="90">
        <v>0</v>
      </c>
      <c r="BX317" s="90">
        <v>0</v>
      </c>
      <c r="BY317" s="90">
        <v>0</v>
      </c>
      <c r="BZ317" s="90">
        <v>0</v>
      </c>
      <c r="CA317" s="90">
        <v>0</v>
      </c>
      <c r="CB317" s="90">
        <v>0</v>
      </c>
      <c r="CC317" s="90">
        <v>0</v>
      </c>
      <c r="CD317" s="90">
        <v>0</v>
      </c>
      <c r="CE317" s="90">
        <v>0</v>
      </c>
      <c r="CF317" s="90">
        <v>0</v>
      </c>
      <c r="CG317" s="90">
        <v>0</v>
      </c>
      <c r="CH317" s="90">
        <v>0</v>
      </c>
    </row>
    <row r="318" s="78" customFormat="1" ht="13.9" spans="1:86">
      <c r="A318" s="84" t="s">
        <v>247</v>
      </c>
      <c r="B318" s="89" t="s">
        <v>1762</v>
      </c>
      <c r="C318" s="90">
        <v>3</v>
      </c>
      <c r="D318" s="90">
        <v>1</v>
      </c>
      <c r="E318" s="90">
        <v>1</v>
      </c>
      <c r="F318" s="90">
        <v>1</v>
      </c>
      <c r="G318" s="90">
        <v>2</v>
      </c>
      <c r="H318" s="90">
        <v>1</v>
      </c>
      <c r="I318" s="90">
        <v>1</v>
      </c>
      <c r="J318" s="90">
        <v>1</v>
      </c>
      <c r="K318" s="90">
        <v>1</v>
      </c>
      <c r="L318" s="90">
        <v>1</v>
      </c>
      <c r="M318" s="90">
        <v>1</v>
      </c>
      <c r="N318" s="90">
        <v>1</v>
      </c>
      <c r="O318" s="90">
        <v>1</v>
      </c>
      <c r="P318" s="90">
        <v>0</v>
      </c>
      <c r="Q318" s="90">
        <v>1</v>
      </c>
      <c r="R318" s="90">
        <v>1</v>
      </c>
      <c r="S318" s="90">
        <v>1</v>
      </c>
      <c r="T318" s="90">
        <v>1</v>
      </c>
      <c r="U318" s="90">
        <v>1</v>
      </c>
      <c r="V318" s="90">
        <v>1</v>
      </c>
      <c r="W318" s="90">
        <v>2</v>
      </c>
      <c r="X318" s="90">
        <v>1</v>
      </c>
      <c r="Y318" s="90">
        <v>1</v>
      </c>
      <c r="Z318" s="90">
        <v>1</v>
      </c>
      <c r="AA318" s="90">
        <v>1</v>
      </c>
      <c r="AB318" s="90">
        <v>2</v>
      </c>
      <c r="AC318" s="90">
        <v>1</v>
      </c>
      <c r="AD318" s="90">
        <v>1</v>
      </c>
      <c r="AE318" s="90">
        <v>1</v>
      </c>
      <c r="AF318" s="90">
        <v>1</v>
      </c>
      <c r="AG318" s="90">
        <v>1</v>
      </c>
      <c r="AH318" s="90">
        <v>1</v>
      </c>
      <c r="AI318" s="90">
        <v>1</v>
      </c>
      <c r="AJ318" s="90">
        <v>1</v>
      </c>
      <c r="AK318" s="90">
        <v>1</v>
      </c>
      <c r="AL318" s="90">
        <v>1</v>
      </c>
      <c r="AM318" s="90">
        <v>1</v>
      </c>
      <c r="AN318" s="90">
        <v>1</v>
      </c>
      <c r="AO318" s="90">
        <v>1</v>
      </c>
      <c r="AP318" s="90">
        <v>1</v>
      </c>
      <c r="AQ318" s="90">
        <v>2</v>
      </c>
      <c r="AR318" s="90">
        <v>0</v>
      </c>
      <c r="AS318" s="90">
        <v>0</v>
      </c>
      <c r="AT318" s="90">
        <v>0</v>
      </c>
      <c r="AU318" s="90">
        <v>1</v>
      </c>
      <c r="AV318" s="90">
        <v>1</v>
      </c>
      <c r="AW318" s="90">
        <v>1</v>
      </c>
      <c r="AX318" s="90">
        <v>1</v>
      </c>
      <c r="AY318" s="90">
        <v>1</v>
      </c>
      <c r="AZ318" s="90">
        <v>1</v>
      </c>
      <c r="BA318" s="90">
        <v>1</v>
      </c>
      <c r="BB318" s="90">
        <v>1</v>
      </c>
      <c r="BC318" s="90">
        <v>0</v>
      </c>
      <c r="BD318" s="90">
        <v>1</v>
      </c>
      <c r="BE318" s="90">
        <v>1</v>
      </c>
      <c r="BF318" s="90">
        <v>1</v>
      </c>
      <c r="BG318" s="90">
        <v>1</v>
      </c>
      <c r="BH318" s="90">
        <v>0</v>
      </c>
      <c r="BI318" s="90">
        <v>1</v>
      </c>
      <c r="BJ318" s="90">
        <v>1</v>
      </c>
      <c r="BK318" s="90">
        <v>0</v>
      </c>
      <c r="BL318" s="90">
        <v>1</v>
      </c>
      <c r="BM318" s="90">
        <v>1</v>
      </c>
      <c r="BN318" s="90">
        <v>1</v>
      </c>
      <c r="BO318" s="90">
        <v>1</v>
      </c>
      <c r="BP318" s="90">
        <v>1</v>
      </c>
      <c r="BQ318" s="90">
        <v>1</v>
      </c>
      <c r="BR318" s="90">
        <v>0</v>
      </c>
      <c r="BS318" s="90">
        <v>0</v>
      </c>
      <c r="BT318" s="90">
        <v>1</v>
      </c>
      <c r="BU318" s="90">
        <v>4</v>
      </c>
      <c r="BV318" s="90">
        <v>1</v>
      </c>
      <c r="BW318" s="90">
        <v>1</v>
      </c>
      <c r="BX318" s="90">
        <v>1</v>
      </c>
      <c r="BY318" s="90">
        <v>1</v>
      </c>
      <c r="BZ318" s="90">
        <v>1</v>
      </c>
      <c r="CA318" s="90">
        <v>1</v>
      </c>
      <c r="CB318" s="90">
        <v>1</v>
      </c>
      <c r="CC318" s="90">
        <v>1</v>
      </c>
      <c r="CD318" s="90">
        <v>1</v>
      </c>
      <c r="CE318" s="90">
        <v>1</v>
      </c>
      <c r="CF318" s="90">
        <v>0</v>
      </c>
      <c r="CG318" s="90">
        <v>1</v>
      </c>
      <c r="CH318" s="90">
        <v>1</v>
      </c>
    </row>
    <row r="319" s="78" customFormat="1" ht="13.9" spans="1:86">
      <c r="A319" s="84" t="s">
        <v>247</v>
      </c>
      <c r="B319" s="89" t="s">
        <v>1763</v>
      </c>
      <c r="C319" s="90">
        <v>0</v>
      </c>
      <c r="D319" s="90">
        <v>0</v>
      </c>
      <c r="E319" s="90">
        <v>0</v>
      </c>
      <c r="F319" s="90">
        <v>0</v>
      </c>
      <c r="G319" s="90">
        <v>0</v>
      </c>
      <c r="H319" s="90">
        <v>0</v>
      </c>
      <c r="I319" s="90">
        <v>0</v>
      </c>
      <c r="J319" s="90">
        <v>0</v>
      </c>
      <c r="K319" s="90">
        <v>0</v>
      </c>
      <c r="L319" s="90">
        <v>0</v>
      </c>
      <c r="M319" s="90">
        <v>0</v>
      </c>
      <c r="N319" s="90">
        <v>0</v>
      </c>
      <c r="O319" s="90">
        <v>0</v>
      </c>
      <c r="P319" s="90">
        <v>0</v>
      </c>
      <c r="Q319" s="90">
        <v>0</v>
      </c>
      <c r="R319" s="90">
        <v>0</v>
      </c>
      <c r="S319" s="90">
        <v>0</v>
      </c>
      <c r="T319" s="90">
        <v>0</v>
      </c>
      <c r="U319" s="90">
        <v>0</v>
      </c>
      <c r="V319" s="90">
        <v>0</v>
      </c>
      <c r="W319" s="90">
        <v>0</v>
      </c>
      <c r="X319" s="90">
        <v>0</v>
      </c>
      <c r="Y319" s="90">
        <v>0</v>
      </c>
      <c r="Z319" s="90">
        <v>0</v>
      </c>
      <c r="AA319" s="90">
        <v>0</v>
      </c>
      <c r="AB319" s="90">
        <v>0</v>
      </c>
      <c r="AC319" s="90">
        <v>0</v>
      </c>
      <c r="AD319" s="90">
        <v>0</v>
      </c>
      <c r="AE319" s="90">
        <v>0</v>
      </c>
      <c r="AF319" s="90">
        <v>0</v>
      </c>
      <c r="AG319" s="90">
        <v>0</v>
      </c>
      <c r="AH319" s="90">
        <v>0</v>
      </c>
      <c r="AI319" s="90">
        <v>0</v>
      </c>
      <c r="AJ319" s="90">
        <v>0</v>
      </c>
      <c r="AK319" s="90">
        <v>0</v>
      </c>
      <c r="AL319" s="90">
        <v>0</v>
      </c>
      <c r="AM319" s="90">
        <v>0</v>
      </c>
      <c r="AN319" s="90">
        <v>0</v>
      </c>
      <c r="AO319" s="90">
        <v>0</v>
      </c>
      <c r="AP319" s="90">
        <v>0</v>
      </c>
      <c r="AQ319" s="90">
        <v>0</v>
      </c>
      <c r="AR319" s="90">
        <v>0</v>
      </c>
      <c r="AS319" s="90">
        <v>0</v>
      </c>
      <c r="AT319" s="90">
        <v>0</v>
      </c>
      <c r="AU319" s="90">
        <v>0</v>
      </c>
      <c r="AV319" s="90">
        <v>0</v>
      </c>
      <c r="AW319" s="90">
        <v>0</v>
      </c>
      <c r="AX319" s="90">
        <v>0</v>
      </c>
      <c r="AY319" s="90">
        <v>0</v>
      </c>
      <c r="AZ319" s="90">
        <v>0</v>
      </c>
      <c r="BA319" s="90">
        <v>0</v>
      </c>
      <c r="BB319" s="90">
        <v>0</v>
      </c>
      <c r="BC319" s="90">
        <v>0</v>
      </c>
      <c r="BD319" s="90">
        <v>0</v>
      </c>
      <c r="BE319" s="90">
        <v>0</v>
      </c>
      <c r="BF319" s="90">
        <v>0</v>
      </c>
      <c r="BG319" s="90">
        <v>0</v>
      </c>
      <c r="BH319" s="90">
        <v>0</v>
      </c>
      <c r="BI319" s="90">
        <v>0</v>
      </c>
      <c r="BJ319" s="90">
        <v>0</v>
      </c>
      <c r="BK319" s="90">
        <v>0</v>
      </c>
      <c r="BL319" s="90">
        <v>0</v>
      </c>
      <c r="BM319" s="90">
        <v>0</v>
      </c>
      <c r="BN319" s="90">
        <v>0</v>
      </c>
      <c r="BO319" s="90">
        <v>0</v>
      </c>
      <c r="BP319" s="90">
        <v>0</v>
      </c>
      <c r="BQ319" s="90">
        <v>0</v>
      </c>
      <c r="BR319" s="90">
        <v>0</v>
      </c>
      <c r="BS319" s="90">
        <v>0</v>
      </c>
      <c r="BT319" s="90">
        <v>0</v>
      </c>
      <c r="BU319" s="90">
        <v>0</v>
      </c>
      <c r="BV319" s="90">
        <v>0</v>
      </c>
      <c r="BW319" s="90">
        <v>0</v>
      </c>
      <c r="BX319" s="90">
        <v>0</v>
      </c>
      <c r="BY319" s="90">
        <v>0</v>
      </c>
      <c r="BZ319" s="90">
        <v>0</v>
      </c>
      <c r="CA319" s="90">
        <v>0</v>
      </c>
      <c r="CB319" s="90">
        <v>0</v>
      </c>
      <c r="CC319" s="90">
        <v>0</v>
      </c>
      <c r="CD319" s="90">
        <v>0</v>
      </c>
      <c r="CE319" s="90">
        <v>0</v>
      </c>
      <c r="CF319" s="90">
        <v>0</v>
      </c>
      <c r="CG319" s="90">
        <v>0</v>
      </c>
      <c r="CH319" s="90">
        <v>0</v>
      </c>
    </row>
    <row r="320" s="78" customFormat="1" ht="13.9" spans="1:86">
      <c r="A320" s="84" t="s">
        <v>247</v>
      </c>
      <c r="B320" s="89" t="s">
        <v>1764</v>
      </c>
      <c r="C320" s="90">
        <v>0</v>
      </c>
      <c r="D320" s="90">
        <v>0</v>
      </c>
      <c r="E320" s="90">
        <v>0</v>
      </c>
      <c r="F320" s="90">
        <v>0</v>
      </c>
      <c r="G320" s="90">
        <v>0</v>
      </c>
      <c r="H320" s="90">
        <v>0</v>
      </c>
      <c r="I320" s="90">
        <v>0</v>
      </c>
      <c r="J320" s="90">
        <v>0</v>
      </c>
      <c r="K320" s="90">
        <v>0</v>
      </c>
      <c r="L320" s="90">
        <v>0</v>
      </c>
      <c r="M320" s="90">
        <v>0</v>
      </c>
      <c r="N320" s="90">
        <v>0</v>
      </c>
      <c r="O320" s="90">
        <v>0</v>
      </c>
      <c r="P320" s="90">
        <v>0</v>
      </c>
      <c r="Q320" s="90">
        <v>0</v>
      </c>
      <c r="R320" s="90">
        <v>0</v>
      </c>
      <c r="S320" s="90">
        <v>0</v>
      </c>
      <c r="T320" s="90">
        <v>0</v>
      </c>
      <c r="U320" s="90">
        <v>0</v>
      </c>
      <c r="V320" s="90">
        <v>0</v>
      </c>
      <c r="W320" s="90">
        <v>0</v>
      </c>
      <c r="X320" s="90">
        <v>0</v>
      </c>
      <c r="Y320" s="90">
        <v>0</v>
      </c>
      <c r="Z320" s="90">
        <v>0</v>
      </c>
      <c r="AA320" s="90">
        <v>0</v>
      </c>
      <c r="AB320" s="90">
        <v>0</v>
      </c>
      <c r="AC320" s="90">
        <v>0</v>
      </c>
      <c r="AD320" s="90">
        <v>0</v>
      </c>
      <c r="AE320" s="90">
        <v>0</v>
      </c>
      <c r="AF320" s="90">
        <v>0</v>
      </c>
      <c r="AG320" s="90">
        <v>0</v>
      </c>
      <c r="AH320" s="90">
        <v>0</v>
      </c>
      <c r="AI320" s="90">
        <v>0</v>
      </c>
      <c r="AJ320" s="90">
        <v>0</v>
      </c>
      <c r="AK320" s="90">
        <v>0</v>
      </c>
      <c r="AL320" s="90">
        <v>0</v>
      </c>
      <c r="AM320" s="90">
        <v>0</v>
      </c>
      <c r="AN320" s="90">
        <v>0</v>
      </c>
      <c r="AO320" s="90">
        <v>0</v>
      </c>
      <c r="AP320" s="90">
        <v>0</v>
      </c>
      <c r="AQ320" s="90">
        <v>0</v>
      </c>
      <c r="AR320" s="90">
        <v>0</v>
      </c>
      <c r="AS320" s="90">
        <v>0</v>
      </c>
      <c r="AT320" s="90">
        <v>0</v>
      </c>
      <c r="AU320" s="90">
        <v>0</v>
      </c>
      <c r="AV320" s="90">
        <v>0</v>
      </c>
      <c r="AW320" s="90">
        <v>0</v>
      </c>
      <c r="AX320" s="90">
        <v>0</v>
      </c>
      <c r="AY320" s="90">
        <v>0</v>
      </c>
      <c r="AZ320" s="90">
        <v>0</v>
      </c>
      <c r="BA320" s="90">
        <v>0</v>
      </c>
      <c r="BB320" s="90">
        <v>0</v>
      </c>
      <c r="BC320" s="90">
        <v>0</v>
      </c>
      <c r="BD320" s="90">
        <v>0</v>
      </c>
      <c r="BE320" s="90">
        <v>0</v>
      </c>
      <c r="BF320" s="90">
        <v>0</v>
      </c>
      <c r="BG320" s="90">
        <v>0</v>
      </c>
      <c r="BH320" s="90">
        <v>0</v>
      </c>
      <c r="BI320" s="90">
        <v>0</v>
      </c>
      <c r="BJ320" s="90">
        <v>0</v>
      </c>
      <c r="BK320" s="90">
        <v>0</v>
      </c>
      <c r="BL320" s="90">
        <v>0</v>
      </c>
      <c r="BM320" s="90">
        <v>0</v>
      </c>
      <c r="BN320" s="90">
        <v>0</v>
      </c>
      <c r="BO320" s="90">
        <v>0</v>
      </c>
      <c r="BP320" s="90">
        <v>0</v>
      </c>
      <c r="BQ320" s="90">
        <v>0</v>
      </c>
      <c r="BR320" s="90">
        <v>0</v>
      </c>
      <c r="BS320" s="90">
        <v>0</v>
      </c>
      <c r="BT320" s="90">
        <v>0</v>
      </c>
      <c r="BU320" s="90">
        <v>0</v>
      </c>
      <c r="BV320" s="90">
        <v>0</v>
      </c>
      <c r="BW320" s="90">
        <v>0</v>
      </c>
      <c r="BX320" s="90">
        <v>0</v>
      </c>
      <c r="BY320" s="90">
        <v>0</v>
      </c>
      <c r="BZ320" s="90">
        <v>0</v>
      </c>
      <c r="CA320" s="90">
        <v>0</v>
      </c>
      <c r="CB320" s="90">
        <v>0</v>
      </c>
      <c r="CC320" s="90">
        <v>0</v>
      </c>
      <c r="CD320" s="90">
        <v>0</v>
      </c>
      <c r="CE320" s="90">
        <v>0</v>
      </c>
      <c r="CF320" s="90">
        <v>0</v>
      </c>
      <c r="CG320" s="90">
        <v>0</v>
      </c>
      <c r="CH320" s="90">
        <v>0</v>
      </c>
    </row>
    <row r="321" s="78" customFormat="1" ht="13.9" spans="1:86">
      <c r="A321" s="84" t="s">
        <v>247</v>
      </c>
      <c r="B321" s="89" t="s">
        <v>1765</v>
      </c>
      <c r="C321" s="90">
        <v>0</v>
      </c>
      <c r="D321" s="90">
        <v>0</v>
      </c>
      <c r="E321" s="90">
        <v>0</v>
      </c>
      <c r="F321" s="90">
        <v>0</v>
      </c>
      <c r="G321" s="90">
        <v>0</v>
      </c>
      <c r="H321" s="90">
        <v>0</v>
      </c>
      <c r="I321" s="90">
        <v>0</v>
      </c>
      <c r="J321" s="90">
        <v>0</v>
      </c>
      <c r="K321" s="90">
        <v>0</v>
      </c>
      <c r="L321" s="90">
        <v>0</v>
      </c>
      <c r="M321" s="90">
        <v>0</v>
      </c>
      <c r="N321" s="90">
        <v>0</v>
      </c>
      <c r="O321" s="90">
        <v>0</v>
      </c>
      <c r="P321" s="90">
        <v>0</v>
      </c>
      <c r="Q321" s="90">
        <v>0</v>
      </c>
      <c r="R321" s="90">
        <v>0</v>
      </c>
      <c r="S321" s="90">
        <v>0</v>
      </c>
      <c r="T321" s="90">
        <v>0</v>
      </c>
      <c r="U321" s="90">
        <v>0</v>
      </c>
      <c r="V321" s="90">
        <v>0</v>
      </c>
      <c r="W321" s="90">
        <v>0</v>
      </c>
      <c r="X321" s="90">
        <v>0</v>
      </c>
      <c r="Y321" s="90">
        <v>0</v>
      </c>
      <c r="Z321" s="90">
        <v>0</v>
      </c>
      <c r="AA321" s="90">
        <v>0</v>
      </c>
      <c r="AB321" s="90">
        <v>0</v>
      </c>
      <c r="AC321" s="90">
        <v>0</v>
      </c>
      <c r="AD321" s="90">
        <v>0</v>
      </c>
      <c r="AE321" s="90">
        <v>0</v>
      </c>
      <c r="AF321" s="90">
        <v>0</v>
      </c>
      <c r="AG321" s="90">
        <v>0</v>
      </c>
      <c r="AH321" s="90">
        <v>0</v>
      </c>
      <c r="AI321" s="90">
        <v>0</v>
      </c>
      <c r="AJ321" s="90">
        <v>0</v>
      </c>
      <c r="AK321" s="90">
        <v>0</v>
      </c>
      <c r="AL321" s="90">
        <v>0</v>
      </c>
      <c r="AM321" s="90">
        <v>0</v>
      </c>
      <c r="AN321" s="90">
        <v>0</v>
      </c>
      <c r="AO321" s="90">
        <v>0</v>
      </c>
      <c r="AP321" s="90">
        <v>0</v>
      </c>
      <c r="AQ321" s="90">
        <v>0</v>
      </c>
      <c r="AR321" s="90">
        <v>0</v>
      </c>
      <c r="AS321" s="90">
        <v>0</v>
      </c>
      <c r="AT321" s="90">
        <v>0</v>
      </c>
      <c r="AU321" s="90">
        <v>0</v>
      </c>
      <c r="AV321" s="90">
        <v>0</v>
      </c>
      <c r="AW321" s="90">
        <v>0</v>
      </c>
      <c r="AX321" s="90">
        <v>0</v>
      </c>
      <c r="AY321" s="90">
        <v>0</v>
      </c>
      <c r="AZ321" s="90">
        <v>0</v>
      </c>
      <c r="BA321" s="90">
        <v>0</v>
      </c>
      <c r="BB321" s="90">
        <v>0</v>
      </c>
      <c r="BC321" s="90">
        <v>0</v>
      </c>
      <c r="BD321" s="90">
        <v>0</v>
      </c>
      <c r="BE321" s="90">
        <v>0</v>
      </c>
      <c r="BF321" s="90">
        <v>0</v>
      </c>
      <c r="BG321" s="90">
        <v>0</v>
      </c>
      <c r="BH321" s="90">
        <v>0</v>
      </c>
      <c r="BI321" s="90">
        <v>0</v>
      </c>
      <c r="BJ321" s="90">
        <v>0</v>
      </c>
      <c r="BK321" s="90">
        <v>0</v>
      </c>
      <c r="BL321" s="90">
        <v>0</v>
      </c>
      <c r="BM321" s="90">
        <v>0</v>
      </c>
      <c r="BN321" s="90">
        <v>0</v>
      </c>
      <c r="BO321" s="90">
        <v>0</v>
      </c>
      <c r="BP321" s="90">
        <v>0</v>
      </c>
      <c r="BQ321" s="90">
        <v>0</v>
      </c>
      <c r="BR321" s="90">
        <v>0</v>
      </c>
      <c r="BS321" s="90">
        <v>0</v>
      </c>
      <c r="BT321" s="90">
        <v>0</v>
      </c>
      <c r="BU321" s="90">
        <v>0</v>
      </c>
      <c r="BV321" s="90">
        <v>0</v>
      </c>
      <c r="BW321" s="90">
        <v>0</v>
      </c>
      <c r="BX321" s="90">
        <v>0</v>
      </c>
      <c r="BY321" s="90">
        <v>0</v>
      </c>
      <c r="BZ321" s="90">
        <v>0</v>
      </c>
      <c r="CA321" s="90">
        <v>0</v>
      </c>
      <c r="CB321" s="90">
        <v>0</v>
      </c>
      <c r="CC321" s="90">
        <v>0</v>
      </c>
      <c r="CD321" s="90">
        <v>0</v>
      </c>
      <c r="CE321" s="90">
        <v>0</v>
      </c>
      <c r="CF321" s="90">
        <v>0</v>
      </c>
      <c r="CG321" s="90">
        <v>0</v>
      </c>
      <c r="CH321" s="90">
        <v>0</v>
      </c>
    </row>
    <row r="322" s="78" customFormat="1" ht="13.9" spans="1:86">
      <c r="A322" s="84" t="s">
        <v>247</v>
      </c>
      <c r="B322" s="89" t="s">
        <v>1766</v>
      </c>
      <c r="C322" s="90">
        <v>0</v>
      </c>
      <c r="D322" s="90">
        <v>0</v>
      </c>
      <c r="E322" s="90">
        <v>0</v>
      </c>
      <c r="F322" s="90">
        <v>0</v>
      </c>
      <c r="G322" s="90">
        <v>0</v>
      </c>
      <c r="H322" s="90">
        <v>0</v>
      </c>
      <c r="I322" s="90">
        <v>0</v>
      </c>
      <c r="J322" s="90">
        <v>0</v>
      </c>
      <c r="K322" s="90">
        <v>0</v>
      </c>
      <c r="L322" s="90">
        <v>0</v>
      </c>
      <c r="M322" s="90">
        <v>0</v>
      </c>
      <c r="N322" s="90">
        <v>0</v>
      </c>
      <c r="O322" s="90">
        <v>0</v>
      </c>
      <c r="P322" s="90">
        <v>0</v>
      </c>
      <c r="Q322" s="90">
        <v>0</v>
      </c>
      <c r="R322" s="90">
        <v>0</v>
      </c>
      <c r="S322" s="90">
        <v>0</v>
      </c>
      <c r="T322" s="90">
        <v>0</v>
      </c>
      <c r="U322" s="90">
        <v>0</v>
      </c>
      <c r="V322" s="90">
        <v>0</v>
      </c>
      <c r="W322" s="90">
        <v>0</v>
      </c>
      <c r="X322" s="90">
        <v>0</v>
      </c>
      <c r="Y322" s="90">
        <v>0</v>
      </c>
      <c r="Z322" s="90">
        <v>0</v>
      </c>
      <c r="AA322" s="90">
        <v>0</v>
      </c>
      <c r="AB322" s="90">
        <v>0</v>
      </c>
      <c r="AC322" s="90">
        <v>0</v>
      </c>
      <c r="AD322" s="90">
        <v>0</v>
      </c>
      <c r="AE322" s="90">
        <v>0</v>
      </c>
      <c r="AF322" s="90">
        <v>0</v>
      </c>
      <c r="AG322" s="90">
        <v>0</v>
      </c>
      <c r="AH322" s="90">
        <v>0</v>
      </c>
      <c r="AI322" s="90">
        <v>0</v>
      </c>
      <c r="AJ322" s="90">
        <v>0</v>
      </c>
      <c r="AK322" s="90">
        <v>0</v>
      </c>
      <c r="AL322" s="90">
        <v>0</v>
      </c>
      <c r="AM322" s="90">
        <v>0</v>
      </c>
      <c r="AN322" s="90">
        <v>0</v>
      </c>
      <c r="AO322" s="90">
        <v>0</v>
      </c>
      <c r="AP322" s="90">
        <v>0</v>
      </c>
      <c r="AQ322" s="90">
        <v>0</v>
      </c>
      <c r="AR322" s="90">
        <v>0</v>
      </c>
      <c r="AS322" s="90">
        <v>0</v>
      </c>
      <c r="AT322" s="90">
        <v>0</v>
      </c>
      <c r="AU322" s="90">
        <v>0</v>
      </c>
      <c r="AV322" s="90">
        <v>0</v>
      </c>
      <c r="AW322" s="90">
        <v>0</v>
      </c>
      <c r="AX322" s="90">
        <v>0</v>
      </c>
      <c r="AY322" s="90">
        <v>0</v>
      </c>
      <c r="AZ322" s="90">
        <v>0</v>
      </c>
      <c r="BA322" s="90">
        <v>0</v>
      </c>
      <c r="BB322" s="90">
        <v>0</v>
      </c>
      <c r="BC322" s="90">
        <v>0</v>
      </c>
      <c r="BD322" s="90">
        <v>0</v>
      </c>
      <c r="BE322" s="90">
        <v>0</v>
      </c>
      <c r="BF322" s="90">
        <v>0</v>
      </c>
      <c r="BG322" s="90">
        <v>0</v>
      </c>
      <c r="BH322" s="90">
        <v>0</v>
      </c>
      <c r="BI322" s="90">
        <v>0</v>
      </c>
      <c r="BJ322" s="90">
        <v>0</v>
      </c>
      <c r="BK322" s="90">
        <v>0</v>
      </c>
      <c r="BL322" s="90">
        <v>0</v>
      </c>
      <c r="BM322" s="90">
        <v>0</v>
      </c>
      <c r="BN322" s="90">
        <v>0</v>
      </c>
      <c r="BO322" s="90">
        <v>0</v>
      </c>
      <c r="BP322" s="90">
        <v>0</v>
      </c>
      <c r="BQ322" s="90">
        <v>0</v>
      </c>
      <c r="BR322" s="90">
        <v>0</v>
      </c>
      <c r="BS322" s="90">
        <v>0</v>
      </c>
      <c r="BT322" s="90">
        <v>0</v>
      </c>
      <c r="BU322" s="90">
        <v>0</v>
      </c>
      <c r="BV322" s="90">
        <v>0</v>
      </c>
      <c r="BW322" s="90">
        <v>0</v>
      </c>
      <c r="BX322" s="90">
        <v>0</v>
      </c>
      <c r="BY322" s="90">
        <v>0</v>
      </c>
      <c r="BZ322" s="90">
        <v>0</v>
      </c>
      <c r="CA322" s="90">
        <v>0</v>
      </c>
      <c r="CB322" s="90">
        <v>0</v>
      </c>
      <c r="CC322" s="90">
        <v>0</v>
      </c>
      <c r="CD322" s="90">
        <v>0</v>
      </c>
      <c r="CE322" s="90">
        <v>0</v>
      </c>
      <c r="CF322" s="90">
        <v>0</v>
      </c>
      <c r="CG322" s="90">
        <v>0</v>
      </c>
      <c r="CH322" s="90">
        <v>0</v>
      </c>
    </row>
    <row r="323" s="78" customFormat="1" ht="27.75" spans="1:86">
      <c r="A323" s="84" t="s">
        <v>247</v>
      </c>
      <c r="B323" s="89" t="s">
        <v>1767</v>
      </c>
      <c r="C323" s="90">
        <v>0</v>
      </c>
      <c r="D323" s="90">
        <v>0</v>
      </c>
      <c r="E323" s="90">
        <v>0</v>
      </c>
      <c r="F323" s="90">
        <v>0</v>
      </c>
      <c r="G323" s="90">
        <v>0</v>
      </c>
      <c r="H323" s="90">
        <v>0</v>
      </c>
      <c r="I323" s="90">
        <v>0</v>
      </c>
      <c r="J323" s="90">
        <v>0</v>
      </c>
      <c r="K323" s="90">
        <v>0</v>
      </c>
      <c r="L323" s="90">
        <v>0</v>
      </c>
      <c r="M323" s="90">
        <v>0</v>
      </c>
      <c r="N323" s="90">
        <v>0</v>
      </c>
      <c r="O323" s="90">
        <v>0</v>
      </c>
      <c r="P323" s="90">
        <v>0</v>
      </c>
      <c r="Q323" s="90">
        <v>0</v>
      </c>
      <c r="R323" s="90">
        <v>0</v>
      </c>
      <c r="S323" s="90">
        <v>0</v>
      </c>
      <c r="T323" s="90">
        <v>0</v>
      </c>
      <c r="U323" s="90">
        <v>0</v>
      </c>
      <c r="V323" s="90">
        <v>0</v>
      </c>
      <c r="W323" s="90">
        <v>0</v>
      </c>
      <c r="X323" s="90">
        <v>0</v>
      </c>
      <c r="Y323" s="90">
        <v>0</v>
      </c>
      <c r="Z323" s="90">
        <v>0</v>
      </c>
      <c r="AA323" s="90">
        <v>0</v>
      </c>
      <c r="AB323" s="90">
        <v>0</v>
      </c>
      <c r="AC323" s="90">
        <v>0</v>
      </c>
      <c r="AD323" s="90">
        <v>0</v>
      </c>
      <c r="AE323" s="90">
        <v>0</v>
      </c>
      <c r="AF323" s="90">
        <v>0</v>
      </c>
      <c r="AG323" s="90">
        <v>0</v>
      </c>
      <c r="AH323" s="90">
        <v>0</v>
      </c>
      <c r="AI323" s="90">
        <v>0</v>
      </c>
      <c r="AJ323" s="90">
        <v>0</v>
      </c>
      <c r="AK323" s="90">
        <v>0</v>
      </c>
      <c r="AL323" s="90">
        <v>0</v>
      </c>
      <c r="AM323" s="90">
        <v>0</v>
      </c>
      <c r="AN323" s="90">
        <v>0</v>
      </c>
      <c r="AO323" s="90">
        <v>0</v>
      </c>
      <c r="AP323" s="90">
        <v>0</v>
      </c>
      <c r="AQ323" s="90">
        <v>0</v>
      </c>
      <c r="AR323" s="90">
        <v>0</v>
      </c>
      <c r="AS323" s="90">
        <v>0</v>
      </c>
      <c r="AT323" s="90">
        <v>0</v>
      </c>
      <c r="AU323" s="90">
        <v>0</v>
      </c>
      <c r="AV323" s="90">
        <v>0</v>
      </c>
      <c r="AW323" s="90">
        <v>0</v>
      </c>
      <c r="AX323" s="90">
        <v>0</v>
      </c>
      <c r="AY323" s="90">
        <v>0</v>
      </c>
      <c r="AZ323" s="90">
        <v>0</v>
      </c>
      <c r="BA323" s="90">
        <v>0</v>
      </c>
      <c r="BB323" s="90">
        <v>0</v>
      </c>
      <c r="BC323" s="90">
        <v>0</v>
      </c>
      <c r="BD323" s="90">
        <v>0</v>
      </c>
      <c r="BE323" s="90">
        <v>0</v>
      </c>
      <c r="BF323" s="90">
        <v>0</v>
      </c>
      <c r="BG323" s="90">
        <v>0</v>
      </c>
      <c r="BH323" s="90">
        <v>0</v>
      </c>
      <c r="BI323" s="90">
        <v>0</v>
      </c>
      <c r="BJ323" s="90">
        <v>0</v>
      </c>
      <c r="BK323" s="90">
        <v>0</v>
      </c>
      <c r="BL323" s="90">
        <v>0</v>
      </c>
      <c r="BM323" s="90">
        <v>0</v>
      </c>
      <c r="BN323" s="90">
        <v>0</v>
      </c>
      <c r="BO323" s="90">
        <v>0</v>
      </c>
      <c r="BP323" s="90">
        <v>0</v>
      </c>
      <c r="BQ323" s="90">
        <v>0</v>
      </c>
      <c r="BR323" s="90">
        <v>0</v>
      </c>
      <c r="BS323" s="90">
        <v>0</v>
      </c>
      <c r="BT323" s="90">
        <v>0</v>
      </c>
      <c r="BU323" s="90">
        <v>0</v>
      </c>
      <c r="BV323" s="90">
        <v>0</v>
      </c>
      <c r="BW323" s="90">
        <v>0</v>
      </c>
      <c r="BX323" s="90">
        <v>0</v>
      </c>
      <c r="BY323" s="90">
        <v>0</v>
      </c>
      <c r="BZ323" s="90">
        <v>0</v>
      </c>
      <c r="CA323" s="90">
        <v>0</v>
      </c>
      <c r="CB323" s="90">
        <v>0</v>
      </c>
      <c r="CC323" s="90">
        <v>0</v>
      </c>
      <c r="CD323" s="90">
        <v>0</v>
      </c>
      <c r="CE323" s="90">
        <v>0</v>
      </c>
      <c r="CF323" s="90">
        <v>0</v>
      </c>
      <c r="CG323" s="90">
        <v>0</v>
      </c>
      <c r="CH323" s="90">
        <v>0</v>
      </c>
    </row>
    <row r="324" s="78" customFormat="1" ht="13.9" spans="1:86">
      <c r="A324" s="84" t="s">
        <v>247</v>
      </c>
      <c r="B324" s="84" t="s">
        <v>1768</v>
      </c>
      <c r="C324" s="90">
        <v>1</v>
      </c>
      <c r="D324" s="90">
        <v>0</v>
      </c>
      <c r="E324" s="90">
        <v>0</v>
      </c>
      <c r="F324" s="90">
        <v>0</v>
      </c>
      <c r="G324" s="90">
        <v>0</v>
      </c>
      <c r="H324" s="90">
        <v>0</v>
      </c>
      <c r="I324" s="90">
        <v>0</v>
      </c>
      <c r="J324" s="90">
        <v>0</v>
      </c>
      <c r="K324" s="90">
        <v>0</v>
      </c>
      <c r="L324" s="90">
        <v>0</v>
      </c>
      <c r="M324" s="90">
        <v>0</v>
      </c>
      <c r="N324" s="90">
        <v>0</v>
      </c>
      <c r="O324" s="90">
        <v>0</v>
      </c>
      <c r="P324" s="90">
        <v>0</v>
      </c>
      <c r="Q324" s="90">
        <v>0</v>
      </c>
      <c r="R324" s="90">
        <v>0</v>
      </c>
      <c r="S324" s="90">
        <v>0</v>
      </c>
      <c r="T324" s="90">
        <v>0</v>
      </c>
      <c r="U324" s="90">
        <v>0</v>
      </c>
      <c r="V324" s="90">
        <v>0</v>
      </c>
      <c r="W324" s="90">
        <v>0</v>
      </c>
      <c r="X324" s="90">
        <v>0</v>
      </c>
      <c r="Y324" s="90">
        <v>0</v>
      </c>
      <c r="Z324" s="90">
        <v>0</v>
      </c>
      <c r="AA324" s="90">
        <v>0</v>
      </c>
      <c r="AB324" s="90">
        <v>0</v>
      </c>
      <c r="AC324" s="90">
        <v>0</v>
      </c>
      <c r="AD324" s="90">
        <v>0</v>
      </c>
      <c r="AE324" s="90">
        <v>0</v>
      </c>
      <c r="AF324" s="90">
        <v>0</v>
      </c>
      <c r="AG324" s="90">
        <v>0</v>
      </c>
      <c r="AH324" s="90">
        <v>0</v>
      </c>
      <c r="AI324" s="90">
        <v>0</v>
      </c>
      <c r="AJ324" s="90">
        <v>0</v>
      </c>
      <c r="AK324" s="90">
        <v>0</v>
      </c>
      <c r="AL324" s="90">
        <v>0</v>
      </c>
      <c r="AM324" s="90">
        <v>0</v>
      </c>
      <c r="AN324" s="90">
        <v>0</v>
      </c>
      <c r="AO324" s="90">
        <v>0</v>
      </c>
      <c r="AP324" s="90">
        <v>0</v>
      </c>
      <c r="AQ324" s="90">
        <v>0</v>
      </c>
      <c r="AR324" s="90">
        <v>0</v>
      </c>
      <c r="AS324" s="90">
        <v>0</v>
      </c>
      <c r="AT324" s="90">
        <v>0</v>
      </c>
      <c r="AU324" s="90">
        <v>0</v>
      </c>
      <c r="AV324" s="90">
        <v>0</v>
      </c>
      <c r="AW324" s="90">
        <v>0</v>
      </c>
      <c r="AX324" s="90">
        <v>0</v>
      </c>
      <c r="AY324" s="90">
        <v>0</v>
      </c>
      <c r="AZ324" s="90">
        <v>0</v>
      </c>
      <c r="BA324" s="90">
        <v>0</v>
      </c>
      <c r="BB324" s="90">
        <v>0</v>
      </c>
      <c r="BC324" s="90">
        <v>0</v>
      </c>
      <c r="BD324" s="90">
        <v>0</v>
      </c>
      <c r="BE324" s="90">
        <v>0</v>
      </c>
      <c r="BF324" s="90">
        <v>0</v>
      </c>
      <c r="BG324" s="90">
        <v>0</v>
      </c>
      <c r="BH324" s="90">
        <v>0</v>
      </c>
      <c r="BI324" s="90">
        <v>0</v>
      </c>
      <c r="BJ324" s="90">
        <v>0</v>
      </c>
      <c r="BK324" s="90">
        <v>0</v>
      </c>
      <c r="BL324" s="90">
        <v>0</v>
      </c>
      <c r="BM324" s="90">
        <v>0</v>
      </c>
      <c r="BN324" s="90">
        <v>0</v>
      </c>
      <c r="BO324" s="90">
        <v>0</v>
      </c>
      <c r="BP324" s="90">
        <v>0</v>
      </c>
      <c r="BQ324" s="90">
        <v>0</v>
      </c>
      <c r="BR324" s="90">
        <v>0</v>
      </c>
      <c r="BS324" s="90">
        <v>0</v>
      </c>
      <c r="BT324" s="90">
        <v>0</v>
      </c>
      <c r="BU324" s="90">
        <v>1</v>
      </c>
      <c r="BV324" s="90">
        <v>0</v>
      </c>
      <c r="BW324" s="90">
        <v>0</v>
      </c>
      <c r="BX324" s="90">
        <v>0</v>
      </c>
      <c r="BY324" s="90">
        <v>0</v>
      </c>
      <c r="BZ324" s="90">
        <v>0</v>
      </c>
      <c r="CA324" s="90">
        <v>0</v>
      </c>
      <c r="CB324" s="90">
        <v>0</v>
      </c>
      <c r="CC324" s="90">
        <v>0</v>
      </c>
      <c r="CD324" s="90">
        <v>0</v>
      </c>
      <c r="CE324" s="90">
        <v>0</v>
      </c>
      <c r="CF324" s="90">
        <v>0</v>
      </c>
      <c r="CG324" s="90">
        <v>0</v>
      </c>
      <c r="CH324" s="90">
        <v>0</v>
      </c>
    </row>
    <row r="325" s="78" customFormat="1" ht="27.75" spans="1:86">
      <c r="A325" s="84" t="s">
        <v>247</v>
      </c>
      <c r="B325" s="84" t="s">
        <v>1769</v>
      </c>
      <c r="C325" s="90">
        <v>2</v>
      </c>
      <c r="D325" s="90">
        <v>0</v>
      </c>
      <c r="E325" s="90">
        <v>1</v>
      </c>
      <c r="F325" s="90">
        <v>1</v>
      </c>
      <c r="G325" s="90">
        <v>1</v>
      </c>
      <c r="H325" s="90">
        <v>1</v>
      </c>
      <c r="I325" s="90">
        <v>0</v>
      </c>
      <c r="J325" s="90">
        <v>0</v>
      </c>
      <c r="K325" s="90">
        <v>1</v>
      </c>
      <c r="L325" s="90">
        <v>0</v>
      </c>
      <c r="M325" s="90">
        <v>1</v>
      </c>
      <c r="N325" s="90">
        <v>1</v>
      </c>
      <c r="O325" s="90">
        <v>1</v>
      </c>
      <c r="P325" s="90">
        <v>0</v>
      </c>
      <c r="Q325" s="90">
        <v>1</v>
      </c>
      <c r="R325" s="90">
        <v>1</v>
      </c>
      <c r="S325" s="90">
        <v>1</v>
      </c>
      <c r="T325" s="90">
        <v>1</v>
      </c>
      <c r="U325" s="90">
        <v>0</v>
      </c>
      <c r="V325" s="90">
        <v>0</v>
      </c>
      <c r="W325" s="90">
        <v>1</v>
      </c>
      <c r="X325" s="90">
        <v>0</v>
      </c>
      <c r="Y325" s="90">
        <v>1</v>
      </c>
      <c r="Z325" s="90">
        <v>1</v>
      </c>
      <c r="AA325" s="90">
        <v>1</v>
      </c>
      <c r="AB325" s="90">
        <v>1</v>
      </c>
      <c r="AC325" s="90">
        <v>0</v>
      </c>
      <c r="AD325" s="90">
        <v>0</v>
      </c>
      <c r="AE325" s="90">
        <v>0</v>
      </c>
      <c r="AF325" s="90">
        <v>1</v>
      </c>
      <c r="AG325" s="90">
        <v>1</v>
      </c>
      <c r="AH325" s="90">
        <v>1</v>
      </c>
      <c r="AI325" s="90">
        <v>1</v>
      </c>
      <c r="AJ325" s="90">
        <v>0</v>
      </c>
      <c r="AK325" s="90">
        <v>1</v>
      </c>
      <c r="AL325" s="90">
        <v>0</v>
      </c>
      <c r="AM325" s="90">
        <v>0</v>
      </c>
      <c r="AN325" s="90">
        <v>1</v>
      </c>
      <c r="AO325" s="90">
        <v>1</v>
      </c>
      <c r="AP325" s="90">
        <v>0</v>
      </c>
      <c r="AQ325" s="90">
        <v>1</v>
      </c>
      <c r="AR325" s="90">
        <v>0</v>
      </c>
      <c r="AS325" s="90">
        <v>0</v>
      </c>
      <c r="AT325" s="90">
        <v>0</v>
      </c>
      <c r="AU325" s="90">
        <v>1</v>
      </c>
      <c r="AV325" s="90">
        <v>1</v>
      </c>
      <c r="AW325" s="90">
        <v>0</v>
      </c>
      <c r="AX325" s="90">
        <v>1</v>
      </c>
      <c r="AY325" s="90">
        <v>0</v>
      </c>
      <c r="AZ325" s="90">
        <v>1</v>
      </c>
      <c r="BA325" s="90">
        <v>0</v>
      </c>
      <c r="BB325" s="90">
        <v>0</v>
      </c>
      <c r="BC325" s="90">
        <v>0</v>
      </c>
      <c r="BD325" s="90">
        <v>1</v>
      </c>
      <c r="BE325" s="90">
        <v>0</v>
      </c>
      <c r="BF325" s="90">
        <v>1</v>
      </c>
      <c r="BG325" s="90">
        <v>1</v>
      </c>
      <c r="BH325" s="90">
        <v>0</v>
      </c>
      <c r="BI325" s="90">
        <v>1</v>
      </c>
      <c r="BJ325" s="90">
        <v>1</v>
      </c>
      <c r="BK325" s="90">
        <v>0</v>
      </c>
      <c r="BL325" s="90">
        <v>0</v>
      </c>
      <c r="BM325" s="90">
        <v>1</v>
      </c>
      <c r="BN325" s="90">
        <v>1</v>
      </c>
      <c r="BO325" s="90">
        <v>0</v>
      </c>
      <c r="BP325" s="90">
        <v>1</v>
      </c>
      <c r="BQ325" s="90">
        <v>1</v>
      </c>
      <c r="BR325" s="90">
        <v>0</v>
      </c>
      <c r="BS325" s="90">
        <v>0</v>
      </c>
      <c r="BT325" s="90">
        <v>1</v>
      </c>
      <c r="BU325" s="90">
        <v>2</v>
      </c>
      <c r="BV325" s="90">
        <v>1</v>
      </c>
      <c r="BW325" s="90">
        <v>0</v>
      </c>
      <c r="BX325" s="90">
        <v>1</v>
      </c>
      <c r="BY325" s="90">
        <v>1</v>
      </c>
      <c r="BZ325" s="90">
        <v>1</v>
      </c>
      <c r="CA325" s="90">
        <v>1</v>
      </c>
      <c r="CB325" s="90">
        <v>0</v>
      </c>
      <c r="CC325" s="90">
        <v>1</v>
      </c>
      <c r="CD325" s="90">
        <v>0</v>
      </c>
      <c r="CE325" s="90">
        <v>0</v>
      </c>
      <c r="CF325" s="90">
        <v>0</v>
      </c>
      <c r="CG325" s="90">
        <v>0</v>
      </c>
      <c r="CH325" s="90">
        <v>1</v>
      </c>
    </row>
    <row r="326" s="78" customFormat="1" ht="13.9" spans="1:86">
      <c r="A326" s="84" t="s">
        <v>247</v>
      </c>
      <c r="B326" s="89" t="s">
        <v>1770</v>
      </c>
      <c r="C326" s="90">
        <v>0</v>
      </c>
      <c r="D326" s="90">
        <v>0</v>
      </c>
      <c r="E326" s="90">
        <v>0</v>
      </c>
      <c r="F326" s="90">
        <v>0</v>
      </c>
      <c r="G326" s="90">
        <v>0</v>
      </c>
      <c r="H326" s="90">
        <v>0</v>
      </c>
      <c r="I326" s="90">
        <v>0</v>
      </c>
      <c r="J326" s="90">
        <v>0</v>
      </c>
      <c r="K326" s="90">
        <v>0</v>
      </c>
      <c r="L326" s="90">
        <v>0</v>
      </c>
      <c r="M326" s="90">
        <v>0</v>
      </c>
      <c r="N326" s="90">
        <v>0</v>
      </c>
      <c r="O326" s="90">
        <v>0</v>
      </c>
      <c r="P326" s="90">
        <v>0</v>
      </c>
      <c r="Q326" s="90">
        <v>0</v>
      </c>
      <c r="R326" s="90">
        <v>0</v>
      </c>
      <c r="S326" s="90">
        <v>0</v>
      </c>
      <c r="T326" s="90">
        <v>0</v>
      </c>
      <c r="U326" s="90">
        <v>0</v>
      </c>
      <c r="V326" s="90">
        <v>0</v>
      </c>
      <c r="W326" s="90">
        <v>0</v>
      </c>
      <c r="X326" s="90">
        <v>0</v>
      </c>
      <c r="Y326" s="90">
        <v>0</v>
      </c>
      <c r="Z326" s="90">
        <v>0</v>
      </c>
      <c r="AA326" s="90">
        <v>0</v>
      </c>
      <c r="AB326" s="90">
        <v>0</v>
      </c>
      <c r="AC326" s="90">
        <v>0</v>
      </c>
      <c r="AD326" s="90">
        <v>0</v>
      </c>
      <c r="AE326" s="90">
        <v>0</v>
      </c>
      <c r="AF326" s="90">
        <v>0</v>
      </c>
      <c r="AG326" s="90">
        <v>0</v>
      </c>
      <c r="AH326" s="90">
        <v>0</v>
      </c>
      <c r="AI326" s="90">
        <v>0</v>
      </c>
      <c r="AJ326" s="90">
        <v>0</v>
      </c>
      <c r="AK326" s="90">
        <v>0</v>
      </c>
      <c r="AL326" s="90">
        <v>0</v>
      </c>
      <c r="AM326" s="90">
        <v>0</v>
      </c>
      <c r="AN326" s="90">
        <v>0</v>
      </c>
      <c r="AO326" s="90">
        <v>0</v>
      </c>
      <c r="AP326" s="90">
        <v>0</v>
      </c>
      <c r="AQ326" s="90">
        <v>0</v>
      </c>
      <c r="AR326" s="90">
        <v>0</v>
      </c>
      <c r="AS326" s="90">
        <v>0</v>
      </c>
      <c r="AT326" s="90">
        <v>0</v>
      </c>
      <c r="AU326" s="90">
        <v>0</v>
      </c>
      <c r="AV326" s="90">
        <v>0</v>
      </c>
      <c r="AW326" s="90">
        <v>0</v>
      </c>
      <c r="AX326" s="90">
        <v>0</v>
      </c>
      <c r="AY326" s="90">
        <v>0</v>
      </c>
      <c r="AZ326" s="90">
        <v>0</v>
      </c>
      <c r="BA326" s="90">
        <v>0</v>
      </c>
      <c r="BB326" s="90">
        <v>0</v>
      </c>
      <c r="BC326" s="90">
        <v>0</v>
      </c>
      <c r="BD326" s="90">
        <v>0</v>
      </c>
      <c r="BE326" s="90">
        <v>0</v>
      </c>
      <c r="BF326" s="90">
        <v>0</v>
      </c>
      <c r="BG326" s="90">
        <v>0</v>
      </c>
      <c r="BH326" s="90">
        <v>0</v>
      </c>
      <c r="BI326" s="90">
        <v>0</v>
      </c>
      <c r="BJ326" s="90">
        <v>0</v>
      </c>
      <c r="BK326" s="90">
        <v>0</v>
      </c>
      <c r="BL326" s="90">
        <v>0</v>
      </c>
      <c r="BM326" s="90">
        <v>0</v>
      </c>
      <c r="BN326" s="90">
        <v>0</v>
      </c>
      <c r="BO326" s="90">
        <v>0</v>
      </c>
      <c r="BP326" s="90">
        <v>0</v>
      </c>
      <c r="BQ326" s="90">
        <v>0</v>
      </c>
      <c r="BR326" s="90">
        <v>0</v>
      </c>
      <c r="BS326" s="90">
        <v>0</v>
      </c>
      <c r="BT326" s="90">
        <v>0</v>
      </c>
      <c r="BU326" s="90">
        <v>0</v>
      </c>
      <c r="BV326" s="90">
        <v>0</v>
      </c>
      <c r="BW326" s="90">
        <v>0</v>
      </c>
      <c r="BX326" s="90">
        <v>0</v>
      </c>
      <c r="BY326" s="90">
        <v>0</v>
      </c>
      <c r="BZ326" s="90">
        <v>0</v>
      </c>
      <c r="CA326" s="90">
        <v>0</v>
      </c>
      <c r="CB326" s="90">
        <v>0</v>
      </c>
      <c r="CC326" s="90">
        <v>0</v>
      </c>
      <c r="CD326" s="90">
        <v>0</v>
      </c>
      <c r="CE326" s="90">
        <v>0</v>
      </c>
      <c r="CF326" s="90">
        <v>0</v>
      </c>
      <c r="CG326" s="90">
        <v>0</v>
      </c>
      <c r="CH326" s="90">
        <v>0</v>
      </c>
    </row>
    <row r="327" s="78" customFormat="1" ht="13.9" spans="1:86">
      <c r="A327" s="93" t="s">
        <v>247</v>
      </c>
      <c r="B327" s="93" t="s">
        <v>1771</v>
      </c>
      <c r="C327" s="94">
        <v>1</v>
      </c>
      <c r="D327" s="94">
        <v>1</v>
      </c>
      <c r="E327" s="94">
        <v>1</v>
      </c>
      <c r="F327" s="94">
        <v>1</v>
      </c>
      <c r="G327" s="94">
        <v>1</v>
      </c>
      <c r="H327" s="94">
        <v>1</v>
      </c>
      <c r="I327" s="94">
        <v>1</v>
      </c>
      <c r="J327" s="94">
        <v>1</v>
      </c>
      <c r="K327" s="94">
        <v>1</v>
      </c>
      <c r="L327" s="94">
        <v>2</v>
      </c>
      <c r="M327" s="94">
        <v>1</v>
      </c>
      <c r="N327" s="94">
        <v>1</v>
      </c>
      <c r="O327" s="94">
        <v>1</v>
      </c>
      <c r="P327" s="94">
        <v>2</v>
      </c>
      <c r="Q327" s="94">
        <v>1</v>
      </c>
      <c r="R327" s="94">
        <v>1</v>
      </c>
      <c r="S327" s="94">
        <v>1</v>
      </c>
      <c r="T327" s="94">
        <v>1</v>
      </c>
      <c r="U327" s="94">
        <v>1</v>
      </c>
      <c r="V327" s="94">
        <v>1</v>
      </c>
      <c r="W327" s="94">
        <v>1</v>
      </c>
      <c r="X327" s="94">
        <v>1</v>
      </c>
      <c r="Y327" s="94">
        <v>1</v>
      </c>
      <c r="Z327" s="94">
        <v>1</v>
      </c>
      <c r="AA327" s="94">
        <v>1</v>
      </c>
      <c r="AB327" s="94">
        <v>1</v>
      </c>
      <c r="AC327" s="94">
        <v>1</v>
      </c>
      <c r="AD327" s="94">
        <v>1</v>
      </c>
      <c r="AE327" s="94">
        <v>1</v>
      </c>
      <c r="AF327" s="94">
        <v>1</v>
      </c>
      <c r="AG327" s="94">
        <v>1</v>
      </c>
      <c r="AH327" s="94">
        <v>1</v>
      </c>
      <c r="AI327" s="94">
        <v>1</v>
      </c>
      <c r="AJ327" s="94">
        <v>1</v>
      </c>
      <c r="AK327" s="94">
        <v>1</v>
      </c>
      <c r="AL327" s="94">
        <v>1</v>
      </c>
      <c r="AM327" s="94">
        <v>1</v>
      </c>
      <c r="AN327" s="94">
        <v>1</v>
      </c>
      <c r="AO327" s="94">
        <v>1</v>
      </c>
      <c r="AP327" s="94">
        <v>1</v>
      </c>
      <c r="AQ327" s="94">
        <v>1</v>
      </c>
      <c r="AR327" s="94">
        <v>2</v>
      </c>
      <c r="AS327" s="94">
        <v>2</v>
      </c>
      <c r="AT327" s="94">
        <v>2</v>
      </c>
      <c r="AU327" s="94">
        <v>1</v>
      </c>
      <c r="AV327" s="94">
        <v>1</v>
      </c>
      <c r="AW327" s="94">
        <v>1</v>
      </c>
      <c r="AX327" s="94">
        <v>1</v>
      </c>
      <c r="AY327" s="94">
        <v>1</v>
      </c>
      <c r="AZ327" s="94">
        <v>1</v>
      </c>
      <c r="BA327" s="94">
        <v>1</v>
      </c>
      <c r="BB327" s="94">
        <v>1</v>
      </c>
      <c r="BC327" s="94">
        <v>2</v>
      </c>
      <c r="BD327" s="94">
        <v>1</v>
      </c>
      <c r="BE327" s="94">
        <v>1</v>
      </c>
      <c r="BF327" s="94">
        <v>1</v>
      </c>
      <c r="BG327" s="94">
        <v>1</v>
      </c>
      <c r="BH327" s="94">
        <v>2</v>
      </c>
      <c r="BI327" s="94">
        <v>1</v>
      </c>
      <c r="BJ327" s="94">
        <v>1</v>
      </c>
      <c r="BK327" s="94">
        <v>2</v>
      </c>
      <c r="BL327" s="94">
        <v>1</v>
      </c>
      <c r="BM327" s="94">
        <v>1</v>
      </c>
      <c r="BN327" s="94">
        <v>1</v>
      </c>
      <c r="BO327" s="94">
        <v>1</v>
      </c>
      <c r="BP327" s="94">
        <v>1</v>
      </c>
      <c r="BQ327" s="94">
        <v>1</v>
      </c>
      <c r="BR327" s="94">
        <v>2</v>
      </c>
      <c r="BS327" s="94">
        <v>2</v>
      </c>
      <c r="BT327" s="94">
        <v>1</v>
      </c>
      <c r="BU327" s="94">
        <v>3</v>
      </c>
      <c r="BV327" s="94">
        <v>1</v>
      </c>
      <c r="BW327" s="94">
        <v>1</v>
      </c>
      <c r="BX327" s="94">
        <v>1</v>
      </c>
      <c r="BY327" s="94">
        <v>1</v>
      </c>
      <c r="BZ327" s="94">
        <v>1</v>
      </c>
      <c r="CA327" s="94">
        <v>1</v>
      </c>
      <c r="CB327" s="94">
        <v>1</v>
      </c>
      <c r="CC327" s="94">
        <v>1</v>
      </c>
      <c r="CD327" s="94">
        <v>1</v>
      </c>
      <c r="CE327" s="94">
        <v>1</v>
      </c>
      <c r="CF327" s="94">
        <v>2</v>
      </c>
      <c r="CG327" s="94">
        <v>1</v>
      </c>
      <c r="CH327" s="94">
        <v>1</v>
      </c>
    </row>
    <row r="328" s="78" customFormat="1" ht="13.9" spans="1:86">
      <c r="A328" s="84" t="s">
        <v>220</v>
      </c>
      <c r="B328" s="89" t="s">
        <v>1772</v>
      </c>
      <c r="C328" s="90">
        <v>2</v>
      </c>
      <c r="D328" s="90">
        <v>1</v>
      </c>
      <c r="E328" s="90">
        <v>1</v>
      </c>
      <c r="F328" s="90">
        <v>1</v>
      </c>
      <c r="G328" s="90">
        <v>1</v>
      </c>
      <c r="H328" s="90">
        <v>1</v>
      </c>
      <c r="I328" s="90">
        <v>1</v>
      </c>
      <c r="J328" s="90">
        <v>1</v>
      </c>
      <c r="K328" s="90">
        <v>1</v>
      </c>
      <c r="L328" s="90">
        <v>0</v>
      </c>
      <c r="M328" s="90">
        <v>1</v>
      </c>
      <c r="N328" s="90">
        <v>1</v>
      </c>
      <c r="O328" s="90">
        <v>1</v>
      </c>
      <c r="P328" s="90">
        <v>0</v>
      </c>
      <c r="Q328" s="90">
        <v>1</v>
      </c>
      <c r="R328" s="90">
        <v>1</v>
      </c>
      <c r="S328" s="90">
        <v>1</v>
      </c>
      <c r="T328" s="90">
        <v>1</v>
      </c>
      <c r="U328" s="90">
        <v>1</v>
      </c>
      <c r="V328" s="90">
        <v>1</v>
      </c>
      <c r="W328" s="90">
        <v>1</v>
      </c>
      <c r="X328" s="90">
        <v>1</v>
      </c>
      <c r="Y328" s="90">
        <v>1</v>
      </c>
      <c r="Z328" s="90">
        <v>1</v>
      </c>
      <c r="AA328" s="90">
        <v>1</v>
      </c>
      <c r="AB328" s="90">
        <v>2</v>
      </c>
      <c r="AC328" s="90">
        <v>1</v>
      </c>
      <c r="AD328" s="90">
        <v>1</v>
      </c>
      <c r="AE328" s="90">
        <v>1</v>
      </c>
      <c r="AF328" s="90">
        <v>1</v>
      </c>
      <c r="AG328" s="90">
        <v>1</v>
      </c>
      <c r="AH328" s="90">
        <v>1</v>
      </c>
      <c r="AI328" s="90">
        <v>1</v>
      </c>
      <c r="AJ328" s="90">
        <v>1</v>
      </c>
      <c r="AK328" s="90">
        <v>1</v>
      </c>
      <c r="AL328" s="90">
        <v>1</v>
      </c>
      <c r="AM328" s="90">
        <v>1</v>
      </c>
      <c r="AN328" s="90">
        <v>1</v>
      </c>
      <c r="AO328" s="90">
        <v>1</v>
      </c>
      <c r="AP328" s="90">
        <v>1</v>
      </c>
      <c r="AQ328" s="90">
        <v>2</v>
      </c>
      <c r="AR328" s="90">
        <v>0</v>
      </c>
      <c r="AS328" s="90">
        <v>0</v>
      </c>
      <c r="AT328" s="90">
        <v>0</v>
      </c>
      <c r="AU328" s="90">
        <v>1</v>
      </c>
      <c r="AV328" s="90">
        <v>1</v>
      </c>
      <c r="AW328" s="90">
        <v>1</v>
      </c>
      <c r="AX328" s="90">
        <v>1</v>
      </c>
      <c r="AY328" s="90">
        <v>1</v>
      </c>
      <c r="AZ328" s="90">
        <v>1</v>
      </c>
      <c r="BA328" s="90">
        <v>1</v>
      </c>
      <c r="BB328" s="90">
        <v>1</v>
      </c>
      <c r="BC328" s="90">
        <v>0</v>
      </c>
      <c r="BD328" s="90">
        <v>1</v>
      </c>
      <c r="BE328" s="90">
        <v>1</v>
      </c>
      <c r="BF328" s="90">
        <v>1</v>
      </c>
      <c r="BG328" s="90">
        <v>1</v>
      </c>
      <c r="BH328" s="90">
        <v>0</v>
      </c>
      <c r="BI328" s="90">
        <v>1</v>
      </c>
      <c r="BJ328" s="90">
        <v>1</v>
      </c>
      <c r="BK328" s="90">
        <v>0</v>
      </c>
      <c r="BL328" s="90">
        <v>1</v>
      </c>
      <c r="BM328" s="90">
        <v>1</v>
      </c>
      <c r="BN328" s="90">
        <v>1</v>
      </c>
      <c r="BO328" s="90">
        <v>1</v>
      </c>
      <c r="BP328" s="90">
        <v>1</v>
      </c>
      <c r="BQ328" s="90">
        <v>1</v>
      </c>
      <c r="BR328" s="90">
        <v>0</v>
      </c>
      <c r="BS328" s="90">
        <v>0</v>
      </c>
      <c r="BT328" s="90">
        <v>1</v>
      </c>
      <c r="BU328" s="90">
        <v>1</v>
      </c>
      <c r="BV328" s="90">
        <v>1</v>
      </c>
      <c r="BW328" s="90">
        <v>1</v>
      </c>
      <c r="BX328" s="90">
        <v>1</v>
      </c>
      <c r="BY328" s="90">
        <v>1</v>
      </c>
      <c r="BZ328" s="90">
        <v>1</v>
      </c>
      <c r="CA328" s="90">
        <v>1</v>
      </c>
      <c r="CB328" s="90">
        <v>1</v>
      </c>
      <c r="CC328" s="90">
        <v>1</v>
      </c>
      <c r="CD328" s="90">
        <v>1</v>
      </c>
      <c r="CE328" s="90">
        <v>1</v>
      </c>
      <c r="CF328" s="90">
        <v>0</v>
      </c>
      <c r="CG328" s="90">
        <v>1</v>
      </c>
      <c r="CH328" s="90">
        <v>1</v>
      </c>
    </row>
    <row r="329" s="78" customFormat="1" ht="13.9" spans="1:86">
      <c r="A329" s="84" t="s">
        <v>220</v>
      </c>
      <c r="B329" s="89" t="s">
        <v>1773</v>
      </c>
      <c r="C329" s="90">
        <v>1</v>
      </c>
      <c r="D329" s="90">
        <v>0</v>
      </c>
      <c r="E329" s="90">
        <v>1</v>
      </c>
      <c r="F329" s="90">
        <v>1</v>
      </c>
      <c r="G329" s="90">
        <v>1</v>
      </c>
      <c r="H329" s="90">
        <v>1</v>
      </c>
      <c r="I329" s="90">
        <v>0</v>
      </c>
      <c r="J329" s="90">
        <v>0</v>
      </c>
      <c r="K329" s="90">
        <v>1</v>
      </c>
      <c r="L329" s="90">
        <v>0</v>
      </c>
      <c r="M329" s="90">
        <v>0</v>
      </c>
      <c r="N329" s="90">
        <v>0</v>
      </c>
      <c r="O329" s="90">
        <v>0</v>
      </c>
      <c r="P329" s="90">
        <v>0</v>
      </c>
      <c r="Q329" s="90">
        <v>1</v>
      </c>
      <c r="R329" s="90">
        <v>1</v>
      </c>
      <c r="S329" s="90">
        <v>1</v>
      </c>
      <c r="T329" s="90">
        <v>1</v>
      </c>
      <c r="U329" s="90">
        <v>0</v>
      </c>
      <c r="V329" s="90">
        <v>0</v>
      </c>
      <c r="W329" s="90">
        <v>1</v>
      </c>
      <c r="X329" s="90">
        <v>0</v>
      </c>
      <c r="Y329" s="90">
        <v>0</v>
      </c>
      <c r="Z329" s="90">
        <v>1</v>
      </c>
      <c r="AA329" s="90">
        <v>0</v>
      </c>
      <c r="AB329" s="90">
        <v>1</v>
      </c>
      <c r="AC329" s="90">
        <v>0</v>
      </c>
      <c r="AD329" s="90">
        <v>0</v>
      </c>
      <c r="AE329" s="90">
        <v>0</v>
      </c>
      <c r="AF329" s="90">
        <v>0</v>
      </c>
      <c r="AG329" s="90">
        <v>1</v>
      </c>
      <c r="AH329" s="90">
        <v>0</v>
      </c>
      <c r="AI329" s="90">
        <v>0</v>
      </c>
      <c r="AJ329" s="90">
        <v>0</v>
      </c>
      <c r="AK329" s="90">
        <v>1</v>
      </c>
      <c r="AL329" s="90">
        <v>0</v>
      </c>
      <c r="AM329" s="90">
        <v>0</v>
      </c>
      <c r="AN329" s="90">
        <v>0</v>
      </c>
      <c r="AO329" s="90">
        <v>1</v>
      </c>
      <c r="AP329" s="90">
        <v>0</v>
      </c>
      <c r="AQ329" s="90">
        <v>1</v>
      </c>
      <c r="AR329" s="90">
        <v>0</v>
      </c>
      <c r="AS329" s="90">
        <v>0</v>
      </c>
      <c r="AT329" s="90">
        <v>0</v>
      </c>
      <c r="AU329" s="90">
        <v>1</v>
      </c>
      <c r="AV329" s="90">
        <v>0</v>
      </c>
      <c r="AW329" s="90">
        <v>0</v>
      </c>
      <c r="AX329" s="90">
        <v>1</v>
      </c>
      <c r="AY329" s="90">
        <v>0</v>
      </c>
      <c r="AZ329" s="90">
        <v>1</v>
      </c>
      <c r="BA329" s="90">
        <v>0</v>
      </c>
      <c r="BB329" s="90">
        <v>0</v>
      </c>
      <c r="BC329" s="90">
        <v>0</v>
      </c>
      <c r="BD329" s="90">
        <v>1</v>
      </c>
      <c r="BE329" s="90">
        <v>0</v>
      </c>
      <c r="BF329" s="90">
        <v>0</v>
      </c>
      <c r="BG329" s="90">
        <v>1</v>
      </c>
      <c r="BH329" s="90">
        <v>0</v>
      </c>
      <c r="BI329" s="90">
        <v>0</v>
      </c>
      <c r="BJ329" s="90">
        <v>1</v>
      </c>
      <c r="BK329" s="90">
        <v>0</v>
      </c>
      <c r="BL329" s="90">
        <v>0</v>
      </c>
      <c r="BM329" s="90">
        <v>0</v>
      </c>
      <c r="BN329" s="90">
        <v>0</v>
      </c>
      <c r="BO329" s="90">
        <v>0</v>
      </c>
      <c r="BP329" s="90">
        <v>0</v>
      </c>
      <c r="BQ329" s="90">
        <v>1</v>
      </c>
      <c r="BR329" s="90">
        <v>0</v>
      </c>
      <c r="BS329" s="90">
        <v>0</v>
      </c>
      <c r="BT329" s="90">
        <v>1</v>
      </c>
      <c r="BU329" s="90">
        <v>0</v>
      </c>
      <c r="BV329" s="90">
        <v>1</v>
      </c>
      <c r="BW329" s="90">
        <v>0</v>
      </c>
      <c r="BX329" s="90">
        <v>0</v>
      </c>
      <c r="BY329" s="90">
        <v>0</v>
      </c>
      <c r="BZ329" s="90">
        <v>0</v>
      </c>
      <c r="CA329" s="90">
        <v>1</v>
      </c>
      <c r="CB329" s="90">
        <v>0</v>
      </c>
      <c r="CC329" s="90">
        <v>1</v>
      </c>
      <c r="CD329" s="90">
        <v>0</v>
      </c>
      <c r="CE329" s="90">
        <v>0</v>
      </c>
      <c r="CF329" s="90">
        <v>0</v>
      </c>
      <c r="CG329" s="90">
        <v>0</v>
      </c>
      <c r="CH329" s="90">
        <v>0</v>
      </c>
    </row>
    <row r="330" s="78" customFormat="1" ht="13.9" spans="1:86">
      <c r="A330" s="84" t="s">
        <v>220</v>
      </c>
      <c r="B330" s="89" t="s">
        <v>1774</v>
      </c>
      <c r="C330" s="102">
        <v>11</v>
      </c>
      <c r="D330" s="90">
        <v>3</v>
      </c>
      <c r="E330" s="90">
        <v>5</v>
      </c>
      <c r="F330" s="90">
        <v>5</v>
      </c>
      <c r="G330" s="90">
        <v>7</v>
      </c>
      <c r="H330" s="90">
        <v>5</v>
      </c>
      <c r="I330" s="90">
        <v>3</v>
      </c>
      <c r="J330" s="90">
        <v>3</v>
      </c>
      <c r="K330" s="90">
        <v>6</v>
      </c>
      <c r="L330" s="90">
        <v>2</v>
      </c>
      <c r="M330" s="90">
        <v>4</v>
      </c>
      <c r="N330" s="90">
        <v>4</v>
      </c>
      <c r="O330" s="90">
        <v>4</v>
      </c>
      <c r="P330" s="90">
        <v>1</v>
      </c>
      <c r="Q330" s="90">
        <v>5</v>
      </c>
      <c r="R330" s="90">
        <v>5</v>
      </c>
      <c r="S330" s="90">
        <v>5</v>
      </c>
      <c r="T330" s="90">
        <v>5</v>
      </c>
      <c r="U330" s="90">
        <v>3</v>
      </c>
      <c r="V330" s="90">
        <v>3</v>
      </c>
      <c r="W330" s="90">
        <v>6</v>
      </c>
      <c r="X330" s="90">
        <v>3</v>
      </c>
      <c r="Y330" s="90">
        <v>3</v>
      </c>
      <c r="Z330" s="90">
        <v>5</v>
      </c>
      <c r="AA330" s="90">
        <v>4</v>
      </c>
      <c r="AB330" s="90">
        <v>7</v>
      </c>
      <c r="AC330" s="90">
        <v>3</v>
      </c>
      <c r="AD330" s="90">
        <v>3</v>
      </c>
      <c r="AE330" s="90">
        <v>3</v>
      </c>
      <c r="AF330" s="90">
        <v>3</v>
      </c>
      <c r="AG330" s="90">
        <v>5</v>
      </c>
      <c r="AH330" s="90">
        <v>4</v>
      </c>
      <c r="AI330" s="90">
        <v>4</v>
      </c>
      <c r="AJ330" s="90">
        <v>3</v>
      </c>
      <c r="AK330" s="90">
        <v>5</v>
      </c>
      <c r="AL330" s="90">
        <v>3</v>
      </c>
      <c r="AM330" s="90">
        <v>3</v>
      </c>
      <c r="AN330" s="90">
        <v>4</v>
      </c>
      <c r="AO330" s="90">
        <v>5</v>
      </c>
      <c r="AP330" s="90">
        <v>3</v>
      </c>
      <c r="AQ330" s="90">
        <v>8</v>
      </c>
      <c r="AR330" s="90">
        <v>2</v>
      </c>
      <c r="AS330" s="90">
        <v>2</v>
      </c>
      <c r="AT330" s="90">
        <v>2</v>
      </c>
      <c r="AU330" s="90">
        <v>5</v>
      </c>
      <c r="AV330" s="90">
        <v>3</v>
      </c>
      <c r="AW330" s="90">
        <v>3</v>
      </c>
      <c r="AX330" s="90">
        <v>5</v>
      </c>
      <c r="AY330" s="90">
        <v>3</v>
      </c>
      <c r="AZ330" s="90">
        <v>5</v>
      </c>
      <c r="BA330" s="90">
        <v>3</v>
      </c>
      <c r="BB330" s="90">
        <v>3</v>
      </c>
      <c r="BC330" s="90">
        <v>1</v>
      </c>
      <c r="BD330" s="90">
        <v>5</v>
      </c>
      <c r="BE330" s="90">
        <v>3</v>
      </c>
      <c r="BF330" s="90">
        <v>4</v>
      </c>
      <c r="BG330" s="90">
        <v>5</v>
      </c>
      <c r="BH330" s="90">
        <v>1</v>
      </c>
      <c r="BI330" s="90">
        <v>4</v>
      </c>
      <c r="BJ330" s="90">
        <v>5</v>
      </c>
      <c r="BK330" s="90">
        <v>2</v>
      </c>
      <c r="BL330" s="90">
        <v>3</v>
      </c>
      <c r="BM330" s="90">
        <v>4</v>
      </c>
      <c r="BN330" s="90">
        <v>3</v>
      </c>
      <c r="BO330" s="90">
        <v>3</v>
      </c>
      <c r="BP330" s="90">
        <v>4</v>
      </c>
      <c r="BQ330" s="90">
        <v>5</v>
      </c>
      <c r="BR330" s="90">
        <v>1</v>
      </c>
      <c r="BS330" s="90">
        <v>2</v>
      </c>
      <c r="BT330" s="90">
        <v>5</v>
      </c>
      <c r="BU330" s="90">
        <v>3</v>
      </c>
      <c r="BV330" s="90">
        <v>5</v>
      </c>
      <c r="BW330" s="90">
        <v>3</v>
      </c>
      <c r="BX330" s="90">
        <v>4</v>
      </c>
      <c r="BY330" s="90">
        <v>4</v>
      </c>
      <c r="BZ330" s="90">
        <v>4</v>
      </c>
      <c r="CA330" s="90">
        <v>5</v>
      </c>
      <c r="CB330" s="90">
        <v>3</v>
      </c>
      <c r="CC330" s="90">
        <v>5</v>
      </c>
      <c r="CD330" s="90">
        <v>3</v>
      </c>
      <c r="CE330" s="90">
        <v>3</v>
      </c>
      <c r="CF330" s="90">
        <v>2</v>
      </c>
      <c r="CG330" s="90">
        <v>3</v>
      </c>
      <c r="CH330" s="90">
        <v>3</v>
      </c>
    </row>
    <row r="331" s="78" customFormat="1" ht="13.9" spans="1:86">
      <c r="A331" s="84" t="s">
        <v>220</v>
      </c>
      <c r="B331" s="89" t="s">
        <v>1775</v>
      </c>
      <c r="C331" s="90">
        <v>1</v>
      </c>
      <c r="D331" s="90">
        <v>0</v>
      </c>
      <c r="E331" s="90">
        <v>1</v>
      </c>
      <c r="F331" s="90">
        <v>0</v>
      </c>
      <c r="G331" s="90">
        <v>1</v>
      </c>
      <c r="H331" s="90">
        <v>1</v>
      </c>
      <c r="I331" s="90">
        <v>0</v>
      </c>
      <c r="J331" s="90">
        <v>0</v>
      </c>
      <c r="K331" s="90">
        <v>1</v>
      </c>
      <c r="L331" s="90">
        <v>0</v>
      </c>
      <c r="M331" s="90">
        <v>0</v>
      </c>
      <c r="N331" s="90">
        <v>0</v>
      </c>
      <c r="O331" s="90">
        <v>0</v>
      </c>
      <c r="P331" s="90">
        <v>0</v>
      </c>
      <c r="Q331" s="90">
        <v>1</v>
      </c>
      <c r="R331" s="90">
        <v>1</v>
      </c>
      <c r="S331" s="90">
        <v>1</v>
      </c>
      <c r="T331" s="90">
        <v>1</v>
      </c>
      <c r="U331" s="90">
        <v>0</v>
      </c>
      <c r="V331" s="90">
        <v>0</v>
      </c>
      <c r="W331" s="90">
        <v>1</v>
      </c>
      <c r="X331" s="90">
        <v>0</v>
      </c>
      <c r="Y331" s="90">
        <v>0</v>
      </c>
      <c r="Z331" s="90">
        <v>1</v>
      </c>
      <c r="AA331" s="90">
        <v>0</v>
      </c>
      <c r="AB331" s="90">
        <v>1</v>
      </c>
      <c r="AC331" s="90">
        <v>0</v>
      </c>
      <c r="AD331" s="90">
        <v>0</v>
      </c>
      <c r="AE331" s="90">
        <v>0</v>
      </c>
      <c r="AF331" s="90">
        <v>0</v>
      </c>
      <c r="AG331" s="90">
        <v>1</v>
      </c>
      <c r="AH331" s="90">
        <v>0</v>
      </c>
      <c r="AI331" s="90">
        <v>0</v>
      </c>
      <c r="AJ331" s="90">
        <v>0</v>
      </c>
      <c r="AK331" s="90">
        <v>0</v>
      </c>
      <c r="AL331" s="90">
        <v>0</v>
      </c>
      <c r="AM331" s="90">
        <v>0</v>
      </c>
      <c r="AN331" s="90">
        <v>0</v>
      </c>
      <c r="AO331" s="90">
        <v>1</v>
      </c>
      <c r="AP331" s="90">
        <v>0</v>
      </c>
      <c r="AQ331" s="90">
        <v>1</v>
      </c>
      <c r="AR331" s="90">
        <v>0</v>
      </c>
      <c r="AS331" s="90">
        <v>0</v>
      </c>
      <c r="AT331" s="90">
        <v>0</v>
      </c>
      <c r="AU331" s="90">
        <v>1</v>
      </c>
      <c r="AV331" s="90">
        <v>0</v>
      </c>
      <c r="AW331" s="90">
        <v>0</v>
      </c>
      <c r="AX331" s="90">
        <v>0</v>
      </c>
      <c r="AY331" s="90">
        <v>0</v>
      </c>
      <c r="AZ331" s="90">
        <v>1</v>
      </c>
      <c r="BA331" s="90">
        <v>0</v>
      </c>
      <c r="BB331" s="90">
        <v>0</v>
      </c>
      <c r="BC331" s="90">
        <v>0</v>
      </c>
      <c r="BD331" s="90">
        <v>1</v>
      </c>
      <c r="BE331" s="90">
        <v>0</v>
      </c>
      <c r="BF331" s="90">
        <v>0</v>
      </c>
      <c r="BG331" s="90">
        <v>1</v>
      </c>
      <c r="BH331" s="90">
        <v>0</v>
      </c>
      <c r="BI331" s="90">
        <v>0</v>
      </c>
      <c r="BJ331" s="90">
        <v>1</v>
      </c>
      <c r="BK331" s="90">
        <v>0</v>
      </c>
      <c r="BL331" s="90">
        <v>0</v>
      </c>
      <c r="BM331" s="90">
        <v>0</v>
      </c>
      <c r="BN331" s="90">
        <v>0</v>
      </c>
      <c r="BO331" s="90">
        <v>0</v>
      </c>
      <c r="BP331" s="90">
        <v>0</v>
      </c>
      <c r="BQ331" s="90">
        <v>1</v>
      </c>
      <c r="BR331" s="90">
        <v>0</v>
      </c>
      <c r="BS331" s="90">
        <v>0</v>
      </c>
      <c r="BT331" s="90">
        <v>1</v>
      </c>
      <c r="BU331" s="90">
        <v>0</v>
      </c>
      <c r="BV331" s="90">
        <v>1</v>
      </c>
      <c r="BW331" s="90">
        <v>0</v>
      </c>
      <c r="BX331" s="90">
        <v>0</v>
      </c>
      <c r="BY331" s="90">
        <v>0</v>
      </c>
      <c r="BZ331" s="90">
        <v>0</v>
      </c>
      <c r="CA331" s="90">
        <v>1</v>
      </c>
      <c r="CB331" s="90">
        <v>0</v>
      </c>
      <c r="CC331" s="90">
        <v>1</v>
      </c>
      <c r="CD331" s="90">
        <v>0</v>
      </c>
      <c r="CE331" s="90">
        <v>0</v>
      </c>
      <c r="CF331" s="90">
        <v>0</v>
      </c>
      <c r="CG331" s="90">
        <v>0</v>
      </c>
      <c r="CH331" s="90">
        <v>0</v>
      </c>
    </row>
    <row r="332" s="78" customFormat="1" ht="13.9" spans="1:86">
      <c r="A332" s="84" t="s">
        <v>220</v>
      </c>
      <c r="B332" s="89" t="s">
        <v>1776</v>
      </c>
      <c r="C332" s="90">
        <v>8</v>
      </c>
      <c r="D332" s="90">
        <v>2</v>
      </c>
      <c r="E332" s="90">
        <v>3</v>
      </c>
      <c r="F332" s="90">
        <v>3</v>
      </c>
      <c r="G332" s="90">
        <v>5</v>
      </c>
      <c r="H332" s="90">
        <v>4</v>
      </c>
      <c r="I332" s="90">
        <v>2</v>
      </c>
      <c r="J332" s="90">
        <v>2</v>
      </c>
      <c r="K332" s="90">
        <v>4</v>
      </c>
      <c r="L332" s="90">
        <v>1</v>
      </c>
      <c r="M332" s="90">
        <v>3</v>
      </c>
      <c r="N332" s="90">
        <v>3</v>
      </c>
      <c r="O332" s="90">
        <v>3</v>
      </c>
      <c r="P332" s="90">
        <v>1</v>
      </c>
      <c r="Q332" s="90">
        <v>3</v>
      </c>
      <c r="R332" s="90">
        <v>3</v>
      </c>
      <c r="S332" s="90">
        <v>3</v>
      </c>
      <c r="T332" s="90">
        <v>3</v>
      </c>
      <c r="U332" s="90">
        <v>2</v>
      </c>
      <c r="V332" s="90">
        <v>2</v>
      </c>
      <c r="W332" s="90">
        <v>5</v>
      </c>
      <c r="X332" s="90">
        <v>2</v>
      </c>
      <c r="Y332" s="90">
        <v>2</v>
      </c>
      <c r="Z332" s="90">
        <v>3</v>
      </c>
      <c r="AA332" s="90">
        <v>3</v>
      </c>
      <c r="AB332" s="90">
        <v>5</v>
      </c>
      <c r="AC332" s="90">
        <v>2</v>
      </c>
      <c r="AD332" s="90">
        <v>2</v>
      </c>
      <c r="AE332" s="90">
        <v>2</v>
      </c>
      <c r="AF332" s="90">
        <v>2</v>
      </c>
      <c r="AG332" s="90">
        <v>4</v>
      </c>
      <c r="AH332" s="90">
        <v>3</v>
      </c>
      <c r="AI332" s="90">
        <v>3</v>
      </c>
      <c r="AJ332" s="90">
        <v>2</v>
      </c>
      <c r="AK332" s="90">
        <v>3</v>
      </c>
      <c r="AL332" s="90">
        <v>2</v>
      </c>
      <c r="AM332" s="90">
        <v>2</v>
      </c>
      <c r="AN332" s="90">
        <v>3</v>
      </c>
      <c r="AO332" s="90">
        <v>3</v>
      </c>
      <c r="AP332" s="90">
        <v>2</v>
      </c>
      <c r="AQ332" s="90">
        <v>5</v>
      </c>
      <c r="AR332" s="90">
        <v>1</v>
      </c>
      <c r="AS332" s="90">
        <v>1</v>
      </c>
      <c r="AT332" s="90">
        <v>1</v>
      </c>
      <c r="AU332" s="90">
        <v>4</v>
      </c>
      <c r="AV332" s="90">
        <v>2</v>
      </c>
      <c r="AW332" s="90">
        <v>2</v>
      </c>
      <c r="AX332" s="90">
        <v>3</v>
      </c>
      <c r="AY332" s="90">
        <v>2</v>
      </c>
      <c r="AZ332" s="90">
        <v>4</v>
      </c>
      <c r="BA332" s="90">
        <v>2</v>
      </c>
      <c r="BB332" s="90">
        <v>2</v>
      </c>
      <c r="BC332" s="90">
        <v>1</v>
      </c>
      <c r="BD332" s="90">
        <v>4</v>
      </c>
      <c r="BE332" s="90">
        <v>2</v>
      </c>
      <c r="BF332" s="90">
        <v>3</v>
      </c>
      <c r="BG332" s="90">
        <v>3</v>
      </c>
      <c r="BH332" s="90">
        <v>1</v>
      </c>
      <c r="BI332" s="90">
        <v>3</v>
      </c>
      <c r="BJ332" s="90">
        <v>3</v>
      </c>
      <c r="BK332" s="90">
        <v>1</v>
      </c>
      <c r="BL332" s="90">
        <v>2</v>
      </c>
      <c r="BM332" s="90">
        <v>3</v>
      </c>
      <c r="BN332" s="90">
        <v>2</v>
      </c>
      <c r="BO332" s="90">
        <v>2</v>
      </c>
      <c r="BP332" s="90">
        <v>3</v>
      </c>
      <c r="BQ332" s="90">
        <v>3</v>
      </c>
      <c r="BR332" s="90">
        <v>1</v>
      </c>
      <c r="BS332" s="90">
        <v>1</v>
      </c>
      <c r="BT332" s="90">
        <v>4</v>
      </c>
      <c r="BU332" s="90">
        <v>2</v>
      </c>
      <c r="BV332" s="90">
        <v>3</v>
      </c>
      <c r="BW332" s="90">
        <v>2</v>
      </c>
      <c r="BX332" s="90">
        <v>3</v>
      </c>
      <c r="BY332" s="90">
        <v>3</v>
      </c>
      <c r="BZ332" s="90">
        <v>3</v>
      </c>
      <c r="CA332" s="90">
        <v>3</v>
      </c>
      <c r="CB332" s="90">
        <v>2</v>
      </c>
      <c r="CC332" s="90">
        <v>3</v>
      </c>
      <c r="CD332" s="90">
        <v>2</v>
      </c>
      <c r="CE332" s="90">
        <v>2</v>
      </c>
      <c r="CF332" s="90">
        <v>1</v>
      </c>
      <c r="CG332" s="90">
        <v>2</v>
      </c>
      <c r="CH332" s="90">
        <v>2</v>
      </c>
    </row>
    <row r="333" s="78" customFormat="1" ht="13.9" spans="1:86">
      <c r="A333" s="84" t="s">
        <v>220</v>
      </c>
      <c r="B333" s="89" t="s">
        <v>1777</v>
      </c>
      <c r="C333" s="90">
        <v>7</v>
      </c>
      <c r="D333" s="90">
        <v>2</v>
      </c>
      <c r="E333" s="90">
        <v>3</v>
      </c>
      <c r="F333" s="90">
        <v>3</v>
      </c>
      <c r="G333" s="90">
        <v>4</v>
      </c>
      <c r="H333" s="90">
        <v>4</v>
      </c>
      <c r="I333" s="90">
        <v>2</v>
      </c>
      <c r="J333" s="90">
        <v>2</v>
      </c>
      <c r="K333" s="90">
        <v>4</v>
      </c>
      <c r="L333" s="90">
        <v>1</v>
      </c>
      <c r="M333" s="90">
        <v>3</v>
      </c>
      <c r="N333" s="90">
        <v>3</v>
      </c>
      <c r="O333" s="90">
        <v>3</v>
      </c>
      <c r="P333" s="90">
        <v>1</v>
      </c>
      <c r="Q333" s="90">
        <v>3</v>
      </c>
      <c r="R333" s="90">
        <v>3</v>
      </c>
      <c r="S333" s="90">
        <v>3</v>
      </c>
      <c r="T333" s="90">
        <v>3</v>
      </c>
      <c r="U333" s="90">
        <v>2</v>
      </c>
      <c r="V333" s="90">
        <v>2</v>
      </c>
      <c r="W333" s="90">
        <v>4</v>
      </c>
      <c r="X333" s="90">
        <v>2</v>
      </c>
      <c r="Y333" s="90">
        <v>2</v>
      </c>
      <c r="Z333" s="90">
        <v>3</v>
      </c>
      <c r="AA333" s="90">
        <v>3</v>
      </c>
      <c r="AB333" s="90">
        <v>5</v>
      </c>
      <c r="AC333" s="90">
        <v>2</v>
      </c>
      <c r="AD333" s="90">
        <v>2</v>
      </c>
      <c r="AE333" s="90">
        <v>2</v>
      </c>
      <c r="AF333" s="90">
        <v>2</v>
      </c>
      <c r="AG333" s="90">
        <v>3</v>
      </c>
      <c r="AH333" s="90">
        <v>3</v>
      </c>
      <c r="AI333" s="90">
        <v>3</v>
      </c>
      <c r="AJ333" s="90">
        <v>2</v>
      </c>
      <c r="AK333" s="90">
        <v>3</v>
      </c>
      <c r="AL333" s="90">
        <v>2</v>
      </c>
      <c r="AM333" s="90">
        <v>2</v>
      </c>
      <c r="AN333" s="90">
        <v>3</v>
      </c>
      <c r="AO333" s="90">
        <v>3</v>
      </c>
      <c r="AP333" s="90">
        <v>2</v>
      </c>
      <c r="AQ333" s="90">
        <v>5</v>
      </c>
      <c r="AR333" s="90">
        <v>1</v>
      </c>
      <c r="AS333" s="90">
        <v>1</v>
      </c>
      <c r="AT333" s="90">
        <v>1</v>
      </c>
      <c r="AU333" s="90">
        <v>4</v>
      </c>
      <c r="AV333" s="90">
        <v>2</v>
      </c>
      <c r="AW333" s="90">
        <v>2</v>
      </c>
      <c r="AX333" s="90">
        <v>3</v>
      </c>
      <c r="AY333" s="90">
        <v>2</v>
      </c>
      <c r="AZ333" s="90">
        <v>3</v>
      </c>
      <c r="BA333" s="90">
        <v>2</v>
      </c>
      <c r="BB333" s="90">
        <v>2</v>
      </c>
      <c r="BC333" s="90">
        <v>1</v>
      </c>
      <c r="BD333" s="90">
        <v>3</v>
      </c>
      <c r="BE333" s="90">
        <v>2</v>
      </c>
      <c r="BF333" s="90">
        <v>2</v>
      </c>
      <c r="BG333" s="90">
        <v>3</v>
      </c>
      <c r="BH333" s="90">
        <v>1</v>
      </c>
      <c r="BI333" s="90">
        <v>3</v>
      </c>
      <c r="BJ333" s="90">
        <v>3</v>
      </c>
      <c r="BK333" s="90">
        <v>1</v>
      </c>
      <c r="BL333" s="90">
        <v>2</v>
      </c>
      <c r="BM333" s="90">
        <v>3</v>
      </c>
      <c r="BN333" s="90">
        <v>2</v>
      </c>
      <c r="BO333" s="90">
        <v>2</v>
      </c>
      <c r="BP333" s="90">
        <v>3</v>
      </c>
      <c r="BQ333" s="90">
        <v>3</v>
      </c>
      <c r="BR333" s="90">
        <v>1</v>
      </c>
      <c r="BS333" s="90">
        <v>1</v>
      </c>
      <c r="BT333" s="90">
        <v>3</v>
      </c>
      <c r="BU333" s="90">
        <v>2</v>
      </c>
      <c r="BV333" s="90">
        <v>3</v>
      </c>
      <c r="BW333" s="90">
        <v>2</v>
      </c>
      <c r="BX333" s="90">
        <v>3</v>
      </c>
      <c r="BY333" s="90">
        <v>3</v>
      </c>
      <c r="BZ333" s="90">
        <v>3</v>
      </c>
      <c r="CA333" s="90">
        <v>3</v>
      </c>
      <c r="CB333" s="90">
        <v>2</v>
      </c>
      <c r="CC333" s="90">
        <v>3</v>
      </c>
      <c r="CD333" s="90">
        <v>2</v>
      </c>
      <c r="CE333" s="90">
        <v>2</v>
      </c>
      <c r="CF333" s="90">
        <v>1</v>
      </c>
      <c r="CG333" s="90">
        <v>2</v>
      </c>
      <c r="CH333" s="90">
        <v>2</v>
      </c>
    </row>
    <row r="334" s="78" customFormat="1" ht="13.9" spans="1:86">
      <c r="A334" s="84" t="s">
        <v>220</v>
      </c>
      <c r="B334" s="89" t="s">
        <v>1778</v>
      </c>
      <c r="C334" s="90">
        <v>5</v>
      </c>
      <c r="D334" s="90">
        <v>1</v>
      </c>
      <c r="E334" s="90">
        <v>2</v>
      </c>
      <c r="F334" s="90">
        <v>2</v>
      </c>
      <c r="G334" s="90">
        <v>3</v>
      </c>
      <c r="H334" s="90">
        <v>2</v>
      </c>
      <c r="I334" s="90">
        <v>1</v>
      </c>
      <c r="J334" s="90">
        <v>1</v>
      </c>
      <c r="K334" s="90">
        <v>2</v>
      </c>
      <c r="L334" s="90">
        <v>1</v>
      </c>
      <c r="M334" s="90">
        <v>2</v>
      </c>
      <c r="N334" s="90">
        <v>2</v>
      </c>
      <c r="O334" s="90">
        <v>2</v>
      </c>
      <c r="P334" s="90">
        <v>1</v>
      </c>
      <c r="Q334" s="90">
        <v>2</v>
      </c>
      <c r="R334" s="90">
        <v>2</v>
      </c>
      <c r="S334" s="90">
        <v>2</v>
      </c>
      <c r="T334" s="90">
        <v>2</v>
      </c>
      <c r="U334" s="90">
        <v>1</v>
      </c>
      <c r="V334" s="90">
        <v>1</v>
      </c>
      <c r="W334" s="90">
        <v>3</v>
      </c>
      <c r="X334" s="90">
        <v>1</v>
      </c>
      <c r="Y334" s="90">
        <v>1</v>
      </c>
      <c r="Z334" s="90">
        <v>2</v>
      </c>
      <c r="AA334" s="90">
        <v>2</v>
      </c>
      <c r="AB334" s="90">
        <v>3</v>
      </c>
      <c r="AC334" s="90">
        <v>1</v>
      </c>
      <c r="AD334" s="90">
        <v>1</v>
      </c>
      <c r="AE334" s="90">
        <v>1</v>
      </c>
      <c r="AF334" s="90">
        <v>1</v>
      </c>
      <c r="AG334" s="90">
        <v>2</v>
      </c>
      <c r="AH334" s="90">
        <v>2</v>
      </c>
      <c r="AI334" s="90">
        <v>2</v>
      </c>
      <c r="AJ334" s="90">
        <v>1</v>
      </c>
      <c r="AK334" s="90">
        <v>2</v>
      </c>
      <c r="AL334" s="90">
        <v>1</v>
      </c>
      <c r="AM334" s="90">
        <v>1</v>
      </c>
      <c r="AN334" s="90">
        <v>2</v>
      </c>
      <c r="AO334" s="90">
        <v>2</v>
      </c>
      <c r="AP334" s="90">
        <v>1</v>
      </c>
      <c r="AQ334" s="90">
        <v>3</v>
      </c>
      <c r="AR334" s="90">
        <v>1</v>
      </c>
      <c r="AS334" s="90">
        <v>1</v>
      </c>
      <c r="AT334" s="90">
        <v>1</v>
      </c>
      <c r="AU334" s="90">
        <v>2</v>
      </c>
      <c r="AV334" s="90">
        <v>1</v>
      </c>
      <c r="AW334" s="90">
        <v>1</v>
      </c>
      <c r="AX334" s="90">
        <v>2</v>
      </c>
      <c r="AY334" s="90">
        <v>1</v>
      </c>
      <c r="AZ334" s="90">
        <v>2</v>
      </c>
      <c r="BA334" s="90">
        <v>1</v>
      </c>
      <c r="BB334" s="90">
        <v>1</v>
      </c>
      <c r="BC334" s="90">
        <v>1</v>
      </c>
      <c r="BD334" s="90">
        <v>2</v>
      </c>
      <c r="BE334" s="90">
        <v>1</v>
      </c>
      <c r="BF334" s="90">
        <v>2</v>
      </c>
      <c r="BG334" s="90">
        <v>2</v>
      </c>
      <c r="BH334" s="90">
        <v>0</v>
      </c>
      <c r="BI334" s="90">
        <v>2</v>
      </c>
      <c r="BJ334" s="90">
        <v>2</v>
      </c>
      <c r="BK334" s="90">
        <v>1</v>
      </c>
      <c r="BL334" s="90">
        <v>1</v>
      </c>
      <c r="BM334" s="90">
        <v>2</v>
      </c>
      <c r="BN334" s="90">
        <v>1</v>
      </c>
      <c r="BO334" s="90">
        <v>1</v>
      </c>
      <c r="BP334" s="90">
        <v>2</v>
      </c>
      <c r="BQ334" s="90">
        <v>2</v>
      </c>
      <c r="BR334" s="90">
        <v>1</v>
      </c>
      <c r="BS334" s="90">
        <v>1</v>
      </c>
      <c r="BT334" s="90">
        <v>2</v>
      </c>
      <c r="BU334" s="90">
        <v>1</v>
      </c>
      <c r="BV334" s="90">
        <v>2</v>
      </c>
      <c r="BW334" s="90">
        <v>1</v>
      </c>
      <c r="BX334" s="90">
        <v>2</v>
      </c>
      <c r="BY334" s="90">
        <v>2</v>
      </c>
      <c r="BZ334" s="90">
        <v>2</v>
      </c>
      <c r="CA334" s="90">
        <v>2</v>
      </c>
      <c r="CB334" s="90">
        <v>1</v>
      </c>
      <c r="CC334" s="90">
        <v>2</v>
      </c>
      <c r="CD334" s="90">
        <v>1</v>
      </c>
      <c r="CE334" s="90">
        <v>1</v>
      </c>
      <c r="CF334" s="90">
        <v>1</v>
      </c>
      <c r="CG334" s="90">
        <v>1</v>
      </c>
      <c r="CH334" s="90">
        <v>1</v>
      </c>
    </row>
    <row r="335" s="78" customFormat="1" ht="13.9" spans="1:86">
      <c r="A335" s="84" t="s">
        <v>220</v>
      </c>
      <c r="B335" s="89" t="s">
        <v>1779</v>
      </c>
      <c r="C335" s="90">
        <v>4</v>
      </c>
      <c r="D335" s="90">
        <v>1</v>
      </c>
      <c r="E335" s="90">
        <v>2</v>
      </c>
      <c r="F335" s="90">
        <v>1</v>
      </c>
      <c r="G335" s="90">
        <v>2</v>
      </c>
      <c r="H335" s="90">
        <v>2</v>
      </c>
      <c r="I335" s="90">
        <v>1</v>
      </c>
      <c r="J335" s="90">
        <v>1</v>
      </c>
      <c r="K335" s="90">
        <v>2</v>
      </c>
      <c r="L335" s="90">
        <v>1</v>
      </c>
      <c r="M335" s="90">
        <v>1</v>
      </c>
      <c r="N335" s="90">
        <v>1</v>
      </c>
      <c r="O335" s="90">
        <v>1</v>
      </c>
      <c r="P335" s="90">
        <v>0</v>
      </c>
      <c r="Q335" s="90">
        <v>2</v>
      </c>
      <c r="R335" s="90">
        <v>2</v>
      </c>
      <c r="S335" s="90">
        <v>2</v>
      </c>
      <c r="T335" s="90">
        <v>2</v>
      </c>
      <c r="U335" s="90">
        <v>1</v>
      </c>
      <c r="V335" s="90">
        <v>1</v>
      </c>
      <c r="W335" s="90">
        <v>2</v>
      </c>
      <c r="X335" s="90">
        <v>1</v>
      </c>
      <c r="Y335" s="90">
        <v>1</v>
      </c>
      <c r="Z335" s="90">
        <v>2</v>
      </c>
      <c r="AA335" s="90">
        <v>1</v>
      </c>
      <c r="AB335" s="90">
        <v>2</v>
      </c>
      <c r="AC335" s="90">
        <v>1</v>
      </c>
      <c r="AD335" s="90">
        <v>1</v>
      </c>
      <c r="AE335" s="90">
        <v>1</v>
      </c>
      <c r="AF335" s="90">
        <v>1</v>
      </c>
      <c r="AG335" s="90">
        <v>2</v>
      </c>
      <c r="AH335" s="90">
        <v>1</v>
      </c>
      <c r="AI335" s="90">
        <v>1</v>
      </c>
      <c r="AJ335" s="90">
        <v>1</v>
      </c>
      <c r="AK335" s="90">
        <v>2</v>
      </c>
      <c r="AL335" s="90">
        <v>1</v>
      </c>
      <c r="AM335" s="90">
        <v>1</v>
      </c>
      <c r="AN335" s="90">
        <v>1</v>
      </c>
      <c r="AO335" s="90">
        <v>2</v>
      </c>
      <c r="AP335" s="90">
        <v>1</v>
      </c>
      <c r="AQ335" s="90">
        <v>2</v>
      </c>
      <c r="AR335" s="90">
        <v>1</v>
      </c>
      <c r="AS335" s="90">
        <v>1</v>
      </c>
      <c r="AT335" s="90">
        <v>1</v>
      </c>
      <c r="AU335" s="90">
        <v>2</v>
      </c>
      <c r="AV335" s="90">
        <v>1</v>
      </c>
      <c r="AW335" s="90">
        <v>1</v>
      </c>
      <c r="AX335" s="90">
        <v>2</v>
      </c>
      <c r="AY335" s="90">
        <v>1</v>
      </c>
      <c r="AZ335" s="90">
        <v>2</v>
      </c>
      <c r="BA335" s="90">
        <v>1</v>
      </c>
      <c r="BB335" s="90">
        <v>1</v>
      </c>
      <c r="BC335" s="90">
        <v>0</v>
      </c>
      <c r="BD335" s="90">
        <v>2</v>
      </c>
      <c r="BE335" s="90">
        <v>1</v>
      </c>
      <c r="BF335" s="90">
        <v>1</v>
      </c>
      <c r="BG335" s="90">
        <v>2</v>
      </c>
      <c r="BH335" s="90">
        <v>0</v>
      </c>
      <c r="BI335" s="90">
        <v>1</v>
      </c>
      <c r="BJ335" s="90">
        <v>2</v>
      </c>
      <c r="BK335" s="90">
        <v>1</v>
      </c>
      <c r="BL335" s="90">
        <v>1</v>
      </c>
      <c r="BM335" s="90">
        <v>1</v>
      </c>
      <c r="BN335" s="90">
        <v>1</v>
      </c>
      <c r="BO335" s="90">
        <v>1</v>
      </c>
      <c r="BP335" s="90">
        <v>1</v>
      </c>
      <c r="BQ335" s="90">
        <v>2</v>
      </c>
      <c r="BR335" s="90">
        <v>0</v>
      </c>
      <c r="BS335" s="90">
        <v>1</v>
      </c>
      <c r="BT335" s="90">
        <v>2</v>
      </c>
      <c r="BU335" s="90">
        <v>1</v>
      </c>
      <c r="BV335" s="90">
        <v>2</v>
      </c>
      <c r="BW335" s="90">
        <v>1</v>
      </c>
      <c r="BX335" s="90">
        <v>1</v>
      </c>
      <c r="BY335" s="90">
        <v>1</v>
      </c>
      <c r="BZ335" s="90">
        <v>1</v>
      </c>
      <c r="CA335" s="90">
        <v>2</v>
      </c>
      <c r="CB335" s="90">
        <v>1</v>
      </c>
      <c r="CC335" s="90">
        <v>2</v>
      </c>
      <c r="CD335" s="90">
        <v>1</v>
      </c>
      <c r="CE335" s="90">
        <v>1</v>
      </c>
      <c r="CF335" s="90">
        <v>1</v>
      </c>
      <c r="CG335" s="90">
        <v>1</v>
      </c>
      <c r="CH335" s="90">
        <v>1</v>
      </c>
    </row>
    <row r="336" s="78" customFormat="1" ht="13.9" spans="1:86">
      <c r="A336" s="84" t="s">
        <v>220</v>
      </c>
      <c r="B336" s="89" t="s">
        <v>1703</v>
      </c>
      <c r="C336" s="90">
        <v>0</v>
      </c>
      <c r="D336" s="90">
        <v>0</v>
      </c>
      <c r="E336" s="90">
        <v>0</v>
      </c>
      <c r="F336" s="90">
        <v>0</v>
      </c>
      <c r="G336" s="90">
        <v>0</v>
      </c>
      <c r="H336" s="90">
        <v>0</v>
      </c>
      <c r="I336" s="90">
        <v>0</v>
      </c>
      <c r="J336" s="90">
        <v>0</v>
      </c>
      <c r="K336" s="90">
        <v>0</v>
      </c>
      <c r="L336" s="90">
        <v>0</v>
      </c>
      <c r="M336" s="90">
        <v>0</v>
      </c>
      <c r="N336" s="90">
        <v>0</v>
      </c>
      <c r="O336" s="90">
        <v>0</v>
      </c>
      <c r="P336" s="90">
        <v>0</v>
      </c>
      <c r="Q336" s="90">
        <v>0</v>
      </c>
      <c r="R336" s="90">
        <v>0</v>
      </c>
      <c r="S336" s="90">
        <v>0</v>
      </c>
      <c r="T336" s="90">
        <v>0</v>
      </c>
      <c r="U336" s="90">
        <v>0</v>
      </c>
      <c r="V336" s="90">
        <v>0</v>
      </c>
      <c r="W336" s="90">
        <v>0</v>
      </c>
      <c r="X336" s="90">
        <v>0</v>
      </c>
      <c r="Y336" s="90">
        <v>0</v>
      </c>
      <c r="Z336" s="90">
        <v>0</v>
      </c>
      <c r="AA336" s="90">
        <v>0</v>
      </c>
      <c r="AB336" s="90">
        <v>0</v>
      </c>
      <c r="AC336" s="90">
        <v>0</v>
      </c>
      <c r="AD336" s="90">
        <v>0</v>
      </c>
      <c r="AE336" s="90">
        <v>0</v>
      </c>
      <c r="AF336" s="90">
        <v>0</v>
      </c>
      <c r="AG336" s="90">
        <v>0</v>
      </c>
      <c r="AH336" s="90">
        <v>0</v>
      </c>
      <c r="AI336" s="90">
        <v>0</v>
      </c>
      <c r="AJ336" s="90">
        <v>0</v>
      </c>
      <c r="AK336" s="90">
        <v>0</v>
      </c>
      <c r="AL336" s="90">
        <v>0</v>
      </c>
      <c r="AM336" s="90">
        <v>0</v>
      </c>
      <c r="AN336" s="90">
        <v>0</v>
      </c>
      <c r="AO336" s="90">
        <v>0</v>
      </c>
      <c r="AP336" s="90">
        <v>0</v>
      </c>
      <c r="AQ336" s="90">
        <v>0</v>
      </c>
      <c r="AR336" s="90">
        <v>0</v>
      </c>
      <c r="AS336" s="90">
        <v>0</v>
      </c>
      <c r="AT336" s="90">
        <v>0</v>
      </c>
      <c r="AU336" s="90">
        <v>0</v>
      </c>
      <c r="AV336" s="90">
        <v>0</v>
      </c>
      <c r="AW336" s="90">
        <v>0</v>
      </c>
      <c r="AX336" s="90">
        <v>0</v>
      </c>
      <c r="AY336" s="90">
        <v>0</v>
      </c>
      <c r="AZ336" s="90">
        <v>0</v>
      </c>
      <c r="BA336" s="90">
        <v>0</v>
      </c>
      <c r="BB336" s="90">
        <v>0</v>
      </c>
      <c r="BC336" s="90">
        <v>0</v>
      </c>
      <c r="BD336" s="90">
        <v>0</v>
      </c>
      <c r="BE336" s="90">
        <v>0</v>
      </c>
      <c r="BF336" s="90">
        <v>0</v>
      </c>
      <c r="BG336" s="90">
        <v>0</v>
      </c>
      <c r="BH336" s="90">
        <v>0</v>
      </c>
      <c r="BI336" s="90">
        <v>0</v>
      </c>
      <c r="BJ336" s="90">
        <v>0</v>
      </c>
      <c r="BK336" s="90">
        <v>0</v>
      </c>
      <c r="BL336" s="90">
        <v>0</v>
      </c>
      <c r="BM336" s="90">
        <v>0</v>
      </c>
      <c r="BN336" s="90">
        <v>0</v>
      </c>
      <c r="BO336" s="90">
        <v>0</v>
      </c>
      <c r="BP336" s="90">
        <v>0</v>
      </c>
      <c r="BQ336" s="90">
        <v>0</v>
      </c>
      <c r="BR336" s="90">
        <v>0</v>
      </c>
      <c r="BS336" s="90">
        <v>0</v>
      </c>
      <c r="BT336" s="90">
        <v>0</v>
      </c>
      <c r="BU336" s="90">
        <v>0</v>
      </c>
      <c r="BV336" s="90">
        <v>0</v>
      </c>
      <c r="BW336" s="90">
        <v>0</v>
      </c>
      <c r="BX336" s="90">
        <v>0</v>
      </c>
      <c r="BY336" s="90">
        <v>0</v>
      </c>
      <c r="BZ336" s="90">
        <v>0</v>
      </c>
      <c r="CA336" s="90">
        <v>0</v>
      </c>
      <c r="CB336" s="90">
        <v>0</v>
      </c>
      <c r="CC336" s="90">
        <v>0</v>
      </c>
      <c r="CD336" s="90">
        <v>0</v>
      </c>
      <c r="CE336" s="90">
        <v>0</v>
      </c>
      <c r="CF336" s="90">
        <v>0</v>
      </c>
      <c r="CG336" s="90">
        <v>0</v>
      </c>
      <c r="CH336" s="90">
        <v>0</v>
      </c>
    </row>
    <row r="337" s="78" customFormat="1" ht="13.9" spans="1:86">
      <c r="A337" s="84" t="s">
        <v>220</v>
      </c>
      <c r="B337" s="89" t="s">
        <v>1780</v>
      </c>
      <c r="C337" s="90">
        <v>0</v>
      </c>
      <c r="D337" s="90">
        <v>0</v>
      </c>
      <c r="E337" s="90">
        <v>0</v>
      </c>
      <c r="F337" s="90">
        <v>0</v>
      </c>
      <c r="G337" s="90">
        <v>0</v>
      </c>
      <c r="H337" s="90">
        <v>0</v>
      </c>
      <c r="I337" s="90">
        <v>0</v>
      </c>
      <c r="J337" s="90">
        <v>0</v>
      </c>
      <c r="K337" s="90">
        <v>0</v>
      </c>
      <c r="L337" s="90">
        <v>0</v>
      </c>
      <c r="M337" s="90">
        <v>0</v>
      </c>
      <c r="N337" s="90">
        <v>0</v>
      </c>
      <c r="O337" s="90">
        <v>0</v>
      </c>
      <c r="P337" s="90">
        <v>0</v>
      </c>
      <c r="Q337" s="90">
        <v>0</v>
      </c>
      <c r="R337" s="90">
        <v>0</v>
      </c>
      <c r="S337" s="90">
        <v>0</v>
      </c>
      <c r="T337" s="90">
        <v>0</v>
      </c>
      <c r="U337" s="90">
        <v>0</v>
      </c>
      <c r="V337" s="90">
        <v>0</v>
      </c>
      <c r="W337" s="90">
        <v>0</v>
      </c>
      <c r="X337" s="90">
        <v>0</v>
      </c>
      <c r="Y337" s="90">
        <v>0</v>
      </c>
      <c r="Z337" s="90">
        <v>0</v>
      </c>
      <c r="AA337" s="90">
        <v>0</v>
      </c>
      <c r="AB337" s="90">
        <v>0</v>
      </c>
      <c r="AC337" s="90">
        <v>0</v>
      </c>
      <c r="AD337" s="90">
        <v>0</v>
      </c>
      <c r="AE337" s="90">
        <v>0</v>
      </c>
      <c r="AF337" s="90">
        <v>0</v>
      </c>
      <c r="AG337" s="90">
        <v>0</v>
      </c>
      <c r="AH337" s="90">
        <v>0</v>
      </c>
      <c r="AI337" s="90">
        <v>0</v>
      </c>
      <c r="AJ337" s="90">
        <v>0</v>
      </c>
      <c r="AK337" s="90">
        <v>0</v>
      </c>
      <c r="AL337" s="90">
        <v>0</v>
      </c>
      <c r="AM337" s="90">
        <v>0</v>
      </c>
      <c r="AN337" s="90">
        <v>0</v>
      </c>
      <c r="AO337" s="90">
        <v>0</v>
      </c>
      <c r="AP337" s="90">
        <v>0</v>
      </c>
      <c r="AQ337" s="90">
        <v>0</v>
      </c>
      <c r="AR337" s="90">
        <v>0</v>
      </c>
      <c r="AS337" s="90">
        <v>0</v>
      </c>
      <c r="AT337" s="90">
        <v>0</v>
      </c>
      <c r="AU337" s="90">
        <v>0</v>
      </c>
      <c r="AV337" s="90">
        <v>0</v>
      </c>
      <c r="AW337" s="90">
        <v>0</v>
      </c>
      <c r="AX337" s="90">
        <v>0</v>
      </c>
      <c r="AY337" s="90">
        <v>0</v>
      </c>
      <c r="AZ337" s="90">
        <v>0</v>
      </c>
      <c r="BA337" s="90">
        <v>0</v>
      </c>
      <c r="BB337" s="90">
        <v>0</v>
      </c>
      <c r="BC337" s="90">
        <v>0</v>
      </c>
      <c r="BD337" s="90">
        <v>0</v>
      </c>
      <c r="BE337" s="90">
        <v>0</v>
      </c>
      <c r="BF337" s="90">
        <v>0</v>
      </c>
      <c r="BG337" s="90">
        <v>0</v>
      </c>
      <c r="BH337" s="90">
        <v>0</v>
      </c>
      <c r="BI337" s="90">
        <v>0</v>
      </c>
      <c r="BJ337" s="90">
        <v>0</v>
      </c>
      <c r="BK337" s="90">
        <v>0</v>
      </c>
      <c r="BL337" s="90">
        <v>0</v>
      </c>
      <c r="BM337" s="90">
        <v>0</v>
      </c>
      <c r="BN337" s="90">
        <v>0</v>
      </c>
      <c r="BO337" s="90">
        <v>0</v>
      </c>
      <c r="BP337" s="90">
        <v>0</v>
      </c>
      <c r="BQ337" s="90">
        <v>0</v>
      </c>
      <c r="BR337" s="90">
        <v>0</v>
      </c>
      <c r="BS337" s="90">
        <v>0</v>
      </c>
      <c r="BT337" s="90">
        <v>0</v>
      </c>
      <c r="BU337" s="90">
        <v>0</v>
      </c>
      <c r="BV337" s="90">
        <v>0</v>
      </c>
      <c r="BW337" s="90">
        <v>0</v>
      </c>
      <c r="BX337" s="90">
        <v>0</v>
      </c>
      <c r="BY337" s="90">
        <v>0</v>
      </c>
      <c r="BZ337" s="90">
        <v>0</v>
      </c>
      <c r="CA337" s="90">
        <v>0</v>
      </c>
      <c r="CB337" s="90">
        <v>0</v>
      </c>
      <c r="CC337" s="90">
        <v>0</v>
      </c>
      <c r="CD337" s="90">
        <v>0</v>
      </c>
      <c r="CE337" s="90">
        <v>0</v>
      </c>
      <c r="CF337" s="90">
        <v>0</v>
      </c>
      <c r="CG337" s="90">
        <v>0</v>
      </c>
      <c r="CH337" s="90">
        <v>0</v>
      </c>
    </row>
    <row r="338" s="78" customFormat="1" ht="13.9" spans="1:86">
      <c r="A338" s="84" t="s">
        <v>220</v>
      </c>
      <c r="B338" s="89" t="s">
        <v>1781</v>
      </c>
      <c r="C338" s="90">
        <v>0</v>
      </c>
      <c r="D338" s="90">
        <v>0</v>
      </c>
      <c r="E338" s="90">
        <v>0</v>
      </c>
      <c r="F338" s="90">
        <v>0</v>
      </c>
      <c r="G338" s="90">
        <v>0</v>
      </c>
      <c r="H338" s="90">
        <v>0</v>
      </c>
      <c r="I338" s="90">
        <v>0</v>
      </c>
      <c r="J338" s="90">
        <v>0</v>
      </c>
      <c r="K338" s="90">
        <v>0</v>
      </c>
      <c r="L338" s="90">
        <v>0</v>
      </c>
      <c r="M338" s="90">
        <v>0</v>
      </c>
      <c r="N338" s="90">
        <v>0</v>
      </c>
      <c r="O338" s="90">
        <v>0</v>
      </c>
      <c r="P338" s="90">
        <v>0</v>
      </c>
      <c r="Q338" s="90">
        <v>0</v>
      </c>
      <c r="R338" s="90">
        <v>0</v>
      </c>
      <c r="S338" s="90">
        <v>0</v>
      </c>
      <c r="T338" s="90">
        <v>0</v>
      </c>
      <c r="U338" s="90">
        <v>0</v>
      </c>
      <c r="V338" s="90">
        <v>0</v>
      </c>
      <c r="W338" s="90">
        <v>0</v>
      </c>
      <c r="X338" s="90">
        <v>0</v>
      </c>
      <c r="Y338" s="90">
        <v>0</v>
      </c>
      <c r="Z338" s="90">
        <v>0</v>
      </c>
      <c r="AA338" s="90">
        <v>0</v>
      </c>
      <c r="AB338" s="90">
        <v>0</v>
      </c>
      <c r="AC338" s="90">
        <v>0</v>
      </c>
      <c r="AD338" s="90">
        <v>0</v>
      </c>
      <c r="AE338" s="90">
        <v>0</v>
      </c>
      <c r="AF338" s="90">
        <v>0</v>
      </c>
      <c r="AG338" s="90">
        <v>0</v>
      </c>
      <c r="AH338" s="90">
        <v>0</v>
      </c>
      <c r="AI338" s="90">
        <v>0</v>
      </c>
      <c r="AJ338" s="90">
        <v>0</v>
      </c>
      <c r="AK338" s="90">
        <v>0</v>
      </c>
      <c r="AL338" s="90">
        <v>0</v>
      </c>
      <c r="AM338" s="90">
        <v>0</v>
      </c>
      <c r="AN338" s="90">
        <v>0</v>
      </c>
      <c r="AO338" s="90">
        <v>0</v>
      </c>
      <c r="AP338" s="90">
        <v>0</v>
      </c>
      <c r="AQ338" s="90">
        <v>0</v>
      </c>
      <c r="AR338" s="90">
        <v>0</v>
      </c>
      <c r="AS338" s="90">
        <v>0</v>
      </c>
      <c r="AT338" s="90">
        <v>0</v>
      </c>
      <c r="AU338" s="90">
        <v>0</v>
      </c>
      <c r="AV338" s="90">
        <v>0</v>
      </c>
      <c r="AW338" s="90">
        <v>0</v>
      </c>
      <c r="AX338" s="90">
        <v>0</v>
      </c>
      <c r="AY338" s="90">
        <v>0</v>
      </c>
      <c r="AZ338" s="90">
        <v>0</v>
      </c>
      <c r="BA338" s="90">
        <v>0</v>
      </c>
      <c r="BB338" s="90">
        <v>0</v>
      </c>
      <c r="BC338" s="90">
        <v>0</v>
      </c>
      <c r="BD338" s="90">
        <v>0</v>
      </c>
      <c r="BE338" s="90">
        <v>0</v>
      </c>
      <c r="BF338" s="90">
        <v>0</v>
      </c>
      <c r="BG338" s="90">
        <v>0</v>
      </c>
      <c r="BH338" s="90">
        <v>0</v>
      </c>
      <c r="BI338" s="90">
        <v>0</v>
      </c>
      <c r="BJ338" s="90">
        <v>0</v>
      </c>
      <c r="BK338" s="90">
        <v>0</v>
      </c>
      <c r="BL338" s="90">
        <v>0</v>
      </c>
      <c r="BM338" s="90">
        <v>0</v>
      </c>
      <c r="BN338" s="90">
        <v>0</v>
      </c>
      <c r="BO338" s="90">
        <v>0</v>
      </c>
      <c r="BP338" s="90">
        <v>0</v>
      </c>
      <c r="BQ338" s="90">
        <v>0</v>
      </c>
      <c r="BR338" s="90">
        <v>0</v>
      </c>
      <c r="BS338" s="90">
        <v>0</v>
      </c>
      <c r="BT338" s="90">
        <v>0</v>
      </c>
      <c r="BU338" s="90">
        <v>0</v>
      </c>
      <c r="BV338" s="90">
        <v>0</v>
      </c>
      <c r="BW338" s="90">
        <v>0</v>
      </c>
      <c r="BX338" s="90">
        <v>0</v>
      </c>
      <c r="BY338" s="90">
        <v>0</v>
      </c>
      <c r="BZ338" s="90">
        <v>0</v>
      </c>
      <c r="CA338" s="90">
        <v>0</v>
      </c>
      <c r="CB338" s="90">
        <v>0</v>
      </c>
      <c r="CC338" s="90">
        <v>0</v>
      </c>
      <c r="CD338" s="90">
        <v>0</v>
      </c>
      <c r="CE338" s="90">
        <v>0</v>
      </c>
      <c r="CF338" s="90">
        <v>0</v>
      </c>
      <c r="CG338" s="90">
        <v>0</v>
      </c>
      <c r="CH338" s="90">
        <v>0</v>
      </c>
    </row>
    <row r="339" s="78" customFormat="1" ht="27.75" spans="1:86">
      <c r="A339" s="84" t="s">
        <v>220</v>
      </c>
      <c r="B339" s="89" t="s">
        <v>1782</v>
      </c>
      <c r="C339" s="90">
        <v>0</v>
      </c>
      <c r="D339" s="90">
        <v>0</v>
      </c>
      <c r="E339" s="90">
        <v>0</v>
      </c>
      <c r="F339" s="90">
        <v>0</v>
      </c>
      <c r="G339" s="90">
        <v>0</v>
      </c>
      <c r="H339" s="90">
        <v>0</v>
      </c>
      <c r="I339" s="90">
        <v>0</v>
      </c>
      <c r="J339" s="90">
        <v>0</v>
      </c>
      <c r="K339" s="90">
        <v>0</v>
      </c>
      <c r="L339" s="90">
        <v>0</v>
      </c>
      <c r="M339" s="90">
        <v>0</v>
      </c>
      <c r="N339" s="90">
        <v>0</v>
      </c>
      <c r="O339" s="90">
        <v>0</v>
      </c>
      <c r="P339" s="90">
        <v>0</v>
      </c>
      <c r="Q339" s="90">
        <v>0</v>
      </c>
      <c r="R339" s="90">
        <v>0</v>
      </c>
      <c r="S339" s="90">
        <v>0</v>
      </c>
      <c r="T339" s="90">
        <v>0</v>
      </c>
      <c r="U339" s="90">
        <v>0</v>
      </c>
      <c r="V339" s="90">
        <v>0</v>
      </c>
      <c r="W339" s="90">
        <v>0</v>
      </c>
      <c r="X339" s="90">
        <v>0</v>
      </c>
      <c r="Y339" s="90">
        <v>0</v>
      </c>
      <c r="Z339" s="90">
        <v>0</v>
      </c>
      <c r="AA339" s="90">
        <v>0</v>
      </c>
      <c r="AB339" s="90">
        <v>0</v>
      </c>
      <c r="AC339" s="90">
        <v>0</v>
      </c>
      <c r="AD339" s="90">
        <v>0</v>
      </c>
      <c r="AE339" s="90">
        <v>0</v>
      </c>
      <c r="AF339" s="90">
        <v>0</v>
      </c>
      <c r="AG339" s="90">
        <v>0</v>
      </c>
      <c r="AH339" s="90">
        <v>0</v>
      </c>
      <c r="AI339" s="90">
        <v>0</v>
      </c>
      <c r="AJ339" s="90">
        <v>0</v>
      </c>
      <c r="AK339" s="90">
        <v>0</v>
      </c>
      <c r="AL339" s="90">
        <v>0</v>
      </c>
      <c r="AM339" s="90">
        <v>0</v>
      </c>
      <c r="AN339" s="90">
        <v>0</v>
      </c>
      <c r="AO339" s="90">
        <v>0</v>
      </c>
      <c r="AP339" s="90">
        <v>0</v>
      </c>
      <c r="AQ339" s="90">
        <v>0</v>
      </c>
      <c r="AR339" s="90">
        <v>0</v>
      </c>
      <c r="AS339" s="90">
        <v>0</v>
      </c>
      <c r="AT339" s="90">
        <v>0</v>
      </c>
      <c r="AU339" s="90">
        <v>0</v>
      </c>
      <c r="AV339" s="90">
        <v>0</v>
      </c>
      <c r="AW339" s="90">
        <v>0</v>
      </c>
      <c r="AX339" s="90">
        <v>0</v>
      </c>
      <c r="AY339" s="90">
        <v>0</v>
      </c>
      <c r="AZ339" s="90">
        <v>0</v>
      </c>
      <c r="BA339" s="90">
        <v>0</v>
      </c>
      <c r="BB339" s="90">
        <v>0</v>
      </c>
      <c r="BC339" s="90">
        <v>0</v>
      </c>
      <c r="BD339" s="90">
        <v>0</v>
      </c>
      <c r="BE339" s="90">
        <v>0</v>
      </c>
      <c r="BF339" s="90">
        <v>0</v>
      </c>
      <c r="BG339" s="90">
        <v>0</v>
      </c>
      <c r="BH339" s="90">
        <v>0</v>
      </c>
      <c r="BI339" s="90">
        <v>0</v>
      </c>
      <c r="BJ339" s="90">
        <v>0</v>
      </c>
      <c r="BK339" s="90">
        <v>0</v>
      </c>
      <c r="BL339" s="90">
        <v>0</v>
      </c>
      <c r="BM339" s="90">
        <v>0</v>
      </c>
      <c r="BN339" s="90">
        <v>0</v>
      </c>
      <c r="BO339" s="90">
        <v>0</v>
      </c>
      <c r="BP339" s="90">
        <v>0</v>
      </c>
      <c r="BQ339" s="90">
        <v>0</v>
      </c>
      <c r="BR339" s="90">
        <v>0</v>
      </c>
      <c r="BS339" s="90">
        <v>0</v>
      </c>
      <c r="BT339" s="90">
        <v>0</v>
      </c>
      <c r="BU339" s="90">
        <v>0</v>
      </c>
      <c r="BV339" s="90">
        <v>0</v>
      </c>
      <c r="BW339" s="90">
        <v>0</v>
      </c>
      <c r="BX339" s="90">
        <v>0</v>
      </c>
      <c r="BY339" s="90">
        <v>0</v>
      </c>
      <c r="BZ339" s="90">
        <v>0</v>
      </c>
      <c r="CA339" s="90">
        <v>0</v>
      </c>
      <c r="CB339" s="90">
        <v>0</v>
      </c>
      <c r="CC339" s="90">
        <v>0</v>
      </c>
      <c r="CD339" s="90">
        <v>0</v>
      </c>
      <c r="CE339" s="90">
        <v>0</v>
      </c>
      <c r="CF339" s="90">
        <v>0</v>
      </c>
      <c r="CG339" s="90">
        <v>0</v>
      </c>
      <c r="CH339" s="90">
        <v>0</v>
      </c>
    </row>
    <row r="340" s="78" customFormat="1" ht="27.75" spans="1:86">
      <c r="A340" s="84" t="s">
        <v>220</v>
      </c>
      <c r="B340" s="89" t="s">
        <v>1783</v>
      </c>
      <c r="C340" s="90">
        <v>2</v>
      </c>
      <c r="D340" s="90">
        <v>1</v>
      </c>
      <c r="E340" s="90">
        <v>1</v>
      </c>
      <c r="F340" s="90">
        <v>1</v>
      </c>
      <c r="G340" s="90">
        <v>1</v>
      </c>
      <c r="H340" s="90">
        <v>1</v>
      </c>
      <c r="I340" s="90">
        <v>1</v>
      </c>
      <c r="J340" s="90">
        <v>1</v>
      </c>
      <c r="K340" s="90">
        <v>1</v>
      </c>
      <c r="L340" s="90">
        <v>0</v>
      </c>
      <c r="M340" s="90">
        <v>1</v>
      </c>
      <c r="N340" s="90">
        <v>1</v>
      </c>
      <c r="O340" s="90">
        <v>1</v>
      </c>
      <c r="P340" s="90">
        <v>0</v>
      </c>
      <c r="Q340" s="90">
        <v>1</v>
      </c>
      <c r="R340" s="90">
        <v>1</v>
      </c>
      <c r="S340" s="90">
        <v>1</v>
      </c>
      <c r="T340" s="90">
        <v>1</v>
      </c>
      <c r="U340" s="90">
        <v>1</v>
      </c>
      <c r="V340" s="90">
        <v>1</v>
      </c>
      <c r="W340" s="90">
        <v>1</v>
      </c>
      <c r="X340" s="90">
        <v>1</v>
      </c>
      <c r="Y340" s="90">
        <v>1</v>
      </c>
      <c r="Z340" s="90">
        <v>1</v>
      </c>
      <c r="AA340" s="90">
        <v>1</v>
      </c>
      <c r="AB340" s="90">
        <v>2</v>
      </c>
      <c r="AC340" s="90">
        <v>1</v>
      </c>
      <c r="AD340" s="90">
        <v>1</v>
      </c>
      <c r="AE340" s="90">
        <v>1</v>
      </c>
      <c r="AF340" s="90">
        <v>1</v>
      </c>
      <c r="AG340" s="90">
        <v>1</v>
      </c>
      <c r="AH340" s="90">
        <v>1</v>
      </c>
      <c r="AI340" s="90">
        <v>1</v>
      </c>
      <c r="AJ340" s="90">
        <v>1</v>
      </c>
      <c r="AK340" s="90">
        <v>1</v>
      </c>
      <c r="AL340" s="90">
        <v>1</v>
      </c>
      <c r="AM340" s="90">
        <v>1</v>
      </c>
      <c r="AN340" s="90">
        <v>1</v>
      </c>
      <c r="AO340" s="90">
        <v>1</v>
      </c>
      <c r="AP340" s="90">
        <v>1</v>
      </c>
      <c r="AQ340" s="90">
        <v>2</v>
      </c>
      <c r="AR340" s="90">
        <v>0</v>
      </c>
      <c r="AS340" s="90">
        <v>0</v>
      </c>
      <c r="AT340" s="90">
        <v>0</v>
      </c>
      <c r="AU340" s="90">
        <v>1</v>
      </c>
      <c r="AV340" s="90">
        <v>1</v>
      </c>
      <c r="AW340" s="90">
        <v>1</v>
      </c>
      <c r="AX340" s="90">
        <v>1</v>
      </c>
      <c r="AY340" s="90">
        <v>1</v>
      </c>
      <c r="AZ340" s="90">
        <v>1</v>
      </c>
      <c r="BA340" s="90">
        <v>1</v>
      </c>
      <c r="BB340" s="90">
        <v>1</v>
      </c>
      <c r="BC340" s="90">
        <v>0</v>
      </c>
      <c r="BD340" s="90">
        <v>1</v>
      </c>
      <c r="BE340" s="90">
        <v>1</v>
      </c>
      <c r="BF340" s="90">
        <v>1</v>
      </c>
      <c r="BG340" s="90">
        <v>1</v>
      </c>
      <c r="BH340" s="90">
        <v>0</v>
      </c>
      <c r="BI340" s="90">
        <v>1</v>
      </c>
      <c r="BJ340" s="90">
        <v>1</v>
      </c>
      <c r="BK340" s="90">
        <v>0</v>
      </c>
      <c r="BL340" s="90">
        <v>1</v>
      </c>
      <c r="BM340" s="90">
        <v>1</v>
      </c>
      <c r="BN340" s="90">
        <v>1</v>
      </c>
      <c r="BO340" s="90">
        <v>1</v>
      </c>
      <c r="BP340" s="90">
        <v>1</v>
      </c>
      <c r="BQ340" s="90">
        <v>1</v>
      </c>
      <c r="BR340" s="90">
        <v>0</v>
      </c>
      <c r="BS340" s="90">
        <v>0</v>
      </c>
      <c r="BT340" s="90">
        <v>1</v>
      </c>
      <c r="BU340" s="90">
        <v>1</v>
      </c>
      <c r="BV340" s="90">
        <v>1</v>
      </c>
      <c r="BW340" s="90">
        <v>1</v>
      </c>
      <c r="BX340" s="90">
        <v>1</v>
      </c>
      <c r="BY340" s="90">
        <v>1</v>
      </c>
      <c r="BZ340" s="90">
        <v>1</v>
      </c>
      <c r="CA340" s="90">
        <v>1</v>
      </c>
      <c r="CB340" s="90">
        <v>1</v>
      </c>
      <c r="CC340" s="90">
        <v>1</v>
      </c>
      <c r="CD340" s="90">
        <v>1</v>
      </c>
      <c r="CE340" s="90">
        <v>1</v>
      </c>
      <c r="CF340" s="90">
        <v>0</v>
      </c>
      <c r="CG340" s="90">
        <v>1</v>
      </c>
      <c r="CH340" s="90">
        <v>1</v>
      </c>
    </row>
    <row r="341" s="78" customFormat="1" ht="13.9" spans="1:86">
      <c r="A341" s="84" t="s">
        <v>220</v>
      </c>
      <c r="B341" s="89" t="s">
        <v>1784</v>
      </c>
      <c r="C341" s="90">
        <v>0</v>
      </c>
      <c r="D341" s="90">
        <v>0</v>
      </c>
      <c r="E341" s="90">
        <v>0</v>
      </c>
      <c r="F341" s="90">
        <v>0</v>
      </c>
      <c r="G341" s="90">
        <v>0</v>
      </c>
      <c r="H341" s="90">
        <v>0</v>
      </c>
      <c r="I341" s="90">
        <v>0</v>
      </c>
      <c r="J341" s="90">
        <v>0</v>
      </c>
      <c r="K341" s="90">
        <v>0</v>
      </c>
      <c r="L341" s="90">
        <v>0</v>
      </c>
      <c r="M341" s="90">
        <v>0</v>
      </c>
      <c r="N341" s="90">
        <v>0</v>
      </c>
      <c r="O341" s="90">
        <v>0</v>
      </c>
      <c r="P341" s="90">
        <v>0</v>
      </c>
      <c r="Q341" s="90">
        <v>0</v>
      </c>
      <c r="R341" s="90">
        <v>0</v>
      </c>
      <c r="S341" s="90">
        <v>0</v>
      </c>
      <c r="T341" s="90">
        <v>0</v>
      </c>
      <c r="U341" s="90">
        <v>0</v>
      </c>
      <c r="V341" s="90">
        <v>0</v>
      </c>
      <c r="W341" s="90">
        <v>0</v>
      </c>
      <c r="X341" s="90">
        <v>0</v>
      </c>
      <c r="Y341" s="90">
        <v>0</v>
      </c>
      <c r="Z341" s="90">
        <v>0</v>
      </c>
      <c r="AA341" s="90">
        <v>0</v>
      </c>
      <c r="AB341" s="90">
        <v>0</v>
      </c>
      <c r="AC341" s="90">
        <v>0</v>
      </c>
      <c r="AD341" s="90">
        <v>0</v>
      </c>
      <c r="AE341" s="90">
        <v>0</v>
      </c>
      <c r="AF341" s="90">
        <v>0</v>
      </c>
      <c r="AG341" s="90">
        <v>0</v>
      </c>
      <c r="AH341" s="90">
        <v>0</v>
      </c>
      <c r="AI341" s="90">
        <v>0</v>
      </c>
      <c r="AJ341" s="90">
        <v>0</v>
      </c>
      <c r="AK341" s="90">
        <v>0</v>
      </c>
      <c r="AL341" s="90">
        <v>0</v>
      </c>
      <c r="AM341" s="90">
        <v>0</v>
      </c>
      <c r="AN341" s="90">
        <v>0</v>
      </c>
      <c r="AO341" s="90">
        <v>0</v>
      </c>
      <c r="AP341" s="90">
        <v>0</v>
      </c>
      <c r="AQ341" s="90">
        <v>0</v>
      </c>
      <c r="AR341" s="90">
        <v>0</v>
      </c>
      <c r="AS341" s="90">
        <v>0</v>
      </c>
      <c r="AT341" s="90">
        <v>0</v>
      </c>
      <c r="AU341" s="90">
        <v>0</v>
      </c>
      <c r="AV341" s="90">
        <v>0</v>
      </c>
      <c r="AW341" s="90">
        <v>0</v>
      </c>
      <c r="AX341" s="90">
        <v>0</v>
      </c>
      <c r="AY341" s="90">
        <v>0</v>
      </c>
      <c r="AZ341" s="90">
        <v>0</v>
      </c>
      <c r="BA341" s="90">
        <v>0</v>
      </c>
      <c r="BB341" s="90">
        <v>0</v>
      </c>
      <c r="BC341" s="90">
        <v>0</v>
      </c>
      <c r="BD341" s="90">
        <v>0</v>
      </c>
      <c r="BE341" s="90">
        <v>0</v>
      </c>
      <c r="BF341" s="90">
        <v>0</v>
      </c>
      <c r="BG341" s="90">
        <v>0</v>
      </c>
      <c r="BH341" s="90">
        <v>0</v>
      </c>
      <c r="BI341" s="90">
        <v>0</v>
      </c>
      <c r="BJ341" s="90">
        <v>0</v>
      </c>
      <c r="BK341" s="90">
        <v>0</v>
      </c>
      <c r="BL341" s="90">
        <v>0</v>
      </c>
      <c r="BM341" s="90">
        <v>0</v>
      </c>
      <c r="BN341" s="90">
        <v>0</v>
      </c>
      <c r="BO341" s="90">
        <v>0</v>
      </c>
      <c r="BP341" s="90">
        <v>0</v>
      </c>
      <c r="BQ341" s="90">
        <v>0</v>
      </c>
      <c r="BR341" s="90">
        <v>0</v>
      </c>
      <c r="BS341" s="90">
        <v>0</v>
      </c>
      <c r="BT341" s="90">
        <v>0</v>
      </c>
      <c r="BU341" s="90">
        <v>0</v>
      </c>
      <c r="BV341" s="90">
        <v>0</v>
      </c>
      <c r="BW341" s="90">
        <v>0</v>
      </c>
      <c r="BX341" s="90">
        <v>0</v>
      </c>
      <c r="BY341" s="90">
        <v>0</v>
      </c>
      <c r="BZ341" s="90">
        <v>0</v>
      </c>
      <c r="CA341" s="90">
        <v>0</v>
      </c>
      <c r="CB341" s="90">
        <v>0</v>
      </c>
      <c r="CC341" s="90">
        <v>0</v>
      </c>
      <c r="CD341" s="90">
        <v>0</v>
      </c>
      <c r="CE341" s="90">
        <v>0</v>
      </c>
      <c r="CF341" s="90">
        <v>0</v>
      </c>
      <c r="CG341" s="90">
        <v>0</v>
      </c>
      <c r="CH341" s="90">
        <v>0</v>
      </c>
    </row>
    <row r="342" s="78" customFormat="1" ht="13.9" spans="1:86">
      <c r="A342" s="84" t="s">
        <v>220</v>
      </c>
      <c r="B342" s="89" t="s">
        <v>1785</v>
      </c>
      <c r="C342" s="90">
        <v>0</v>
      </c>
      <c r="D342" s="90">
        <v>0</v>
      </c>
      <c r="E342" s="90">
        <v>0</v>
      </c>
      <c r="F342" s="90">
        <v>0</v>
      </c>
      <c r="G342" s="90">
        <v>0</v>
      </c>
      <c r="H342" s="90">
        <v>0</v>
      </c>
      <c r="I342" s="90">
        <v>0</v>
      </c>
      <c r="J342" s="90">
        <v>0</v>
      </c>
      <c r="K342" s="90">
        <v>0</v>
      </c>
      <c r="L342" s="90">
        <v>0</v>
      </c>
      <c r="M342" s="90">
        <v>0</v>
      </c>
      <c r="N342" s="90">
        <v>0</v>
      </c>
      <c r="O342" s="90">
        <v>0</v>
      </c>
      <c r="P342" s="90">
        <v>0</v>
      </c>
      <c r="Q342" s="90">
        <v>0</v>
      </c>
      <c r="R342" s="90">
        <v>0</v>
      </c>
      <c r="S342" s="90">
        <v>0</v>
      </c>
      <c r="T342" s="90">
        <v>0</v>
      </c>
      <c r="U342" s="90">
        <v>0</v>
      </c>
      <c r="V342" s="90">
        <v>0</v>
      </c>
      <c r="W342" s="90">
        <v>0</v>
      </c>
      <c r="X342" s="90">
        <v>0</v>
      </c>
      <c r="Y342" s="90">
        <v>0</v>
      </c>
      <c r="Z342" s="90">
        <v>0</v>
      </c>
      <c r="AA342" s="90">
        <v>0</v>
      </c>
      <c r="AB342" s="90">
        <v>0</v>
      </c>
      <c r="AC342" s="90">
        <v>0</v>
      </c>
      <c r="AD342" s="90">
        <v>0</v>
      </c>
      <c r="AE342" s="90">
        <v>0</v>
      </c>
      <c r="AF342" s="90">
        <v>0</v>
      </c>
      <c r="AG342" s="90">
        <v>0</v>
      </c>
      <c r="AH342" s="90">
        <v>0</v>
      </c>
      <c r="AI342" s="90">
        <v>0</v>
      </c>
      <c r="AJ342" s="90">
        <v>0</v>
      </c>
      <c r="AK342" s="90">
        <v>0</v>
      </c>
      <c r="AL342" s="90">
        <v>0</v>
      </c>
      <c r="AM342" s="90">
        <v>0</v>
      </c>
      <c r="AN342" s="90">
        <v>0</v>
      </c>
      <c r="AO342" s="90">
        <v>0</v>
      </c>
      <c r="AP342" s="90">
        <v>0</v>
      </c>
      <c r="AQ342" s="90">
        <v>0</v>
      </c>
      <c r="AR342" s="90">
        <v>0</v>
      </c>
      <c r="AS342" s="90">
        <v>0</v>
      </c>
      <c r="AT342" s="90">
        <v>0</v>
      </c>
      <c r="AU342" s="90">
        <v>0</v>
      </c>
      <c r="AV342" s="90">
        <v>0</v>
      </c>
      <c r="AW342" s="90">
        <v>0</v>
      </c>
      <c r="AX342" s="90">
        <v>0</v>
      </c>
      <c r="AY342" s="90">
        <v>0</v>
      </c>
      <c r="AZ342" s="90">
        <v>0</v>
      </c>
      <c r="BA342" s="90">
        <v>0</v>
      </c>
      <c r="BB342" s="90">
        <v>0</v>
      </c>
      <c r="BC342" s="90">
        <v>0</v>
      </c>
      <c r="BD342" s="90">
        <v>0</v>
      </c>
      <c r="BE342" s="90">
        <v>0</v>
      </c>
      <c r="BF342" s="90">
        <v>0</v>
      </c>
      <c r="BG342" s="90">
        <v>0</v>
      </c>
      <c r="BH342" s="90">
        <v>0</v>
      </c>
      <c r="BI342" s="90">
        <v>0</v>
      </c>
      <c r="BJ342" s="90">
        <v>0</v>
      </c>
      <c r="BK342" s="90">
        <v>0</v>
      </c>
      <c r="BL342" s="90">
        <v>0</v>
      </c>
      <c r="BM342" s="90">
        <v>0</v>
      </c>
      <c r="BN342" s="90">
        <v>0</v>
      </c>
      <c r="BO342" s="90">
        <v>0</v>
      </c>
      <c r="BP342" s="90">
        <v>0</v>
      </c>
      <c r="BQ342" s="90">
        <v>0</v>
      </c>
      <c r="BR342" s="90">
        <v>0</v>
      </c>
      <c r="BS342" s="90">
        <v>0</v>
      </c>
      <c r="BT342" s="90">
        <v>0</v>
      </c>
      <c r="BU342" s="90">
        <v>0</v>
      </c>
      <c r="BV342" s="90">
        <v>0</v>
      </c>
      <c r="BW342" s="90">
        <v>0</v>
      </c>
      <c r="BX342" s="90">
        <v>0</v>
      </c>
      <c r="BY342" s="90">
        <v>0</v>
      </c>
      <c r="BZ342" s="90">
        <v>0</v>
      </c>
      <c r="CA342" s="90">
        <v>0</v>
      </c>
      <c r="CB342" s="90">
        <v>0</v>
      </c>
      <c r="CC342" s="90">
        <v>0</v>
      </c>
      <c r="CD342" s="90">
        <v>0</v>
      </c>
      <c r="CE342" s="90">
        <v>0</v>
      </c>
      <c r="CF342" s="90">
        <v>0</v>
      </c>
      <c r="CG342" s="90">
        <v>0</v>
      </c>
      <c r="CH342" s="90">
        <v>0</v>
      </c>
    </row>
    <row r="343" s="78" customFormat="1" ht="13.9" spans="1:86">
      <c r="A343" s="84" t="s">
        <v>220</v>
      </c>
      <c r="B343" s="89" t="s">
        <v>1786</v>
      </c>
      <c r="C343" s="90">
        <v>0</v>
      </c>
      <c r="D343" s="90">
        <v>0</v>
      </c>
      <c r="E343" s="90">
        <v>0</v>
      </c>
      <c r="F343" s="90">
        <v>0</v>
      </c>
      <c r="G343" s="90">
        <v>0</v>
      </c>
      <c r="H343" s="90">
        <v>0</v>
      </c>
      <c r="I343" s="90">
        <v>0</v>
      </c>
      <c r="J343" s="90">
        <v>0</v>
      </c>
      <c r="K343" s="90">
        <v>0</v>
      </c>
      <c r="L343" s="90">
        <v>0</v>
      </c>
      <c r="M343" s="90">
        <v>0</v>
      </c>
      <c r="N343" s="90">
        <v>0</v>
      </c>
      <c r="O343" s="90">
        <v>0</v>
      </c>
      <c r="P343" s="90">
        <v>0</v>
      </c>
      <c r="Q343" s="90">
        <v>0</v>
      </c>
      <c r="R343" s="90">
        <v>0</v>
      </c>
      <c r="S343" s="90">
        <v>0</v>
      </c>
      <c r="T343" s="90">
        <v>0</v>
      </c>
      <c r="U343" s="90">
        <v>0</v>
      </c>
      <c r="V343" s="90">
        <v>0</v>
      </c>
      <c r="W343" s="90">
        <v>0</v>
      </c>
      <c r="X343" s="90">
        <v>0</v>
      </c>
      <c r="Y343" s="90">
        <v>0</v>
      </c>
      <c r="Z343" s="90">
        <v>0</v>
      </c>
      <c r="AA343" s="90">
        <v>0</v>
      </c>
      <c r="AB343" s="90">
        <v>0</v>
      </c>
      <c r="AC343" s="90">
        <v>0</v>
      </c>
      <c r="AD343" s="90">
        <v>0</v>
      </c>
      <c r="AE343" s="90">
        <v>0</v>
      </c>
      <c r="AF343" s="90">
        <v>0</v>
      </c>
      <c r="AG343" s="90">
        <v>0</v>
      </c>
      <c r="AH343" s="90">
        <v>0</v>
      </c>
      <c r="AI343" s="90">
        <v>0</v>
      </c>
      <c r="AJ343" s="90">
        <v>0</v>
      </c>
      <c r="AK343" s="90">
        <v>0</v>
      </c>
      <c r="AL343" s="90">
        <v>0</v>
      </c>
      <c r="AM343" s="90">
        <v>0</v>
      </c>
      <c r="AN343" s="90">
        <v>0</v>
      </c>
      <c r="AO343" s="90">
        <v>0</v>
      </c>
      <c r="AP343" s="90">
        <v>0</v>
      </c>
      <c r="AQ343" s="90">
        <v>0</v>
      </c>
      <c r="AR343" s="90">
        <v>0</v>
      </c>
      <c r="AS343" s="90">
        <v>0</v>
      </c>
      <c r="AT343" s="90">
        <v>0</v>
      </c>
      <c r="AU343" s="90">
        <v>0</v>
      </c>
      <c r="AV343" s="90">
        <v>0</v>
      </c>
      <c r="AW343" s="90">
        <v>0</v>
      </c>
      <c r="AX343" s="90">
        <v>0</v>
      </c>
      <c r="AY343" s="90">
        <v>0</v>
      </c>
      <c r="AZ343" s="90">
        <v>0</v>
      </c>
      <c r="BA343" s="90">
        <v>0</v>
      </c>
      <c r="BB343" s="90">
        <v>0</v>
      </c>
      <c r="BC343" s="90">
        <v>0</v>
      </c>
      <c r="BD343" s="90">
        <v>0</v>
      </c>
      <c r="BE343" s="90">
        <v>0</v>
      </c>
      <c r="BF343" s="90">
        <v>0</v>
      </c>
      <c r="BG343" s="90">
        <v>0</v>
      </c>
      <c r="BH343" s="90">
        <v>0</v>
      </c>
      <c r="BI343" s="90">
        <v>0</v>
      </c>
      <c r="BJ343" s="90">
        <v>0</v>
      </c>
      <c r="BK343" s="90">
        <v>0</v>
      </c>
      <c r="BL343" s="90">
        <v>0</v>
      </c>
      <c r="BM343" s="90">
        <v>0</v>
      </c>
      <c r="BN343" s="90">
        <v>0</v>
      </c>
      <c r="BO343" s="90">
        <v>0</v>
      </c>
      <c r="BP343" s="90">
        <v>0</v>
      </c>
      <c r="BQ343" s="90">
        <v>0</v>
      </c>
      <c r="BR343" s="90">
        <v>0</v>
      </c>
      <c r="BS343" s="90">
        <v>0</v>
      </c>
      <c r="BT343" s="90">
        <v>0</v>
      </c>
      <c r="BU343" s="90">
        <v>0</v>
      </c>
      <c r="BV343" s="90">
        <v>0</v>
      </c>
      <c r="BW343" s="90">
        <v>0</v>
      </c>
      <c r="BX343" s="90">
        <v>0</v>
      </c>
      <c r="BY343" s="90">
        <v>0</v>
      </c>
      <c r="BZ343" s="90">
        <v>0</v>
      </c>
      <c r="CA343" s="90">
        <v>0</v>
      </c>
      <c r="CB343" s="90">
        <v>0</v>
      </c>
      <c r="CC343" s="90">
        <v>0</v>
      </c>
      <c r="CD343" s="90">
        <v>0</v>
      </c>
      <c r="CE343" s="90">
        <v>0</v>
      </c>
      <c r="CF343" s="90">
        <v>0</v>
      </c>
      <c r="CG343" s="90">
        <v>0</v>
      </c>
      <c r="CH343" s="90">
        <v>0</v>
      </c>
    </row>
    <row r="344" s="78" customFormat="1" ht="13.9" spans="1:86">
      <c r="A344" s="84" t="s">
        <v>220</v>
      </c>
      <c r="B344" s="89" t="s">
        <v>1787</v>
      </c>
      <c r="C344" s="90">
        <v>1</v>
      </c>
      <c r="D344" s="90">
        <v>0</v>
      </c>
      <c r="E344" s="90">
        <v>0</v>
      </c>
      <c r="F344" s="90">
        <v>0</v>
      </c>
      <c r="G344" s="90">
        <v>1</v>
      </c>
      <c r="H344" s="90">
        <v>0</v>
      </c>
      <c r="I344" s="90">
        <v>0</v>
      </c>
      <c r="J344" s="90">
        <v>0</v>
      </c>
      <c r="K344" s="90">
        <v>1</v>
      </c>
      <c r="L344" s="90">
        <v>0</v>
      </c>
      <c r="M344" s="90">
        <v>0</v>
      </c>
      <c r="N344" s="90">
        <v>0</v>
      </c>
      <c r="O344" s="90">
        <v>0</v>
      </c>
      <c r="P344" s="90">
        <v>0</v>
      </c>
      <c r="Q344" s="90">
        <v>0</v>
      </c>
      <c r="R344" s="90">
        <v>0</v>
      </c>
      <c r="S344" s="90">
        <v>0</v>
      </c>
      <c r="T344" s="90">
        <v>0</v>
      </c>
      <c r="U344" s="90">
        <v>0</v>
      </c>
      <c r="V344" s="90">
        <v>0</v>
      </c>
      <c r="W344" s="90">
        <v>1</v>
      </c>
      <c r="X344" s="90">
        <v>0</v>
      </c>
      <c r="Y344" s="90">
        <v>0</v>
      </c>
      <c r="Z344" s="90">
        <v>0</v>
      </c>
      <c r="AA344" s="90">
        <v>0</v>
      </c>
      <c r="AB344" s="90">
        <v>1</v>
      </c>
      <c r="AC344" s="90">
        <v>0</v>
      </c>
      <c r="AD344" s="90">
        <v>0</v>
      </c>
      <c r="AE344" s="90">
        <v>0</v>
      </c>
      <c r="AF344" s="90">
        <v>0</v>
      </c>
      <c r="AG344" s="90">
        <v>0</v>
      </c>
      <c r="AH344" s="90">
        <v>0</v>
      </c>
      <c r="AI344" s="90">
        <v>0</v>
      </c>
      <c r="AJ344" s="90">
        <v>0</v>
      </c>
      <c r="AK344" s="90">
        <v>0</v>
      </c>
      <c r="AL344" s="90">
        <v>0</v>
      </c>
      <c r="AM344" s="90">
        <v>0</v>
      </c>
      <c r="AN344" s="90">
        <v>0</v>
      </c>
      <c r="AO344" s="90">
        <v>0</v>
      </c>
      <c r="AP344" s="90">
        <v>0</v>
      </c>
      <c r="AQ344" s="90">
        <v>1</v>
      </c>
      <c r="AR344" s="90">
        <v>0</v>
      </c>
      <c r="AS344" s="90">
        <v>0</v>
      </c>
      <c r="AT344" s="90">
        <v>0</v>
      </c>
      <c r="AU344" s="90">
        <v>0</v>
      </c>
      <c r="AV344" s="90">
        <v>0</v>
      </c>
      <c r="AW344" s="90">
        <v>0</v>
      </c>
      <c r="AX344" s="90">
        <v>0</v>
      </c>
      <c r="AY344" s="90">
        <v>0</v>
      </c>
      <c r="AZ344" s="90">
        <v>0</v>
      </c>
      <c r="BA344" s="90">
        <v>0</v>
      </c>
      <c r="BB344" s="90">
        <v>0</v>
      </c>
      <c r="BC344" s="90">
        <v>0</v>
      </c>
      <c r="BD344" s="90">
        <v>0</v>
      </c>
      <c r="BE344" s="90">
        <v>0</v>
      </c>
      <c r="BF344" s="90">
        <v>0</v>
      </c>
      <c r="BG344" s="90">
        <v>0</v>
      </c>
      <c r="BH344" s="90">
        <v>0</v>
      </c>
      <c r="BI344" s="90">
        <v>0</v>
      </c>
      <c r="BJ344" s="90">
        <v>0</v>
      </c>
      <c r="BK344" s="90">
        <v>0</v>
      </c>
      <c r="BL344" s="90">
        <v>0</v>
      </c>
      <c r="BM344" s="90">
        <v>0</v>
      </c>
      <c r="BN344" s="90">
        <v>0</v>
      </c>
      <c r="BO344" s="90">
        <v>0</v>
      </c>
      <c r="BP344" s="90">
        <v>0</v>
      </c>
      <c r="BQ344" s="90">
        <v>0</v>
      </c>
      <c r="BR344" s="90">
        <v>0</v>
      </c>
      <c r="BS344" s="90">
        <v>0</v>
      </c>
      <c r="BT344" s="90">
        <v>0</v>
      </c>
      <c r="BU344" s="90">
        <v>0</v>
      </c>
      <c r="BV344" s="90">
        <v>0</v>
      </c>
      <c r="BW344" s="90">
        <v>0</v>
      </c>
      <c r="BX344" s="90">
        <v>0</v>
      </c>
      <c r="BY344" s="90">
        <v>0</v>
      </c>
      <c r="BZ344" s="90">
        <v>0</v>
      </c>
      <c r="CA344" s="90">
        <v>0</v>
      </c>
      <c r="CB344" s="90">
        <v>0</v>
      </c>
      <c r="CC344" s="90">
        <v>0</v>
      </c>
      <c r="CD344" s="90">
        <v>0</v>
      </c>
      <c r="CE344" s="90">
        <v>0</v>
      </c>
      <c r="CF344" s="90">
        <v>0</v>
      </c>
      <c r="CG344" s="90">
        <v>0</v>
      </c>
      <c r="CH344" s="90">
        <v>0</v>
      </c>
    </row>
    <row r="345" s="78" customFormat="1" ht="13.9" spans="1:86">
      <c r="A345" s="84" t="s">
        <v>220</v>
      </c>
      <c r="B345" s="89" t="s">
        <v>1788</v>
      </c>
      <c r="C345" s="90">
        <v>0</v>
      </c>
      <c r="D345" s="90">
        <v>0</v>
      </c>
      <c r="E345" s="90">
        <v>0</v>
      </c>
      <c r="F345" s="90">
        <v>0</v>
      </c>
      <c r="G345" s="90">
        <v>0</v>
      </c>
      <c r="H345" s="90">
        <v>0</v>
      </c>
      <c r="I345" s="90">
        <v>0</v>
      </c>
      <c r="J345" s="90">
        <v>0</v>
      </c>
      <c r="K345" s="90">
        <v>0</v>
      </c>
      <c r="L345" s="90">
        <v>0</v>
      </c>
      <c r="M345" s="90">
        <v>0</v>
      </c>
      <c r="N345" s="90">
        <v>0</v>
      </c>
      <c r="O345" s="90">
        <v>0</v>
      </c>
      <c r="P345" s="90">
        <v>0</v>
      </c>
      <c r="Q345" s="90">
        <v>0</v>
      </c>
      <c r="R345" s="90">
        <v>0</v>
      </c>
      <c r="S345" s="90">
        <v>0</v>
      </c>
      <c r="T345" s="90">
        <v>0</v>
      </c>
      <c r="U345" s="90">
        <v>0</v>
      </c>
      <c r="V345" s="90">
        <v>0</v>
      </c>
      <c r="W345" s="90">
        <v>0</v>
      </c>
      <c r="X345" s="90">
        <v>0</v>
      </c>
      <c r="Y345" s="90">
        <v>0</v>
      </c>
      <c r="Z345" s="90">
        <v>0</v>
      </c>
      <c r="AA345" s="90">
        <v>0</v>
      </c>
      <c r="AB345" s="90">
        <v>0</v>
      </c>
      <c r="AC345" s="90">
        <v>0</v>
      </c>
      <c r="AD345" s="90">
        <v>0</v>
      </c>
      <c r="AE345" s="90">
        <v>0</v>
      </c>
      <c r="AF345" s="90">
        <v>0</v>
      </c>
      <c r="AG345" s="90">
        <v>0</v>
      </c>
      <c r="AH345" s="90">
        <v>0</v>
      </c>
      <c r="AI345" s="90">
        <v>0</v>
      </c>
      <c r="AJ345" s="90">
        <v>0</v>
      </c>
      <c r="AK345" s="90">
        <v>0</v>
      </c>
      <c r="AL345" s="90">
        <v>0</v>
      </c>
      <c r="AM345" s="90">
        <v>0</v>
      </c>
      <c r="AN345" s="90">
        <v>0</v>
      </c>
      <c r="AO345" s="90">
        <v>0</v>
      </c>
      <c r="AP345" s="90">
        <v>0</v>
      </c>
      <c r="AQ345" s="90">
        <v>0</v>
      </c>
      <c r="AR345" s="90">
        <v>0</v>
      </c>
      <c r="AS345" s="90">
        <v>0</v>
      </c>
      <c r="AT345" s="90">
        <v>0</v>
      </c>
      <c r="AU345" s="90">
        <v>0</v>
      </c>
      <c r="AV345" s="90">
        <v>0</v>
      </c>
      <c r="AW345" s="90">
        <v>0</v>
      </c>
      <c r="AX345" s="90">
        <v>0</v>
      </c>
      <c r="AY345" s="90">
        <v>0</v>
      </c>
      <c r="AZ345" s="90">
        <v>0</v>
      </c>
      <c r="BA345" s="90">
        <v>0</v>
      </c>
      <c r="BB345" s="90">
        <v>0</v>
      </c>
      <c r="BC345" s="90">
        <v>0</v>
      </c>
      <c r="BD345" s="90">
        <v>0</v>
      </c>
      <c r="BE345" s="90">
        <v>0</v>
      </c>
      <c r="BF345" s="90">
        <v>0</v>
      </c>
      <c r="BG345" s="90">
        <v>0</v>
      </c>
      <c r="BH345" s="90">
        <v>0</v>
      </c>
      <c r="BI345" s="90">
        <v>0</v>
      </c>
      <c r="BJ345" s="90">
        <v>0</v>
      </c>
      <c r="BK345" s="90">
        <v>0</v>
      </c>
      <c r="BL345" s="90">
        <v>0</v>
      </c>
      <c r="BM345" s="90">
        <v>0</v>
      </c>
      <c r="BN345" s="90">
        <v>0</v>
      </c>
      <c r="BO345" s="90">
        <v>0</v>
      </c>
      <c r="BP345" s="90">
        <v>0</v>
      </c>
      <c r="BQ345" s="90">
        <v>0</v>
      </c>
      <c r="BR345" s="90">
        <v>0</v>
      </c>
      <c r="BS345" s="90">
        <v>0</v>
      </c>
      <c r="BT345" s="90">
        <v>0</v>
      </c>
      <c r="BU345" s="90">
        <v>0</v>
      </c>
      <c r="BV345" s="90">
        <v>0</v>
      </c>
      <c r="BW345" s="90">
        <v>0</v>
      </c>
      <c r="BX345" s="90">
        <v>0</v>
      </c>
      <c r="BY345" s="90">
        <v>0</v>
      </c>
      <c r="BZ345" s="90">
        <v>0</v>
      </c>
      <c r="CA345" s="90">
        <v>0</v>
      </c>
      <c r="CB345" s="90">
        <v>0</v>
      </c>
      <c r="CC345" s="90">
        <v>0</v>
      </c>
      <c r="CD345" s="90">
        <v>0</v>
      </c>
      <c r="CE345" s="90">
        <v>0</v>
      </c>
      <c r="CF345" s="90">
        <v>0</v>
      </c>
      <c r="CG345" s="90">
        <v>0</v>
      </c>
      <c r="CH345" s="90">
        <v>0</v>
      </c>
    </row>
    <row r="346" s="78" customFormat="1" ht="13.9" spans="1:86">
      <c r="A346" s="84" t="s">
        <v>220</v>
      </c>
      <c r="B346" s="89" t="s">
        <v>1789</v>
      </c>
      <c r="C346" s="90">
        <v>0</v>
      </c>
      <c r="D346" s="90">
        <v>0</v>
      </c>
      <c r="E346" s="90">
        <v>0</v>
      </c>
      <c r="F346" s="90">
        <v>0</v>
      </c>
      <c r="G346" s="90">
        <v>0</v>
      </c>
      <c r="H346" s="90">
        <v>0</v>
      </c>
      <c r="I346" s="90">
        <v>0</v>
      </c>
      <c r="J346" s="90">
        <v>0</v>
      </c>
      <c r="K346" s="90">
        <v>0</v>
      </c>
      <c r="L346" s="90">
        <v>0</v>
      </c>
      <c r="M346" s="90">
        <v>0</v>
      </c>
      <c r="N346" s="90">
        <v>0</v>
      </c>
      <c r="O346" s="90">
        <v>0</v>
      </c>
      <c r="P346" s="90">
        <v>0</v>
      </c>
      <c r="Q346" s="90">
        <v>0</v>
      </c>
      <c r="R346" s="90">
        <v>0</v>
      </c>
      <c r="S346" s="90">
        <v>0</v>
      </c>
      <c r="T346" s="90">
        <v>0</v>
      </c>
      <c r="U346" s="90">
        <v>0</v>
      </c>
      <c r="V346" s="90">
        <v>0</v>
      </c>
      <c r="W346" s="90">
        <v>0</v>
      </c>
      <c r="X346" s="90">
        <v>0</v>
      </c>
      <c r="Y346" s="90">
        <v>0</v>
      </c>
      <c r="Z346" s="90">
        <v>0</v>
      </c>
      <c r="AA346" s="90">
        <v>0</v>
      </c>
      <c r="AB346" s="90">
        <v>0</v>
      </c>
      <c r="AC346" s="90">
        <v>0</v>
      </c>
      <c r="AD346" s="90">
        <v>0</v>
      </c>
      <c r="AE346" s="90">
        <v>0</v>
      </c>
      <c r="AF346" s="90">
        <v>0</v>
      </c>
      <c r="AG346" s="90">
        <v>0</v>
      </c>
      <c r="AH346" s="90">
        <v>0</v>
      </c>
      <c r="AI346" s="90">
        <v>0</v>
      </c>
      <c r="AJ346" s="90">
        <v>0</v>
      </c>
      <c r="AK346" s="90">
        <v>0</v>
      </c>
      <c r="AL346" s="90">
        <v>0</v>
      </c>
      <c r="AM346" s="90">
        <v>0</v>
      </c>
      <c r="AN346" s="90">
        <v>0</v>
      </c>
      <c r="AO346" s="90">
        <v>0</v>
      </c>
      <c r="AP346" s="90">
        <v>0</v>
      </c>
      <c r="AQ346" s="90">
        <v>0</v>
      </c>
      <c r="AR346" s="90">
        <v>0</v>
      </c>
      <c r="AS346" s="90">
        <v>0</v>
      </c>
      <c r="AT346" s="90">
        <v>0</v>
      </c>
      <c r="AU346" s="90">
        <v>0</v>
      </c>
      <c r="AV346" s="90">
        <v>0</v>
      </c>
      <c r="AW346" s="90">
        <v>0</v>
      </c>
      <c r="AX346" s="90">
        <v>0</v>
      </c>
      <c r="AY346" s="90">
        <v>0</v>
      </c>
      <c r="AZ346" s="90">
        <v>0</v>
      </c>
      <c r="BA346" s="90">
        <v>0</v>
      </c>
      <c r="BB346" s="90">
        <v>0</v>
      </c>
      <c r="BC346" s="90">
        <v>0</v>
      </c>
      <c r="BD346" s="90">
        <v>0</v>
      </c>
      <c r="BE346" s="90">
        <v>0</v>
      </c>
      <c r="BF346" s="90">
        <v>0</v>
      </c>
      <c r="BG346" s="90">
        <v>0</v>
      </c>
      <c r="BH346" s="90">
        <v>0</v>
      </c>
      <c r="BI346" s="90">
        <v>0</v>
      </c>
      <c r="BJ346" s="90">
        <v>0</v>
      </c>
      <c r="BK346" s="90">
        <v>0</v>
      </c>
      <c r="BL346" s="90">
        <v>0</v>
      </c>
      <c r="BM346" s="90">
        <v>0</v>
      </c>
      <c r="BN346" s="90">
        <v>0</v>
      </c>
      <c r="BO346" s="90">
        <v>0</v>
      </c>
      <c r="BP346" s="90">
        <v>0</v>
      </c>
      <c r="BQ346" s="90">
        <v>0</v>
      </c>
      <c r="BR346" s="90">
        <v>0</v>
      </c>
      <c r="BS346" s="90">
        <v>0</v>
      </c>
      <c r="BT346" s="90">
        <v>0</v>
      </c>
      <c r="BU346" s="90">
        <v>0</v>
      </c>
      <c r="BV346" s="90">
        <v>0</v>
      </c>
      <c r="BW346" s="90">
        <v>0</v>
      </c>
      <c r="BX346" s="90">
        <v>0</v>
      </c>
      <c r="BY346" s="90">
        <v>0</v>
      </c>
      <c r="BZ346" s="90">
        <v>0</v>
      </c>
      <c r="CA346" s="90">
        <v>0</v>
      </c>
      <c r="CB346" s="90">
        <v>0</v>
      </c>
      <c r="CC346" s="90">
        <v>0</v>
      </c>
      <c r="CD346" s="90">
        <v>0</v>
      </c>
      <c r="CE346" s="90">
        <v>0</v>
      </c>
      <c r="CF346" s="90">
        <v>0</v>
      </c>
      <c r="CG346" s="90">
        <v>0</v>
      </c>
      <c r="CH346" s="90">
        <v>0</v>
      </c>
    </row>
    <row r="347" s="78" customFormat="1" ht="13.9" spans="1:86">
      <c r="A347" s="84" t="s">
        <v>220</v>
      </c>
      <c r="B347" s="89" t="s">
        <v>1790</v>
      </c>
      <c r="C347" s="90">
        <v>0</v>
      </c>
      <c r="D347" s="90">
        <v>0</v>
      </c>
      <c r="E347" s="90">
        <v>0</v>
      </c>
      <c r="F347" s="90">
        <v>0</v>
      </c>
      <c r="G347" s="90">
        <v>0</v>
      </c>
      <c r="H347" s="90">
        <v>0</v>
      </c>
      <c r="I347" s="90">
        <v>0</v>
      </c>
      <c r="J347" s="90">
        <v>0</v>
      </c>
      <c r="K347" s="90">
        <v>0</v>
      </c>
      <c r="L347" s="90">
        <v>0</v>
      </c>
      <c r="M347" s="90">
        <v>0</v>
      </c>
      <c r="N347" s="90">
        <v>0</v>
      </c>
      <c r="O347" s="90">
        <v>0</v>
      </c>
      <c r="P347" s="90">
        <v>0</v>
      </c>
      <c r="Q347" s="90">
        <v>0</v>
      </c>
      <c r="R347" s="90">
        <v>0</v>
      </c>
      <c r="S347" s="90">
        <v>0</v>
      </c>
      <c r="T347" s="90">
        <v>0</v>
      </c>
      <c r="U347" s="90">
        <v>0</v>
      </c>
      <c r="V347" s="90">
        <v>0</v>
      </c>
      <c r="W347" s="90">
        <v>0</v>
      </c>
      <c r="X347" s="90">
        <v>0</v>
      </c>
      <c r="Y347" s="90">
        <v>0</v>
      </c>
      <c r="Z347" s="90">
        <v>0</v>
      </c>
      <c r="AA347" s="90">
        <v>0</v>
      </c>
      <c r="AB347" s="90">
        <v>0</v>
      </c>
      <c r="AC347" s="90">
        <v>0</v>
      </c>
      <c r="AD347" s="90">
        <v>0</v>
      </c>
      <c r="AE347" s="90">
        <v>0</v>
      </c>
      <c r="AF347" s="90">
        <v>0</v>
      </c>
      <c r="AG347" s="90">
        <v>0</v>
      </c>
      <c r="AH347" s="90">
        <v>0</v>
      </c>
      <c r="AI347" s="90">
        <v>0</v>
      </c>
      <c r="AJ347" s="90">
        <v>0</v>
      </c>
      <c r="AK347" s="90">
        <v>0</v>
      </c>
      <c r="AL347" s="90">
        <v>0</v>
      </c>
      <c r="AM347" s="90">
        <v>0</v>
      </c>
      <c r="AN347" s="90">
        <v>0</v>
      </c>
      <c r="AO347" s="90">
        <v>0</v>
      </c>
      <c r="AP347" s="90">
        <v>0</v>
      </c>
      <c r="AQ347" s="90">
        <v>0</v>
      </c>
      <c r="AR347" s="90">
        <v>0</v>
      </c>
      <c r="AS347" s="90">
        <v>0</v>
      </c>
      <c r="AT347" s="90">
        <v>0</v>
      </c>
      <c r="AU347" s="90">
        <v>0</v>
      </c>
      <c r="AV347" s="90">
        <v>0</v>
      </c>
      <c r="AW347" s="90">
        <v>0</v>
      </c>
      <c r="AX347" s="90">
        <v>0</v>
      </c>
      <c r="AY347" s="90">
        <v>0</v>
      </c>
      <c r="AZ347" s="90">
        <v>0</v>
      </c>
      <c r="BA347" s="90">
        <v>0</v>
      </c>
      <c r="BB347" s="90">
        <v>0</v>
      </c>
      <c r="BC347" s="90">
        <v>0</v>
      </c>
      <c r="BD347" s="90">
        <v>0</v>
      </c>
      <c r="BE347" s="90">
        <v>0</v>
      </c>
      <c r="BF347" s="90">
        <v>0</v>
      </c>
      <c r="BG347" s="90">
        <v>0</v>
      </c>
      <c r="BH347" s="90">
        <v>0</v>
      </c>
      <c r="BI347" s="90">
        <v>0</v>
      </c>
      <c r="BJ347" s="90">
        <v>0</v>
      </c>
      <c r="BK347" s="90">
        <v>0</v>
      </c>
      <c r="BL347" s="90">
        <v>0</v>
      </c>
      <c r="BM347" s="90">
        <v>0</v>
      </c>
      <c r="BN347" s="90">
        <v>0</v>
      </c>
      <c r="BO347" s="90">
        <v>0</v>
      </c>
      <c r="BP347" s="90">
        <v>0</v>
      </c>
      <c r="BQ347" s="90">
        <v>0</v>
      </c>
      <c r="BR347" s="90">
        <v>0</v>
      </c>
      <c r="BS347" s="90">
        <v>0</v>
      </c>
      <c r="BT347" s="90">
        <v>0</v>
      </c>
      <c r="BU347" s="90">
        <v>0</v>
      </c>
      <c r="BV347" s="90">
        <v>0</v>
      </c>
      <c r="BW347" s="90">
        <v>0</v>
      </c>
      <c r="BX347" s="90">
        <v>0</v>
      </c>
      <c r="BY347" s="90">
        <v>0</v>
      </c>
      <c r="BZ347" s="90">
        <v>0</v>
      </c>
      <c r="CA347" s="90">
        <v>0</v>
      </c>
      <c r="CB347" s="90">
        <v>0</v>
      </c>
      <c r="CC347" s="90">
        <v>0</v>
      </c>
      <c r="CD347" s="90">
        <v>0</v>
      </c>
      <c r="CE347" s="90">
        <v>0</v>
      </c>
      <c r="CF347" s="90">
        <v>0</v>
      </c>
      <c r="CG347" s="90">
        <v>0</v>
      </c>
      <c r="CH347" s="90">
        <v>0</v>
      </c>
    </row>
    <row r="348" s="78" customFormat="1" ht="27.75" spans="1:86">
      <c r="A348" s="84" t="s">
        <v>220</v>
      </c>
      <c r="B348" s="89" t="s">
        <v>1791</v>
      </c>
      <c r="C348" s="90">
        <v>1</v>
      </c>
      <c r="D348" s="90">
        <v>0</v>
      </c>
      <c r="E348" s="90">
        <v>0</v>
      </c>
      <c r="F348" s="90">
        <v>0</v>
      </c>
      <c r="G348" s="90">
        <v>0</v>
      </c>
      <c r="H348" s="90">
        <v>0</v>
      </c>
      <c r="I348" s="90">
        <v>0</v>
      </c>
      <c r="J348" s="90">
        <v>0</v>
      </c>
      <c r="K348" s="90">
        <v>0</v>
      </c>
      <c r="L348" s="90">
        <v>0</v>
      </c>
      <c r="M348" s="90">
        <v>0</v>
      </c>
      <c r="N348" s="90">
        <v>0</v>
      </c>
      <c r="O348" s="90">
        <v>0</v>
      </c>
      <c r="P348" s="90">
        <v>0</v>
      </c>
      <c r="Q348" s="90">
        <v>0</v>
      </c>
      <c r="R348" s="90">
        <v>0</v>
      </c>
      <c r="S348" s="90">
        <v>0</v>
      </c>
      <c r="T348" s="90">
        <v>0</v>
      </c>
      <c r="U348" s="90">
        <v>0</v>
      </c>
      <c r="V348" s="90">
        <v>0</v>
      </c>
      <c r="W348" s="90">
        <v>0</v>
      </c>
      <c r="X348" s="90">
        <v>0</v>
      </c>
      <c r="Y348" s="90">
        <v>0</v>
      </c>
      <c r="Z348" s="90">
        <v>0</v>
      </c>
      <c r="AA348" s="90">
        <v>0</v>
      </c>
      <c r="AB348" s="90">
        <v>0</v>
      </c>
      <c r="AC348" s="90">
        <v>0</v>
      </c>
      <c r="AD348" s="90">
        <v>0</v>
      </c>
      <c r="AE348" s="90">
        <v>0</v>
      </c>
      <c r="AF348" s="90">
        <v>0</v>
      </c>
      <c r="AG348" s="90">
        <v>0</v>
      </c>
      <c r="AH348" s="90">
        <v>0</v>
      </c>
      <c r="AI348" s="90">
        <v>0</v>
      </c>
      <c r="AJ348" s="90">
        <v>0</v>
      </c>
      <c r="AK348" s="90">
        <v>0</v>
      </c>
      <c r="AL348" s="90">
        <v>0</v>
      </c>
      <c r="AM348" s="90">
        <v>0</v>
      </c>
      <c r="AN348" s="90">
        <v>0</v>
      </c>
      <c r="AO348" s="90">
        <v>0</v>
      </c>
      <c r="AP348" s="90">
        <v>0</v>
      </c>
      <c r="AQ348" s="90">
        <v>0</v>
      </c>
      <c r="AR348" s="90">
        <v>0</v>
      </c>
      <c r="AS348" s="90">
        <v>0</v>
      </c>
      <c r="AT348" s="90">
        <v>0</v>
      </c>
      <c r="AU348" s="90">
        <v>0</v>
      </c>
      <c r="AV348" s="90">
        <v>0</v>
      </c>
      <c r="AW348" s="90">
        <v>0</v>
      </c>
      <c r="AX348" s="90">
        <v>0</v>
      </c>
      <c r="AY348" s="90">
        <v>0</v>
      </c>
      <c r="AZ348" s="90">
        <v>0</v>
      </c>
      <c r="BA348" s="90">
        <v>0</v>
      </c>
      <c r="BB348" s="90">
        <v>0</v>
      </c>
      <c r="BC348" s="90">
        <v>0</v>
      </c>
      <c r="BD348" s="90">
        <v>0</v>
      </c>
      <c r="BE348" s="90">
        <v>0</v>
      </c>
      <c r="BF348" s="90">
        <v>0</v>
      </c>
      <c r="BG348" s="90">
        <v>0</v>
      </c>
      <c r="BH348" s="90">
        <v>0</v>
      </c>
      <c r="BI348" s="90">
        <v>0</v>
      </c>
      <c r="BJ348" s="90">
        <v>0</v>
      </c>
      <c r="BK348" s="90">
        <v>0</v>
      </c>
      <c r="BL348" s="90">
        <v>0</v>
      </c>
      <c r="BM348" s="90">
        <v>0</v>
      </c>
      <c r="BN348" s="90">
        <v>0</v>
      </c>
      <c r="BO348" s="90">
        <v>0</v>
      </c>
      <c r="BP348" s="90">
        <v>0</v>
      </c>
      <c r="BQ348" s="90">
        <v>0</v>
      </c>
      <c r="BR348" s="90">
        <v>0</v>
      </c>
      <c r="BS348" s="90">
        <v>0</v>
      </c>
      <c r="BT348" s="90">
        <v>0</v>
      </c>
      <c r="BU348" s="90">
        <v>0</v>
      </c>
      <c r="BV348" s="90">
        <v>0</v>
      </c>
      <c r="BW348" s="90">
        <v>0</v>
      </c>
      <c r="BX348" s="90">
        <v>0</v>
      </c>
      <c r="BY348" s="90">
        <v>0</v>
      </c>
      <c r="BZ348" s="90">
        <v>0</v>
      </c>
      <c r="CA348" s="90">
        <v>0</v>
      </c>
      <c r="CB348" s="90">
        <v>0</v>
      </c>
      <c r="CC348" s="90">
        <v>0</v>
      </c>
      <c r="CD348" s="90">
        <v>0</v>
      </c>
      <c r="CE348" s="90">
        <v>0</v>
      </c>
      <c r="CF348" s="90">
        <v>0</v>
      </c>
      <c r="CG348" s="90">
        <v>0</v>
      </c>
      <c r="CH348" s="90">
        <v>0</v>
      </c>
    </row>
    <row r="349" s="78" customFormat="1" ht="13.9" spans="1:86">
      <c r="A349" s="84" t="s">
        <v>220</v>
      </c>
      <c r="B349" s="89" t="s">
        <v>1792</v>
      </c>
      <c r="C349" s="90">
        <v>0</v>
      </c>
      <c r="D349" s="90">
        <v>0</v>
      </c>
      <c r="E349" s="90">
        <v>0</v>
      </c>
      <c r="F349" s="90">
        <v>0</v>
      </c>
      <c r="G349" s="90">
        <v>0</v>
      </c>
      <c r="H349" s="90">
        <v>0</v>
      </c>
      <c r="I349" s="90">
        <v>0</v>
      </c>
      <c r="J349" s="90">
        <v>0</v>
      </c>
      <c r="K349" s="90">
        <v>0</v>
      </c>
      <c r="L349" s="90">
        <v>0</v>
      </c>
      <c r="M349" s="90">
        <v>0</v>
      </c>
      <c r="N349" s="90">
        <v>0</v>
      </c>
      <c r="O349" s="90">
        <v>0</v>
      </c>
      <c r="P349" s="90">
        <v>0</v>
      </c>
      <c r="Q349" s="90">
        <v>0</v>
      </c>
      <c r="R349" s="90">
        <v>0</v>
      </c>
      <c r="S349" s="90">
        <v>0</v>
      </c>
      <c r="T349" s="90">
        <v>0</v>
      </c>
      <c r="U349" s="90">
        <v>0</v>
      </c>
      <c r="V349" s="90">
        <v>0</v>
      </c>
      <c r="W349" s="90">
        <v>0</v>
      </c>
      <c r="X349" s="90">
        <v>0</v>
      </c>
      <c r="Y349" s="90">
        <v>0</v>
      </c>
      <c r="Z349" s="90">
        <v>0</v>
      </c>
      <c r="AA349" s="90">
        <v>0</v>
      </c>
      <c r="AB349" s="90">
        <v>0</v>
      </c>
      <c r="AC349" s="90">
        <v>0</v>
      </c>
      <c r="AD349" s="90">
        <v>0</v>
      </c>
      <c r="AE349" s="90">
        <v>0</v>
      </c>
      <c r="AF349" s="90">
        <v>0</v>
      </c>
      <c r="AG349" s="90">
        <v>0</v>
      </c>
      <c r="AH349" s="90">
        <v>0</v>
      </c>
      <c r="AI349" s="90">
        <v>0</v>
      </c>
      <c r="AJ349" s="90">
        <v>0</v>
      </c>
      <c r="AK349" s="90">
        <v>0</v>
      </c>
      <c r="AL349" s="90">
        <v>0</v>
      </c>
      <c r="AM349" s="90">
        <v>0</v>
      </c>
      <c r="AN349" s="90">
        <v>0</v>
      </c>
      <c r="AO349" s="90">
        <v>0</v>
      </c>
      <c r="AP349" s="90">
        <v>0</v>
      </c>
      <c r="AQ349" s="90">
        <v>0</v>
      </c>
      <c r="AR349" s="90">
        <v>0</v>
      </c>
      <c r="AS349" s="90">
        <v>0</v>
      </c>
      <c r="AT349" s="90">
        <v>0</v>
      </c>
      <c r="AU349" s="90">
        <v>0</v>
      </c>
      <c r="AV349" s="90">
        <v>0</v>
      </c>
      <c r="AW349" s="90">
        <v>0</v>
      </c>
      <c r="AX349" s="90">
        <v>0</v>
      </c>
      <c r="AY349" s="90">
        <v>0</v>
      </c>
      <c r="AZ349" s="90">
        <v>0</v>
      </c>
      <c r="BA349" s="90">
        <v>0</v>
      </c>
      <c r="BB349" s="90">
        <v>0</v>
      </c>
      <c r="BC349" s="90">
        <v>0</v>
      </c>
      <c r="BD349" s="90">
        <v>0</v>
      </c>
      <c r="BE349" s="90">
        <v>0</v>
      </c>
      <c r="BF349" s="90">
        <v>0</v>
      </c>
      <c r="BG349" s="90">
        <v>0</v>
      </c>
      <c r="BH349" s="90">
        <v>0</v>
      </c>
      <c r="BI349" s="90">
        <v>0</v>
      </c>
      <c r="BJ349" s="90">
        <v>0</v>
      </c>
      <c r="BK349" s="90">
        <v>0</v>
      </c>
      <c r="BL349" s="90">
        <v>0</v>
      </c>
      <c r="BM349" s="90">
        <v>0</v>
      </c>
      <c r="BN349" s="90">
        <v>0</v>
      </c>
      <c r="BO349" s="90">
        <v>0</v>
      </c>
      <c r="BP349" s="90">
        <v>0</v>
      </c>
      <c r="BQ349" s="90">
        <v>0</v>
      </c>
      <c r="BR349" s="90">
        <v>0</v>
      </c>
      <c r="BS349" s="90">
        <v>0</v>
      </c>
      <c r="BT349" s="90">
        <v>0</v>
      </c>
      <c r="BU349" s="90">
        <v>0</v>
      </c>
      <c r="BV349" s="90">
        <v>0</v>
      </c>
      <c r="BW349" s="90">
        <v>0</v>
      </c>
      <c r="BX349" s="90">
        <v>0</v>
      </c>
      <c r="BY349" s="90">
        <v>0</v>
      </c>
      <c r="BZ349" s="90">
        <v>0</v>
      </c>
      <c r="CA349" s="90">
        <v>0</v>
      </c>
      <c r="CB349" s="90">
        <v>0</v>
      </c>
      <c r="CC349" s="90">
        <v>0</v>
      </c>
      <c r="CD349" s="90">
        <v>0</v>
      </c>
      <c r="CE349" s="90">
        <v>0</v>
      </c>
      <c r="CF349" s="90">
        <v>0</v>
      </c>
      <c r="CG349" s="90">
        <v>0</v>
      </c>
      <c r="CH349" s="90">
        <v>0</v>
      </c>
    </row>
    <row r="350" s="78" customFormat="1" ht="13.9" spans="1:86">
      <c r="A350" s="84" t="s">
        <v>220</v>
      </c>
      <c r="B350" s="89" t="s">
        <v>1793</v>
      </c>
      <c r="C350" s="90">
        <v>0</v>
      </c>
      <c r="D350" s="90">
        <v>0</v>
      </c>
      <c r="E350" s="90">
        <v>0</v>
      </c>
      <c r="F350" s="90">
        <v>0</v>
      </c>
      <c r="G350" s="90">
        <v>0</v>
      </c>
      <c r="H350" s="90">
        <v>0</v>
      </c>
      <c r="I350" s="90">
        <v>0</v>
      </c>
      <c r="J350" s="90">
        <v>0</v>
      </c>
      <c r="K350" s="90">
        <v>0</v>
      </c>
      <c r="L350" s="90">
        <v>0</v>
      </c>
      <c r="M350" s="90">
        <v>0</v>
      </c>
      <c r="N350" s="90">
        <v>0</v>
      </c>
      <c r="O350" s="90">
        <v>0</v>
      </c>
      <c r="P350" s="90">
        <v>0</v>
      </c>
      <c r="Q350" s="90">
        <v>0</v>
      </c>
      <c r="R350" s="90">
        <v>0</v>
      </c>
      <c r="S350" s="90">
        <v>0</v>
      </c>
      <c r="T350" s="90">
        <v>0</v>
      </c>
      <c r="U350" s="90">
        <v>0</v>
      </c>
      <c r="V350" s="90">
        <v>0</v>
      </c>
      <c r="W350" s="90">
        <v>0</v>
      </c>
      <c r="X350" s="90">
        <v>0</v>
      </c>
      <c r="Y350" s="90">
        <v>0</v>
      </c>
      <c r="Z350" s="90">
        <v>0</v>
      </c>
      <c r="AA350" s="90">
        <v>0</v>
      </c>
      <c r="AB350" s="90">
        <v>0</v>
      </c>
      <c r="AC350" s="90">
        <v>0</v>
      </c>
      <c r="AD350" s="90">
        <v>0</v>
      </c>
      <c r="AE350" s="90">
        <v>0</v>
      </c>
      <c r="AF350" s="90">
        <v>0</v>
      </c>
      <c r="AG350" s="90">
        <v>0</v>
      </c>
      <c r="AH350" s="90">
        <v>0</v>
      </c>
      <c r="AI350" s="90">
        <v>0</v>
      </c>
      <c r="AJ350" s="90">
        <v>0</v>
      </c>
      <c r="AK350" s="90">
        <v>0</v>
      </c>
      <c r="AL350" s="90">
        <v>0</v>
      </c>
      <c r="AM350" s="90">
        <v>0</v>
      </c>
      <c r="AN350" s="90">
        <v>0</v>
      </c>
      <c r="AO350" s="90">
        <v>0</v>
      </c>
      <c r="AP350" s="90">
        <v>0</v>
      </c>
      <c r="AQ350" s="90">
        <v>0</v>
      </c>
      <c r="AR350" s="90">
        <v>0</v>
      </c>
      <c r="AS350" s="90">
        <v>0</v>
      </c>
      <c r="AT350" s="90">
        <v>0</v>
      </c>
      <c r="AU350" s="90">
        <v>0</v>
      </c>
      <c r="AV350" s="90">
        <v>0</v>
      </c>
      <c r="AW350" s="90">
        <v>0</v>
      </c>
      <c r="AX350" s="90">
        <v>0</v>
      </c>
      <c r="AY350" s="90">
        <v>0</v>
      </c>
      <c r="AZ350" s="90">
        <v>0</v>
      </c>
      <c r="BA350" s="90">
        <v>0</v>
      </c>
      <c r="BB350" s="90">
        <v>0</v>
      </c>
      <c r="BC350" s="90">
        <v>0</v>
      </c>
      <c r="BD350" s="90">
        <v>0</v>
      </c>
      <c r="BE350" s="90">
        <v>0</v>
      </c>
      <c r="BF350" s="90">
        <v>0</v>
      </c>
      <c r="BG350" s="90">
        <v>0</v>
      </c>
      <c r="BH350" s="90">
        <v>0</v>
      </c>
      <c r="BI350" s="90">
        <v>0</v>
      </c>
      <c r="BJ350" s="90">
        <v>0</v>
      </c>
      <c r="BK350" s="90">
        <v>0</v>
      </c>
      <c r="BL350" s="90">
        <v>0</v>
      </c>
      <c r="BM350" s="90">
        <v>0</v>
      </c>
      <c r="BN350" s="90">
        <v>0</v>
      </c>
      <c r="BO350" s="90">
        <v>0</v>
      </c>
      <c r="BP350" s="90">
        <v>0</v>
      </c>
      <c r="BQ350" s="90">
        <v>0</v>
      </c>
      <c r="BR350" s="90">
        <v>0</v>
      </c>
      <c r="BS350" s="90">
        <v>0</v>
      </c>
      <c r="BT350" s="90">
        <v>0</v>
      </c>
      <c r="BU350" s="90">
        <v>0</v>
      </c>
      <c r="BV350" s="90">
        <v>0</v>
      </c>
      <c r="BW350" s="90">
        <v>0</v>
      </c>
      <c r="BX350" s="90">
        <v>0</v>
      </c>
      <c r="BY350" s="90">
        <v>0</v>
      </c>
      <c r="BZ350" s="90">
        <v>0</v>
      </c>
      <c r="CA350" s="90">
        <v>0</v>
      </c>
      <c r="CB350" s="90">
        <v>0</v>
      </c>
      <c r="CC350" s="90">
        <v>0</v>
      </c>
      <c r="CD350" s="90">
        <v>0</v>
      </c>
      <c r="CE350" s="90">
        <v>0</v>
      </c>
      <c r="CF350" s="90">
        <v>0</v>
      </c>
      <c r="CG350" s="90">
        <v>0</v>
      </c>
      <c r="CH350" s="90">
        <v>0</v>
      </c>
    </row>
    <row r="351" s="78" customFormat="1" ht="27.75" spans="1:86">
      <c r="A351" s="84" t="s">
        <v>220</v>
      </c>
      <c r="B351" s="89" t="s">
        <v>1794</v>
      </c>
      <c r="C351" s="90">
        <v>0</v>
      </c>
      <c r="D351" s="90">
        <v>0</v>
      </c>
      <c r="E351" s="90">
        <v>0</v>
      </c>
      <c r="F351" s="90">
        <v>0</v>
      </c>
      <c r="G351" s="90">
        <v>0</v>
      </c>
      <c r="H351" s="90">
        <v>0</v>
      </c>
      <c r="I351" s="90">
        <v>0</v>
      </c>
      <c r="J351" s="90">
        <v>0</v>
      </c>
      <c r="K351" s="90">
        <v>0</v>
      </c>
      <c r="L351" s="90">
        <v>0</v>
      </c>
      <c r="M351" s="90">
        <v>0</v>
      </c>
      <c r="N351" s="90">
        <v>0</v>
      </c>
      <c r="O351" s="90">
        <v>0</v>
      </c>
      <c r="P351" s="90">
        <v>0</v>
      </c>
      <c r="Q351" s="90">
        <v>0</v>
      </c>
      <c r="R351" s="90">
        <v>0</v>
      </c>
      <c r="S351" s="90">
        <v>0</v>
      </c>
      <c r="T351" s="90">
        <v>0</v>
      </c>
      <c r="U351" s="90">
        <v>0</v>
      </c>
      <c r="V351" s="90">
        <v>0</v>
      </c>
      <c r="W351" s="90">
        <v>0</v>
      </c>
      <c r="X351" s="90">
        <v>0</v>
      </c>
      <c r="Y351" s="90">
        <v>0</v>
      </c>
      <c r="Z351" s="90">
        <v>0</v>
      </c>
      <c r="AA351" s="90">
        <v>0</v>
      </c>
      <c r="AB351" s="90">
        <v>0</v>
      </c>
      <c r="AC351" s="90">
        <v>0</v>
      </c>
      <c r="AD351" s="90">
        <v>0</v>
      </c>
      <c r="AE351" s="90">
        <v>0</v>
      </c>
      <c r="AF351" s="90">
        <v>0</v>
      </c>
      <c r="AG351" s="90">
        <v>0</v>
      </c>
      <c r="AH351" s="90">
        <v>0</v>
      </c>
      <c r="AI351" s="90">
        <v>0</v>
      </c>
      <c r="AJ351" s="90">
        <v>0</v>
      </c>
      <c r="AK351" s="90">
        <v>0</v>
      </c>
      <c r="AL351" s="90">
        <v>0</v>
      </c>
      <c r="AM351" s="90">
        <v>0</v>
      </c>
      <c r="AN351" s="90">
        <v>0</v>
      </c>
      <c r="AO351" s="90">
        <v>0</v>
      </c>
      <c r="AP351" s="90">
        <v>0</v>
      </c>
      <c r="AQ351" s="90">
        <v>0</v>
      </c>
      <c r="AR351" s="90">
        <v>0</v>
      </c>
      <c r="AS351" s="90">
        <v>0</v>
      </c>
      <c r="AT351" s="90">
        <v>0</v>
      </c>
      <c r="AU351" s="90">
        <v>0</v>
      </c>
      <c r="AV351" s="90">
        <v>0</v>
      </c>
      <c r="AW351" s="90">
        <v>0</v>
      </c>
      <c r="AX351" s="90">
        <v>0</v>
      </c>
      <c r="AY351" s="90">
        <v>0</v>
      </c>
      <c r="AZ351" s="90">
        <v>0</v>
      </c>
      <c r="BA351" s="90">
        <v>0</v>
      </c>
      <c r="BB351" s="90">
        <v>0</v>
      </c>
      <c r="BC351" s="90">
        <v>0</v>
      </c>
      <c r="BD351" s="90">
        <v>0</v>
      </c>
      <c r="BE351" s="90">
        <v>0</v>
      </c>
      <c r="BF351" s="90">
        <v>0</v>
      </c>
      <c r="BG351" s="90">
        <v>0</v>
      </c>
      <c r="BH351" s="90">
        <v>0</v>
      </c>
      <c r="BI351" s="90">
        <v>0</v>
      </c>
      <c r="BJ351" s="90">
        <v>0</v>
      </c>
      <c r="BK351" s="90">
        <v>0</v>
      </c>
      <c r="BL351" s="90">
        <v>0</v>
      </c>
      <c r="BM351" s="90">
        <v>0</v>
      </c>
      <c r="BN351" s="90">
        <v>0</v>
      </c>
      <c r="BO351" s="90">
        <v>0</v>
      </c>
      <c r="BP351" s="90">
        <v>0</v>
      </c>
      <c r="BQ351" s="90">
        <v>0</v>
      </c>
      <c r="BR351" s="90">
        <v>0</v>
      </c>
      <c r="BS351" s="90">
        <v>0</v>
      </c>
      <c r="BT351" s="90">
        <v>0</v>
      </c>
      <c r="BU351" s="90">
        <v>0</v>
      </c>
      <c r="BV351" s="90">
        <v>0</v>
      </c>
      <c r="BW351" s="90">
        <v>0</v>
      </c>
      <c r="BX351" s="90">
        <v>0</v>
      </c>
      <c r="BY351" s="90">
        <v>0</v>
      </c>
      <c r="BZ351" s="90">
        <v>0</v>
      </c>
      <c r="CA351" s="90">
        <v>0</v>
      </c>
      <c r="CB351" s="90">
        <v>0</v>
      </c>
      <c r="CC351" s="90">
        <v>0</v>
      </c>
      <c r="CD351" s="90">
        <v>0</v>
      </c>
      <c r="CE351" s="90">
        <v>0</v>
      </c>
      <c r="CF351" s="90">
        <v>0</v>
      </c>
      <c r="CG351" s="90">
        <v>0</v>
      </c>
      <c r="CH351" s="90">
        <v>0</v>
      </c>
    </row>
    <row r="352" s="78" customFormat="1" ht="13.9" spans="1:86">
      <c r="A352" s="84" t="s">
        <v>220</v>
      </c>
      <c r="B352" s="89" t="s">
        <v>1795</v>
      </c>
      <c r="C352" s="90">
        <v>0</v>
      </c>
      <c r="D352" s="90">
        <v>0</v>
      </c>
      <c r="E352" s="90">
        <v>0</v>
      </c>
      <c r="F352" s="90">
        <v>0</v>
      </c>
      <c r="G352" s="90">
        <v>0</v>
      </c>
      <c r="H352" s="90">
        <v>0</v>
      </c>
      <c r="I352" s="90">
        <v>0</v>
      </c>
      <c r="J352" s="90">
        <v>0</v>
      </c>
      <c r="K352" s="90">
        <v>0</v>
      </c>
      <c r="L352" s="90">
        <v>0</v>
      </c>
      <c r="M352" s="90">
        <v>0</v>
      </c>
      <c r="N352" s="90">
        <v>0</v>
      </c>
      <c r="O352" s="90">
        <v>0</v>
      </c>
      <c r="P352" s="90">
        <v>0</v>
      </c>
      <c r="Q352" s="90">
        <v>0</v>
      </c>
      <c r="R352" s="90">
        <v>0</v>
      </c>
      <c r="S352" s="90">
        <v>0</v>
      </c>
      <c r="T352" s="90">
        <v>0</v>
      </c>
      <c r="U352" s="90">
        <v>0</v>
      </c>
      <c r="V352" s="90">
        <v>0</v>
      </c>
      <c r="W352" s="90">
        <v>0</v>
      </c>
      <c r="X352" s="90">
        <v>0</v>
      </c>
      <c r="Y352" s="90">
        <v>0</v>
      </c>
      <c r="Z352" s="90">
        <v>0</v>
      </c>
      <c r="AA352" s="90">
        <v>0</v>
      </c>
      <c r="AB352" s="90">
        <v>0</v>
      </c>
      <c r="AC352" s="90">
        <v>0</v>
      </c>
      <c r="AD352" s="90">
        <v>0</v>
      </c>
      <c r="AE352" s="90">
        <v>0</v>
      </c>
      <c r="AF352" s="90">
        <v>0</v>
      </c>
      <c r="AG352" s="90">
        <v>0</v>
      </c>
      <c r="AH352" s="90">
        <v>0</v>
      </c>
      <c r="AI352" s="90">
        <v>0</v>
      </c>
      <c r="AJ352" s="90">
        <v>0</v>
      </c>
      <c r="AK352" s="90">
        <v>0</v>
      </c>
      <c r="AL352" s="90">
        <v>0</v>
      </c>
      <c r="AM352" s="90">
        <v>0</v>
      </c>
      <c r="AN352" s="90">
        <v>0</v>
      </c>
      <c r="AO352" s="90">
        <v>0</v>
      </c>
      <c r="AP352" s="90">
        <v>0</v>
      </c>
      <c r="AQ352" s="90">
        <v>0</v>
      </c>
      <c r="AR352" s="90">
        <v>0</v>
      </c>
      <c r="AS352" s="90">
        <v>0</v>
      </c>
      <c r="AT352" s="90">
        <v>0</v>
      </c>
      <c r="AU352" s="90">
        <v>0</v>
      </c>
      <c r="AV352" s="90">
        <v>0</v>
      </c>
      <c r="AW352" s="90">
        <v>0</v>
      </c>
      <c r="AX352" s="90">
        <v>0</v>
      </c>
      <c r="AY352" s="90">
        <v>0</v>
      </c>
      <c r="AZ352" s="90">
        <v>0</v>
      </c>
      <c r="BA352" s="90">
        <v>0</v>
      </c>
      <c r="BB352" s="90">
        <v>0</v>
      </c>
      <c r="BC352" s="90">
        <v>0</v>
      </c>
      <c r="BD352" s="90">
        <v>0</v>
      </c>
      <c r="BE352" s="90">
        <v>0</v>
      </c>
      <c r="BF352" s="90">
        <v>0</v>
      </c>
      <c r="BG352" s="90">
        <v>0</v>
      </c>
      <c r="BH352" s="90">
        <v>0</v>
      </c>
      <c r="BI352" s="90">
        <v>0</v>
      </c>
      <c r="BJ352" s="90">
        <v>0</v>
      </c>
      <c r="BK352" s="90">
        <v>0</v>
      </c>
      <c r="BL352" s="90">
        <v>0</v>
      </c>
      <c r="BM352" s="90">
        <v>0</v>
      </c>
      <c r="BN352" s="90">
        <v>0</v>
      </c>
      <c r="BO352" s="90">
        <v>0</v>
      </c>
      <c r="BP352" s="90">
        <v>0</v>
      </c>
      <c r="BQ352" s="90">
        <v>0</v>
      </c>
      <c r="BR352" s="90">
        <v>0</v>
      </c>
      <c r="BS352" s="90">
        <v>0</v>
      </c>
      <c r="BT352" s="90">
        <v>0</v>
      </c>
      <c r="BU352" s="90">
        <v>0</v>
      </c>
      <c r="BV352" s="90">
        <v>0</v>
      </c>
      <c r="BW352" s="90">
        <v>0</v>
      </c>
      <c r="BX352" s="90">
        <v>0</v>
      </c>
      <c r="BY352" s="90">
        <v>0</v>
      </c>
      <c r="BZ352" s="90">
        <v>0</v>
      </c>
      <c r="CA352" s="90">
        <v>0</v>
      </c>
      <c r="CB352" s="90">
        <v>0</v>
      </c>
      <c r="CC352" s="90">
        <v>0</v>
      </c>
      <c r="CD352" s="90">
        <v>0</v>
      </c>
      <c r="CE352" s="90">
        <v>0</v>
      </c>
      <c r="CF352" s="90">
        <v>0</v>
      </c>
      <c r="CG352" s="90">
        <v>0</v>
      </c>
      <c r="CH352" s="90">
        <v>0</v>
      </c>
    </row>
    <row r="353" s="78" customFormat="1" ht="13.9" spans="1:86">
      <c r="A353" s="84" t="s">
        <v>220</v>
      </c>
      <c r="B353" s="89" t="s">
        <v>1796</v>
      </c>
      <c r="C353" s="90">
        <v>3</v>
      </c>
      <c r="D353" s="90">
        <v>1</v>
      </c>
      <c r="E353" s="90">
        <v>1</v>
      </c>
      <c r="F353" s="90">
        <v>1</v>
      </c>
      <c r="G353" s="90">
        <v>2</v>
      </c>
      <c r="H353" s="90">
        <v>2</v>
      </c>
      <c r="I353" s="90">
        <v>1</v>
      </c>
      <c r="J353" s="90">
        <v>1</v>
      </c>
      <c r="K353" s="90">
        <v>2</v>
      </c>
      <c r="L353" s="90">
        <v>1</v>
      </c>
      <c r="M353" s="90">
        <v>1</v>
      </c>
      <c r="N353" s="90">
        <v>1</v>
      </c>
      <c r="O353" s="90">
        <v>1</v>
      </c>
      <c r="P353" s="90">
        <v>0</v>
      </c>
      <c r="Q353" s="90">
        <v>1</v>
      </c>
      <c r="R353" s="90">
        <v>1</v>
      </c>
      <c r="S353" s="90">
        <v>1</v>
      </c>
      <c r="T353" s="90">
        <v>1</v>
      </c>
      <c r="U353" s="90">
        <v>1</v>
      </c>
      <c r="V353" s="90">
        <v>1</v>
      </c>
      <c r="W353" s="90">
        <v>2</v>
      </c>
      <c r="X353" s="90">
        <v>1</v>
      </c>
      <c r="Y353" s="90">
        <v>1</v>
      </c>
      <c r="Z353" s="90">
        <v>1</v>
      </c>
      <c r="AA353" s="90">
        <v>1</v>
      </c>
      <c r="AB353" s="90">
        <v>2</v>
      </c>
      <c r="AC353" s="90">
        <v>1</v>
      </c>
      <c r="AD353" s="90">
        <v>1</v>
      </c>
      <c r="AE353" s="90">
        <v>1</v>
      </c>
      <c r="AF353" s="90">
        <v>1</v>
      </c>
      <c r="AG353" s="90">
        <v>1</v>
      </c>
      <c r="AH353" s="90">
        <v>1</v>
      </c>
      <c r="AI353" s="90">
        <v>1</v>
      </c>
      <c r="AJ353" s="90">
        <v>1</v>
      </c>
      <c r="AK353" s="90">
        <v>1</v>
      </c>
      <c r="AL353" s="90">
        <v>1</v>
      </c>
      <c r="AM353" s="90">
        <v>1</v>
      </c>
      <c r="AN353" s="90">
        <v>1</v>
      </c>
      <c r="AO353" s="90">
        <v>1</v>
      </c>
      <c r="AP353" s="90">
        <v>1</v>
      </c>
      <c r="AQ353" s="90">
        <v>2</v>
      </c>
      <c r="AR353" s="90">
        <v>1</v>
      </c>
      <c r="AS353" s="90">
        <v>1</v>
      </c>
      <c r="AT353" s="90">
        <v>0</v>
      </c>
      <c r="AU353" s="90">
        <v>2</v>
      </c>
      <c r="AV353" s="90">
        <v>1</v>
      </c>
      <c r="AW353" s="90">
        <v>1</v>
      </c>
      <c r="AX353" s="90">
        <v>1</v>
      </c>
      <c r="AY353" s="90">
        <v>1</v>
      </c>
      <c r="AZ353" s="90">
        <v>1</v>
      </c>
      <c r="BA353" s="90">
        <v>1</v>
      </c>
      <c r="BB353" s="90">
        <v>1</v>
      </c>
      <c r="BC353" s="90">
        <v>0</v>
      </c>
      <c r="BD353" s="90">
        <v>1</v>
      </c>
      <c r="BE353" s="90">
        <v>1</v>
      </c>
      <c r="BF353" s="90">
        <v>1</v>
      </c>
      <c r="BG353" s="90">
        <v>1</v>
      </c>
      <c r="BH353" s="90">
        <v>0</v>
      </c>
      <c r="BI353" s="90">
        <v>1</v>
      </c>
      <c r="BJ353" s="90">
        <v>1</v>
      </c>
      <c r="BK353" s="90">
        <v>1</v>
      </c>
      <c r="BL353" s="90">
        <v>1</v>
      </c>
      <c r="BM353" s="90">
        <v>1</v>
      </c>
      <c r="BN353" s="90">
        <v>1</v>
      </c>
      <c r="BO353" s="90">
        <v>1</v>
      </c>
      <c r="BP353" s="90">
        <v>1</v>
      </c>
      <c r="BQ353" s="90">
        <v>1</v>
      </c>
      <c r="BR353" s="90">
        <v>0</v>
      </c>
      <c r="BS353" s="90">
        <v>1</v>
      </c>
      <c r="BT353" s="90">
        <v>1</v>
      </c>
      <c r="BU353" s="90">
        <v>1</v>
      </c>
      <c r="BV353" s="90">
        <v>1</v>
      </c>
      <c r="BW353" s="90">
        <v>1</v>
      </c>
      <c r="BX353" s="90">
        <v>1</v>
      </c>
      <c r="BY353" s="90">
        <v>1</v>
      </c>
      <c r="BZ353" s="90">
        <v>1</v>
      </c>
      <c r="CA353" s="90">
        <v>1</v>
      </c>
      <c r="CB353" s="90">
        <v>1</v>
      </c>
      <c r="CC353" s="90">
        <v>1</v>
      </c>
      <c r="CD353" s="90">
        <v>1</v>
      </c>
      <c r="CE353" s="90">
        <v>1</v>
      </c>
      <c r="CF353" s="90">
        <v>0</v>
      </c>
      <c r="CG353" s="90">
        <v>1</v>
      </c>
      <c r="CH353" s="90">
        <v>1</v>
      </c>
    </row>
    <row r="354" s="78" customFormat="1" ht="27.75" spans="1:86">
      <c r="A354" s="84" t="s">
        <v>220</v>
      </c>
      <c r="B354" s="89" t="s">
        <v>1797</v>
      </c>
      <c r="C354" s="90">
        <v>2</v>
      </c>
      <c r="D354" s="90">
        <v>1</v>
      </c>
      <c r="E354" s="90">
        <v>1</v>
      </c>
      <c r="F354" s="90">
        <v>1</v>
      </c>
      <c r="G354" s="90">
        <v>1</v>
      </c>
      <c r="H354" s="90">
        <v>1</v>
      </c>
      <c r="I354" s="90">
        <v>1</v>
      </c>
      <c r="J354" s="90">
        <v>1</v>
      </c>
      <c r="K354" s="90">
        <v>1</v>
      </c>
      <c r="L354" s="90">
        <v>0</v>
      </c>
      <c r="M354" s="90">
        <v>1</v>
      </c>
      <c r="N354" s="90">
        <v>1</v>
      </c>
      <c r="O354" s="90">
        <v>1</v>
      </c>
      <c r="P354" s="90">
        <v>0</v>
      </c>
      <c r="Q354" s="90">
        <v>1</v>
      </c>
      <c r="R354" s="90">
        <v>1</v>
      </c>
      <c r="S354" s="90">
        <v>1</v>
      </c>
      <c r="T354" s="90">
        <v>1</v>
      </c>
      <c r="U354" s="90">
        <v>1</v>
      </c>
      <c r="V354" s="90">
        <v>1</v>
      </c>
      <c r="W354" s="90">
        <v>1</v>
      </c>
      <c r="X354" s="90">
        <v>1</v>
      </c>
      <c r="Y354" s="90">
        <v>1</v>
      </c>
      <c r="Z354" s="90">
        <v>1</v>
      </c>
      <c r="AA354" s="90">
        <v>1</v>
      </c>
      <c r="AB354" s="90">
        <v>1</v>
      </c>
      <c r="AC354" s="90">
        <v>1</v>
      </c>
      <c r="AD354" s="90">
        <v>0</v>
      </c>
      <c r="AE354" s="90">
        <v>1</v>
      </c>
      <c r="AF354" s="90">
        <v>1</v>
      </c>
      <c r="AG354" s="90">
        <v>1</v>
      </c>
      <c r="AH354" s="90">
        <v>1</v>
      </c>
      <c r="AI354" s="90">
        <v>1</v>
      </c>
      <c r="AJ354" s="90">
        <v>1</v>
      </c>
      <c r="AK354" s="90">
        <v>1</v>
      </c>
      <c r="AL354" s="90">
        <v>1</v>
      </c>
      <c r="AM354" s="90">
        <v>1</v>
      </c>
      <c r="AN354" s="90">
        <v>1</v>
      </c>
      <c r="AO354" s="90">
        <v>1</v>
      </c>
      <c r="AP354" s="90">
        <v>1</v>
      </c>
      <c r="AQ354" s="90">
        <v>1</v>
      </c>
      <c r="AR354" s="90">
        <v>0</v>
      </c>
      <c r="AS354" s="90">
        <v>0</v>
      </c>
      <c r="AT354" s="90">
        <v>0</v>
      </c>
      <c r="AU354" s="90">
        <v>1</v>
      </c>
      <c r="AV354" s="90">
        <v>1</v>
      </c>
      <c r="AW354" s="90">
        <v>1</v>
      </c>
      <c r="AX354" s="90">
        <v>1</v>
      </c>
      <c r="AY354" s="90">
        <v>0</v>
      </c>
      <c r="AZ354" s="90">
        <v>1</v>
      </c>
      <c r="BA354" s="90">
        <v>1</v>
      </c>
      <c r="BB354" s="90">
        <v>1</v>
      </c>
      <c r="BC354" s="90">
        <v>0</v>
      </c>
      <c r="BD354" s="90">
        <v>1</v>
      </c>
      <c r="BE354" s="90">
        <v>1</v>
      </c>
      <c r="BF354" s="90">
        <v>1</v>
      </c>
      <c r="BG354" s="90">
        <v>1</v>
      </c>
      <c r="BH354" s="90">
        <v>0</v>
      </c>
      <c r="BI354" s="90">
        <v>1</v>
      </c>
      <c r="BJ354" s="90">
        <v>1</v>
      </c>
      <c r="BK354" s="90">
        <v>0</v>
      </c>
      <c r="BL354" s="90">
        <v>1</v>
      </c>
      <c r="BM354" s="90">
        <v>1</v>
      </c>
      <c r="BN354" s="90">
        <v>1</v>
      </c>
      <c r="BO354" s="90">
        <v>0</v>
      </c>
      <c r="BP354" s="90">
        <v>1</v>
      </c>
      <c r="BQ354" s="90">
        <v>1</v>
      </c>
      <c r="BR354" s="90">
        <v>0</v>
      </c>
      <c r="BS354" s="90">
        <v>0</v>
      </c>
      <c r="BT354" s="90">
        <v>1</v>
      </c>
      <c r="BU354" s="90">
        <v>0</v>
      </c>
      <c r="BV354" s="90">
        <v>1</v>
      </c>
      <c r="BW354" s="90">
        <v>1</v>
      </c>
      <c r="BX354" s="90">
        <v>1</v>
      </c>
      <c r="BY354" s="90">
        <v>1</v>
      </c>
      <c r="BZ354" s="90">
        <v>1</v>
      </c>
      <c r="CA354" s="90">
        <v>1</v>
      </c>
      <c r="CB354" s="90">
        <v>0</v>
      </c>
      <c r="CC354" s="90">
        <v>1</v>
      </c>
      <c r="CD354" s="90">
        <v>1</v>
      </c>
      <c r="CE354" s="90">
        <v>1</v>
      </c>
      <c r="CF354" s="90">
        <v>0</v>
      </c>
      <c r="CG354" s="90">
        <v>0</v>
      </c>
      <c r="CH354" s="90">
        <v>1</v>
      </c>
    </row>
    <row r="355" s="78" customFormat="1" ht="13.9" spans="1:86">
      <c r="A355" s="84" t="s">
        <v>220</v>
      </c>
      <c r="B355" s="89" t="s">
        <v>1798</v>
      </c>
      <c r="C355" s="90">
        <v>1</v>
      </c>
      <c r="D355" s="90">
        <v>0</v>
      </c>
      <c r="E355" s="90">
        <v>0</v>
      </c>
      <c r="F355" s="90">
        <v>0</v>
      </c>
      <c r="G355" s="90">
        <v>0</v>
      </c>
      <c r="H355" s="90">
        <v>0</v>
      </c>
      <c r="I355" s="90">
        <v>0</v>
      </c>
      <c r="J355" s="90">
        <v>0</v>
      </c>
      <c r="K355" s="90">
        <v>0</v>
      </c>
      <c r="L355" s="90">
        <v>0</v>
      </c>
      <c r="M355" s="90">
        <v>0</v>
      </c>
      <c r="N355" s="90">
        <v>0</v>
      </c>
      <c r="O355" s="90">
        <v>0</v>
      </c>
      <c r="P355" s="90">
        <v>0</v>
      </c>
      <c r="Q355" s="90">
        <v>0</v>
      </c>
      <c r="R355" s="90">
        <v>0</v>
      </c>
      <c r="S355" s="90">
        <v>0</v>
      </c>
      <c r="T355" s="90">
        <v>0</v>
      </c>
      <c r="U355" s="90">
        <v>0</v>
      </c>
      <c r="V355" s="90">
        <v>0</v>
      </c>
      <c r="W355" s="90">
        <v>0</v>
      </c>
      <c r="X355" s="90">
        <v>0</v>
      </c>
      <c r="Y355" s="90">
        <v>0</v>
      </c>
      <c r="Z355" s="90">
        <v>0</v>
      </c>
      <c r="AA355" s="90">
        <v>0</v>
      </c>
      <c r="AB355" s="90">
        <v>1</v>
      </c>
      <c r="AC355" s="90">
        <v>0</v>
      </c>
      <c r="AD355" s="90">
        <v>0</v>
      </c>
      <c r="AE355" s="90">
        <v>0</v>
      </c>
      <c r="AF355" s="90">
        <v>0</v>
      </c>
      <c r="AG355" s="90">
        <v>0</v>
      </c>
      <c r="AH355" s="90">
        <v>0</v>
      </c>
      <c r="AI355" s="90">
        <v>0</v>
      </c>
      <c r="AJ355" s="90">
        <v>0</v>
      </c>
      <c r="AK355" s="90">
        <v>0</v>
      </c>
      <c r="AL355" s="90">
        <v>0</v>
      </c>
      <c r="AM355" s="90">
        <v>0</v>
      </c>
      <c r="AN355" s="90">
        <v>0</v>
      </c>
      <c r="AO355" s="90">
        <v>0</v>
      </c>
      <c r="AP355" s="90">
        <v>0</v>
      </c>
      <c r="AQ355" s="90">
        <v>1</v>
      </c>
      <c r="AR355" s="90">
        <v>0</v>
      </c>
      <c r="AS355" s="90">
        <v>0</v>
      </c>
      <c r="AT355" s="90">
        <v>0</v>
      </c>
      <c r="AU355" s="90">
        <v>0</v>
      </c>
      <c r="AV355" s="90">
        <v>0</v>
      </c>
      <c r="AW355" s="90">
        <v>0</v>
      </c>
      <c r="AX355" s="90">
        <v>0</v>
      </c>
      <c r="AY355" s="90">
        <v>0</v>
      </c>
      <c r="AZ355" s="90">
        <v>0</v>
      </c>
      <c r="BA355" s="90">
        <v>0</v>
      </c>
      <c r="BB355" s="90">
        <v>0</v>
      </c>
      <c r="BC355" s="90">
        <v>0</v>
      </c>
      <c r="BD355" s="90">
        <v>0</v>
      </c>
      <c r="BE355" s="90">
        <v>0</v>
      </c>
      <c r="BF355" s="90">
        <v>0</v>
      </c>
      <c r="BG355" s="90">
        <v>0</v>
      </c>
      <c r="BH355" s="90">
        <v>0</v>
      </c>
      <c r="BI355" s="90">
        <v>0</v>
      </c>
      <c r="BJ355" s="90">
        <v>0</v>
      </c>
      <c r="BK355" s="90">
        <v>0</v>
      </c>
      <c r="BL355" s="90">
        <v>0</v>
      </c>
      <c r="BM355" s="90">
        <v>0</v>
      </c>
      <c r="BN355" s="90">
        <v>0</v>
      </c>
      <c r="BO355" s="90">
        <v>0</v>
      </c>
      <c r="BP355" s="90">
        <v>0</v>
      </c>
      <c r="BQ355" s="90">
        <v>0</v>
      </c>
      <c r="BR355" s="90">
        <v>0</v>
      </c>
      <c r="BS355" s="90">
        <v>0</v>
      </c>
      <c r="BT355" s="90">
        <v>0</v>
      </c>
      <c r="BU355" s="90">
        <v>0</v>
      </c>
      <c r="BV355" s="90">
        <v>0</v>
      </c>
      <c r="BW355" s="90">
        <v>0</v>
      </c>
      <c r="BX355" s="90">
        <v>0</v>
      </c>
      <c r="BY355" s="90">
        <v>0</v>
      </c>
      <c r="BZ355" s="90">
        <v>0</v>
      </c>
      <c r="CA355" s="90">
        <v>0</v>
      </c>
      <c r="CB355" s="90">
        <v>0</v>
      </c>
      <c r="CC355" s="90">
        <v>0</v>
      </c>
      <c r="CD355" s="90">
        <v>0</v>
      </c>
      <c r="CE355" s="90">
        <v>0</v>
      </c>
      <c r="CF355" s="90">
        <v>0</v>
      </c>
      <c r="CG355" s="90">
        <v>0</v>
      </c>
      <c r="CH355" s="90">
        <v>0</v>
      </c>
    </row>
    <row r="356" s="78" customFormat="1" ht="13.9" spans="1:86">
      <c r="A356" s="84" t="s">
        <v>220</v>
      </c>
      <c r="B356" s="89" t="s">
        <v>1799</v>
      </c>
      <c r="C356" s="90">
        <v>0</v>
      </c>
      <c r="D356" s="90">
        <v>0</v>
      </c>
      <c r="E356" s="90">
        <v>0</v>
      </c>
      <c r="F356" s="90">
        <v>0</v>
      </c>
      <c r="G356" s="90">
        <v>0</v>
      </c>
      <c r="H356" s="90">
        <v>0</v>
      </c>
      <c r="I356" s="90">
        <v>0</v>
      </c>
      <c r="J356" s="90">
        <v>0</v>
      </c>
      <c r="K356" s="90">
        <v>0</v>
      </c>
      <c r="L356" s="90">
        <v>0</v>
      </c>
      <c r="M356" s="90">
        <v>0</v>
      </c>
      <c r="N356" s="90">
        <v>0</v>
      </c>
      <c r="O356" s="90">
        <v>0</v>
      </c>
      <c r="P356" s="90">
        <v>0</v>
      </c>
      <c r="Q356" s="90">
        <v>0</v>
      </c>
      <c r="R356" s="90">
        <v>0</v>
      </c>
      <c r="S356" s="90">
        <v>0</v>
      </c>
      <c r="T356" s="90">
        <v>0</v>
      </c>
      <c r="U356" s="90">
        <v>0</v>
      </c>
      <c r="V356" s="90">
        <v>0</v>
      </c>
      <c r="W356" s="90">
        <v>0</v>
      </c>
      <c r="X356" s="90">
        <v>0</v>
      </c>
      <c r="Y356" s="90">
        <v>0</v>
      </c>
      <c r="Z356" s="90">
        <v>0</v>
      </c>
      <c r="AA356" s="90">
        <v>0</v>
      </c>
      <c r="AB356" s="90">
        <v>0</v>
      </c>
      <c r="AC356" s="90">
        <v>0</v>
      </c>
      <c r="AD356" s="90">
        <v>0</v>
      </c>
      <c r="AE356" s="90">
        <v>0</v>
      </c>
      <c r="AF356" s="90">
        <v>0</v>
      </c>
      <c r="AG356" s="90">
        <v>0</v>
      </c>
      <c r="AH356" s="90">
        <v>0</v>
      </c>
      <c r="AI356" s="90">
        <v>0</v>
      </c>
      <c r="AJ356" s="90">
        <v>0</v>
      </c>
      <c r="AK356" s="90">
        <v>0</v>
      </c>
      <c r="AL356" s="90">
        <v>0</v>
      </c>
      <c r="AM356" s="90">
        <v>0</v>
      </c>
      <c r="AN356" s="90">
        <v>0</v>
      </c>
      <c r="AO356" s="90">
        <v>0</v>
      </c>
      <c r="AP356" s="90">
        <v>0</v>
      </c>
      <c r="AQ356" s="90">
        <v>0</v>
      </c>
      <c r="AR356" s="90">
        <v>0</v>
      </c>
      <c r="AS356" s="90">
        <v>0</v>
      </c>
      <c r="AT356" s="90">
        <v>0</v>
      </c>
      <c r="AU356" s="90">
        <v>0</v>
      </c>
      <c r="AV356" s="90">
        <v>0</v>
      </c>
      <c r="AW356" s="90">
        <v>0</v>
      </c>
      <c r="AX356" s="90">
        <v>0</v>
      </c>
      <c r="AY356" s="90">
        <v>0</v>
      </c>
      <c r="AZ356" s="90">
        <v>0</v>
      </c>
      <c r="BA356" s="90">
        <v>0</v>
      </c>
      <c r="BB356" s="90">
        <v>0</v>
      </c>
      <c r="BC356" s="90">
        <v>0</v>
      </c>
      <c r="BD356" s="90">
        <v>0</v>
      </c>
      <c r="BE356" s="90">
        <v>0</v>
      </c>
      <c r="BF356" s="90">
        <v>0</v>
      </c>
      <c r="BG356" s="90">
        <v>0</v>
      </c>
      <c r="BH356" s="90">
        <v>0</v>
      </c>
      <c r="BI356" s="90">
        <v>0</v>
      </c>
      <c r="BJ356" s="90">
        <v>0</v>
      </c>
      <c r="BK356" s="90">
        <v>0</v>
      </c>
      <c r="BL356" s="90">
        <v>0</v>
      </c>
      <c r="BM356" s="90">
        <v>0</v>
      </c>
      <c r="BN356" s="90">
        <v>0</v>
      </c>
      <c r="BO356" s="90">
        <v>0</v>
      </c>
      <c r="BP356" s="90">
        <v>0</v>
      </c>
      <c r="BQ356" s="90">
        <v>0</v>
      </c>
      <c r="BR356" s="90">
        <v>0</v>
      </c>
      <c r="BS356" s="90">
        <v>0</v>
      </c>
      <c r="BT356" s="90">
        <v>0</v>
      </c>
      <c r="BU356" s="90">
        <v>0</v>
      </c>
      <c r="BV356" s="90">
        <v>0</v>
      </c>
      <c r="BW356" s="90">
        <v>0</v>
      </c>
      <c r="BX356" s="90">
        <v>0</v>
      </c>
      <c r="BY356" s="90">
        <v>0</v>
      </c>
      <c r="BZ356" s="90">
        <v>0</v>
      </c>
      <c r="CA356" s="90">
        <v>0</v>
      </c>
      <c r="CB356" s="90">
        <v>0</v>
      </c>
      <c r="CC356" s="90">
        <v>0</v>
      </c>
      <c r="CD356" s="90">
        <v>0</v>
      </c>
      <c r="CE356" s="90">
        <v>0</v>
      </c>
      <c r="CF356" s="90">
        <v>0</v>
      </c>
      <c r="CG356" s="90">
        <v>0</v>
      </c>
      <c r="CH356" s="90">
        <v>0</v>
      </c>
    </row>
    <row r="357" s="78" customFormat="1" ht="13.9" spans="1:86">
      <c r="A357" s="84" t="s">
        <v>220</v>
      </c>
      <c r="B357" s="89" t="s">
        <v>1800</v>
      </c>
      <c r="C357" s="90">
        <v>2</v>
      </c>
      <c r="D357" s="90">
        <v>0</v>
      </c>
      <c r="E357" s="90">
        <v>1</v>
      </c>
      <c r="F357" s="90">
        <v>1</v>
      </c>
      <c r="G357" s="90">
        <v>1</v>
      </c>
      <c r="H357" s="90">
        <v>1</v>
      </c>
      <c r="I357" s="90">
        <v>0</v>
      </c>
      <c r="J357" s="90">
        <v>0</v>
      </c>
      <c r="K357" s="90">
        <v>1</v>
      </c>
      <c r="L357" s="90">
        <v>0</v>
      </c>
      <c r="M357" s="90">
        <v>1</v>
      </c>
      <c r="N357" s="90">
        <v>1</v>
      </c>
      <c r="O357" s="90">
        <v>1</v>
      </c>
      <c r="P357" s="90">
        <v>0</v>
      </c>
      <c r="Q357" s="90">
        <v>1</v>
      </c>
      <c r="R357" s="90">
        <v>1</v>
      </c>
      <c r="S357" s="90">
        <v>1</v>
      </c>
      <c r="T357" s="90">
        <v>1</v>
      </c>
      <c r="U357" s="90">
        <v>0</v>
      </c>
      <c r="V357" s="90">
        <v>0</v>
      </c>
      <c r="W357" s="90">
        <v>1</v>
      </c>
      <c r="X357" s="90">
        <v>0</v>
      </c>
      <c r="Y357" s="90">
        <v>0</v>
      </c>
      <c r="Z357" s="90">
        <v>1</v>
      </c>
      <c r="AA357" s="90">
        <v>1</v>
      </c>
      <c r="AB357" s="90">
        <v>1</v>
      </c>
      <c r="AC357" s="90">
        <v>0</v>
      </c>
      <c r="AD357" s="90">
        <v>0</v>
      </c>
      <c r="AE357" s="90">
        <v>0</v>
      </c>
      <c r="AF357" s="90">
        <v>0</v>
      </c>
      <c r="AG357" s="90">
        <v>1</v>
      </c>
      <c r="AH357" s="90">
        <v>1</v>
      </c>
      <c r="AI357" s="90">
        <v>1</v>
      </c>
      <c r="AJ357" s="90">
        <v>0</v>
      </c>
      <c r="AK357" s="90">
        <v>1</v>
      </c>
      <c r="AL357" s="90">
        <v>0</v>
      </c>
      <c r="AM357" s="90">
        <v>0</v>
      </c>
      <c r="AN357" s="90">
        <v>1</v>
      </c>
      <c r="AO357" s="90">
        <v>1</v>
      </c>
      <c r="AP357" s="90">
        <v>0</v>
      </c>
      <c r="AQ357" s="90">
        <v>1</v>
      </c>
      <c r="AR357" s="90">
        <v>0</v>
      </c>
      <c r="AS357" s="90">
        <v>0</v>
      </c>
      <c r="AT357" s="90">
        <v>0</v>
      </c>
      <c r="AU357" s="90">
        <v>1</v>
      </c>
      <c r="AV357" s="90">
        <v>0</v>
      </c>
      <c r="AW357" s="90">
        <v>0</v>
      </c>
      <c r="AX357" s="90">
        <v>1</v>
      </c>
      <c r="AY357" s="90">
        <v>0</v>
      </c>
      <c r="AZ357" s="90">
        <v>1</v>
      </c>
      <c r="BA357" s="90">
        <v>0</v>
      </c>
      <c r="BB357" s="90">
        <v>0</v>
      </c>
      <c r="BC357" s="90">
        <v>0</v>
      </c>
      <c r="BD357" s="90">
        <v>1</v>
      </c>
      <c r="BE357" s="90">
        <v>0</v>
      </c>
      <c r="BF357" s="90">
        <v>1</v>
      </c>
      <c r="BG357" s="90">
        <v>1</v>
      </c>
      <c r="BH357" s="90">
        <v>0</v>
      </c>
      <c r="BI357" s="90">
        <v>1</v>
      </c>
      <c r="BJ357" s="90">
        <v>1</v>
      </c>
      <c r="BK357" s="90">
        <v>0</v>
      </c>
      <c r="BL357" s="90">
        <v>0</v>
      </c>
      <c r="BM357" s="90">
        <v>1</v>
      </c>
      <c r="BN357" s="90">
        <v>0</v>
      </c>
      <c r="BO357" s="90">
        <v>0</v>
      </c>
      <c r="BP357" s="90">
        <v>1</v>
      </c>
      <c r="BQ357" s="90">
        <v>1</v>
      </c>
      <c r="BR357" s="90">
        <v>0</v>
      </c>
      <c r="BS357" s="90">
        <v>0</v>
      </c>
      <c r="BT357" s="90">
        <v>1</v>
      </c>
      <c r="BU357" s="90">
        <v>0</v>
      </c>
      <c r="BV357" s="90">
        <v>1</v>
      </c>
      <c r="BW357" s="90">
        <v>0</v>
      </c>
      <c r="BX357" s="90">
        <v>1</v>
      </c>
      <c r="BY357" s="90">
        <v>1</v>
      </c>
      <c r="BZ357" s="90">
        <v>1</v>
      </c>
      <c r="CA357" s="90">
        <v>1</v>
      </c>
      <c r="CB357" s="90">
        <v>0</v>
      </c>
      <c r="CC357" s="90">
        <v>1</v>
      </c>
      <c r="CD357" s="90">
        <v>0</v>
      </c>
      <c r="CE357" s="90">
        <v>0</v>
      </c>
      <c r="CF357" s="90">
        <v>0</v>
      </c>
      <c r="CG357" s="90">
        <v>0</v>
      </c>
      <c r="CH357" s="90">
        <v>0</v>
      </c>
    </row>
    <row r="358" s="78" customFormat="1" ht="13.9" spans="1:86">
      <c r="A358" s="84" t="s">
        <v>220</v>
      </c>
      <c r="B358" s="89" t="s">
        <v>1801</v>
      </c>
      <c r="C358" s="90">
        <v>4</v>
      </c>
      <c r="D358" s="90">
        <v>1</v>
      </c>
      <c r="E358" s="90">
        <v>2</v>
      </c>
      <c r="F358" s="90">
        <v>2</v>
      </c>
      <c r="G358" s="90">
        <v>2</v>
      </c>
      <c r="H358" s="90">
        <v>2</v>
      </c>
      <c r="I358" s="90">
        <v>1</v>
      </c>
      <c r="J358" s="90">
        <v>1</v>
      </c>
      <c r="K358" s="90">
        <v>2</v>
      </c>
      <c r="L358" s="90">
        <v>1</v>
      </c>
      <c r="M358" s="90">
        <v>1</v>
      </c>
      <c r="N358" s="90">
        <v>1</v>
      </c>
      <c r="O358" s="90">
        <v>1</v>
      </c>
      <c r="P358" s="90">
        <v>0</v>
      </c>
      <c r="Q358" s="90">
        <v>2</v>
      </c>
      <c r="R358" s="90">
        <v>2</v>
      </c>
      <c r="S358" s="90">
        <v>2</v>
      </c>
      <c r="T358" s="90">
        <v>2</v>
      </c>
      <c r="U358" s="90">
        <v>1</v>
      </c>
      <c r="V358" s="90">
        <v>1</v>
      </c>
      <c r="W358" s="90">
        <v>2</v>
      </c>
      <c r="X358" s="90">
        <v>1</v>
      </c>
      <c r="Y358" s="90">
        <v>1</v>
      </c>
      <c r="Z358" s="90">
        <v>2</v>
      </c>
      <c r="AA358" s="90">
        <v>1</v>
      </c>
      <c r="AB358" s="90">
        <v>2</v>
      </c>
      <c r="AC358" s="90">
        <v>1</v>
      </c>
      <c r="AD358" s="90">
        <v>1</v>
      </c>
      <c r="AE358" s="90">
        <v>1</v>
      </c>
      <c r="AF358" s="90">
        <v>1</v>
      </c>
      <c r="AG358" s="90">
        <v>2</v>
      </c>
      <c r="AH358" s="90">
        <v>2</v>
      </c>
      <c r="AI358" s="90">
        <v>1</v>
      </c>
      <c r="AJ358" s="90">
        <v>1</v>
      </c>
      <c r="AK358" s="90">
        <v>2</v>
      </c>
      <c r="AL358" s="90">
        <v>1</v>
      </c>
      <c r="AM358" s="90">
        <v>1</v>
      </c>
      <c r="AN358" s="90">
        <v>1</v>
      </c>
      <c r="AO358" s="90">
        <v>2</v>
      </c>
      <c r="AP358" s="90">
        <v>1</v>
      </c>
      <c r="AQ358" s="90">
        <v>3</v>
      </c>
      <c r="AR358" s="90">
        <v>1</v>
      </c>
      <c r="AS358" s="90">
        <v>1</v>
      </c>
      <c r="AT358" s="90">
        <v>1</v>
      </c>
      <c r="AU358" s="90">
        <v>2</v>
      </c>
      <c r="AV358" s="90">
        <v>1</v>
      </c>
      <c r="AW358" s="90">
        <v>1</v>
      </c>
      <c r="AX358" s="90">
        <v>2</v>
      </c>
      <c r="AY358" s="90">
        <v>1</v>
      </c>
      <c r="AZ358" s="90">
        <v>2</v>
      </c>
      <c r="BA358" s="90">
        <v>1</v>
      </c>
      <c r="BB358" s="90">
        <v>1</v>
      </c>
      <c r="BC358" s="90">
        <v>0</v>
      </c>
      <c r="BD358" s="90">
        <v>2</v>
      </c>
      <c r="BE358" s="90">
        <v>1</v>
      </c>
      <c r="BF358" s="90">
        <v>1</v>
      </c>
      <c r="BG358" s="90">
        <v>2</v>
      </c>
      <c r="BH358" s="90">
        <v>0</v>
      </c>
      <c r="BI358" s="90">
        <v>1</v>
      </c>
      <c r="BJ358" s="90">
        <v>2</v>
      </c>
      <c r="BK358" s="90">
        <v>1</v>
      </c>
      <c r="BL358" s="90">
        <v>1</v>
      </c>
      <c r="BM358" s="90">
        <v>1</v>
      </c>
      <c r="BN358" s="90">
        <v>1</v>
      </c>
      <c r="BO358" s="90">
        <v>1</v>
      </c>
      <c r="BP358" s="90">
        <v>1</v>
      </c>
      <c r="BQ358" s="90">
        <v>2</v>
      </c>
      <c r="BR358" s="90">
        <v>0</v>
      </c>
      <c r="BS358" s="90">
        <v>1</v>
      </c>
      <c r="BT358" s="90">
        <v>2</v>
      </c>
      <c r="BU358" s="90">
        <v>1</v>
      </c>
      <c r="BV358" s="90">
        <v>2</v>
      </c>
      <c r="BW358" s="90">
        <v>1</v>
      </c>
      <c r="BX358" s="90">
        <v>1</v>
      </c>
      <c r="BY358" s="90">
        <v>1</v>
      </c>
      <c r="BZ358" s="90">
        <v>1</v>
      </c>
      <c r="CA358" s="90">
        <v>2</v>
      </c>
      <c r="CB358" s="90">
        <v>1</v>
      </c>
      <c r="CC358" s="90">
        <v>2</v>
      </c>
      <c r="CD358" s="90">
        <v>1</v>
      </c>
      <c r="CE358" s="90">
        <v>1</v>
      </c>
      <c r="CF358" s="90">
        <v>1</v>
      </c>
      <c r="CG358" s="90">
        <v>1</v>
      </c>
      <c r="CH358" s="90">
        <v>1</v>
      </c>
    </row>
    <row r="359" s="78" customFormat="1" ht="27.75" spans="1:86">
      <c r="A359" s="84" t="s">
        <v>220</v>
      </c>
      <c r="B359" s="84" t="s">
        <v>1802</v>
      </c>
      <c r="C359" s="90">
        <v>4</v>
      </c>
      <c r="D359" s="90">
        <v>1</v>
      </c>
      <c r="E359" s="90">
        <v>2</v>
      </c>
      <c r="F359" s="90">
        <v>2</v>
      </c>
      <c r="G359" s="90">
        <v>2</v>
      </c>
      <c r="H359" s="90">
        <v>2</v>
      </c>
      <c r="I359" s="90">
        <v>1</v>
      </c>
      <c r="J359" s="90">
        <v>1</v>
      </c>
      <c r="K359" s="90">
        <v>2</v>
      </c>
      <c r="L359" s="90">
        <v>1</v>
      </c>
      <c r="M359" s="90">
        <v>1</v>
      </c>
      <c r="N359" s="90">
        <v>1</v>
      </c>
      <c r="O359" s="90">
        <v>1</v>
      </c>
      <c r="P359" s="90">
        <v>1</v>
      </c>
      <c r="Q359" s="90">
        <v>2</v>
      </c>
      <c r="R359" s="90">
        <v>2</v>
      </c>
      <c r="S359" s="90">
        <v>2</v>
      </c>
      <c r="T359" s="90">
        <v>2</v>
      </c>
      <c r="U359" s="90">
        <v>1</v>
      </c>
      <c r="V359" s="90">
        <v>1</v>
      </c>
      <c r="W359" s="90">
        <v>2</v>
      </c>
      <c r="X359" s="90">
        <v>1</v>
      </c>
      <c r="Y359" s="90">
        <v>1</v>
      </c>
      <c r="Z359" s="90">
        <v>2</v>
      </c>
      <c r="AA359" s="90">
        <v>2</v>
      </c>
      <c r="AB359" s="90">
        <v>2</v>
      </c>
      <c r="AC359" s="90">
        <v>1</v>
      </c>
      <c r="AD359" s="90">
        <v>1</v>
      </c>
      <c r="AE359" s="90">
        <v>1</v>
      </c>
      <c r="AF359" s="90">
        <v>1</v>
      </c>
      <c r="AG359" s="90">
        <v>2</v>
      </c>
      <c r="AH359" s="90">
        <v>2</v>
      </c>
      <c r="AI359" s="90">
        <v>2</v>
      </c>
      <c r="AJ359" s="90">
        <v>1</v>
      </c>
      <c r="AK359" s="90">
        <v>2</v>
      </c>
      <c r="AL359" s="90">
        <v>1</v>
      </c>
      <c r="AM359" s="90">
        <v>1</v>
      </c>
      <c r="AN359" s="90">
        <v>2</v>
      </c>
      <c r="AO359" s="90">
        <v>2</v>
      </c>
      <c r="AP359" s="90">
        <v>1</v>
      </c>
      <c r="AQ359" s="90">
        <v>3</v>
      </c>
      <c r="AR359" s="90">
        <v>1</v>
      </c>
      <c r="AS359" s="90">
        <v>1</v>
      </c>
      <c r="AT359" s="90">
        <v>1</v>
      </c>
      <c r="AU359" s="90">
        <v>2</v>
      </c>
      <c r="AV359" s="90">
        <v>1</v>
      </c>
      <c r="AW359" s="90">
        <v>1</v>
      </c>
      <c r="AX359" s="90">
        <v>2</v>
      </c>
      <c r="AY359" s="90">
        <v>1</v>
      </c>
      <c r="AZ359" s="90">
        <v>2</v>
      </c>
      <c r="BA359" s="90">
        <v>1</v>
      </c>
      <c r="BB359" s="90">
        <v>1</v>
      </c>
      <c r="BC359" s="90">
        <v>1</v>
      </c>
      <c r="BD359" s="90">
        <v>2</v>
      </c>
      <c r="BE359" s="90">
        <v>1</v>
      </c>
      <c r="BF359" s="90">
        <v>1</v>
      </c>
      <c r="BG359" s="90">
        <v>2</v>
      </c>
      <c r="BH359" s="90">
        <v>0</v>
      </c>
      <c r="BI359" s="90">
        <v>1</v>
      </c>
      <c r="BJ359" s="90">
        <v>2</v>
      </c>
      <c r="BK359" s="90">
        <v>1</v>
      </c>
      <c r="BL359" s="90">
        <v>1</v>
      </c>
      <c r="BM359" s="90">
        <v>2</v>
      </c>
      <c r="BN359" s="90">
        <v>1</v>
      </c>
      <c r="BO359" s="90">
        <v>1</v>
      </c>
      <c r="BP359" s="90">
        <v>1</v>
      </c>
      <c r="BQ359" s="90">
        <v>2</v>
      </c>
      <c r="BR359" s="90">
        <v>1</v>
      </c>
      <c r="BS359" s="90">
        <v>1</v>
      </c>
      <c r="BT359" s="90">
        <v>2</v>
      </c>
      <c r="BU359" s="90">
        <v>1</v>
      </c>
      <c r="BV359" s="90">
        <v>2</v>
      </c>
      <c r="BW359" s="90">
        <v>1</v>
      </c>
      <c r="BX359" s="90">
        <v>2</v>
      </c>
      <c r="BY359" s="90">
        <v>1</v>
      </c>
      <c r="BZ359" s="90">
        <v>2</v>
      </c>
      <c r="CA359" s="90">
        <v>2</v>
      </c>
      <c r="CB359" s="90">
        <v>1</v>
      </c>
      <c r="CC359" s="90">
        <v>2</v>
      </c>
      <c r="CD359" s="90">
        <v>1</v>
      </c>
      <c r="CE359" s="90">
        <v>1</v>
      </c>
      <c r="CF359" s="90">
        <v>1</v>
      </c>
      <c r="CG359" s="90">
        <v>1</v>
      </c>
      <c r="CH359" s="90">
        <v>1</v>
      </c>
    </row>
    <row r="360" s="78" customFormat="1" ht="27.75" spans="1:86">
      <c r="A360" s="84" t="s">
        <v>220</v>
      </c>
      <c r="B360" s="84" t="s">
        <v>1803</v>
      </c>
      <c r="C360" s="90">
        <v>5</v>
      </c>
      <c r="D360" s="90">
        <v>2</v>
      </c>
      <c r="E360" s="90">
        <v>2</v>
      </c>
      <c r="F360" s="90">
        <v>2</v>
      </c>
      <c r="G360" s="90">
        <v>3</v>
      </c>
      <c r="H360" s="90">
        <v>3</v>
      </c>
      <c r="I360" s="90">
        <v>1</v>
      </c>
      <c r="J360" s="90">
        <v>2</v>
      </c>
      <c r="K360" s="90">
        <v>3</v>
      </c>
      <c r="L360" s="90">
        <v>1</v>
      </c>
      <c r="M360" s="90">
        <v>2</v>
      </c>
      <c r="N360" s="90">
        <v>2</v>
      </c>
      <c r="O360" s="90">
        <v>2</v>
      </c>
      <c r="P360" s="90">
        <v>1</v>
      </c>
      <c r="Q360" s="90">
        <v>2</v>
      </c>
      <c r="R360" s="90">
        <v>2</v>
      </c>
      <c r="S360" s="90">
        <v>2</v>
      </c>
      <c r="T360" s="90">
        <v>2</v>
      </c>
      <c r="U360" s="90">
        <v>1</v>
      </c>
      <c r="V360" s="90">
        <v>1</v>
      </c>
      <c r="W360" s="90">
        <v>3</v>
      </c>
      <c r="X360" s="90">
        <v>1</v>
      </c>
      <c r="Y360" s="90">
        <v>2</v>
      </c>
      <c r="Z360" s="90">
        <v>2</v>
      </c>
      <c r="AA360" s="90">
        <v>2</v>
      </c>
      <c r="AB360" s="90">
        <v>3</v>
      </c>
      <c r="AC360" s="90">
        <v>1</v>
      </c>
      <c r="AD360" s="90">
        <v>1</v>
      </c>
      <c r="AE360" s="90">
        <v>1</v>
      </c>
      <c r="AF360" s="90">
        <v>2</v>
      </c>
      <c r="AG360" s="90">
        <v>2</v>
      </c>
      <c r="AH360" s="90">
        <v>2</v>
      </c>
      <c r="AI360" s="90">
        <v>2</v>
      </c>
      <c r="AJ360" s="90">
        <v>1</v>
      </c>
      <c r="AK360" s="90">
        <v>2</v>
      </c>
      <c r="AL360" s="90">
        <v>1</v>
      </c>
      <c r="AM360" s="90">
        <v>1</v>
      </c>
      <c r="AN360" s="90">
        <v>2</v>
      </c>
      <c r="AO360" s="90">
        <v>2</v>
      </c>
      <c r="AP360" s="90">
        <v>1</v>
      </c>
      <c r="AQ360" s="90">
        <v>4</v>
      </c>
      <c r="AR360" s="90">
        <v>1</v>
      </c>
      <c r="AS360" s="90">
        <v>1</v>
      </c>
      <c r="AT360" s="90">
        <v>1</v>
      </c>
      <c r="AU360" s="90">
        <v>3</v>
      </c>
      <c r="AV360" s="90">
        <v>2</v>
      </c>
      <c r="AW360" s="90">
        <v>1</v>
      </c>
      <c r="AX360" s="90">
        <v>2</v>
      </c>
      <c r="AY360" s="90">
        <v>1</v>
      </c>
      <c r="AZ360" s="90">
        <v>2</v>
      </c>
      <c r="BA360" s="90">
        <v>1</v>
      </c>
      <c r="BB360" s="90">
        <v>2</v>
      </c>
      <c r="BC360" s="90">
        <v>1</v>
      </c>
      <c r="BD360" s="90">
        <v>2</v>
      </c>
      <c r="BE360" s="90">
        <v>1</v>
      </c>
      <c r="BF360" s="90">
        <v>2</v>
      </c>
      <c r="BG360" s="90">
        <v>2</v>
      </c>
      <c r="BH360" s="90">
        <v>0</v>
      </c>
      <c r="BI360" s="90">
        <v>2</v>
      </c>
      <c r="BJ360" s="90">
        <v>2</v>
      </c>
      <c r="BK360" s="90">
        <v>1</v>
      </c>
      <c r="BL360" s="90">
        <v>2</v>
      </c>
      <c r="BM360" s="90">
        <v>2</v>
      </c>
      <c r="BN360" s="90">
        <v>2</v>
      </c>
      <c r="BO360" s="90">
        <v>1</v>
      </c>
      <c r="BP360" s="90">
        <v>2</v>
      </c>
      <c r="BQ360" s="90">
        <v>2</v>
      </c>
      <c r="BR360" s="90">
        <v>1</v>
      </c>
      <c r="BS360" s="90">
        <v>1</v>
      </c>
      <c r="BT360" s="90">
        <v>2</v>
      </c>
      <c r="BU360" s="90">
        <v>1</v>
      </c>
      <c r="BV360" s="90">
        <v>2</v>
      </c>
      <c r="BW360" s="90">
        <v>1</v>
      </c>
      <c r="BX360" s="90">
        <v>2</v>
      </c>
      <c r="BY360" s="90">
        <v>2</v>
      </c>
      <c r="BZ360" s="90">
        <v>2</v>
      </c>
      <c r="CA360" s="90">
        <v>2</v>
      </c>
      <c r="CB360" s="90">
        <v>1</v>
      </c>
      <c r="CC360" s="90">
        <v>2</v>
      </c>
      <c r="CD360" s="90">
        <v>1</v>
      </c>
      <c r="CE360" s="90">
        <v>1</v>
      </c>
      <c r="CF360" s="90">
        <v>1</v>
      </c>
      <c r="CG360" s="90">
        <v>1</v>
      </c>
      <c r="CH360" s="90">
        <v>2</v>
      </c>
    </row>
    <row r="361" s="78" customFormat="1" ht="13.9" spans="1:86">
      <c r="A361" s="84" t="s">
        <v>220</v>
      </c>
      <c r="B361" s="89" t="s">
        <v>1804</v>
      </c>
      <c r="C361" s="90">
        <v>1</v>
      </c>
      <c r="D361" s="90">
        <v>0</v>
      </c>
      <c r="E361" s="90">
        <v>1</v>
      </c>
      <c r="F361" s="90">
        <v>1</v>
      </c>
      <c r="G361" s="90">
        <v>1</v>
      </c>
      <c r="H361" s="90">
        <v>1</v>
      </c>
      <c r="I361" s="90">
        <v>0</v>
      </c>
      <c r="J361" s="90">
        <v>0</v>
      </c>
      <c r="K361" s="90">
        <v>1</v>
      </c>
      <c r="L361" s="90">
        <v>0</v>
      </c>
      <c r="M361" s="90">
        <v>1</v>
      </c>
      <c r="N361" s="90">
        <v>1</v>
      </c>
      <c r="O361" s="90">
        <v>1</v>
      </c>
      <c r="P361" s="90">
        <v>0</v>
      </c>
      <c r="Q361" s="90">
        <v>1</v>
      </c>
      <c r="R361" s="90">
        <v>1</v>
      </c>
      <c r="S361" s="90">
        <v>1</v>
      </c>
      <c r="T361" s="90">
        <v>1</v>
      </c>
      <c r="U361" s="90">
        <v>0</v>
      </c>
      <c r="V361" s="90">
        <v>0</v>
      </c>
      <c r="W361" s="90">
        <v>1</v>
      </c>
      <c r="X361" s="90">
        <v>0</v>
      </c>
      <c r="Y361" s="90">
        <v>0</v>
      </c>
      <c r="Z361" s="90">
        <v>1</v>
      </c>
      <c r="AA361" s="90">
        <v>1</v>
      </c>
      <c r="AB361" s="90">
        <v>1</v>
      </c>
      <c r="AC361" s="90">
        <v>0</v>
      </c>
      <c r="AD361" s="90">
        <v>0</v>
      </c>
      <c r="AE361" s="90">
        <v>0</v>
      </c>
      <c r="AF361" s="90">
        <v>0</v>
      </c>
      <c r="AG361" s="90">
        <v>1</v>
      </c>
      <c r="AH361" s="90">
        <v>1</v>
      </c>
      <c r="AI361" s="90">
        <v>1</v>
      </c>
      <c r="AJ361" s="90">
        <v>0</v>
      </c>
      <c r="AK361" s="90">
        <v>1</v>
      </c>
      <c r="AL361" s="90">
        <v>0</v>
      </c>
      <c r="AM361" s="90">
        <v>0</v>
      </c>
      <c r="AN361" s="90">
        <v>1</v>
      </c>
      <c r="AO361" s="90">
        <v>1</v>
      </c>
      <c r="AP361" s="90">
        <v>0</v>
      </c>
      <c r="AQ361" s="90">
        <v>1</v>
      </c>
      <c r="AR361" s="90">
        <v>0</v>
      </c>
      <c r="AS361" s="90">
        <v>0</v>
      </c>
      <c r="AT361" s="90">
        <v>0</v>
      </c>
      <c r="AU361" s="90">
        <v>1</v>
      </c>
      <c r="AV361" s="90">
        <v>0</v>
      </c>
      <c r="AW361" s="90">
        <v>0</v>
      </c>
      <c r="AX361" s="90">
        <v>1</v>
      </c>
      <c r="AY361" s="90">
        <v>0</v>
      </c>
      <c r="AZ361" s="90">
        <v>1</v>
      </c>
      <c r="BA361" s="90">
        <v>0</v>
      </c>
      <c r="BB361" s="90">
        <v>0</v>
      </c>
      <c r="BC361" s="90">
        <v>0</v>
      </c>
      <c r="BD361" s="90">
        <v>1</v>
      </c>
      <c r="BE361" s="90">
        <v>0</v>
      </c>
      <c r="BF361" s="90">
        <v>0</v>
      </c>
      <c r="BG361" s="90">
        <v>1</v>
      </c>
      <c r="BH361" s="90">
        <v>0</v>
      </c>
      <c r="BI361" s="90">
        <v>1</v>
      </c>
      <c r="BJ361" s="90">
        <v>1</v>
      </c>
      <c r="BK361" s="90">
        <v>0</v>
      </c>
      <c r="BL361" s="90">
        <v>0</v>
      </c>
      <c r="BM361" s="90">
        <v>1</v>
      </c>
      <c r="BN361" s="90">
        <v>0</v>
      </c>
      <c r="BO361" s="90">
        <v>0</v>
      </c>
      <c r="BP361" s="90">
        <v>1</v>
      </c>
      <c r="BQ361" s="90">
        <v>1</v>
      </c>
      <c r="BR361" s="90">
        <v>0</v>
      </c>
      <c r="BS361" s="90">
        <v>0</v>
      </c>
      <c r="BT361" s="90">
        <v>1</v>
      </c>
      <c r="BU361" s="90">
        <v>0</v>
      </c>
      <c r="BV361" s="90">
        <v>1</v>
      </c>
      <c r="BW361" s="90">
        <v>0</v>
      </c>
      <c r="BX361" s="90">
        <v>1</v>
      </c>
      <c r="BY361" s="90">
        <v>1</v>
      </c>
      <c r="BZ361" s="90">
        <v>1</v>
      </c>
      <c r="CA361" s="90">
        <v>1</v>
      </c>
      <c r="CB361" s="90">
        <v>0</v>
      </c>
      <c r="CC361" s="90">
        <v>1</v>
      </c>
      <c r="CD361" s="90">
        <v>0</v>
      </c>
      <c r="CE361" s="90">
        <v>0</v>
      </c>
      <c r="CF361" s="90">
        <v>0</v>
      </c>
      <c r="CG361" s="90">
        <v>0</v>
      </c>
      <c r="CH361" s="90">
        <v>0</v>
      </c>
    </row>
    <row r="362" s="78" customFormat="1" ht="13.9" spans="1:86">
      <c r="A362" s="84" t="s">
        <v>220</v>
      </c>
      <c r="B362" s="89" t="s">
        <v>1805</v>
      </c>
      <c r="C362" s="90">
        <v>1</v>
      </c>
      <c r="D362" s="90">
        <v>0</v>
      </c>
      <c r="E362" s="90">
        <v>0</v>
      </c>
      <c r="F362" s="90">
        <v>0</v>
      </c>
      <c r="G362" s="90">
        <v>0</v>
      </c>
      <c r="H362" s="90">
        <v>0</v>
      </c>
      <c r="I362" s="90">
        <v>0</v>
      </c>
      <c r="J362" s="90">
        <v>0</v>
      </c>
      <c r="K362" s="90">
        <v>0</v>
      </c>
      <c r="L362" s="90">
        <v>0</v>
      </c>
      <c r="M362" s="90">
        <v>0</v>
      </c>
      <c r="N362" s="90">
        <v>0</v>
      </c>
      <c r="O362" s="90">
        <v>0</v>
      </c>
      <c r="P362" s="90">
        <v>0</v>
      </c>
      <c r="Q362" s="90">
        <v>0</v>
      </c>
      <c r="R362" s="90">
        <v>0</v>
      </c>
      <c r="S362" s="90">
        <v>0</v>
      </c>
      <c r="T362" s="90">
        <v>0</v>
      </c>
      <c r="U362" s="90">
        <v>0</v>
      </c>
      <c r="V362" s="90">
        <v>0</v>
      </c>
      <c r="W362" s="90">
        <v>0</v>
      </c>
      <c r="X362" s="90">
        <v>0</v>
      </c>
      <c r="Y362" s="90">
        <v>0</v>
      </c>
      <c r="Z362" s="90">
        <v>0</v>
      </c>
      <c r="AA362" s="90">
        <v>0</v>
      </c>
      <c r="AB362" s="90">
        <v>0</v>
      </c>
      <c r="AC362" s="90">
        <v>0</v>
      </c>
      <c r="AD362" s="90">
        <v>0</v>
      </c>
      <c r="AE362" s="90">
        <v>0</v>
      </c>
      <c r="AF362" s="90">
        <v>0</v>
      </c>
      <c r="AG362" s="90">
        <v>0</v>
      </c>
      <c r="AH362" s="90">
        <v>0</v>
      </c>
      <c r="AI362" s="90">
        <v>0</v>
      </c>
      <c r="AJ362" s="90">
        <v>0</v>
      </c>
      <c r="AK362" s="90">
        <v>0</v>
      </c>
      <c r="AL362" s="90">
        <v>0</v>
      </c>
      <c r="AM362" s="90">
        <v>0</v>
      </c>
      <c r="AN362" s="90">
        <v>0</v>
      </c>
      <c r="AO362" s="90">
        <v>0</v>
      </c>
      <c r="AP362" s="90">
        <v>0</v>
      </c>
      <c r="AQ362" s="90">
        <v>0</v>
      </c>
      <c r="AR362" s="90">
        <v>0</v>
      </c>
      <c r="AS362" s="90">
        <v>0</v>
      </c>
      <c r="AT362" s="90">
        <v>0</v>
      </c>
      <c r="AU362" s="90">
        <v>0</v>
      </c>
      <c r="AV362" s="90">
        <v>0</v>
      </c>
      <c r="AW362" s="90">
        <v>0</v>
      </c>
      <c r="AX362" s="90">
        <v>0</v>
      </c>
      <c r="AY362" s="90">
        <v>0</v>
      </c>
      <c r="AZ362" s="90">
        <v>0</v>
      </c>
      <c r="BA362" s="90">
        <v>0</v>
      </c>
      <c r="BB362" s="90">
        <v>0</v>
      </c>
      <c r="BC362" s="90">
        <v>0</v>
      </c>
      <c r="BD362" s="90">
        <v>0</v>
      </c>
      <c r="BE362" s="90">
        <v>0</v>
      </c>
      <c r="BF362" s="90">
        <v>0</v>
      </c>
      <c r="BG362" s="90">
        <v>0</v>
      </c>
      <c r="BH362" s="90">
        <v>0</v>
      </c>
      <c r="BI362" s="90">
        <v>0</v>
      </c>
      <c r="BJ362" s="90">
        <v>0</v>
      </c>
      <c r="BK362" s="90">
        <v>0</v>
      </c>
      <c r="BL362" s="90">
        <v>0</v>
      </c>
      <c r="BM362" s="90">
        <v>0</v>
      </c>
      <c r="BN362" s="90">
        <v>0</v>
      </c>
      <c r="BO362" s="90">
        <v>0</v>
      </c>
      <c r="BP362" s="90">
        <v>0</v>
      </c>
      <c r="BQ362" s="90">
        <v>0</v>
      </c>
      <c r="BR362" s="90">
        <v>0</v>
      </c>
      <c r="BS362" s="90">
        <v>0</v>
      </c>
      <c r="BT362" s="90">
        <v>0</v>
      </c>
      <c r="BU362" s="90">
        <v>0</v>
      </c>
      <c r="BV362" s="90">
        <v>0</v>
      </c>
      <c r="BW362" s="90">
        <v>0</v>
      </c>
      <c r="BX362" s="90">
        <v>0</v>
      </c>
      <c r="BY362" s="90">
        <v>0</v>
      </c>
      <c r="BZ362" s="90">
        <v>0</v>
      </c>
      <c r="CA362" s="90">
        <v>0</v>
      </c>
      <c r="CB362" s="90">
        <v>0</v>
      </c>
      <c r="CC362" s="90">
        <v>0</v>
      </c>
      <c r="CD362" s="90">
        <v>0</v>
      </c>
      <c r="CE362" s="90">
        <v>0</v>
      </c>
      <c r="CF362" s="90">
        <v>0</v>
      </c>
      <c r="CG362" s="90">
        <v>0</v>
      </c>
      <c r="CH362" s="90">
        <v>0</v>
      </c>
    </row>
    <row r="363" s="78" customFormat="1" ht="13.9" spans="1:86">
      <c r="A363" s="84" t="s">
        <v>220</v>
      </c>
      <c r="B363" s="84" t="s">
        <v>1806</v>
      </c>
      <c r="C363" s="90">
        <v>5</v>
      </c>
      <c r="D363" s="90">
        <v>1</v>
      </c>
      <c r="E363" s="90">
        <v>2</v>
      </c>
      <c r="F363" s="90">
        <v>2</v>
      </c>
      <c r="G363" s="90">
        <v>3</v>
      </c>
      <c r="H363" s="90">
        <v>2</v>
      </c>
      <c r="I363" s="90">
        <v>1</v>
      </c>
      <c r="J363" s="90">
        <v>1</v>
      </c>
      <c r="K363" s="90">
        <v>2</v>
      </c>
      <c r="L363" s="90">
        <v>1</v>
      </c>
      <c r="M363" s="90">
        <v>2</v>
      </c>
      <c r="N363" s="90">
        <v>2</v>
      </c>
      <c r="O363" s="90">
        <v>2</v>
      </c>
      <c r="P363" s="90">
        <v>1</v>
      </c>
      <c r="Q363" s="90">
        <v>2</v>
      </c>
      <c r="R363" s="90">
        <v>2</v>
      </c>
      <c r="S363" s="90">
        <v>2</v>
      </c>
      <c r="T363" s="90">
        <v>2</v>
      </c>
      <c r="U363" s="90">
        <v>1</v>
      </c>
      <c r="V363" s="90">
        <v>1</v>
      </c>
      <c r="W363" s="90">
        <v>3</v>
      </c>
      <c r="X363" s="90">
        <v>1</v>
      </c>
      <c r="Y363" s="90">
        <v>1</v>
      </c>
      <c r="Z363" s="90">
        <v>2</v>
      </c>
      <c r="AA363" s="90">
        <v>2</v>
      </c>
      <c r="AB363" s="90">
        <v>3</v>
      </c>
      <c r="AC363" s="90">
        <v>1</v>
      </c>
      <c r="AD363" s="90">
        <v>1</v>
      </c>
      <c r="AE363" s="90">
        <v>1</v>
      </c>
      <c r="AF363" s="90">
        <v>1</v>
      </c>
      <c r="AG363" s="90">
        <v>2</v>
      </c>
      <c r="AH363" s="90">
        <v>2</v>
      </c>
      <c r="AI363" s="90">
        <v>2</v>
      </c>
      <c r="AJ363" s="90">
        <v>1</v>
      </c>
      <c r="AK363" s="90">
        <v>2</v>
      </c>
      <c r="AL363" s="90">
        <v>1</v>
      </c>
      <c r="AM363" s="90">
        <v>1</v>
      </c>
      <c r="AN363" s="90">
        <v>2</v>
      </c>
      <c r="AO363" s="90">
        <v>2</v>
      </c>
      <c r="AP363" s="90">
        <v>1</v>
      </c>
      <c r="AQ363" s="90">
        <v>3</v>
      </c>
      <c r="AR363" s="90">
        <v>1</v>
      </c>
      <c r="AS363" s="90">
        <v>1</v>
      </c>
      <c r="AT363" s="90">
        <v>1</v>
      </c>
      <c r="AU363" s="90">
        <v>2</v>
      </c>
      <c r="AV363" s="90">
        <v>1</v>
      </c>
      <c r="AW363" s="90">
        <v>1</v>
      </c>
      <c r="AX363" s="90">
        <v>2</v>
      </c>
      <c r="AY363" s="90">
        <v>1</v>
      </c>
      <c r="AZ363" s="90">
        <v>2</v>
      </c>
      <c r="BA363" s="90">
        <v>1</v>
      </c>
      <c r="BB363" s="90">
        <v>1</v>
      </c>
      <c r="BC363" s="90">
        <v>1</v>
      </c>
      <c r="BD363" s="90">
        <v>2</v>
      </c>
      <c r="BE363" s="90">
        <v>1</v>
      </c>
      <c r="BF363" s="90">
        <v>2</v>
      </c>
      <c r="BG363" s="90">
        <v>2</v>
      </c>
      <c r="BH363" s="90">
        <v>0</v>
      </c>
      <c r="BI363" s="90">
        <v>2</v>
      </c>
      <c r="BJ363" s="90">
        <v>2</v>
      </c>
      <c r="BK363" s="90">
        <v>1</v>
      </c>
      <c r="BL363" s="90">
        <v>1</v>
      </c>
      <c r="BM363" s="90">
        <v>2</v>
      </c>
      <c r="BN363" s="90">
        <v>1</v>
      </c>
      <c r="BO363" s="90">
        <v>1</v>
      </c>
      <c r="BP363" s="90">
        <v>2</v>
      </c>
      <c r="BQ363" s="90">
        <v>2</v>
      </c>
      <c r="BR363" s="90">
        <v>1</v>
      </c>
      <c r="BS363" s="90">
        <v>1</v>
      </c>
      <c r="BT363" s="90">
        <v>2</v>
      </c>
      <c r="BU363" s="90">
        <v>1</v>
      </c>
      <c r="BV363" s="90">
        <v>2</v>
      </c>
      <c r="BW363" s="90">
        <v>1</v>
      </c>
      <c r="BX363" s="90">
        <v>2</v>
      </c>
      <c r="BY363" s="90">
        <v>2</v>
      </c>
      <c r="BZ363" s="90">
        <v>2</v>
      </c>
      <c r="CA363" s="90">
        <v>2</v>
      </c>
      <c r="CB363" s="90">
        <v>1</v>
      </c>
      <c r="CC363" s="90">
        <v>2</v>
      </c>
      <c r="CD363" s="90">
        <v>1</v>
      </c>
      <c r="CE363" s="90">
        <v>1</v>
      </c>
      <c r="CF363" s="90">
        <v>1</v>
      </c>
      <c r="CG363" s="90">
        <v>1</v>
      </c>
      <c r="CH363" s="90">
        <v>1</v>
      </c>
    </row>
    <row r="364" s="78" customFormat="1" ht="13.9" spans="1:86">
      <c r="A364" s="84" t="s">
        <v>220</v>
      </c>
      <c r="B364" s="89" t="s">
        <v>1807</v>
      </c>
      <c r="C364" s="90">
        <v>1</v>
      </c>
      <c r="D364" s="90">
        <v>0</v>
      </c>
      <c r="E364" s="90">
        <v>1</v>
      </c>
      <c r="F364" s="90">
        <v>0</v>
      </c>
      <c r="G364" s="90">
        <v>1</v>
      </c>
      <c r="H364" s="90">
        <v>1</v>
      </c>
      <c r="I364" s="90">
        <v>0</v>
      </c>
      <c r="J364" s="90">
        <v>0</v>
      </c>
      <c r="K364" s="90">
        <v>1</v>
      </c>
      <c r="L364" s="90">
        <v>0</v>
      </c>
      <c r="M364" s="90">
        <v>0</v>
      </c>
      <c r="N364" s="90">
        <v>0</v>
      </c>
      <c r="O364" s="90">
        <v>0</v>
      </c>
      <c r="P364" s="90">
        <v>0</v>
      </c>
      <c r="Q364" s="90">
        <v>1</v>
      </c>
      <c r="R364" s="90">
        <v>1</v>
      </c>
      <c r="S364" s="90">
        <v>1</v>
      </c>
      <c r="T364" s="90">
        <v>1</v>
      </c>
      <c r="U364" s="90">
        <v>0</v>
      </c>
      <c r="V364" s="90">
        <v>0</v>
      </c>
      <c r="W364" s="90">
        <v>1</v>
      </c>
      <c r="X364" s="90">
        <v>0</v>
      </c>
      <c r="Y364" s="90">
        <v>0</v>
      </c>
      <c r="Z364" s="90">
        <v>1</v>
      </c>
      <c r="AA364" s="90">
        <v>0</v>
      </c>
      <c r="AB364" s="90">
        <v>1</v>
      </c>
      <c r="AC364" s="90">
        <v>0</v>
      </c>
      <c r="AD364" s="90">
        <v>0</v>
      </c>
      <c r="AE364" s="90">
        <v>0</v>
      </c>
      <c r="AF364" s="90">
        <v>0</v>
      </c>
      <c r="AG364" s="90">
        <v>1</v>
      </c>
      <c r="AH364" s="90">
        <v>0</v>
      </c>
      <c r="AI364" s="90">
        <v>0</v>
      </c>
      <c r="AJ364" s="90">
        <v>0</v>
      </c>
      <c r="AK364" s="90">
        <v>1</v>
      </c>
      <c r="AL364" s="90">
        <v>0</v>
      </c>
      <c r="AM364" s="90">
        <v>0</v>
      </c>
      <c r="AN364" s="90">
        <v>0</v>
      </c>
      <c r="AO364" s="90">
        <v>1</v>
      </c>
      <c r="AP364" s="90">
        <v>0</v>
      </c>
      <c r="AQ364" s="90">
        <v>1</v>
      </c>
      <c r="AR364" s="90">
        <v>0</v>
      </c>
      <c r="AS364" s="90">
        <v>0</v>
      </c>
      <c r="AT364" s="90">
        <v>0</v>
      </c>
      <c r="AU364" s="90">
        <v>1</v>
      </c>
      <c r="AV364" s="90">
        <v>0</v>
      </c>
      <c r="AW364" s="90">
        <v>0</v>
      </c>
      <c r="AX364" s="90">
        <v>1</v>
      </c>
      <c r="AY364" s="90">
        <v>0</v>
      </c>
      <c r="AZ364" s="90">
        <v>1</v>
      </c>
      <c r="BA364" s="90">
        <v>0</v>
      </c>
      <c r="BB364" s="90">
        <v>0</v>
      </c>
      <c r="BC364" s="90">
        <v>0</v>
      </c>
      <c r="BD364" s="90">
        <v>1</v>
      </c>
      <c r="BE364" s="90">
        <v>0</v>
      </c>
      <c r="BF364" s="90">
        <v>0</v>
      </c>
      <c r="BG364" s="90">
        <v>1</v>
      </c>
      <c r="BH364" s="90">
        <v>0</v>
      </c>
      <c r="BI364" s="90">
        <v>0</v>
      </c>
      <c r="BJ364" s="90">
        <v>1</v>
      </c>
      <c r="BK364" s="90">
        <v>0</v>
      </c>
      <c r="BL364" s="90">
        <v>0</v>
      </c>
      <c r="BM364" s="90">
        <v>0</v>
      </c>
      <c r="BN364" s="90">
        <v>0</v>
      </c>
      <c r="BO364" s="90">
        <v>0</v>
      </c>
      <c r="BP364" s="90">
        <v>0</v>
      </c>
      <c r="BQ364" s="90">
        <v>1</v>
      </c>
      <c r="BR364" s="90">
        <v>0</v>
      </c>
      <c r="BS364" s="90">
        <v>0</v>
      </c>
      <c r="BT364" s="90">
        <v>1</v>
      </c>
      <c r="BU364" s="90">
        <v>0</v>
      </c>
      <c r="BV364" s="90">
        <v>1</v>
      </c>
      <c r="BW364" s="90">
        <v>0</v>
      </c>
      <c r="BX364" s="90">
        <v>0</v>
      </c>
      <c r="BY364" s="90">
        <v>0</v>
      </c>
      <c r="BZ364" s="90">
        <v>0</v>
      </c>
      <c r="CA364" s="90">
        <v>1</v>
      </c>
      <c r="CB364" s="90">
        <v>0</v>
      </c>
      <c r="CC364" s="90">
        <v>1</v>
      </c>
      <c r="CD364" s="90">
        <v>0</v>
      </c>
      <c r="CE364" s="90">
        <v>0</v>
      </c>
      <c r="CF364" s="90">
        <v>0</v>
      </c>
      <c r="CG364" s="90">
        <v>0</v>
      </c>
      <c r="CH364" s="90">
        <v>0</v>
      </c>
    </row>
    <row r="365" s="78" customFormat="1" ht="13.9" spans="1:86">
      <c r="A365" s="84" t="s">
        <v>220</v>
      </c>
      <c r="B365" s="89" t="s">
        <v>1808</v>
      </c>
      <c r="C365" s="90">
        <v>2</v>
      </c>
      <c r="D365" s="90">
        <v>1</v>
      </c>
      <c r="E365" s="90">
        <v>1</v>
      </c>
      <c r="F365" s="90">
        <v>1</v>
      </c>
      <c r="G365" s="90">
        <v>1</v>
      </c>
      <c r="H365" s="90">
        <v>1</v>
      </c>
      <c r="I365" s="90">
        <v>1</v>
      </c>
      <c r="J365" s="90">
        <v>1</v>
      </c>
      <c r="K365" s="90">
        <v>1</v>
      </c>
      <c r="L365" s="90">
        <v>0</v>
      </c>
      <c r="M365" s="90">
        <v>1</v>
      </c>
      <c r="N365" s="90">
        <v>1</v>
      </c>
      <c r="O365" s="90">
        <v>1</v>
      </c>
      <c r="P365" s="90">
        <v>0</v>
      </c>
      <c r="Q365" s="90">
        <v>1</v>
      </c>
      <c r="R365" s="90">
        <v>1</v>
      </c>
      <c r="S365" s="90">
        <v>1</v>
      </c>
      <c r="T365" s="90">
        <v>1</v>
      </c>
      <c r="U365" s="90">
        <v>0</v>
      </c>
      <c r="V365" s="90">
        <v>0</v>
      </c>
      <c r="W365" s="90">
        <v>1</v>
      </c>
      <c r="X365" s="90">
        <v>1</v>
      </c>
      <c r="Y365" s="90">
        <v>1</v>
      </c>
      <c r="Z365" s="90">
        <v>1</v>
      </c>
      <c r="AA365" s="90">
        <v>1</v>
      </c>
      <c r="AB365" s="90">
        <v>1</v>
      </c>
      <c r="AC365" s="90">
        <v>0</v>
      </c>
      <c r="AD365" s="90">
        <v>0</v>
      </c>
      <c r="AE365" s="90">
        <v>0</v>
      </c>
      <c r="AF365" s="90">
        <v>1</v>
      </c>
      <c r="AG365" s="90">
        <v>1</v>
      </c>
      <c r="AH365" s="90">
        <v>1</v>
      </c>
      <c r="AI365" s="90">
        <v>1</v>
      </c>
      <c r="AJ365" s="90">
        <v>1</v>
      </c>
      <c r="AK365" s="90">
        <v>1</v>
      </c>
      <c r="AL365" s="90">
        <v>0</v>
      </c>
      <c r="AM365" s="90">
        <v>0</v>
      </c>
      <c r="AN365" s="90">
        <v>1</v>
      </c>
      <c r="AO365" s="90">
        <v>1</v>
      </c>
      <c r="AP365" s="90">
        <v>0</v>
      </c>
      <c r="AQ365" s="90">
        <v>1</v>
      </c>
      <c r="AR365" s="90">
        <v>0</v>
      </c>
      <c r="AS365" s="90">
        <v>0</v>
      </c>
      <c r="AT365" s="90">
        <v>0</v>
      </c>
      <c r="AU365" s="90">
        <v>1</v>
      </c>
      <c r="AV365" s="90">
        <v>1</v>
      </c>
      <c r="AW365" s="90">
        <v>0</v>
      </c>
      <c r="AX365" s="90">
        <v>1</v>
      </c>
      <c r="AY365" s="90">
        <v>0</v>
      </c>
      <c r="AZ365" s="90">
        <v>1</v>
      </c>
      <c r="BA365" s="90">
        <v>1</v>
      </c>
      <c r="BB365" s="90">
        <v>1</v>
      </c>
      <c r="BC365" s="90">
        <v>0</v>
      </c>
      <c r="BD365" s="90">
        <v>1</v>
      </c>
      <c r="BE365" s="90">
        <v>0</v>
      </c>
      <c r="BF365" s="90">
        <v>1</v>
      </c>
      <c r="BG365" s="90">
        <v>1</v>
      </c>
      <c r="BH365" s="90">
        <v>0</v>
      </c>
      <c r="BI365" s="90">
        <v>1</v>
      </c>
      <c r="BJ365" s="90">
        <v>1</v>
      </c>
      <c r="BK365" s="90">
        <v>0</v>
      </c>
      <c r="BL365" s="90">
        <v>1</v>
      </c>
      <c r="BM365" s="90">
        <v>1</v>
      </c>
      <c r="BN365" s="90">
        <v>1</v>
      </c>
      <c r="BO365" s="90">
        <v>0</v>
      </c>
      <c r="BP365" s="90">
        <v>1</v>
      </c>
      <c r="BQ365" s="90">
        <v>1</v>
      </c>
      <c r="BR365" s="90">
        <v>0</v>
      </c>
      <c r="BS365" s="90">
        <v>0</v>
      </c>
      <c r="BT365" s="90">
        <v>1</v>
      </c>
      <c r="BU365" s="90">
        <v>0</v>
      </c>
      <c r="BV365" s="90">
        <v>1</v>
      </c>
      <c r="BW365" s="90">
        <v>0</v>
      </c>
      <c r="BX365" s="90">
        <v>1</v>
      </c>
      <c r="BY365" s="90">
        <v>1</v>
      </c>
      <c r="BZ365" s="90">
        <v>1</v>
      </c>
      <c r="CA365" s="90">
        <v>1</v>
      </c>
      <c r="CB365" s="90">
        <v>0</v>
      </c>
      <c r="CC365" s="90">
        <v>1</v>
      </c>
      <c r="CD365" s="90">
        <v>1</v>
      </c>
      <c r="CE365" s="90">
        <v>1</v>
      </c>
      <c r="CF365" s="90">
        <v>0</v>
      </c>
      <c r="CG365" s="90">
        <v>0</v>
      </c>
      <c r="CH365" s="90">
        <v>1</v>
      </c>
    </row>
    <row r="366" s="78" customFormat="1" ht="27.75" spans="1:86">
      <c r="A366" s="84" t="s">
        <v>220</v>
      </c>
      <c r="B366" s="84" t="s">
        <v>1809</v>
      </c>
      <c r="C366" s="90">
        <v>2</v>
      </c>
      <c r="D366" s="90">
        <v>1</v>
      </c>
      <c r="E366" s="90">
        <v>1</v>
      </c>
      <c r="F366" s="90">
        <v>1</v>
      </c>
      <c r="G366" s="90">
        <v>1</v>
      </c>
      <c r="H366" s="90">
        <v>1</v>
      </c>
      <c r="I366" s="90">
        <v>1</v>
      </c>
      <c r="J366" s="90">
        <v>1</v>
      </c>
      <c r="K366" s="90">
        <v>1</v>
      </c>
      <c r="L366" s="90">
        <v>0</v>
      </c>
      <c r="M366" s="90">
        <v>1</v>
      </c>
      <c r="N366" s="90">
        <v>1</v>
      </c>
      <c r="O366" s="90">
        <v>1</v>
      </c>
      <c r="P366" s="90">
        <v>0</v>
      </c>
      <c r="Q366" s="90">
        <v>1</v>
      </c>
      <c r="R366" s="90">
        <v>1</v>
      </c>
      <c r="S366" s="90">
        <v>1</v>
      </c>
      <c r="T366" s="90">
        <v>1</v>
      </c>
      <c r="U366" s="90">
        <v>1</v>
      </c>
      <c r="V366" s="90">
        <v>1</v>
      </c>
      <c r="W366" s="90">
        <v>1</v>
      </c>
      <c r="X366" s="90">
        <v>1</v>
      </c>
      <c r="Y366" s="90">
        <v>1</v>
      </c>
      <c r="Z366" s="90">
        <v>1</v>
      </c>
      <c r="AA366" s="90">
        <v>1</v>
      </c>
      <c r="AB366" s="90">
        <v>1</v>
      </c>
      <c r="AC366" s="90">
        <v>1</v>
      </c>
      <c r="AD366" s="90">
        <v>0</v>
      </c>
      <c r="AE366" s="90">
        <v>1</v>
      </c>
      <c r="AF366" s="90">
        <v>1</v>
      </c>
      <c r="AG366" s="90">
        <v>1</v>
      </c>
      <c r="AH366" s="90">
        <v>1</v>
      </c>
      <c r="AI366" s="90">
        <v>1</v>
      </c>
      <c r="AJ366" s="90">
        <v>1</v>
      </c>
      <c r="AK366" s="90">
        <v>1</v>
      </c>
      <c r="AL366" s="90">
        <v>1</v>
      </c>
      <c r="AM366" s="90">
        <v>1</v>
      </c>
      <c r="AN366" s="90">
        <v>1</v>
      </c>
      <c r="AO366" s="90">
        <v>1</v>
      </c>
      <c r="AP366" s="90">
        <v>1</v>
      </c>
      <c r="AQ366" s="90">
        <v>1</v>
      </c>
      <c r="AR366" s="90">
        <v>0</v>
      </c>
      <c r="AS366" s="90">
        <v>0</v>
      </c>
      <c r="AT366" s="90">
        <v>0</v>
      </c>
      <c r="AU366" s="90">
        <v>1</v>
      </c>
      <c r="AV366" s="90">
        <v>1</v>
      </c>
      <c r="AW366" s="90">
        <v>1</v>
      </c>
      <c r="AX366" s="90">
        <v>1</v>
      </c>
      <c r="AY366" s="90">
        <v>0</v>
      </c>
      <c r="AZ366" s="90">
        <v>1</v>
      </c>
      <c r="BA366" s="90">
        <v>1</v>
      </c>
      <c r="BB366" s="90">
        <v>1</v>
      </c>
      <c r="BC366" s="90">
        <v>0</v>
      </c>
      <c r="BD366" s="90">
        <v>1</v>
      </c>
      <c r="BE366" s="90">
        <v>1</v>
      </c>
      <c r="BF366" s="90">
        <v>1</v>
      </c>
      <c r="BG366" s="90">
        <v>1</v>
      </c>
      <c r="BH366" s="90">
        <v>0</v>
      </c>
      <c r="BI366" s="90">
        <v>1</v>
      </c>
      <c r="BJ366" s="90">
        <v>1</v>
      </c>
      <c r="BK366" s="90">
        <v>0</v>
      </c>
      <c r="BL366" s="90">
        <v>1</v>
      </c>
      <c r="BM366" s="90">
        <v>1</v>
      </c>
      <c r="BN366" s="90">
        <v>1</v>
      </c>
      <c r="BO366" s="90">
        <v>0</v>
      </c>
      <c r="BP366" s="90">
        <v>1</v>
      </c>
      <c r="BQ366" s="90">
        <v>1</v>
      </c>
      <c r="BR366" s="90">
        <v>0</v>
      </c>
      <c r="BS366" s="90">
        <v>0</v>
      </c>
      <c r="BT366" s="90">
        <v>1</v>
      </c>
      <c r="BU366" s="90">
        <v>0</v>
      </c>
      <c r="BV366" s="90">
        <v>1</v>
      </c>
      <c r="BW366" s="90">
        <v>1</v>
      </c>
      <c r="BX366" s="90">
        <v>1</v>
      </c>
      <c r="BY366" s="90">
        <v>1</v>
      </c>
      <c r="BZ366" s="90">
        <v>1</v>
      </c>
      <c r="CA366" s="90">
        <v>1</v>
      </c>
      <c r="CB366" s="90">
        <v>0</v>
      </c>
      <c r="CC366" s="90">
        <v>1</v>
      </c>
      <c r="CD366" s="90">
        <v>1</v>
      </c>
      <c r="CE366" s="90">
        <v>1</v>
      </c>
      <c r="CF366" s="90">
        <v>0</v>
      </c>
      <c r="CG366" s="90">
        <v>0</v>
      </c>
      <c r="CH366" s="90">
        <v>1</v>
      </c>
    </row>
    <row r="367" s="78" customFormat="1" ht="13.9" spans="1:86">
      <c r="A367" s="84" t="s">
        <v>220</v>
      </c>
      <c r="B367" s="89" t="s">
        <v>1810</v>
      </c>
      <c r="C367" s="90">
        <v>0</v>
      </c>
      <c r="D367" s="90">
        <v>0</v>
      </c>
      <c r="E367" s="90">
        <v>0</v>
      </c>
      <c r="F367" s="90">
        <v>0</v>
      </c>
      <c r="G367" s="90">
        <v>0</v>
      </c>
      <c r="H367" s="90">
        <v>0</v>
      </c>
      <c r="I367" s="90">
        <v>0</v>
      </c>
      <c r="J367" s="90">
        <v>0</v>
      </c>
      <c r="K367" s="90">
        <v>0</v>
      </c>
      <c r="L367" s="90">
        <v>0</v>
      </c>
      <c r="M367" s="90">
        <v>0</v>
      </c>
      <c r="N367" s="90">
        <v>0</v>
      </c>
      <c r="O367" s="90">
        <v>0</v>
      </c>
      <c r="P367" s="90">
        <v>0</v>
      </c>
      <c r="Q367" s="90">
        <v>0</v>
      </c>
      <c r="R367" s="90">
        <v>0</v>
      </c>
      <c r="S367" s="90">
        <v>0</v>
      </c>
      <c r="T367" s="90">
        <v>0</v>
      </c>
      <c r="U367" s="90">
        <v>0</v>
      </c>
      <c r="V367" s="90">
        <v>0</v>
      </c>
      <c r="W367" s="90">
        <v>0</v>
      </c>
      <c r="X367" s="90">
        <v>0</v>
      </c>
      <c r="Y367" s="90">
        <v>0</v>
      </c>
      <c r="Z367" s="90">
        <v>0</v>
      </c>
      <c r="AA367" s="90">
        <v>0</v>
      </c>
      <c r="AB367" s="90">
        <v>0</v>
      </c>
      <c r="AC367" s="90">
        <v>0</v>
      </c>
      <c r="AD367" s="90">
        <v>0</v>
      </c>
      <c r="AE367" s="90">
        <v>0</v>
      </c>
      <c r="AF367" s="90">
        <v>0</v>
      </c>
      <c r="AG367" s="90">
        <v>0</v>
      </c>
      <c r="AH367" s="90">
        <v>0</v>
      </c>
      <c r="AI367" s="90">
        <v>0</v>
      </c>
      <c r="AJ367" s="90">
        <v>0</v>
      </c>
      <c r="AK367" s="90">
        <v>0</v>
      </c>
      <c r="AL367" s="90">
        <v>0</v>
      </c>
      <c r="AM367" s="90">
        <v>0</v>
      </c>
      <c r="AN367" s="90">
        <v>0</v>
      </c>
      <c r="AO367" s="90">
        <v>0</v>
      </c>
      <c r="AP367" s="90">
        <v>0</v>
      </c>
      <c r="AQ367" s="90">
        <v>0</v>
      </c>
      <c r="AR367" s="90">
        <v>0</v>
      </c>
      <c r="AS367" s="90">
        <v>0</v>
      </c>
      <c r="AT367" s="90">
        <v>0</v>
      </c>
      <c r="AU367" s="90">
        <v>0</v>
      </c>
      <c r="AV367" s="90">
        <v>0</v>
      </c>
      <c r="AW367" s="90">
        <v>0</v>
      </c>
      <c r="AX367" s="90">
        <v>0</v>
      </c>
      <c r="AY367" s="90">
        <v>0</v>
      </c>
      <c r="AZ367" s="90">
        <v>0</v>
      </c>
      <c r="BA367" s="90">
        <v>0</v>
      </c>
      <c r="BB367" s="90">
        <v>0</v>
      </c>
      <c r="BC367" s="90">
        <v>0</v>
      </c>
      <c r="BD367" s="90">
        <v>0</v>
      </c>
      <c r="BE367" s="90">
        <v>0</v>
      </c>
      <c r="BF367" s="90">
        <v>0</v>
      </c>
      <c r="BG367" s="90">
        <v>0</v>
      </c>
      <c r="BH367" s="90">
        <v>0</v>
      </c>
      <c r="BI367" s="90">
        <v>0</v>
      </c>
      <c r="BJ367" s="90">
        <v>0</v>
      </c>
      <c r="BK367" s="90">
        <v>0</v>
      </c>
      <c r="BL367" s="90">
        <v>0</v>
      </c>
      <c r="BM367" s="90">
        <v>0</v>
      </c>
      <c r="BN367" s="90">
        <v>0</v>
      </c>
      <c r="BO367" s="90">
        <v>0</v>
      </c>
      <c r="BP367" s="90">
        <v>0</v>
      </c>
      <c r="BQ367" s="90">
        <v>0</v>
      </c>
      <c r="BR367" s="90">
        <v>0</v>
      </c>
      <c r="BS367" s="90">
        <v>0</v>
      </c>
      <c r="BT367" s="90">
        <v>0</v>
      </c>
      <c r="BU367" s="90">
        <v>0</v>
      </c>
      <c r="BV367" s="90">
        <v>0</v>
      </c>
      <c r="BW367" s="90">
        <v>0</v>
      </c>
      <c r="BX367" s="90">
        <v>0</v>
      </c>
      <c r="BY367" s="90">
        <v>0</v>
      </c>
      <c r="BZ367" s="90">
        <v>0</v>
      </c>
      <c r="CA367" s="90">
        <v>0</v>
      </c>
      <c r="CB367" s="90">
        <v>0</v>
      </c>
      <c r="CC367" s="90">
        <v>0</v>
      </c>
      <c r="CD367" s="90">
        <v>0</v>
      </c>
      <c r="CE367" s="90">
        <v>0</v>
      </c>
      <c r="CF367" s="90">
        <v>0</v>
      </c>
      <c r="CG367" s="90">
        <v>0</v>
      </c>
      <c r="CH367" s="90">
        <v>0</v>
      </c>
    </row>
    <row r="368" s="78" customFormat="1" ht="27.75" spans="1:86">
      <c r="A368" s="84" t="s">
        <v>220</v>
      </c>
      <c r="B368" s="84" t="s">
        <v>1811</v>
      </c>
      <c r="C368" s="90">
        <v>2</v>
      </c>
      <c r="D368" s="90">
        <v>1</v>
      </c>
      <c r="E368" s="90">
        <v>1</v>
      </c>
      <c r="F368" s="90">
        <v>1</v>
      </c>
      <c r="G368" s="90">
        <v>1</v>
      </c>
      <c r="H368" s="90">
        <v>1</v>
      </c>
      <c r="I368" s="90">
        <v>1</v>
      </c>
      <c r="J368" s="90">
        <v>1</v>
      </c>
      <c r="K368" s="90">
        <v>1</v>
      </c>
      <c r="L368" s="90">
        <v>0</v>
      </c>
      <c r="M368" s="90">
        <v>1</v>
      </c>
      <c r="N368" s="90">
        <v>1</v>
      </c>
      <c r="O368" s="90">
        <v>1</v>
      </c>
      <c r="P368" s="90">
        <v>0</v>
      </c>
      <c r="Q368" s="90">
        <v>1</v>
      </c>
      <c r="R368" s="90">
        <v>1</v>
      </c>
      <c r="S368" s="90">
        <v>1</v>
      </c>
      <c r="T368" s="90">
        <v>1</v>
      </c>
      <c r="U368" s="90">
        <v>1</v>
      </c>
      <c r="V368" s="90">
        <v>1</v>
      </c>
      <c r="W368" s="90">
        <v>1</v>
      </c>
      <c r="X368" s="90">
        <v>1</v>
      </c>
      <c r="Y368" s="90">
        <v>1</v>
      </c>
      <c r="Z368" s="90">
        <v>1</v>
      </c>
      <c r="AA368" s="90">
        <v>1</v>
      </c>
      <c r="AB368" s="90">
        <v>2</v>
      </c>
      <c r="AC368" s="90">
        <v>1</v>
      </c>
      <c r="AD368" s="90">
        <v>1</v>
      </c>
      <c r="AE368" s="90">
        <v>1</v>
      </c>
      <c r="AF368" s="90">
        <v>1</v>
      </c>
      <c r="AG368" s="90">
        <v>1</v>
      </c>
      <c r="AH368" s="90">
        <v>1</v>
      </c>
      <c r="AI368" s="90">
        <v>1</v>
      </c>
      <c r="AJ368" s="90">
        <v>1</v>
      </c>
      <c r="AK368" s="90">
        <v>1</v>
      </c>
      <c r="AL368" s="90">
        <v>1</v>
      </c>
      <c r="AM368" s="90">
        <v>1</v>
      </c>
      <c r="AN368" s="90">
        <v>1</v>
      </c>
      <c r="AO368" s="90">
        <v>1</v>
      </c>
      <c r="AP368" s="90">
        <v>1</v>
      </c>
      <c r="AQ368" s="90">
        <v>2</v>
      </c>
      <c r="AR368" s="90">
        <v>0</v>
      </c>
      <c r="AS368" s="90">
        <v>0</v>
      </c>
      <c r="AT368" s="90">
        <v>0</v>
      </c>
      <c r="AU368" s="90">
        <v>1</v>
      </c>
      <c r="AV368" s="90">
        <v>1</v>
      </c>
      <c r="AW368" s="90">
        <v>1</v>
      </c>
      <c r="AX368" s="90">
        <v>1</v>
      </c>
      <c r="AY368" s="90">
        <v>1</v>
      </c>
      <c r="AZ368" s="90">
        <v>1</v>
      </c>
      <c r="BA368" s="90">
        <v>1</v>
      </c>
      <c r="BB368" s="90">
        <v>1</v>
      </c>
      <c r="BC368" s="90">
        <v>0</v>
      </c>
      <c r="BD368" s="90">
        <v>1</v>
      </c>
      <c r="BE368" s="90">
        <v>1</v>
      </c>
      <c r="BF368" s="90">
        <v>1</v>
      </c>
      <c r="BG368" s="90">
        <v>1</v>
      </c>
      <c r="BH368" s="90">
        <v>0</v>
      </c>
      <c r="BI368" s="90">
        <v>1</v>
      </c>
      <c r="BJ368" s="90">
        <v>1</v>
      </c>
      <c r="BK368" s="90">
        <v>0</v>
      </c>
      <c r="BL368" s="90">
        <v>1</v>
      </c>
      <c r="BM368" s="90">
        <v>1</v>
      </c>
      <c r="BN368" s="90">
        <v>1</v>
      </c>
      <c r="BO368" s="90">
        <v>1</v>
      </c>
      <c r="BP368" s="90">
        <v>1</v>
      </c>
      <c r="BQ368" s="90">
        <v>1</v>
      </c>
      <c r="BR368" s="90">
        <v>0</v>
      </c>
      <c r="BS368" s="90">
        <v>0</v>
      </c>
      <c r="BT368" s="90">
        <v>1</v>
      </c>
      <c r="BU368" s="90">
        <v>1</v>
      </c>
      <c r="BV368" s="90">
        <v>1</v>
      </c>
      <c r="BW368" s="90">
        <v>1</v>
      </c>
      <c r="BX368" s="90">
        <v>1</v>
      </c>
      <c r="BY368" s="90">
        <v>1</v>
      </c>
      <c r="BZ368" s="90">
        <v>1</v>
      </c>
      <c r="CA368" s="90">
        <v>1</v>
      </c>
      <c r="CB368" s="90">
        <v>1</v>
      </c>
      <c r="CC368" s="90">
        <v>1</v>
      </c>
      <c r="CD368" s="90">
        <v>1</v>
      </c>
      <c r="CE368" s="90">
        <v>1</v>
      </c>
      <c r="CF368" s="90">
        <v>0</v>
      </c>
      <c r="CG368" s="90">
        <v>1</v>
      </c>
      <c r="CH368" s="90">
        <v>1</v>
      </c>
    </row>
    <row r="369" s="78" customFormat="1" ht="13.9" spans="1:86">
      <c r="A369" s="84" t="s">
        <v>220</v>
      </c>
      <c r="B369" s="89" t="s">
        <v>1812</v>
      </c>
      <c r="C369" s="90">
        <v>1</v>
      </c>
      <c r="D369" s="90">
        <v>0</v>
      </c>
      <c r="E369" s="90">
        <v>0</v>
      </c>
      <c r="F369" s="90">
        <v>0</v>
      </c>
      <c r="G369" s="90">
        <v>0</v>
      </c>
      <c r="H369" s="90">
        <v>0</v>
      </c>
      <c r="I369" s="90">
        <v>0</v>
      </c>
      <c r="J369" s="90">
        <v>0</v>
      </c>
      <c r="K369" s="90">
        <v>0</v>
      </c>
      <c r="L369" s="90">
        <v>0</v>
      </c>
      <c r="M369" s="90">
        <v>0</v>
      </c>
      <c r="N369" s="90">
        <v>0</v>
      </c>
      <c r="O369" s="90">
        <v>0</v>
      </c>
      <c r="P369" s="90">
        <v>0</v>
      </c>
      <c r="Q369" s="90">
        <v>0</v>
      </c>
      <c r="R369" s="90">
        <v>0</v>
      </c>
      <c r="S369" s="90">
        <v>0</v>
      </c>
      <c r="T369" s="90">
        <v>0</v>
      </c>
      <c r="U369" s="90">
        <v>0</v>
      </c>
      <c r="V369" s="90">
        <v>0</v>
      </c>
      <c r="W369" s="90">
        <v>0</v>
      </c>
      <c r="X369" s="90">
        <v>0</v>
      </c>
      <c r="Y369" s="90">
        <v>0</v>
      </c>
      <c r="Z369" s="90">
        <v>0</v>
      </c>
      <c r="AA369" s="90">
        <v>0</v>
      </c>
      <c r="AB369" s="90">
        <v>0</v>
      </c>
      <c r="AC369" s="90">
        <v>0</v>
      </c>
      <c r="AD369" s="90">
        <v>0</v>
      </c>
      <c r="AE369" s="90">
        <v>0</v>
      </c>
      <c r="AF369" s="90">
        <v>0</v>
      </c>
      <c r="AG369" s="90">
        <v>0</v>
      </c>
      <c r="AH369" s="90">
        <v>0</v>
      </c>
      <c r="AI369" s="90">
        <v>0</v>
      </c>
      <c r="AJ369" s="90">
        <v>0</v>
      </c>
      <c r="AK369" s="90">
        <v>0</v>
      </c>
      <c r="AL369" s="90">
        <v>0</v>
      </c>
      <c r="AM369" s="90">
        <v>0</v>
      </c>
      <c r="AN369" s="90">
        <v>0</v>
      </c>
      <c r="AO369" s="90">
        <v>0</v>
      </c>
      <c r="AP369" s="90">
        <v>0</v>
      </c>
      <c r="AQ369" s="90">
        <v>1</v>
      </c>
      <c r="AR369" s="90">
        <v>0</v>
      </c>
      <c r="AS369" s="90">
        <v>0</v>
      </c>
      <c r="AT369" s="90">
        <v>0</v>
      </c>
      <c r="AU369" s="90">
        <v>0</v>
      </c>
      <c r="AV369" s="90">
        <v>0</v>
      </c>
      <c r="AW369" s="90">
        <v>0</v>
      </c>
      <c r="AX369" s="90">
        <v>0</v>
      </c>
      <c r="AY369" s="90">
        <v>0</v>
      </c>
      <c r="AZ369" s="90">
        <v>0</v>
      </c>
      <c r="BA369" s="90">
        <v>0</v>
      </c>
      <c r="BB369" s="90">
        <v>0</v>
      </c>
      <c r="BC369" s="90">
        <v>0</v>
      </c>
      <c r="BD369" s="90">
        <v>0</v>
      </c>
      <c r="BE369" s="90">
        <v>0</v>
      </c>
      <c r="BF369" s="90">
        <v>0</v>
      </c>
      <c r="BG369" s="90">
        <v>0</v>
      </c>
      <c r="BH369" s="90">
        <v>0</v>
      </c>
      <c r="BI369" s="90">
        <v>0</v>
      </c>
      <c r="BJ369" s="90">
        <v>0</v>
      </c>
      <c r="BK369" s="90">
        <v>0</v>
      </c>
      <c r="BL369" s="90">
        <v>0</v>
      </c>
      <c r="BM369" s="90">
        <v>0</v>
      </c>
      <c r="BN369" s="90">
        <v>0</v>
      </c>
      <c r="BO369" s="90">
        <v>0</v>
      </c>
      <c r="BP369" s="90">
        <v>0</v>
      </c>
      <c r="BQ369" s="90">
        <v>0</v>
      </c>
      <c r="BR369" s="90">
        <v>0</v>
      </c>
      <c r="BS369" s="90">
        <v>0</v>
      </c>
      <c r="BT369" s="90">
        <v>0</v>
      </c>
      <c r="BU369" s="90">
        <v>0</v>
      </c>
      <c r="BV369" s="90">
        <v>0</v>
      </c>
      <c r="BW369" s="90">
        <v>0</v>
      </c>
      <c r="BX369" s="90">
        <v>0</v>
      </c>
      <c r="BY369" s="90">
        <v>0</v>
      </c>
      <c r="BZ369" s="90">
        <v>0</v>
      </c>
      <c r="CA369" s="90">
        <v>0</v>
      </c>
      <c r="CB369" s="90">
        <v>0</v>
      </c>
      <c r="CC369" s="90">
        <v>0</v>
      </c>
      <c r="CD369" s="90">
        <v>0</v>
      </c>
      <c r="CE369" s="90">
        <v>0</v>
      </c>
      <c r="CF369" s="90">
        <v>0</v>
      </c>
      <c r="CG369" s="90">
        <v>0</v>
      </c>
      <c r="CH369" s="90">
        <v>0</v>
      </c>
    </row>
    <row r="370" s="78" customFormat="1" ht="13.9" spans="1:86">
      <c r="A370" s="84" t="s">
        <v>220</v>
      </c>
      <c r="B370" s="89" t="s">
        <v>1813</v>
      </c>
      <c r="C370" s="90">
        <v>3</v>
      </c>
      <c r="D370" s="90">
        <v>1</v>
      </c>
      <c r="E370" s="90">
        <v>1</v>
      </c>
      <c r="F370" s="90">
        <v>1</v>
      </c>
      <c r="G370" s="90">
        <v>2</v>
      </c>
      <c r="H370" s="90">
        <v>1</v>
      </c>
      <c r="I370" s="90">
        <v>1</v>
      </c>
      <c r="J370" s="90">
        <v>1</v>
      </c>
      <c r="K370" s="90">
        <v>1</v>
      </c>
      <c r="L370" s="90">
        <v>1</v>
      </c>
      <c r="M370" s="90">
        <v>1</v>
      </c>
      <c r="N370" s="90">
        <v>1</v>
      </c>
      <c r="O370" s="90">
        <v>1</v>
      </c>
      <c r="P370" s="90">
        <v>0</v>
      </c>
      <c r="Q370" s="90">
        <v>1</v>
      </c>
      <c r="R370" s="90">
        <v>1</v>
      </c>
      <c r="S370" s="90">
        <v>1</v>
      </c>
      <c r="T370" s="90">
        <v>1</v>
      </c>
      <c r="U370" s="90">
        <v>1</v>
      </c>
      <c r="V370" s="90">
        <v>1</v>
      </c>
      <c r="W370" s="90">
        <v>2</v>
      </c>
      <c r="X370" s="90">
        <v>1</v>
      </c>
      <c r="Y370" s="90">
        <v>1</v>
      </c>
      <c r="Z370" s="90">
        <v>1</v>
      </c>
      <c r="AA370" s="90">
        <v>1</v>
      </c>
      <c r="AB370" s="90">
        <v>2</v>
      </c>
      <c r="AC370" s="90">
        <v>1</v>
      </c>
      <c r="AD370" s="90">
        <v>1</v>
      </c>
      <c r="AE370" s="90">
        <v>1</v>
      </c>
      <c r="AF370" s="90">
        <v>1</v>
      </c>
      <c r="AG370" s="90">
        <v>1</v>
      </c>
      <c r="AH370" s="90">
        <v>1</v>
      </c>
      <c r="AI370" s="90">
        <v>1</v>
      </c>
      <c r="AJ370" s="90">
        <v>1</v>
      </c>
      <c r="AK370" s="90">
        <v>1</v>
      </c>
      <c r="AL370" s="90">
        <v>1</v>
      </c>
      <c r="AM370" s="90">
        <v>1</v>
      </c>
      <c r="AN370" s="90">
        <v>1</v>
      </c>
      <c r="AO370" s="90">
        <v>1</v>
      </c>
      <c r="AP370" s="90">
        <v>1</v>
      </c>
      <c r="AQ370" s="90">
        <v>2</v>
      </c>
      <c r="AR370" s="90">
        <v>0</v>
      </c>
      <c r="AS370" s="90">
        <v>0</v>
      </c>
      <c r="AT370" s="90">
        <v>0</v>
      </c>
      <c r="AU370" s="90">
        <v>1</v>
      </c>
      <c r="AV370" s="90">
        <v>1</v>
      </c>
      <c r="AW370" s="90">
        <v>1</v>
      </c>
      <c r="AX370" s="90">
        <v>1</v>
      </c>
      <c r="AY370" s="90">
        <v>1</v>
      </c>
      <c r="AZ370" s="90">
        <v>1</v>
      </c>
      <c r="BA370" s="90">
        <v>1</v>
      </c>
      <c r="BB370" s="90">
        <v>1</v>
      </c>
      <c r="BC370" s="90">
        <v>0</v>
      </c>
      <c r="BD370" s="90">
        <v>1</v>
      </c>
      <c r="BE370" s="90">
        <v>1</v>
      </c>
      <c r="BF370" s="90">
        <v>1</v>
      </c>
      <c r="BG370" s="90">
        <v>1</v>
      </c>
      <c r="BH370" s="90">
        <v>0</v>
      </c>
      <c r="BI370" s="90">
        <v>1</v>
      </c>
      <c r="BJ370" s="90">
        <v>1</v>
      </c>
      <c r="BK370" s="90">
        <v>0</v>
      </c>
      <c r="BL370" s="90">
        <v>1</v>
      </c>
      <c r="BM370" s="90">
        <v>1</v>
      </c>
      <c r="BN370" s="90">
        <v>1</v>
      </c>
      <c r="BO370" s="90">
        <v>1</v>
      </c>
      <c r="BP370" s="90">
        <v>1</v>
      </c>
      <c r="BQ370" s="90">
        <v>1</v>
      </c>
      <c r="BR370" s="90">
        <v>0</v>
      </c>
      <c r="BS370" s="90">
        <v>0</v>
      </c>
      <c r="BT370" s="90">
        <v>1</v>
      </c>
      <c r="BU370" s="90">
        <v>1</v>
      </c>
      <c r="BV370" s="90">
        <v>1</v>
      </c>
      <c r="BW370" s="90">
        <v>1</v>
      </c>
      <c r="BX370" s="90">
        <v>1</v>
      </c>
      <c r="BY370" s="90">
        <v>1</v>
      </c>
      <c r="BZ370" s="90">
        <v>1</v>
      </c>
      <c r="CA370" s="90">
        <v>1</v>
      </c>
      <c r="CB370" s="90">
        <v>1</v>
      </c>
      <c r="CC370" s="90">
        <v>1</v>
      </c>
      <c r="CD370" s="90">
        <v>1</v>
      </c>
      <c r="CE370" s="90">
        <v>1</v>
      </c>
      <c r="CF370" s="90">
        <v>0</v>
      </c>
      <c r="CG370" s="90">
        <v>1</v>
      </c>
      <c r="CH370" s="90">
        <v>1</v>
      </c>
    </row>
    <row r="371" s="78" customFormat="1" ht="41.65" spans="1:86">
      <c r="A371" s="84" t="s">
        <v>220</v>
      </c>
      <c r="B371" s="84" t="s">
        <v>1814</v>
      </c>
      <c r="C371" s="90">
        <v>1</v>
      </c>
      <c r="D371" s="90">
        <v>0</v>
      </c>
      <c r="E371" s="90">
        <v>0</v>
      </c>
      <c r="F371" s="90">
        <v>0</v>
      </c>
      <c r="G371" s="90">
        <v>0</v>
      </c>
      <c r="H371" s="90">
        <v>0</v>
      </c>
      <c r="I371" s="90">
        <v>0</v>
      </c>
      <c r="J371" s="90">
        <v>0</v>
      </c>
      <c r="K371" s="90">
        <v>0</v>
      </c>
      <c r="L371" s="90">
        <v>0</v>
      </c>
      <c r="M371" s="90">
        <v>0</v>
      </c>
      <c r="N371" s="90">
        <v>0</v>
      </c>
      <c r="O371" s="90">
        <v>0</v>
      </c>
      <c r="P371" s="90">
        <v>0</v>
      </c>
      <c r="Q371" s="90">
        <v>0</v>
      </c>
      <c r="R371" s="90">
        <v>0</v>
      </c>
      <c r="S371" s="90">
        <v>0</v>
      </c>
      <c r="T371" s="90">
        <v>0</v>
      </c>
      <c r="U371" s="90">
        <v>0</v>
      </c>
      <c r="V371" s="90">
        <v>0</v>
      </c>
      <c r="W371" s="90">
        <v>0</v>
      </c>
      <c r="X371" s="90">
        <v>0</v>
      </c>
      <c r="Y371" s="90">
        <v>0</v>
      </c>
      <c r="Z371" s="90">
        <v>0</v>
      </c>
      <c r="AA371" s="90">
        <v>0</v>
      </c>
      <c r="AB371" s="90">
        <v>0</v>
      </c>
      <c r="AC371" s="90">
        <v>0</v>
      </c>
      <c r="AD371" s="90">
        <v>0</v>
      </c>
      <c r="AE371" s="90">
        <v>0</v>
      </c>
      <c r="AF371" s="90">
        <v>0</v>
      </c>
      <c r="AG371" s="90">
        <v>0</v>
      </c>
      <c r="AH371" s="90">
        <v>0</v>
      </c>
      <c r="AI371" s="90">
        <v>0</v>
      </c>
      <c r="AJ371" s="90">
        <v>0</v>
      </c>
      <c r="AK371" s="90">
        <v>0</v>
      </c>
      <c r="AL371" s="90">
        <v>0</v>
      </c>
      <c r="AM371" s="90">
        <v>0</v>
      </c>
      <c r="AN371" s="90">
        <v>0</v>
      </c>
      <c r="AO371" s="90">
        <v>0</v>
      </c>
      <c r="AP371" s="90">
        <v>0</v>
      </c>
      <c r="AQ371" s="90">
        <v>0</v>
      </c>
      <c r="AR371" s="90">
        <v>0</v>
      </c>
      <c r="AS371" s="90">
        <v>0</v>
      </c>
      <c r="AT371" s="90">
        <v>0</v>
      </c>
      <c r="AU371" s="90">
        <v>0</v>
      </c>
      <c r="AV371" s="90">
        <v>0</v>
      </c>
      <c r="AW371" s="90">
        <v>0</v>
      </c>
      <c r="AX371" s="90">
        <v>0</v>
      </c>
      <c r="AY371" s="90">
        <v>0</v>
      </c>
      <c r="AZ371" s="90">
        <v>0</v>
      </c>
      <c r="BA371" s="90">
        <v>0</v>
      </c>
      <c r="BB371" s="90">
        <v>0</v>
      </c>
      <c r="BC371" s="90">
        <v>0</v>
      </c>
      <c r="BD371" s="90">
        <v>0</v>
      </c>
      <c r="BE371" s="90">
        <v>0</v>
      </c>
      <c r="BF371" s="90">
        <v>0</v>
      </c>
      <c r="BG371" s="90">
        <v>0</v>
      </c>
      <c r="BH371" s="90">
        <v>0</v>
      </c>
      <c r="BI371" s="90">
        <v>0</v>
      </c>
      <c r="BJ371" s="90">
        <v>0</v>
      </c>
      <c r="BK371" s="90">
        <v>0</v>
      </c>
      <c r="BL371" s="90">
        <v>0</v>
      </c>
      <c r="BM371" s="90">
        <v>0</v>
      </c>
      <c r="BN371" s="90">
        <v>0</v>
      </c>
      <c r="BO371" s="90">
        <v>0</v>
      </c>
      <c r="BP371" s="90">
        <v>0</v>
      </c>
      <c r="BQ371" s="90">
        <v>0</v>
      </c>
      <c r="BR371" s="90">
        <v>0</v>
      </c>
      <c r="BS371" s="90">
        <v>0</v>
      </c>
      <c r="BT371" s="90">
        <v>0</v>
      </c>
      <c r="BU371" s="90">
        <v>0</v>
      </c>
      <c r="BV371" s="90">
        <v>0</v>
      </c>
      <c r="BW371" s="90">
        <v>0</v>
      </c>
      <c r="BX371" s="90">
        <v>0</v>
      </c>
      <c r="BY371" s="90">
        <v>0</v>
      </c>
      <c r="BZ371" s="90">
        <v>0</v>
      </c>
      <c r="CA371" s="90">
        <v>0</v>
      </c>
      <c r="CB371" s="90">
        <v>0</v>
      </c>
      <c r="CC371" s="90">
        <v>0</v>
      </c>
      <c r="CD371" s="90">
        <v>0</v>
      </c>
      <c r="CE371" s="90">
        <v>0</v>
      </c>
      <c r="CF371" s="90">
        <v>0</v>
      </c>
      <c r="CG371" s="90">
        <v>0</v>
      </c>
      <c r="CH371" s="90">
        <v>0</v>
      </c>
    </row>
    <row r="372" s="78" customFormat="1" ht="13.9" spans="1:86">
      <c r="A372" s="84" t="s">
        <v>220</v>
      </c>
      <c r="B372" s="89" t="s">
        <v>1815</v>
      </c>
      <c r="C372" s="90">
        <v>1</v>
      </c>
      <c r="D372" s="90">
        <v>0</v>
      </c>
      <c r="E372" s="90">
        <v>0</v>
      </c>
      <c r="F372" s="90">
        <v>0</v>
      </c>
      <c r="G372" s="90">
        <v>0</v>
      </c>
      <c r="H372" s="90">
        <v>0</v>
      </c>
      <c r="I372" s="90">
        <v>0</v>
      </c>
      <c r="J372" s="90">
        <v>0</v>
      </c>
      <c r="K372" s="90">
        <v>0</v>
      </c>
      <c r="L372" s="90">
        <v>0</v>
      </c>
      <c r="M372" s="90">
        <v>0</v>
      </c>
      <c r="N372" s="90">
        <v>0</v>
      </c>
      <c r="O372" s="90">
        <v>0</v>
      </c>
      <c r="P372" s="90">
        <v>0</v>
      </c>
      <c r="Q372" s="90">
        <v>0</v>
      </c>
      <c r="R372" s="90">
        <v>0</v>
      </c>
      <c r="S372" s="90">
        <v>0</v>
      </c>
      <c r="T372" s="90">
        <v>0</v>
      </c>
      <c r="U372" s="90">
        <v>0</v>
      </c>
      <c r="V372" s="90">
        <v>0</v>
      </c>
      <c r="W372" s="90">
        <v>0</v>
      </c>
      <c r="X372" s="90">
        <v>0</v>
      </c>
      <c r="Y372" s="90">
        <v>0</v>
      </c>
      <c r="Z372" s="90">
        <v>0</v>
      </c>
      <c r="AA372" s="90">
        <v>0</v>
      </c>
      <c r="AB372" s="90">
        <v>0</v>
      </c>
      <c r="AC372" s="90">
        <v>0</v>
      </c>
      <c r="AD372" s="90">
        <v>0</v>
      </c>
      <c r="AE372" s="90">
        <v>0</v>
      </c>
      <c r="AF372" s="90">
        <v>0</v>
      </c>
      <c r="AG372" s="90">
        <v>0</v>
      </c>
      <c r="AH372" s="90">
        <v>0</v>
      </c>
      <c r="AI372" s="90">
        <v>0</v>
      </c>
      <c r="AJ372" s="90">
        <v>0</v>
      </c>
      <c r="AK372" s="90">
        <v>0</v>
      </c>
      <c r="AL372" s="90">
        <v>0</v>
      </c>
      <c r="AM372" s="90">
        <v>0</v>
      </c>
      <c r="AN372" s="90">
        <v>0</v>
      </c>
      <c r="AO372" s="90">
        <v>0</v>
      </c>
      <c r="AP372" s="90">
        <v>0</v>
      </c>
      <c r="AQ372" s="90">
        <v>0</v>
      </c>
      <c r="AR372" s="90">
        <v>0</v>
      </c>
      <c r="AS372" s="90">
        <v>0</v>
      </c>
      <c r="AT372" s="90">
        <v>0</v>
      </c>
      <c r="AU372" s="90">
        <v>0</v>
      </c>
      <c r="AV372" s="90">
        <v>0</v>
      </c>
      <c r="AW372" s="90">
        <v>0</v>
      </c>
      <c r="AX372" s="90">
        <v>0</v>
      </c>
      <c r="AY372" s="90">
        <v>0</v>
      </c>
      <c r="AZ372" s="90">
        <v>0</v>
      </c>
      <c r="BA372" s="90">
        <v>0</v>
      </c>
      <c r="BB372" s="90">
        <v>0</v>
      </c>
      <c r="BC372" s="90">
        <v>0</v>
      </c>
      <c r="BD372" s="90">
        <v>0</v>
      </c>
      <c r="BE372" s="90">
        <v>0</v>
      </c>
      <c r="BF372" s="90">
        <v>0</v>
      </c>
      <c r="BG372" s="90">
        <v>0</v>
      </c>
      <c r="BH372" s="90">
        <v>0</v>
      </c>
      <c r="BI372" s="90">
        <v>0</v>
      </c>
      <c r="BJ372" s="90">
        <v>0</v>
      </c>
      <c r="BK372" s="90">
        <v>0</v>
      </c>
      <c r="BL372" s="90">
        <v>0</v>
      </c>
      <c r="BM372" s="90">
        <v>0</v>
      </c>
      <c r="BN372" s="90">
        <v>0</v>
      </c>
      <c r="BO372" s="90">
        <v>0</v>
      </c>
      <c r="BP372" s="90">
        <v>0</v>
      </c>
      <c r="BQ372" s="90">
        <v>0</v>
      </c>
      <c r="BR372" s="90">
        <v>0</v>
      </c>
      <c r="BS372" s="90">
        <v>0</v>
      </c>
      <c r="BT372" s="90">
        <v>0</v>
      </c>
      <c r="BU372" s="90">
        <v>0</v>
      </c>
      <c r="BV372" s="90">
        <v>0</v>
      </c>
      <c r="BW372" s="90">
        <v>0</v>
      </c>
      <c r="BX372" s="90">
        <v>0</v>
      </c>
      <c r="BY372" s="90">
        <v>0</v>
      </c>
      <c r="BZ372" s="90">
        <v>0</v>
      </c>
      <c r="CA372" s="90">
        <v>0</v>
      </c>
      <c r="CB372" s="90">
        <v>0</v>
      </c>
      <c r="CC372" s="90">
        <v>0</v>
      </c>
      <c r="CD372" s="90">
        <v>0</v>
      </c>
      <c r="CE372" s="90">
        <v>0</v>
      </c>
      <c r="CF372" s="90">
        <v>0</v>
      </c>
      <c r="CG372" s="90">
        <v>0</v>
      </c>
      <c r="CH372" s="90">
        <v>0</v>
      </c>
    </row>
    <row r="373" s="78" customFormat="1" ht="27.75" spans="1:86">
      <c r="A373" s="84" t="s">
        <v>220</v>
      </c>
      <c r="B373" s="89" t="s">
        <v>1816</v>
      </c>
      <c r="C373" s="90">
        <v>1</v>
      </c>
      <c r="D373" s="90">
        <v>0</v>
      </c>
      <c r="E373" s="90">
        <v>0</v>
      </c>
      <c r="F373" s="90">
        <v>0</v>
      </c>
      <c r="G373" s="90">
        <v>0</v>
      </c>
      <c r="H373" s="90">
        <v>0</v>
      </c>
      <c r="I373" s="90">
        <v>0</v>
      </c>
      <c r="J373" s="90">
        <v>0</v>
      </c>
      <c r="K373" s="90">
        <v>0</v>
      </c>
      <c r="L373" s="90">
        <v>0</v>
      </c>
      <c r="M373" s="90">
        <v>0</v>
      </c>
      <c r="N373" s="90">
        <v>0</v>
      </c>
      <c r="O373" s="90">
        <v>0</v>
      </c>
      <c r="P373" s="90">
        <v>0</v>
      </c>
      <c r="Q373" s="90">
        <v>0</v>
      </c>
      <c r="R373" s="90">
        <v>0</v>
      </c>
      <c r="S373" s="90">
        <v>0</v>
      </c>
      <c r="T373" s="90">
        <v>0</v>
      </c>
      <c r="U373" s="90">
        <v>0</v>
      </c>
      <c r="V373" s="90">
        <v>0</v>
      </c>
      <c r="W373" s="90">
        <v>0</v>
      </c>
      <c r="X373" s="90">
        <v>0</v>
      </c>
      <c r="Y373" s="90">
        <v>0</v>
      </c>
      <c r="Z373" s="90">
        <v>0</v>
      </c>
      <c r="AA373" s="90">
        <v>0</v>
      </c>
      <c r="AB373" s="90">
        <v>0</v>
      </c>
      <c r="AC373" s="90">
        <v>0</v>
      </c>
      <c r="AD373" s="90">
        <v>0</v>
      </c>
      <c r="AE373" s="90">
        <v>0</v>
      </c>
      <c r="AF373" s="90">
        <v>0</v>
      </c>
      <c r="AG373" s="90">
        <v>0</v>
      </c>
      <c r="AH373" s="90">
        <v>0</v>
      </c>
      <c r="AI373" s="90">
        <v>0</v>
      </c>
      <c r="AJ373" s="90">
        <v>0</v>
      </c>
      <c r="AK373" s="90">
        <v>0</v>
      </c>
      <c r="AL373" s="90">
        <v>0</v>
      </c>
      <c r="AM373" s="90">
        <v>0</v>
      </c>
      <c r="AN373" s="90">
        <v>0</v>
      </c>
      <c r="AO373" s="90">
        <v>0</v>
      </c>
      <c r="AP373" s="90">
        <v>0</v>
      </c>
      <c r="AQ373" s="90">
        <v>0</v>
      </c>
      <c r="AR373" s="90">
        <v>0</v>
      </c>
      <c r="AS373" s="90">
        <v>0</v>
      </c>
      <c r="AT373" s="90">
        <v>0</v>
      </c>
      <c r="AU373" s="90">
        <v>0</v>
      </c>
      <c r="AV373" s="90">
        <v>0</v>
      </c>
      <c r="AW373" s="90">
        <v>0</v>
      </c>
      <c r="AX373" s="90">
        <v>0</v>
      </c>
      <c r="AY373" s="90">
        <v>0</v>
      </c>
      <c r="AZ373" s="90">
        <v>0</v>
      </c>
      <c r="BA373" s="90">
        <v>0</v>
      </c>
      <c r="BB373" s="90">
        <v>0</v>
      </c>
      <c r="BC373" s="90">
        <v>0</v>
      </c>
      <c r="BD373" s="90">
        <v>0</v>
      </c>
      <c r="BE373" s="90">
        <v>0</v>
      </c>
      <c r="BF373" s="90">
        <v>0</v>
      </c>
      <c r="BG373" s="90">
        <v>0</v>
      </c>
      <c r="BH373" s="90">
        <v>0</v>
      </c>
      <c r="BI373" s="90">
        <v>0</v>
      </c>
      <c r="BJ373" s="90">
        <v>0</v>
      </c>
      <c r="BK373" s="90">
        <v>0</v>
      </c>
      <c r="BL373" s="90">
        <v>0</v>
      </c>
      <c r="BM373" s="90">
        <v>0</v>
      </c>
      <c r="BN373" s="90">
        <v>0</v>
      </c>
      <c r="BO373" s="90">
        <v>0</v>
      </c>
      <c r="BP373" s="90">
        <v>0</v>
      </c>
      <c r="BQ373" s="90">
        <v>0</v>
      </c>
      <c r="BR373" s="90">
        <v>0</v>
      </c>
      <c r="BS373" s="90">
        <v>0</v>
      </c>
      <c r="BT373" s="90">
        <v>0</v>
      </c>
      <c r="BU373" s="90">
        <v>0</v>
      </c>
      <c r="BV373" s="90">
        <v>0</v>
      </c>
      <c r="BW373" s="90">
        <v>0</v>
      </c>
      <c r="BX373" s="90">
        <v>0</v>
      </c>
      <c r="BY373" s="90">
        <v>0</v>
      </c>
      <c r="BZ373" s="90">
        <v>0</v>
      </c>
      <c r="CA373" s="90">
        <v>0</v>
      </c>
      <c r="CB373" s="90">
        <v>0</v>
      </c>
      <c r="CC373" s="90">
        <v>0</v>
      </c>
      <c r="CD373" s="90">
        <v>0</v>
      </c>
      <c r="CE373" s="90">
        <v>0</v>
      </c>
      <c r="CF373" s="90">
        <v>0</v>
      </c>
      <c r="CG373" s="90">
        <v>0</v>
      </c>
      <c r="CH373" s="90">
        <v>0</v>
      </c>
    </row>
    <row r="374" s="78" customFormat="1" ht="27.75" spans="1:86">
      <c r="A374" s="84" t="s">
        <v>220</v>
      </c>
      <c r="B374" s="89" t="s">
        <v>1817</v>
      </c>
      <c r="C374" s="90">
        <v>1</v>
      </c>
      <c r="D374" s="90">
        <v>0</v>
      </c>
      <c r="E374" s="90">
        <v>1</v>
      </c>
      <c r="F374" s="90">
        <v>1</v>
      </c>
      <c r="G374" s="90">
        <v>1</v>
      </c>
      <c r="H374" s="90">
        <v>1</v>
      </c>
      <c r="I374" s="90">
        <v>0</v>
      </c>
      <c r="J374" s="90">
        <v>0</v>
      </c>
      <c r="K374" s="90">
        <v>1</v>
      </c>
      <c r="L374" s="90">
        <v>0</v>
      </c>
      <c r="M374" s="90">
        <v>1</v>
      </c>
      <c r="N374" s="90">
        <v>1</v>
      </c>
      <c r="O374" s="90">
        <v>1</v>
      </c>
      <c r="P374" s="90">
        <v>0</v>
      </c>
      <c r="Q374" s="90">
        <v>1</v>
      </c>
      <c r="R374" s="90">
        <v>1</v>
      </c>
      <c r="S374" s="90">
        <v>1</v>
      </c>
      <c r="T374" s="90">
        <v>1</v>
      </c>
      <c r="U374" s="90">
        <v>0</v>
      </c>
      <c r="V374" s="90">
        <v>0</v>
      </c>
      <c r="W374" s="90">
        <v>1</v>
      </c>
      <c r="X374" s="90">
        <v>0</v>
      </c>
      <c r="Y374" s="90">
        <v>0</v>
      </c>
      <c r="Z374" s="90">
        <v>1</v>
      </c>
      <c r="AA374" s="90">
        <v>1</v>
      </c>
      <c r="AB374" s="90">
        <v>1</v>
      </c>
      <c r="AC374" s="90">
        <v>0</v>
      </c>
      <c r="AD374" s="90">
        <v>0</v>
      </c>
      <c r="AE374" s="90">
        <v>0</v>
      </c>
      <c r="AF374" s="90">
        <v>0</v>
      </c>
      <c r="AG374" s="90">
        <v>1</v>
      </c>
      <c r="AH374" s="90">
        <v>1</v>
      </c>
      <c r="AI374" s="90">
        <v>1</v>
      </c>
      <c r="AJ374" s="90">
        <v>0</v>
      </c>
      <c r="AK374" s="90">
        <v>1</v>
      </c>
      <c r="AL374" s="90">
        <v>0</v>
      </c>
      <c r="AM374" s="90">
        <v>0</v>
      </c>
      <c r="AN374" s="90">
        <v>1</v>
      </c>
      <c r="AO374" s="90">
        <v>1</v>
      </c>
      <c r="AP374" s="90">
        <v>0</v>
      </c>
      <c r="AQ374" s="90">
        <v>1</v>
      </c>
      <c r="AR374" s="90">
        <v>0</v>
      </c>
      <c r="AS374" s="90">
        <v>0</v>
      </c>
      <c r="AT374" s="90">
        <v>0</v>
      </c>
      <c r="AU374" s="90">
        <v>1</v>
      </c>
      <c r="AV374" s="90">
        <v>0</v>
      </c>
      <c r="AW374" s="90">
        <v>0</v>
      </c>
      <c r="AX374" s="90">
        <v>1</v>
      </c>
      <c r="AY374" s="90">
        <v>0</v>
      </c>
      <c r="AZ374" s="90">
        <v>1</v>
      </c>
      <c r="BA374" s="90">
        <v>0</v>
      </c>
      <c r="BB374" s="90">
        <v>0</v>
      </c>
      <c r="BC374" s="90">
        <v>0</v>
      </c>
      <c r="BD374" s="90">
        <v>1</v>
      </c>
      <c r="BE374" s="90">
        <v>0</v>
      </c>
      <c r="BF374" s="90">
        <v>0</v>
      </c>
      <c r="BG374" s="90">
        <v>1</v>
      </c>
      <c r="BH374" s="90">
        <v>0</v>
      </c>
      <c r="BI374" s="90">
        <v>1</v>
      </c>
      <c r="BJ374" s="90">
        <v>1</v>
      </c>
      <c r="BK374" s="90">
        <v>0</v>
      </c>
      <c r="BL374" s="90">
        <v>0</v>
      </c>
      <c r="BM374" s="90">
        <v>1</v>
      </c>
      <c r="BN374" s="90">
        <v>0</v>
      </c>
      <c r="BO374" s="90">
        <v>0</v>
      </c>
      <c r="BP374" s="90">
        <v>1</v>
      </c>
      <c r="BQ374" s="90">
        <v>1</v>
      </c>
      <c r="BR374" s="90">
        <v>0</v>
      </c>
      <c r="BS374" s="90">
        <v>0</v>
      </c>
      <c r="BT374" s="90">
        <v>1</v>
      </c>
      <c r="BU374" s="90">
        <v>0</v>
      </c>
      <c r="BV374" s="90">
        <v>1</v>
      </c>
      <c r="BW374" s="90">
        <v>0</v>
      </c>
      <c r="BX374" s="90">
        <v>1</v>
      </c>
      <c r="BY374" s="90">
        <v>1</v>
      </c>
      <c r="BZ374" s="90">
        <v>1</v>
      </c>
      <c r="CA374" s="90">
        <v>1</v>
      </c>
      <c r="CB374" s="90">
        <v>0</v>
      </c>
      <c r="CC374" s="90">
        <v>1</v>
      </c>
      <c r="CD374" s="90">
        <v>0</v>
      </c>
      <c r="CE374" s="90">
        <v>0</v>
      </c>
      <c r="CF374" s="90">
        <v>0</v>
      </c>
      <c r="CG374" s="90">
        <v>0</v>
      </c>
      <c r="CH374" s="90">
        <v>0</v>
      </c>
    </row>
    <row r="375" s="78" customFormat="1" ht="13.9" spans="1:86">
      <c r="A375" s="84" t="s">
        <v>220</v>
      </c>
      <c r="B375" s="89" t="s">
        <v>1818</v>
      </c>
      <c r="C375" s="90">
        <v>0</v>
      </c>
      <c r="D375" s="90">
        <v>0</v>
      </c>
      <c r="E375" s="90">
        <v>0</v>
      </c>
      <c r="F375" s="90">
        <v>0</v>
      </c>
      <c r="G375" s="90">
        <v>0</v>
      </c>
      <c r="H375" s="90">
        <v>0</v>
      </c>
      <c r="I375" s="90">
        <v>0</v>
      </c>
      <c r="J375" s="90">
        <v>0</v>
      </c>
      <c r="K375" s="90">
        <v>0</v>
      </c>
      <c r="L375" s="90">
        <v>0</v>
      </c>
      <c r="M375" s="90">
        <v>0</v>
      </c>
      <c r="N375" s="90">
        <v>0</v>
      </c>
      <c r="O375" s="90">
        <v>0</v>
      </c>
      <c r="P375" s="90">
        <v>0</v>
      </c>
      <c r="Q375" s="90">
        <v>0</v>
      </c>
      <c r="R375" s="90">
        <v>0</v>
      </c>
      <c r="S375" s="90">
        <v>0</v>
      </c>
      <c r="T375" s="90">
        <v>0</v>
      </c>
      <c r="U375" s="90">
        <v>0</v>
      </c>
      <c r="V375" s="90">
        <v>0</v>
      </c>
      <c r="W375" s="90">
        <v>0</v>
      </c>
      <c r="X375" s="90">
        <v>0</v>
      </c>
      <c r="Y375" s="90">
        <v>0</v>
      </c>
      <c r="Z375" s="90">
        <v>0</v>
      </c>
      <c r="AA375" s="90">
        <v>0</v>
      </c>
      <c r="AB375" s="90">
        <v>0</v>
      </c>
      <c r="AC375" s="90">
        <v>0</v>
      </c>
      <c r="AD375" s="90">
        <v>0</v>
      </c>
      <c r="AE375" s="90">
        <v>0</v>
      </c>
      <c r="AF375" s="90">
        <v>0</v>
      </c>
      <c r="AG375" s="90">
        <v>0</v>
      </c>
      <c r="AH375" s="90">
        <v>0</v>
      </c>
      <c r="AI375" s="90">
        <v>0</v>
      </c>
      <c r="AJ375" s="90">
        <v>0</v>
      </c>
      <c r="AK375" s="90">
        <v>0</v>
      </c>
      <c r="AL375" s="90">
        <v>0</v>
      </c>
      <c r="AM375" s="90">
        <v>0</v>
      </c>
      <c r="AN375" s="90">
        <v>0</v>
      </c>
      <c r="AO375" s="90">
        <v>0</v>
      </c>
      <c r="AP375" s="90">
        <v>0</v>
      </c>
      <c r="AQ375" s="90">
        <v>0</v>
      </c>
      <c r="AR375" s="90">
        <v>0</v>
      </c>
      <c r="AS375" s="90">
        <v>0</v>
      </c>
      <c r="AT375" s="90">
        <v>0</v>
      </c>
      <c r="AU375" s="90">
        <v>0</v>
      </c>
      <c r="AV375" s="90">
        <v>0</v>
      </c>
      <c r="AW375" s="90">
        <v>0</v>
      </c>
      <c r="AX375" s="90">
        <v>0</v>
      </c>
      <c r="AY375" s="90">
        <v>0</v>
      </c>
      <c r="AZ375" s="90">
        <v>0</v>
      </c>
      <c r="BA375" s="90">
        <v>0</v>
      </c>
      <c r="BB375" s="90">
        <v>0</v>
      </c>
      <c r="BC375" s="90">
        <v>0</v>
      </c>
      <c r="BD375" s="90">
        <v>0</v>
      </c>
      <c r="BE375" s="90">
        <v>0</v>
      </c>
      <c r="BF375" s="90">
        <v>0</v>
      </c>
      <c r="BG375" s="90">
        <v>0</v>
      </c>
      <c r="BH375" s="90">
        <v>0</v>
      </c>
      <c r="BI375" s="90">
        <v>0</v>
      </c>
      <c r="BJ375" s="90">
        <v>0</v>
      </c>
      <c r="BK375" s="90">
        <v>0</v>
      </c>
      <c r="BL375" s="90">
        <v>0</v>
      </c>
      <c r="BM375" s="90">
        <v>0</v>
      </c>
      <c r="BN375" s="90">
        <v>0</v>
      </c>
      <c r="BO375" s="90">
        <v>0</v>
      </c>
      <c r="BP375" s="90">
        <v>0</v>
      </c>
      <c r="BQ375" s="90">
        <v>0</v>
      </c>
      <c r="BR375" s="90">
        <v>0</v>
      </c>
      <c r="BS375" s="90">
        <v>0</v>
      </c>
      <c r="BT375" s="90">
        <v>0</v>
      </c>
      <c r="BU375" s="90">
        <v>0</v>
      </c>
      <c r="BV375" s="90">
        <v>0</v>
      </c>
      <c r="BW375" s="90">
        <v>0</v>
      </c>
      <c r="BX375" s="90">
        <v>0</v>
      </c>
      <c r="BY375" s="90">
        <v>0</v>
      </c>
      <c r="BZ375" s="90">
        <v>0</v>
      </c>
      <c r="CA375" s="90">
        <v>0</v>
      </c>
      <c r="CB375" s="90">
        <v>0</v>
      </c>
      <c r="CC375" s="90">
        <v>0</v>
      </c>
      <c r="CD375" s="90">
        <v>0</v>
      </c>
      <c r="CE375" s="90">
        <v>0</v>
      </c>
      <c r="CF375" s="90">
        <v>0</v>
      </c>
      <c r="CG375" s="90">
        <v>0</v>
      </c>
      <c r="CH375" s="90">
        <v>0</v>
      </c>
    </row>
    <row r="376" s="78" customFormat="1" ht="13.9" spans="1:86">
      <c r="A376" s="93" t="s">
        <v>220</v>
      </c>
      <c r="B376" s="93" t="s">
        <v>1819</v>
      </c>
      <c r="C376" s="94">
        <v>3</v>
      </c>
      <c r="D376" s="94">
        <v>5</v>
      </c>
      <c r="E376" s="94">
        <v>4</v>
      </c>
      <c r="F376" s="94">
        <v>5</v>
      </c>
      <c r="G376" s="94">
        <v>4</v>
      </c>
      <c r="H376" s="94">
        <v>4</v>
      </c>
      <c r="I376" s="94">
        <v>5</v>
      </c>
      <c r="J376" s="94">
        <v>5</v>
      </c>
      <c r="K376" s="94">
        <v>4</v>
      </c>
      <c r="L376" s="94">
        <v>6</v>
      </c>
      <c r="M376" s="94">
        <v>4</v>
      </c>
      <c r="N376" s="94">
        <v>4</v>
      </c>
      <c r="O376" s="94">
        <v>4</v>
      </c>
      <c r="P376" s="94">
        <v>6</v>
      </c>
      <c r="Q376" s="94">
        <v>4</v>
      </c>
      <c r="R376" s="94">
        <v>4</v>
      </c>
      <c r="S376" s="94">
        <v>4</v>
      </c>
      <c r="T376" s="94">
        <v>4</v>
      </c>
      <c r="U376" s="94">
        <v>5</v>
      </c>
      <c r="V376" s="94">
        <v>5</v>
      </c>
      <c r="W376" s="94">
        <v>4</v>
      </c>
      <c r="X376" s="94">
        <v>5</v>
      </c>
      <c r="Y376" s="94">
        <v>5</v>
      </c>
      <c r="Z376" s="94">
        <v>4</v>
      </c>
      <c r="AA376" s="94">
        <v>5</v>
      </c>
      <c r="AB376" s="94">
        <v>4</v>
      </c>
      <c r="AC376" s="94">
        <v>5</v>
      </c>
      <c r="AD376" s="94">
        <v>5</v>
      </c>
      <c r="AE376" s="94">
        <v>5</v>
      </c>
      <c r="AF376" s="94">
        <v>5</v>
      </c>
      <c r="AG376" s="94">
        <v>4</v>
      </c>
      <c r="AH376" s="94">
        <v>5</v>
      </c>
      <c r="AI376" s="94">
        <v>5</v>
      </c>
      <c r="AJ376" s="94">
        <v>5</v>
      </c>
      <c r="AK376" s="94">
        <v>4</v>
      </c>
      <c r="AL376" s="94">
        <v>5</v>
      </c>
      <c r="AM376" s="94">
        <v>5</v>
      </c>
      <c r="AN376" s="94">
        <v>5</v>
      </c>
      <c r="AO376" s="94">
        <v>4</v>
      </c>
      <c r="AP376" s="94">
        <v>5</v>
      </c>
      <c r="AQ376" s="94">
        <v>4</v>
      </c>
      <c r="AR376" s="94">
        <v>6</v>
      </c>
      <c r="AS376" s="94">
        <v>6</v>
      </c>
      <c r="AT376" s="94">
        <v>5</v>
      </c>
      <c r="AU376" s="94">
        <v>4</v>
      </c>
      <c r="AV376" s="94">
        <v>5</v>
      </c>
      <c r="AW376" s="94">
        <v>5</v>
      </c>
      <c r="AX376" s="94">
        <v>4</v>
      </c>
      <c r="AY376" s="94">
        <v>5</v>
      </c>
      <c r="AZ376" s="94">
        <v>4</v>
      </c>
      <c r="BA376" s="94">
        <v>5</v>
      </c>
      <c r="BB376" s="94">
        <v>5</v>
      </c>
      <c r="BC376" s="94">
        <v>6</v>
      </c>
      <c r="BD376" s="94">
        <v>4</v>
      </c>
      <c r="BE376" s="94">
        <v>5</v>
      </c>
      <c r="BF376" s="94">
        <v>5</v>
      </c>
      <c r="BG376" s="94">
        <v>4</v>
      </c>
      <c r="BH376" s="94">
        <v>6</v>
      </c>
      <c r="BI376" s="94">
        <v>4</v>
      </c>
      <c r="BJ376" s="94">
        <v>4</v>
      </c>
      <c r="BK376" s="94">
        <v>6</v>
      </c>
      <c r="BL376" s="94">
        <v>5</v>
      </c>
      <c r="BM376" s="94">
        <v>5</v>
      </c>
      <c r="BN376" s="94">
        <v>5</v>
      </c>
      <c r="BO376" s="94">
        <v>5</v>
      </c>
      <c r="BP376" s="94">
        <v>4</v>
      </c>
      <c r="BQ376" s="94">
        <v>4</v>
      </c>
      <c r="BR376" s="94">
        <v>6</v>
      </c>
      <c r="BS376" s="94">
        <v>6</v>
      </c>
      <c r="BT376" s="94">
        <v>4</v>
      </c>
      <c r="BU376" s="94">
        <v>5</v>
      </c>
      <c r="BV376" s="94">
        <v>4</v>
      </c>
      <c r="BW376" s="94">
        <v>5</v>
      </c>
      <c r="BX376" s="94">
        <v>5</v>
      </c>
      <c r="BY376" s="94">
        <v>4</v>
      </c>
      <c r="BZ376" s="94">
        <v>5</v>
      </c>
      <c r="CA376" s="94">
        <v>4</v>
      </c>
      <c r="CB376" s="94">
        <v>5</v>
      </c>
      <c r="CC376" s="94">
        <v>4</v>
      </c>
      <c r="CD376" s="94">
        <v>5</v>
      </c>
      <c r="CE376" s="94">
        <v>5</v>
      </c>
      <c r="CF376" s="94">
        <v>5</v>
      </c>
      <c r="CG376" s="94">
        <v>5</v>
      </c>
      <c r="CH376" s="94">
        <v>5</v>
      </c>
    </row>
    <row r="377" s="78" customFormat="1" ht="13.9" spans="1:86">
      <c r="A377" s="89" t="s">
        <v>213</v>
      </c>
      <c r="B377" s="89" t="s">
        <v>1820</v>
      </c>
      <c r="C377" s="90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0</v>
      </c>
      <c r="J377" s="90">
        <v>0</v>
      </c>
      <c r="K377" s="90">
        <v>0</v>
      </c>
      <c r="L377" s="90">
        <v>0</v>
      </c>
      <c r="M377" s="90">
        <v>0</v>
      </c>
      <c r="N377" s="90">
        <v>0</v>
      </c>
      <c r="O377" s="90">
        <v>0</v>
      </c>
      <c r="P377" s="90">
        <v>0</v>
      </c>
      <c r="Q377" s="90">
        <v>0</v>
      </c>
      <c r="R377" s="90">
        <v>0</v>
      </c>
      <c r="S377" s="90">
        <v>0</v>
      </c>
      <c r="T377" s="90">
        <v>0</v>
      </c>
      <c r="U377" s="90">
        <v>0</v>
      </c>
      <c r="V377" s="90">
        <v>0</v>
      </c>
      <c r="W377" s="90">
        <v>0</v>
      </c>
      <c r="X377" s="90">
        <v>0</v>
      </c>
      <c r="Y377" s="90">
        <v>0</v>
      </c>
      <c r="Z377" s="90">
        <v>0</v>
      </c>
      <c r="AA377" s="90">
        <v>0</v>
      </c>
      <c r="AB377" s="90">
        <v>0</v>
      </c>
      <c r="AC377" s="90">
        <v>0</v>
      </c>
      <c r="AD377" s="90">
        <v>0</v>
      </c>
      <c r="AE377" s="90">
        <v>0</v>
      </c>
      <c r="AF377" s="90">
        <v>0</v>
      </c>
      <c r="AG377" s="90">
        <v>0</v>
      </c>
      <c r="AH377" s="90">
        <v>0</v>
      </c>
      <c r="AI377" s="90">
        <v>0</v>
      </c>
      <c r="AJ377" s="90">
        <v>0</v>
      </c>
      <c r="AK377" s="90">
        <v>0</v>
      </c>
      <c r="AL377" s="90">
        <v>0</v>
      </c>
      <c r="AM377" s="90">
        <v>0</v>
      </c>
      <c r="AN377" s="90">
        <v>0</v>
      </c>
      <c r="AO377" s="90">
        <v>0</v>
      </c>
      <c r="AP377" s="90">
        <v>0</v>
      </c>
      <c r="AQ377" s="90">
        <v>0</v>
      </c>
      <c r="AR377" s="90">
        <v>0</v>
      </c>
      <c r="AS377" s="90">
        <v>0</v>
      </c>
      <c r="AT377" s="90">
        <v>0</v>
      </c>
      <c r="AU377" s="90">
        <v>0</v>
      </c>
      <c r="AV377" s="90">
        <v>0</v>
      </c>
      <c r="AW377" s="90">
        <v>0</v>
      </c>
      <c r="AX377" s="90">
        <v>0</v>
      </c>
      <c r="AY377" s="90">
        <v>0</v>
      </c>
      <c r="AZ377" s="90">
        <v>0</v>
      </c>
      <c r="BA377" s="90">
        <v>0</v>
      </c>
      <c r="BB377" s="90">
        <v>0</v>
      </c>
      <c r="BC377" s="90">
        <v>0</v>
      </c>
      <c r="BD377" s="90">
        <v>0</v>
      </c>
      <c r="BE377" s="90">
        <v>0</v>
      </c>
      <c r="BF377" s="90">
        <v>0</v>
      </c>
      <c r="BG377" s="90">
        <v>0</v>
      </c>
      <c r="BH377" s="90">
        <v>0</v>
      </c>
      <c r="BI377" s="90">
        <v>0</v>
      </c>
      <c r="BJ377" s="90">
        <v>0</v>
      </c>
      <c r="BK377" s="90">
        <v>0</v>
      </c>
      <c r="BL377" s="90">
        <v>0</v>
      </c>
      <c r="BM377" s="90">
        <v>0</v>
      </c>
      <c r="BN377" s="90">
        <v>0</v>
      </c>
      <c r="BO377" s="90">
        <v>0</v>
      </c>
      <c r="BP377" s="90">
        <v>0</v>
      </c>
      <c r="BQ377" s="90">
        <v>0</v>
      </c>
      <c r="BR377" s="90">
        <v>0</v>
      </c>
      <c r="BS377" s="90">
        <v>0</v>
      </c>
      <c r="BT377" s="90">
        <v>0</v>
      </c>
      <c r="BU377" s="90">
        <v>0</v>
      </c>
      <c r="BV377" s="90">
        <v>0</v>
      </c>
      <c r="BW377" s="90">
        <v>0</v>
      </c>
      <c r="BX377" s="90">
        <v>0</v>
      </c>
      <c r="BY377" s="90">
        <v>0</v>
      </c>
      <c r="BZ377" s="90">
        <v>0</v>
      </c>
      <c r="CA377" s="90">
        <v>0</v>
      </c>
      <c r="CB377" s="90">
        <v>0</v>
      </c>
      <c r="CC377" s="90">
        <v>0</v>
      </c>
      <c r="CD377" s="90">
        <v>0</v>
      </c>
      <c r="CE377" s="90">
        <v>0</v>
      </c>
      <c r="CF377" s="90">
        <v>0</v>
      </c>
      <c r="CG377" s="90">
        <v>0</v>
      </c>
      <c r="CH377" s="90">
        <v>0</v>
      </c>
    </row>
    <row r="378" s="78" customFormat="1" ht="13.9" spans="1:86">
      <c r="A378" s="89" t="s">
        <v>213</v>
      </c>
      <c r="B378" s="89" t="s">
        <v>1821</v>
      </c>
      <c r="C378" s="90">
        <v>3</v>
      </c>
      <c r="D378" s="90">
        <v>1</v>
      </c>
      <c r="E378" s="90">
        <v>1</v>
      </c>
      <c r="F378" s="90">
        <v>1</v>
      </c>
      <c r="G378" s="90">
        <v>2</v>
      </c>
      <c r="H378" s="90">
        <v>1</v>
      </c>
      <c r="I378" s="90">
        <v>1</v>
      </c>
      <c r="J378" s="90">
        <v>1</v>
      </c>
      <c r="K378" s="90">
        <v>1</v>
      </c>
      <c r="L378" s="90">
        <v>1</v>
      </c>
      <c r="M378" s="90">
        <v>1</v>
      </c>
      <c r="N378" s="90">
        <v>1</v>
      </c>
      <c r="O378" s="90">
        <v>1</v>
      </c>
      <c r="P378" s="90">
        <v>0</v>
      </c>
      <c r="Q378" s="90">
        <v>1</v>
      </c>
      <c r="R378" s="90">
        <v>1</v>
      </c>
      <c r="S378" s="90">
        <v>1</v>
      </c>
      <c r="T378" s="90">
        <v>1</v>
      </c>
      <c r="U378" s="90">
        <v>1</v>
      </c>
      <c r="V378" s="90">
        <v>1</v>
      </c>
      <c r="W378" s="90">
        <v>2</v>
      </c>
      <c r="X378" s="90">
        <v>1</v>
      </c>
      <c r="Y378" s="90">
        <v>1</v>
      </c>
      <c r="Z378" s="90">
        <v>1</v>
      </c>
      <c r="AA378" s="90">
        <v>1</v>
      </c>
      <c r="AB378" s="90">
        <v>2</v>
      </c>
      <c r="AC378" s="90">
        <v>1</v>
      </c>
      <c r="AD378" s="90">
        <v>1</v>
      </c>
      <c r="AE378" s="90">
        <v>1</v>
      </c>
      <c r="AF378" s="90">
        <v>1</v>
      </c>
      <c r="AG378" s="90">
        <v>1</v>
      </c>
      <c r="AH378" s="90">
        <v>1</v>
      </c>
      <c r="AI378" s="90">
        <v>1</v>
      </c>
      <c r="AJ378" s="90">
        <v>1</v>
      </c>
      <c r="AK378" s="90">
        <v>1</v>
      </c>
      <c r="AL378" s="90">
        <v>1</v>
      </c>
      <c r="AM378" s="90">
        <v>1</v>
      </c>
      <c r="AN378" s="90">
        <v>1</v>
      </c>
      <c r="AO378" s="90">
        <v>1</v>
      </c>
      <c r="AP378" s="90">
        <v>1</v>
      </c>
      <c r="AQ378" s="90">
        <v>2</v>
      </c>
      <c r="AR378" s="90">
        <v>0</v>
      </c>
      <c r="AS378" s="90">
        <v>0</v>
      </c>
      <c r="AT378" s="90">
        <v>0</v>
      </c>
      <c r="AU378" s="90">
        <v>1</v>
      </c>
      <c r="AV378" s="90">
        <v>1</v>
      </c>
      <c r="AW378" s="90">
        <v>1</v>
      </c>
      <c r="AX378" s="90">
        <v>1</v>
      </c>
      <c r="AY378" s="90">
        <v>1</v>
      </c>
      <c r="AZ378" s="90">
        <v>1</v>
      </c>
      <c r="BA378" s="90">
        <v>1</v>
      </c>
      <c r="BB378" s="90">
        <v>1</v>
      </c>
      <c r="BC378" s="90">
        <v>0</v>
      </c>
      <c r="BD378" s="90">
        <v>1</v>
      </c>
      <c r="BE378" s="90">
        <v>1</v>
      </c>
      <c r="BF378" s="90">
        <v>1</v>
      </c>
      <c r="BG378" s="90">
        <v>1</v>
      </c>
      <c r="BH378" s="90">
        <v>0</v>
      </c>
      <c r="BI378" s="90">
        <v>1</v>
      </c>
      <c r="BJ378" s="90">
        <v>1</v>
      </c>
      <c r="BK378" s="90">
        <v>0</v>
      </c>
      <c r="BL378" s="90">
        <v>1</v>
      </c>
      <c r="BM378" s="90">
        <v>1</v>
      </c>
      <c r="BN378" s="90">
        <v>1</v>
      </c>
      <c r="BO378" s="90">
        <v>1</v>
      </c>
      <c r="BP378" s="90">
        <v>1</v>
      </c>
      <c r="BQ378" s="90">
        <v>1</v>
      </c>
      <c r="BR378" s="90">
        <v>0</v>
      </c>
      <c r="BS378" s="90">
        <v>0</v>
      </c>
      <c r="BT378" s="90">
        <v>1</v>
      </c>
      <c r="BU378" s="90">
        <v>1</v>
      </c>
      <c r="BV378" s="90">
        <v>1</v>
      </c>
      <c r="BW378" s="90">
        <v>1</v>
      </c>
      <c r="BX378" s="90">
        <v>1</v>
      </c>
      <c r="BY378" s="90">
        <v>1</v>
      </c>
      <c r="BZ378" s="90">
        <v>1</v>
      </c>
      <c r="CA378" s="90">
        <v>1</v>
      </c>
      <c r="CB378" s="90">
        <v>1</v>
      </c>
      <c r="CC378" s="90">
        <v>1</v>
      </c>
      <c r="CD378" s="90">
        <v>1</v>
      </c>
      <c r="CE378" s="90">
        <v>1</v>
      </c>
      <c r="CF378" s="90">
        <v>0</v>
      </c>
      <c r="CG378" s="90">
        <v>1</v>
      </c>
      <c r="CH378" s="90">
        <v>1</v>
      </c>
    </row>
    <row r="379" s="78" customFormat="1" ht="13.9" spans="1:86">
      <c r="A379" s="89" t="s">
        <v>213</v>
      </c>
      <c r="B379" s="89" t="s">
        <v>1822</v>
      </c>
      <c r="C379" s="90">
        <v>2</v>
      </c>
      <c r="D379" s="90">
        <v>1</v>
      </c>
      <c r="E379" s="90">
        <v>1</v>
      </c>
      <c r="F379" s="90">
        <v>1</v>
      </c>
      <c r="G379" s="90">
        <v>1</v>
      </c>
      <c r="H379" s="90">
        <v>1</v>
      </c>
      <c r="I379" s="90">
        <v>1</v>
      </c>
      <c r="J379" s="90">
        <v>1</v>
      </c>
      <c r="K379" s="90">
        <v>1</v>
      </c>
      <c r="L379" s="90">
        <v>0</v>
      </c>
      <c r="M379" s="90">
        <v>1</v>
      </c>
      <c r="N379" s="90">
        <v>1</v>
      </c>
      <c r="O379" s="90">
        <v>1</v>
      </c>
      <c r="P379" s="90">
        <v>0</v>
      </c>
      <c r="Q379" s="90">
        <v>1</v>
      </c>
      <c r="R379" s="90">
        <v>1</v>
      </c>
      <c r="S379" s="90">
        <v>1</v>
      </c>
      <c r="T379" s="90">
        <v>1</v>
      </c>
      <c r="U379" s="90">
        <v>1</v>
      </c>
      <c r="V379" s="90">
        <v>1</v>
      </c>
      <c r="W379" s="90">
        <v>1</v>
      </c>
      <c r="X379" s="90">
        <v>1</v>
      </c>
      <c r="Y379" s="90">
        <v>1</v>
      </c>
      <c r="Z379" s="90">
        <v>1</v>
      </c>
      <c r="AA379" s="90">
        <v>1</v>
      </c>
      <c r="AB379" s="90">
        <v>1</v>
      </c>
      <c r="AC379" s="90">
        <v>1</v>
      </c>
      <c r="AD379" s="90">
        <v>1</v>
      </c>
      <c r="AE379" s="90">
        <v>1</v>
      </c>
      <c r="AF379" s="90">
        <v>1</v>
      </c>
      <c r="AG379" s="90">
        <v>1</v>
      </c>
      <c r="AH379" s="90">
        <v>1</v>
      </c>
      <c r="AI379" s="90">
        <v>1</v>
      </c>
      <c r="AJ379" s="90">
        <v>1</v>
      </c>
      <c r="AK379" s="90">
        <v>1</v>
      </c>
      <c r="AL379" s="90">
        <v>1</v>
      </c>
      <c r="AM379" s="90">
        <v>1</v>
      </c>
      <c r="AN379" s="90">
        <v>1</v>
      </c>
      <c r="AO379" s="90">
        <v>1</v>
      </c>
      <c r="AP379" s="90">
        <v>1</v>
      </c>
      <c r="AQ379" s="90">
        <v>2</v>
      </c>
      <c r="AR379" s="90">
        <v>0</v>
      </c>
      <c r="AS379" s="90">
        <v>0</v>
      </c>
      <c r="AT379" s="90">
        <v>0</v>
      </c>
      <c r="AU379" s="90">
        <v>1</v>
      </c>
      <c r="AV379" s="90">
        <v>1</v>
      </c>
      <c r="AW379" s="90">
        <v>1</v>
      </c>
      <c r="AX379" s="90">
        <v>1</v>
      </c>
      <c r="AY379" s="90">
        <v>1</v>
      </c>
      <c r="AZ379" s="90">
        <v>1</v>
      </c>
      <c r="BA379" s="90">
        <v>1</v>
      </c>
      <c r="BB379" s="90">
        <v>1</v>
      </c>
      <c r="BC379" s="90">
        <v>0</v>
      </c>
      <c r="BD379" s="90">
        <v>1</v>
      </c>
      <c r="BE379" s="90">
        <v>1</v>
      </c>
      <c r="BF379" s="90">
        <v>1</v>
      </c>
      <c r="BG379" s="90">
        <v>1</v>
      </c>
      <c r="BH379" s="90">
        <v>0</v>
      </c>
      <c r="BI379" s="90">
        <v>1</v>
      </c>
      <c r="BJ379" s="90">
        <v>1</v>
      </c>
      <c r="BK379" s="90">
        <v>0</v>
      </c>
      <c r="BL379" s="90">
        <v>1</v>
      </c>
      <c r="BM379" s="90">
        <v>1</v>
      </c>
      <c r="BN379" s="90">
        <v>1</v>
      </c>
      <c r="BO379" s="90">
        <v>1</v>
      </c>
      <c r="BP379" s="90">
        <v>1</v>
      </c>
      <c r="BQ379" s="90">
        <v>1</v>
      </c>
      <c r="BR379" s="90">
        <v>0</v>
      </c>
      <c r="BS379" s="90">
        <v>0</v>
      </c>
      <c r="BT379" s="90">
        <v>1</v>
      </c>
      <c r="BU379" s="90">
        <v>1</v>
      </c>
      <c r="BV379" s="90">
        <v>1</v>
      </c>
      <c r="BW379" s="90">
        <v>1</v>
      </c>
      <c r="BX379" s="90">
        <v>1</v>
      </c>
      <c r="BY379" s="90">
        <v>1</v>
      </c>
      <c r="BZ379" s="90">
        <v>1</v>
      </c>
      <c r="CA379" s="90">
        <v>1</v>
      </c>
      <c r="CB379" s="90">
        <v>1</v>
      </c>
      <c r="CC379" s="90">
        <v>1</v>
      </c>
      <c r="CD379" s="90">
        <v>1</v>
      </c>
      <c r="CE379" s="90">
        <v>1</v>
      </c>
      <c r="CF379" s="90">
        <v>0</v>
      </c>
      <c r="CG379" s="90">
        <v>1</v>
      </c>
      <c r="CH379" s="90">
        <v>1</v>
      </c>
    </row>
    <row r="380" s="78" customFormat="1" ht="13.9" spans="1:86">
      <c r="A380" s="89" t="s">
        <v>213</v>
      </c>
      <c r="B380" s="89" t="s">
        <v>1823</v>
      </c>
      <c r="C380" s="90">
        <v>4</v>
      </c>
      <c r="D380" s="90">
        <v>1</v>
      </c>
      <c r="E380" s="90">
        <v>2</v>
      </c>
      <c r="F380" s="90">
        <v>2</v>
      </c>
      <c r="G380" s="90">
        <v>2</v>
      </c>
      <c r="H380" s="90">
        <v>2</v>
      </c>
      <c r="I380" s="90">
        <v>1</v>
      </c>
      <c r="J380" s="90">
        <v>1</v>
      </c>
      <c r="K380" s="90">
        <v>2</v>
      </c>
      <c r="L380" s="90">
        <v>1</v>
      </c>
      <c r="M380" s="90">
        <v>1</v>
      </c>
      <c r="N380" s="90">
        <v>1</v>
      </c>
      <c r="O380" s="90">
        <v>1</v>
      </c>
      <c r="P380" s="90">
        <v>1</v>
      </c>
      <c r="Q380" s="90">
        <v>2</v>
      </c>
      <c r="R380" s="90">
        <v>2</v>
      </c>
      <c r="S380" s="90">
        <v>2</v>
      </c>
      <c r="T380" s="90">
        <v>2</v>
      </c>
      <c r="U380" s="90">
        <v>1</v>
      </c>
      <c r="V380" s="90">
        <v>1</v>
      </c>
      <c r="W380" s="90">
        <v>2</v>
      </c>
      <c r="X380" s="90">
        <v>1</v>
      </c>
      <c r="Y380" s="90">
        <v>1</v>
      </c>
      <c r="Z380" s="90">
        <v>2</v>
      </c>
      <c r="AA380" s="90">
        <v>2</v>
      </c>
      <c r="AB380" s="90">
        <v>2</v>
      </c>
      <c r="AC380" s="90">
        <v>1</v>
      </c>
      <c r="AD380" s="90">
        <v>1</v>
      </c>
      <c r="AE380" s="90">
        <v>1</v>
      </c>
      <c r="AF380" s="90">
        <v>1</v>
      </c>
      <c r="AG380" s="90">
        <v>2</v>
      </c>
      <c r="AH380" s="90">
        <v>2</v>
      </c>
      <c r="AI380" s="90">
        <v>2</v>
      </c>
      <c r="AJ380" s="90">
        <v>1</v>
      </c>
      <c r="AK380" s="90">
        <v>2</v>
      </c>
      <c r="AL380" s="90">
        <v>1</v>
      </c>
      <c r="AM380" s="90">
        <v>1</v>
      </c>
      <c r="AN380" s="90">
        <v>2</v>
      </c>
      <c r="AO380" s="90">
        <v>2</v>
      </c>
      <c r="AP380" s="90">
        <v>1</v>
      </c>
      <c r="AQ380" s="90">
        <v>3</v>
      </c>
      <c r="AR380" s="90">
        <v>1</v>
      </c>
      <c r="AS380" s="90">
        <v>1</v>
      </c>
      <c r="AT380" s="90">
        <v>1</v>
      </c>
      <c r="AU380" s="90">
        <v>2</v>
      </c>
      <c r="AV380" s="90">
        <v>1</v>
      </c>
      <c r="AW380" s="90">
        <v>1</v>
      </c>
      <c r="AX380" s="90">
        <v>2</v>
      </c>
      <c r="AY380" s="90">
        <v>1</v>
      </c>
      <c r="AZ380" s="90">
        <v>2</v>
      </c>
      <c r="BA380" s="90">
        <v>1</v>
      </c>
      <c r="BB380" s="90">
        <v>1</v>
      </c>
      <c r="BC380" s="90">
        <v>1</v>
      </c>
      <c r="BD380" s="90">
        <v>2</v>
      </c>
      <c r="BE380" s="90">
        <v>1</v>
      </c>
      <c r="BF380" s="90">
        <v>1</v>
      </c>
      <c r="BG380" s="90">
        <v>2</v>
      </c>
      <c r="BH380" s="90">
        <v>0</v>
      </c>
      <c r="BI380" s="90">
        <v>1</v>
      </c>
      <c r="BJ380" s="90">
        <v>2</v>
      </c>
      <c r="BK380" s="90">
        <v>1</v>
      </c>
      <c r="BL380" s="90">
        <v>1</v>
      </c>
      <c r="BM380" s="90">
        <v>2</v>
      </c>
      <c r="BN380" s="90">
        <v>1</v>
      </c>
      <c r="BO380" s="90">
        <v>1</v>
      </c>
      <c r="BP380" s="90">
        <v>1</v>
      </c>
      <c r="BQ380" s="90">
        <v>2</v>
      </c>
      <c r="BR380" s="90">
        <v>1</v>
      </c>
      <c r="BS380" s="90">
        <v>1</v>
      </c>
      <c r="BT380" s="90">
        <v>2</v>
      </c>
      <c r="BU380" s="90">
        <v>1</v>
      </c>
      <c r="BV380" s="90">
        <v>2</v>
      </c>
      <c r="BW380" s="90">
        <v>1</v>
      </c>
      <c r="BX380" s="90">
        <v>2</v>
      </c>
      <c r="BY380" s="90">
        <v>1</v>
      </c>
      <c r="BZ380" s="90">
        <v>2</v>
      </c>
      <c r="CA380" s="90">
        <v>2</v>
      </c>
      <c r="CB380" s="90">
        <v>1</v>
      </c>
      <c r="CC380" s="90">
        <v>2</v>
      </c>
      <c r="CD380" s="90">
        <v>1</v>
      </c>
      <c r="CE380" s="90">
        <v>1</v>
      </c>
      <c r="CF380" s="90">
        <v>1</v>
      </c>
      <c r="CG380" s="90">
        <v>1</v>
      </c>
      <c r="CH380" s="90">
        <v>1</v>
      </c>
    </row>
    <row r="381" s="78" customFormat="1" ht="13.9" spans="1:86">
      <c r="A381" s="89" t="s">
        <v>213</v>
      </c>
      <c r="B381" s="89" t="s">
        <v>1824</v>
      </c>
      <c r="C381" s="90">
        <v>5</v>
      </c>
      <c r="D381" s="90">
        <v>1</v>
      </c>
      <c r="E381" s="90">
        <v>2</v>
      </c>
      <c r="F381" s="90">
        <v>2</v>
      </c>
      <c r="G381" s="90">
        <v>3</v>
      </c>
      <c r="H381" s="90">
        <v>2</v>
      </c>
      <c r="I381" s="90">
        <v>1</v>
      </c>
      <c r="J381" s="90">
        <v>1</v>
      </c>
      <c r="K381" s="90">
        <v>2</v>
      </c>
      <c r="L381" s="90">
        <v>1</v>
      </c>
      <c r="M381" s="90">
        <v>2</v>
      </c>
      <c r="N381" s="90">
        <v>2</v>
      </c>
      <c r="O381" s="90">
        <v>2</v>
      </c>
      <c r="P381" s="90">
        <v>1</v>
      </c>
      <c r="Q381" s="90">
        <v>2</v>
      </c>
      <c r="R381" s="90">
        <v>2</v>
      </c>
      <c r="S381" s="90">
        <v>2</v>
      </c>
      <c r="T381" s="90">
        <v>2</v>
      </c>
      <c r="U381" s="90">
        <v>1</v>
      </c>
      <c r="V381" s="90">
        <v>1</v>
      </c>
      <c r="W381" s="90">
        <v>3</v>
      </c>
      <c r="X381" s="90">
        <v>1</v>
      </c>
      <c r="Y381" s="90">
        <v>1</v>
      </c>
      <c r="Z381" s="90">
        <v>2</v>
      </c>
      <c r="AA381" s="90">
        <v>2</v>
      </c>
      <c r="AB381" s="90">
        <v>3</v>
      </c>
      <c r="AC381" s="90">
        <v>1</v>
      </c>
      <c r="AD381" s="90">
        <v>1</v>
      </c>
      <c r="AE381" s="90">
        <v>1</v>
      </c>
      <c r="AF381" s="90">
        <v>1</v>
      </c>
      <c r="AG381" s="90">
        <v>2</v>
      </c>
      <c r="AH381" s="90">
        <v>2</v>
      </c>
      <c r="AI381" s="90">
        <v>2</v>
      </c>
      <c r="AJ381" s="90">
        <v>1</v>
      </c>
      <c r="AK381" s="90">
        <v>2</v>
      </c>
      <c r="AL381" s="90">
        <v>1</v>
      </c>
      <c r="AM381" s="90">
        <v>1</v>
      </c>
      <c r="AN381" s="90">
        <v>2</v>
      </c>
      <c r="AO381" s="90">
        <v>2</v>
      </c>
      <c r="AP381" s="90">
        <v>1</v>
      </c>
      <c r="AQ381" s="90">
        <v>3</v>
      </c>
      <c r="AR381" s="90">
        <v>1</v>
      </c>
      <c r="AS381" s="90">
        <v>1</v>
      </c>
      <c r="AT381" s="90">
        <v>1</v>
      </c>
      <c r="AU381" s="90">
        <v>2</v>
      </c>
      <c r="AV381" s="90">
        <v>2</v>
      </c>
      <c r="AW381" s="90">
        <v>1</v>
      </c>
      <c r="AX381" s="90">
        <v>2</v>
      </c>
      <c r="AY381" s="90">
        <v>1</v>
      </c>
      <c r="AZ381" s="90">
        <v>2</v>
      </c>
      <c r="BA381" s="90">
        <v>1</v>
      </c>
      <c r="BB381" s="90">
        <v>1</v>
      </c>
      <c r="BC381" s="90">
        <v>1</v>
      </c>
      <c r="BD381" s="90">
        <v>2</v>
      </c>
      <c r="BE381" s="90">
        <v>1</v>
      </c>
      <c r="BF381" s="90">
        <v>2</v>
      </c>
      <c r="BG381" s="90">
        <v>2</v>
      </c>
      <c r="BH381" s="90">
        <v>0</v>
      </c>
      <c r="BI381" s="90">
        <v>2</v>
      </c>
      <c r="BJ381" s="90">
        <v>2</v>
      </c>
      <c r="BK381" s="90">
        <v>1</v>
      </c>
      <c r="BL381" s="90">
        <v>1</v>
      </c>
      <c r="BM381" s="90">
        <v>2</v>
      </c>
      <c r="BN381" s="90">
        <v>1</v>
      </c>
      <c r="BO381" s="90">
        <v>1</v>
      </c>
      <c r="BP381" s="90">
        <v>2</v>
      </c>
      <c r="BQ381" s="90">
        <v>2</v>
      </c>
      <c r="BR381" s="90">
        <v>1</v>
      </c>
      <c r="BS381" s="90">
        <v>1</v>
      </c>
      <c r="BT381" s="90">
        <v>2</v>
      </c>
      <c r="BU381" s="90">
        <v>1</v>
      </c>
      <c r="BV381" s="90">
        <v>2</v>
      </c>
      <c r="BW381" s="90">
        <v>1</v>
      </c>
      <c r="BX381" s="90">
        <v>2</v>
      </c>
      <c r="BY381" s="90">
        <v>2</v>
      </c>
      <c r="BZ381" s="90">
        <v>2</v>
      </c>
      <c r="CA381" s="90">
        <v>2</v>
      </c>
      <c r="CB381" s="90">
        <v>1</v>
      </c>
      <c r="CC381" s="90">
        <v>2</v>
      </c>
      <c r="CD381" s="90">
        <v>1</v>
      </c>
      <c r="CE381" s="90">
        <v>1</v>
      </c>
      <c r="CF381" s="90">
        <v>1</v>
      </c>
      <c r="CG381" s="90">
        <v>1</v>
      </c>
      <c r="CH381" s="90">
        <v>1</v>
      </c>
    </row>
    <row r="382" s="78" customFormat="1" ht="13.9" spans="1:86">
      <c r="A382" s="89" t="s">
        <v>213</v>
      </c>
      <c r="B382" s="89" t="s">
        <v>1825</v>
      </c>
      <c r="C382" s="90">
        <v>0</v>
      </c>
      <c r="D382" s="90">
        <v>0</v>
      </c>
      <c r="E382" s="90">
        <v>0</v>
      </c>
      <c r="F382" s="90">
        <v>0</v>
      </c>
      <c r="G382" s="90">
        <v>0</v>
      </c>
      <c r="H382" s="90">
        <v>0</v>
      </c>
      <c r="I382" s="90">
        <v>0</v>
      </c>
      <c r="J382" s="90">
        <v>0</v>
      </c>
      <c r="K382" s="90">
        <v>0</v>
      </c>
      <c r="L382" s="90">
        <v>0</v>
      </c>
      <c r="M382" s="90">
        <v>0</v>
      </c>
      <c r="N382" s="90">
        <v>0</v>
      </c>
      <c r="O382" s="90">
        <v>0</v>
      </c>
      <c r="P382" s="90">
        <v>0</v>
      </c>
      <c r="Q382" s="90">
        <v>0</v>
      </c>
      <c r="R382" s="90">
        <v>0</v>
      </c>
      <c r="S382" s="90">
        <v>0</v>
      </c>
      <c r="T382" s="90">
        <v>0</v>
      </c>
      <c r="U382" s="90">
        <v>0</v>
      </c>
      <c r="V382" s="90">
        <v>0</v>
      </c>
      <c r="W382" s="90">
        <v>0</v>
      </c>
      <c r="X382" s="90">
        <v>0</v>
      </c>
      <c r="Y382" s="90">
        <v>0</v>
      </c>
      <c r="Z382" s="90">
        <v>0</v>
      </c>
      <c r="AA382" s="90">
        <v>0</v>
      </c>
      <c r="AB382" s="90">
        <v>0</v>
      </c>
      <c r="AC382" s="90">
        <v>0</v>
      </c>
      <c r="AD382" s="90">
        <v>0</v>
      </c>
      <c r="AE382" s="90">
        <v>0</v>
      </c>
      <c r="AF382" s="90">
        <v>0</v>
      </c>
      <c r="AG382" s="90">
        <v>0</v>
      </c>
      <c r="AH382" s="90">
        <v>0</v>
      </c>
      <c r="AI382" s="90">
        <v>0</v>
      </c>
      <c r="AJ382" s="90">
        <v>0</v>
      </c>
      <c r="AK382" s="90">
        <v>0</v>
      </c>
      <c r="AL382" s="90">
        <v>0</v>
      </c>
      <c r="AM382" s="90">
        <v>0</v>
      </c>
      <c r="AN382" s="90">
        <v>0</v>
      </c>
      <c r="AO382" s="90">
        <v>0</v>
      </c>
      <c r="AP382" s="90">
        <v>0</v>
      </c>
      <c r="AQ382" s="90">
        <v>0</v>
      </c>
      <c r="AR382" s="90">
        <v>0</v>
      </c>
      <c r="AS382" s="90">
        <v>0</v>
      </c>
      <c r="AT382" s="90">
        <v>0</v>
      </c>
      <c r="AU382" s="90">
        <v>0</v>
      </c>
      <c r="AV382" s="90">
        <v>0</v>
      </c>
      <c r="AW382" s="90">
        <v>0</v>
      </c>
      <c r="AX382" s="90">
        <v>0</v>
      </c>
      <c r="AY382" s="90">
        <v>0</v>
      </c>
      <c r="AZ382" s="90">
        <v>0</v>
      </c>
      <c r="BA382" s="90">
        <v>0</v>
      </c>
      <c r="BB382" s="90">
        <v>0</v>
      </c>
      <c r="BC382" s="90">
        <v>0</v>
      </c>
      <c r="BD382" s="90">
        <v>0</v>
      </c>
      <c r="BE382" s="90">
        <v>0</v>
      </c>
      <c r="BF382" s="90">
        <v>0</v>
      </c>
      <c r="BG382" s="90">
        <v>0</v>
      </c>
      <c r="BH382" s="90">
        <v>0</v>
      </c>
      <c r="BI382" s="90">
        <v>0</v>
      </c>
      <c r="BJ382" s="90">
        <v>0</v>
      </c>
      <c r="BK382" s="90">
        <v>0</v>
      </c>
      <c r="BL382" s="90">
        <v>0</v>
      </c>
      <c r="BM382" s="90">
        <v>0</v>
      </c>
      <c r="BN382" s="90">
        <v>0</v>
      </c>
      <c r="BO382" s="90">
        <v>0</v>
      </c>
      <c r="BP382" s="90">
        <v>0</v>
      </c>
      <c r="BQ382" s="90">
        <v>0</v>
      </c>
      <c r="BR382" s="90">
        <v>0</v>
      </c>
      <c r="BS382" s="90">
        <v>0</v>
      </c>
      <c r="BT382" s="90">
        <v>0</v>
      </c>
      <c r="BU382" s="90">
        <v>0</v>
      </c>
      <c r="BV382" s="90">
        <v>0</v>
      </c>
      <c r="BW382" s="90">
        <v>0</v>
      </c>
      <c r="BX382" s="90">
        <v>0</v>
      </c>
      <c r="BY382" s="90">
        <v>0</v>
      </c>
      <c r="BZ382" s="90">
        <v>0</v>
      </c>
      <c r="CA382" s="90">
        <v>0</v>
      </c>
      <c r="CB382" s="90">
        <v>0</v>
      </c>
      <c r="CC382" s="90">
        <v>0</v>
      </c>
      <c r="CD382" s="90">
        <v>0</v>
      </c>
      <c r="CE382" s="90">
        <v>0</v>
      </c>
      <c r="CF382" s="90">
        <v>0</v>
      </c>
      <c r="CG382" s="90">
        <v>0</v>
      </c>
      <c r="CH382" s="90">
        <v>0</v>
      </c>
    </row>
    <row r="383" s="78" customFormat="1" ht="13.9" spans="1:86">
      <c r="A383" s="89" t="s">
        <v>213</v>
      </c>
      <c r="B383" s="89" t="s">
        <v>1826</v>
      </c>
      <c r="C383" s="90">
        <v>0</v>
      </c>
      <c r="D383" s="90">
        <v>0</v>
      </c>
      <c r="E383" s="90">
        <v>0</v>
      </c>
      <c r="F383" s="90">
        <v>0</v>
      </c>
      <c r="G383" s="90">
        <v>0</v>
      </c>
      <c r="H383" s="90">
        <v>0</v>
      </c>
      <c r="I383" s="90">
        <v>0</v>
      </c>
      <c r="J383" s="90">
        <v>0</v>
      </c>
      <c r="K383" s="90">
        <v>0</v>
      </c>
      <c r="L383" s="90">
        <v>0</v>
      </c>
      <c r="M383" s="90">
        <v>0</v>
      </c>
      <c r="N383" s="90">
        <v>0</v>
      </c>
      <c r="O383" s="90">
        <v>0</v>
      </c>
      <c r="P383" s="90">
        <v>0</v>
      </c>
      <c r="Q383" s="90">
        <v>0</v>
      </c>
      <c r="R383" s="90">
        <v>0</v>
      </c>
      <c r="S383" s="90">
        <v>0</v>
      </c>
      <c r="T383" s="90">
        <v>0</v>
      </c>
      <c r="U383" s="90">
        <v>0</v>
      </c>
      <c r="V383" s="90">
        <v>0</v>
      </c>
      <c r="W383" s="90">
        <v>0</v>
      </c>
      <c r="X383" s="90">
        <v>0</v>
      </c>
      <c r="Y383" s="90">
        <v>0</v>
      </c>
      <c r="Z383" s="90">
        <v>0</v>
      </c>
      <c r="AA383" s="90">
        <v>0</v>
      </c>
      <c r="AB383" s="90">
        <v>0</v>
      </c>
      <c r="AC383" s="90">
        <v>0</v>
      </c>
      <c r="AD383" s="90">
        <v>0</v>
      </c>
      <c r="AE383" s="90">
        <v>0</v>
      </c>
      <c r="AF383" s="90">
        <v>0</v>
      </c>
      <c r="AG383" s="90">
        <v>0</v>
      </c>
      <c r="AH383" s="90">
        <v>0</v>
      </c>
      <c r="AI383" s="90">
        <v>0</v>
      </c>
      <c r="AJ383" s="90">
        <v>0</v>
      </c>
      <c r="AK383" s="90">
        <v>0</v>
      </c>
      <c r="AL383" s="90">
        <v>0</v>
      </c>
      <c r="AM383" s="90">
        <v>0</v>
      </c>
      <c r="AN383" s="90">
        <v>0</v>
      </c>
      <c r="AO383" s="90">
        <v>0</v>
      </c>
      <c r="AP383" s="90">
        <v>0</v>
      </c>
      <c r="AQ383" s="90">
        <v>0</v>
      </c>
      <c r="AR383" s="90">
        <v>0</v>
      </c>
      <c r="AS383" s="90">
        <v>0</v>
      </c>
      <c r="AT383" s="90">
        <v>0</v>
      </c>
      <c r="AU383" s="90">
        <v>0</v>
      </c>
      <c r="AV383" s="90">
        <v>0</v>
      </c>
      <c r="AW383" s="90">
        <v>0</v>
      </c>
      <c r="AX383" s="90">
        <v>0</v>
      </c>
      <c r="AY383" s="90">
        <v>0</v>
      </c>
      <c r="AZ383" s="90">
        <v>0</v>
      </c>
      <c r="BA383" s="90">
        <v>0</v>
      </c>
      <c r="BB383" s="90">
        <v>0</v>
      </c>
      <c r="BC383" s="90">
        <v>0</v>
      </c>
      <c r="BD383" s="90">
        <v>0</v>
      </c>
      <c r="BE383" s="90">
        <v>0</v>
      </c>
      <c r="BF383" s="90">
        <v>0</v>
      </c>
      <c r="BG383" s="90">
        <v>0</v>
      </c>
      <c r="BH383" s="90">
        <v>0</v>
      </c>
      <c r="BI383" s="90">
        <v>0</v>
      </c>
      <c r="BJ383" s="90">
        <v>0</v>
      </c>
      <c r="BK383" s="90">
        <v>0</v>
      </c>
      <c r="BL383" s="90">
        <v>0</v>
      </c>
      <c r="BM383" s="90">
        <v>0</v>
      </c>
      <c r="BN383" s="90">
        <v>0</v>
      </c>
      <c r="BO383" s="90">
        <v>0</v>
      </c>
      <c r="BP383" s="90">
        <v>0</v>
      </c>
      <c r="BQ383" s="90">
        <v>0</v>
      </c>
      <c r="BR383" s="90">
        <v>0</v>
      </c>
      <c r="BS383" s="90">
        <v>0</v>
      </c>
      <c r="BT383" s="90">
        <v>0</v>
      </c>
      <c r="BU383" s="90">
        <v>0</v>
      </c>
      <c r="BV383" s="90">
        <v>0</v>
      </c>
      <c r="BW383" s="90">
        <v>0</v>
      </c>
      <c r="BX383" s="90">
        <v>0</v>
      </c>
      <c r="BY383" s="90">
        <v>0</v>
      </c>
      <c r="BZ383" s="90">
        <v>0</v>
      </c>
      <c r="CA383" s="90">
        <v>0</v>
      </c>
      <c r="CB383" s="90">
        <v>0</v>
      </c>
      <c r="CC383" s="90">
        <v>0</v>
      </c>
      <c r="CD383" s="90">
        <v>0</v>
      </c>
      <c r="CE383" s="90">
        <v>0</v>
      </c>
      <c r="CF383" s="90">
        <v>0</v>
      </c>
      <c r="CG383" s="90">
        <v>0</v>
      </c>
      <c r="CH383" s="90">
        <v>0</v>
      </c>
    </row>
    <row r="384" s="78" customFormat="1" ht="13.9" spans="1:86">
      <c r="A384" s="89" t="s">
        <v>213</v>
      </c>
      <c r="B384" s="89" t="s">
        <v>1827</v>
      </c>
      <c r="C384" s="90">
        <v>0</v>
      </c>
      <c r="D384" s="90">
        <v>0</v>
      </c>
      <c r="E384" s="90">
        <v>0</v>
      </c>
      <c r="F384" s="90">
        <v>0</v>
      </c>
      <c r="G384" s="90">
        <v>0</v>
      </c>
      <c r="H384" s="90">
        <v>0</v>
      </c>
      <c r="I384" s="90">
        <v>0</v>
      </c>
      <c r="J384" s="90">
        <v>0</v>
      </c>
      <c r="K384" s="90">
        <v>0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0</v>
      </c>
      <c r="R384" s="90">
        <v>0</v>
      </c>
      <c r="S384" s="90">
        <v>0</v>
      </c>
      <c r="T384" s="90">
        <v>0</v>
      </c>
      <c r="U384" s="90">
        <v>0</v>
      </c>
      <c r="V384" s="90">
        <v>0</v>
      </c>
      <c r="W384" s="90">
        <v>0</v>
      </c>
      <c r="X384" s="90">
        <v>0</v>
      </c>
      <c r="Y384" s="90">
        <v>0</v>
      </c>
      <c r="Z384" s="90">
        <v>0</v>
      </c>
      <c r="AA384" s="90">
        <v>0</v>
      </c>
      <c r="AB384" s="90">
        <v>0</v>
      </c>
      <c r="AC384" s="90">
        <v>0</v>
      </c>
      <c r="AD384" s="90">
        <v>0</v>
      </c>
      <c r="AE384" s="90">
        <v>0</v>
      </c>
      <c r="AF384" s="90">
        <v>0</v>
      </c>
      <c r="AG384" s="90">
        <v>0</v>
      </c>
      <c r="AH384" s="90">
        <v>0</v>
      </c>
      <c r="AI384" s="90">
        <v>0</v>
      </c>
      <c r="AJ384" s="90">
        <v>0</v>
      </c>
      <c r="AK384" s="90">
        <v>0</v>
      </c>
      <c r="AL384" s="90">
        <v>0</v>
      </c>
      <c r="AM384" s="90">
        <v>0</v>
      </c>
      <c r="AN384" s="90">
        <v>0</v>
      </c>
      <c r="AO384" s="90">
        <v>0</v>
      </c>
      <c r="AP384" s="90">
        <v>0</v>
      </c>
      <c r="AQ384" s="90">
        <v>0</v>
      </c>
      <c r="AR384" s="90">
        <v>0</v>
      </c>
      <c r="AS384" s="90">
        <v>0</v>
      </c>
      <c r="AT384" s="90">
        <v>0</v>
      </c>
      <c r="AU384" s="90">
        <v>0</v>
      </c>
      <c r="AV384" s="90">
        <v>0</v>
      </c>
      <c r="AW384" s="90">
        <v>0</v>
      </c>
      <c r="AX384" s="90">
        <v>0</v>
      </c>
      <c r="AY384" s="90">
        <v>0</v>
      </c>
      <c r="AZ384" s="90">
        <v>0</v>
      </c>
      <c r="BA384" s="90">
        <v>0</v>
      </c>
      <c r="BB384" s="90">
        <v>0</v>
      </c>
      <c r="BC384" s="90">
        <v>0</v>
      </c>
      <c r="BD384" s="90">
        <v>0</v>
      </c>
      <c r="BE384" s="90">
        <v>0</v>
      </c>
      <c r="BF384" s="90">
        <v>0</v>
      </c>
      <c r="BG384" s="90">
        <v>0</v>
      </c>
      <c r="BH384" s="90">
        <v>0</v>
      </c>
      <c r="BI384" s="90">
        <v>0</v>
      </c>
      <c r="BJ384" s="90">
        <v>0</v>
      </c>
      <c r="BK384" s="90">
        <v>0</v>
      </c>
      <c r="BL384" s="90">
        <v>0</v>
      </c>
      <c r="BM384" s="90">
        <v>0</v>
      </c>
      <c r="BN384" s="90">
        <v>0</v>
      </c>
      <c r="BO384" s="90">
        <v>0</v>
      </c>
      <c r="BP384" s="90">
        <v>0</v>
      </c>
      <c r="BQ384" s="90">
        <v>0</v>
      </c>
      <c r="BR384" s="90">
        <v>0</v>
      </c>
      <c r="BS384" s="90">
        <v>0</v>
      </c>
      <c r="BT384" s="90">
        <v>0</v>
      </c>
      <c r="BU384" s="90">
        <v>0</v>
      </c>
      <c r="BV384" s="90">
        <v>0</v>
      </c>
      <c r="BW384" s="90">
        <v>0</v>
      </c>
      <c r="BX384" s="90">
        <v>0</v>
      </c>
      <c r="BY384" s="90">
        <v>0</v>
      </c>
      <c r="BZ384" s="90">
        <v>0</v>
      </c>
      <c r="CA384" s="90">
        <v>0</v>
      </c>
      <c r="CB384" s="90">
        <v>0</v>
      </c>
      <c r="CC384" s="90">
        <v>0</v>
      </c>
      <c r="CD384" s="90">
        <v>0</v>
      </c>
      <c r="CE384" s="90">
        <v>0</v>
      </c>
      <c r="CF384" s="90">
        <v>0</v>
      </c>
      <c r="CG384" s="90">
        <v>0</v>
      </c>
      <c r="CH384" s="90">
        <v>0</v>
      </c>
    </row>
    <row r="385" s="78" customFormat="1" ht="13.9" spans="1:86">
      <c r="A385" s="89" t="s">
        <v>213</v>
      </c>
      <c r="B385" s="89" t="s">
        <v>1828</v>
      </c>
      <c r="C385" s="90">
        <v>0</v>
      </c>
      <c r="D385" s="90">
        <v>0</v>
      </c>
      <c r="E385" s="90">
        <v>0</v>
      </c>
      <c r="F385" s="90">
        <v>0</v>
      </c>
      <c r="G385" s="90">
        <v>0</v>
      </c>
      <c r="H385" s="90">
        <v>0</v>
      </c>
      <c r="I385" s="90">
        <v>0</v>
      </c>
      <c r="J385" s="90">
        <v>0</v>
      </c>
      <c r="K385" s="90">
        <v>0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0</v>
      </c>
      <c r="R385" s="90">
        <v>0</v>
      </c>
      <c r="S385" s="90">
        <v>0</v>
      </c>
      <c r="T385" s="90">
        <v>0</v>
      </c>
      <c r="U385" s="90">
        <v>0</v>
      </c>
      <c r="V385" s="90">
        <v>0</v>
      </c>
      <c r="W385" s="90">
        <v>0</v>
      </c>
      <c r="X385" s="90">
        <v>0</v>
      </c>
      <c r="Y385" s="90">
        <v>0</v>
      </c>
      <c r="Z385" s="90">
        <v>0</v>
      </c>
      <c r="AA385" s="90">
        <v>0</v>
      </c>
      <c r="AB385" s="90">
        <v>0</v>
      </c>
      <c r="AC385" s="90">
        <v>0</v>
      </c>
      <c r="AD385" s="90">
        <v>0</v>
      </c>
      <c r="AE385" s="90">
        <v>0</v>
      </c>
      <c r="AF385" s="90">
        <v>0</v>
      </c>
      <c r="AG385" s="90">
        <v>0</v>
      </c>
      <c r="AH385" s="90">
        <v>0</v>
      </c>
      <c r="AI385" s="90">
        <v>0</v>
      </c>
      <c r="AJ385" s="90">
        <v>0</v>
      </c>
      <c r="AK385" s="90">
        <v>0</v>
      </c>
      <c r="AL385" s="90">
        <v>0</v>
      </c>
      <c r="AM385" s="90">
        <v>0</v>
      </c>
      <c r="AN385" s="90">
        <v>0</v>
      </c>
      <c r="AO385" s="90">
        <v>0</v>
      </c>
      <c r="AP385" s="90">
        <v>0</v>
      </c>
      <c r="AQ385" s="90">
        <v>0</v>
      </c>
      <c r="AR385" s="90">
        <v>0</v>
      </c>
      <c r="AS385" s="90">
        <v>0</v>
      </c>
      <c r="AT385" s="90">
        <v>0</v>
      </c>
      <c r="AU385" s="90">
        <v>0</v>
      </c>
      <c r="AV385" s="90">
        <v>0</v>
      </c>
      <c r="AW385" s="90">
        <v>0</v>
      </c>
      <c r="AX385" s="90">
        <v>0</v>
      </c>
      <c r="AY385" s="90">
        <v>0</v>
      </c>
      <c r="AZ385" s="90">
        <v>0</v>
      </c>
      <c r="BA385" s="90">
        <v>0</v>
      </c>
      <c r="BB385" s="90">
        <v>0</v>
      </c>
      <c r="BC385" s="90">
        <v>0</v>
      </c>
      <c r="BD385" s="90">
        <v>0</v>
      </c>
      <c r="BE385" s="90">
        <v>0</v>
      </c>
      <c r="BF385" s="90">
        <v>0</v>
      </c>
      <c r="BG385" s="90">
        <v>0</v>
      </c>
      <c r="BH385" s="90">
        <v>0</v>
      </c>
      <c r="BI385" s="90">
        <v>0</v>
      </c>
      <c r="BJ385" s="90">
        <v>0</v>
      </c>
      <c r="BK385" s="90">
        <v>0</v>
      </c>
      <c r="BL385" s="90">
        <v>0</v>
      </c>
      <c r="BM385" s="90">
        <v>0</v>
      </c>
      <c r="BN385" s="90">
        <v>0</v>
      </c>
      <c r="BO385" s="90">
        <v>0</v>
      </c>
      <c r="BP385" s="90">
        <v>0</v>
      </c>
      <c r="BQ385" s="90">
        <v>0</v>
      </c>
      <c r="BR385" s="90">
        <v>0</v>
      </c>
      <c r="BS385" s="90">
        <v>0</v>
      </c>
      <c r="BT385" s="90">
        <v>0</v>
      </c>
      <c r="BU385" s="90">
        <v>0</v>
      </c>
      <c r="BV385" s="90">
        <v>0</v>
      </c>
      <c r="BW385" s="90">
        <v>0</v>
      </c>
      <c r="BX385" s="90">
        <v>0</v>
      </c>
      <c r="BY385" s="90">
        <v>0</v>
      </c>
      <c r="BZ385" s="90">
        <v>0</v>
      </c>
      <c r="CA385" s="90">
        <v>0</v>
      </c>
      <c r="CB385" s="90">
        <v>0</v>
      </c>
      <c r="CC385" s="90">
        <v>0</v>
      </c>
      <c r="CD385" s="90">
        <v>0</v>
      </c>
      <c r="CE385" s="90">
        <v>0</v>
      </c>
      <c r="CF385" s="90">
        <v>0</v>
      </c>
      <c r="CG385" s="90">
        <v>0</v>
      </c>
      <c r="CH385" s="90">
        <v>0</v>
      </c>
    </row>
    <row r="386" s="78" customFormat="1" ht="13.9" spans="1:86">
      <c r="A386" s="89" t="s">
        <v>213</v>
      </c>
      <c r="B386" s="89" t="s">
        <v>1829</v>
      </c>
      <c r="C386" s="90">
        <v>0</v>
      </c>
      <c r="D386" s="90">
        <v>0</v>
      </c>
      <c r="E386" s="90">
        <v>0</v>
      </c>
      <c r="F386" s="90">
        <v>0</v>
      </c>
      <c r="G386" s="90">
        <v>0</v>
      </c>
      <c r="H386" s="90">
        <v>0</v>
      </c>
      <c r="I386" s="90">
        <v>0</v>
      </c>
      <c r="J386" s="90">
        <v>0</v>
      </c>
      <c r="K386" s="90">
        <v>0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0</v>
      </c>
      <c r="R386" s="90">
        <v>0</v>
      </c>
      <c r="S386" s="90">
        <v>0</v>
      </c>
      <c r="T386" s="90">
        <v>0</v>
      </c>
      <c r="U386" s="90">
        <v>0</v>
      </c>
      <c r="V386" s="90">
        <v>0</v>
      </c>
      <c r="W386" s="90">
        <v>0</v>
      </c>
      <c r="X386" s="90">
        <v>0</v>
      </c>
      <c r="Y386" s="90">
        <v>0</v>
      </c>
      <c r="Z386" s="90">
        <v>0</v>
      </c>
      <c r="AA386" s="90">
        <v>0</v>
      </c>
      <c r="AB386" s="90">
        <v>0</v>
      </c>
      <c r="AC386" s="90">
        <v>0</v>
      </c>
      <c r="AD386" s="90">
        <v>0</v>
      </c>
      <c r="AE386" s="90">
        <v>0</v>
      </c>
      <c r="AF386" s="90">
        <v>0</v>
      </c>
      <c r="AG386" s="90">
        <v>0</v>
      </c>
      <c r="AH386" s="90">
        <v>0</v>
      </c>
      <c r="AI386" s="90">
        <v>0</v>
      </c>
      <c r="AJ386" s="90">
        <v>0</v>
      </c>
      <c r="AK386" s="90">
        <v>0</v>
      </c>
      <c r="AL386" s="90">
        <v>0</v>
      </c>
      <c r="AM386" s="90">
        <v>0</v>
      </c>
      <c r="AN386" s="90">
        <v>0</v>
      </c>
      <c r="AO386" s="90">
        <v>0</v>
      </c>
      <c r="AP386" s="90">
        <v>0</v>
      </c>
      <c r="AQ386" s="90">
        <v>0</v>
      </c>
      <c r="AR386" s="90">
        <v>0</v>
      </c>
      <c r="AS386" s="90">
        <v>0</v>
      </c>
      <c r="AT386" s="90">
        <v>0</v>
      </c>
      <c r="AU386" s="90">
        <v>0</v>
      </c>
      <c r="AV386" s="90">
        <v>0</v>
      </c>
      <c r="AW386" s="90">
        <v>0</v>
      </c>
      <c r="AX386" s="90">
        <v>0</v>
      </c>
      <c r="AY386" s="90">
        <v>0</v>
      </c>
      <c r="AZ386" s="90">
        <v>0</v>
      </c>
      <c r="BA386" s="90">
        <v>0</v>
      </c>
      <c r="BB386" s="90">
        <v>0</v>
      </c>
      <c r="BC386" s="90">
        <v>0</v>
      </c>
      <c r="BD386" s="90">
        <v>0</v>
      </c>
      <c r="BE386" s="90">
        <v>0</v>
      </c>
      <c r="BF386" s="90">
        <v>0</v>
      </c>
      <c r="BG386" s="90">
        <v>0</v>
      </c>
      <c r="BH386" s="90">
        <v>0</v>
      </c>
      <c r="BI386" s="90">
        <v>0</v>
      </c>
      <c r="BJ386" s="90">
        <v>0</v>
      </c>
      <c r="BK386" s="90">
        <v>0</v>
      </c>
      <c r="BL386" s="90">
        <v>0</v>
      </c>
      <c r="BM386" s="90">
        <v>0</v>
      </c>
      <c r="BN386" s="90">
        <v>0</v>
      </c>
      <c r="BO386" s="90">
        <v>0</v>
      </c>
      <c r="BP386" s="90">
        <v>0</v>
      </c>
      <c r="BQ386" s="90">
        <v>0</v>
      </c>
      <c r="BR386" s="90">
        <v>0</v>
      </c>
      <c r="BS386" s="90">
        <v>0</v>
      </c>
      <c r="BT386" s="90">
        <v>0</v>
      </c>
      <c r="BU386" s="90">
        <v>0</v>
      </c>
      <c r="BV386" s="90">
        <v>0</v>
      </c>
      <c r="BW386" s="90">
        <v>0</v>
      </c>
      <c r="BX386" s="90">
        <v>0</v>
      </c>
      <c r="BY386" s="90">
        <v>0</v>
      </c>
      <c r="BZ386" s="90">
        <v>0</v>
      </c>
      <c r="CA386" s="90">
        <v>0</v>
      </c>
      <c r="CB386" s="90">
        <v>0</v>
      </c>
      <c r="CC386" s="90">
        <v>0</v>
      </c>
      <c r="CD386" s="90">
        <v>0</v>
      </c>
      <c r="CE386" s="90">
        <v>0</v>
      </c>
      <c r="CF386" s="90">
        <v>0</v>
      </c>
      <c r="CG386" s="90">
        <v>0</v>
      </c>
      <c r="CH386" s="90">
        <v>0</v>
      </c>
    </row>
    <row r="387" s="78" customFormat="1" ht="13.9" spans="1:86">
      <c r="A387" s="89" t="s">
        <v>213</v>
      </c>
      <c r="B387" s="89" t="s">
        <v>1830</v>
      </c>
      <c r="C387" s="90">
        <v>0</v>
      </c>
      <c r="D387" s="90">
        <v>0</v>
      </c>
      <c r="E387" s="90">
        <v>0</v>
      </c>
      <c r="F387" s="90">
        <v>0</v>
      </c>
      <c r="G387" s="90">
        <v>0</v>
      </c>
      <c r="H387" s="90">
        <v>0</v>
      </c>
      <c r="I387" s="90">
        <v>0</v>
      </c>
      <c r="J387" s="90">
        <v>0</v>
      </c>
      <c r="K387" s="90">
        <v>0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0</v>
      </c>
      <c r="R387" s="90">
        <v>0</v>
      </c>
      <c r="S387" s="90">
        <v>0</v>
      </c>
      <c r="T387" s="90">
        <v>0</v>
      </c>
      <c r="U387" s="90">
        <v>0</v>
      </c>
      <c r="V387" s="90">
        <v>0</v>
      </c>
      <c r="W387" s="90">
        <v>0</v>
      </c>
      <c r="X387" s="90">
        <v>0</v>
      </c>
      <c r="Y387" s="90">
        <v>0</v>
      </c>
      <c r="Z387" s="90">
        <v>0</v>
      </c>
      <c r="AA387" s="90">
        <v>0</v>
      </c>
      <c r="AB387" s="90">
        <v>0</v>
      </c>
      <c r="AC387" s="90">
        <v>0</v>
      </c>
      <c r="AD387" s="90">
        <v>0</v>
      </c>
      <c r="AE387" s="90">
        <v>0</v>
      </c>
      <c r="AF387" s="90">
        <v>0</v>
      </c>
      <c r="AG387" s="90">
        <v>0</v>
      </c>
      <c r="AH387" s="90">
        <v>0</v>
      </c>
      <c r="AI387" s="90">
        <v>0</v>
      </c>
      <c r="AJ387" s="90">
        <v>0</v>
      </c>
      <c r="AK387" s="90">
        <v>0</v>
      </c>
      <c r="AL387" s="90">
        <v>0</v>
      </c>
      <c r="AM387" s="90">
        <v>0</v>
      </c>
      <c r="AN387" s="90">
        <v>0</v>
      </c>
      <c r="AO387" s="90">
        <v>0</v>
      </c>
      <c r="AP387" s="90">
        <v>0</v>
      </c>
      <c r="AQ387" s="90">
        <v>0</v>
      </c>
      <c r="AR387" s="90">
        <v>0</v>
      </c>
      <c r="AS387" s="90">
        <v>0</v>
      </c>
      <c r="AT387" s="90">
        <v>0</v>
      </c>
      <c r="AU387" s="90">
        <v>0</v>
      </c>
      <c r="AV387" s="90">
        <v>0</v>
      </c>
      <c r="AW387" s="90">
        <v>0</v>
      </c>
      <c r="AX387" s="90">
        <v>0</v>
      </c>
      <c r="AY387" s="90">
        <v>0</v>
      </c>
      <c r="AZ387" s="90">
        <v>0</v>
      </c>
      <c r="BA387" s="90">
        <v>0</v>
      </c>
      <c r="BB387" s="90">
        <v>0</v>
      </c>
      <c r="BC387" s="90">
        <v>0</v>
      </c>
      <c r="BD387" s="90">
        <v>0</v>
      </c>
      <c r="BE387" s="90">
        <v>0</v>
      </c>
      <c r="BF387" s="90">
        <v>0</v>
      </c>
      <c r="BG387" s="90">
        <v>0</v>
      </c>
      <c r="BH387" s="90">
        <v>0</v>
      </c>
      <c r="BI387" s="90">
        <v>0</v>
      </c>
      <c r="BJ387" s="90">
        <v>0</v>
      </c>
      <c r="BK387" s="90">
        <v>0</v>
      </c>
      <c r="BL387" s="90">
        <v>0</v>
      </c>
      <c r="BM387" s="90">
        <v>0</v>
      </c>
      <c r="BN387" s="90">
        <v>0</v>
      </c>
      <c r="BO387" s="90">
        <v>0</v>
      </c>
      <c r="BP387" s="90">
        <v>0</v>
      </c>
      <c r="BQ387" s="90">
        <v>0</v>
      </c>
      <c r="BR387" s="90">
        <v>0</v>
      </c>
      <c r="BS387" s="90">
        <v>0</v>
      </c>
      <c r="BT387" s="90">
        <v>0</v>
      </c>
      <c r="BU387" s="90">
        <v>0</v>
      </c>
      <c r="BV387" s="90">
        <v>0</v>
      </c>
      <c r="BW387" s="90">
        <v>0</v>
      </c>
      <c r="BX387" s="90">
        <v>0</v>
      </c>
      <c r="BY387" s="90">
        <v>0</v>
      </c>
      <c r="BZ387" s="90">
        <v>0</v>
      </c>
      <c r="CA387" s="90">
        <v>0</v>
      </c>
      <c r="CB387" s="90">
        <v>0</v>
      </c>
      <c r="CC387" s="90">
        <v>0</v>
      </c>
      <c r="CD387" s="90">
        <v>0</v>
      </c>
      <c r="CE387" s="90">
        <v>0</v>
      </c>
      <c r="CF387" s="90">
        <v>0</v>
      </c>
      <c r="CG387" s="90">
        <v>0</v>
      </c>
      <c r="CH387" s="90">
        <v>0</v>
      </c>
    </row>
    <row r="388" s="78" customFormat="1" ht="27.75" spans="1:86">
      <c r="A388" s="89" t="s">
        <v>213</v>
      </c>
      <c r="B388" s="89" t="s">
        <v>1831</v>
      </c>
      <c r="C388" s="90">
        <v>0</v>
      </c>
      <c r="D388" s="90">
        <v>0</v>
      </c>
      <c r="E388" s="90">
        <v>0</v>
      </c>
      <c r="F388" s="90">
        <v>0</v>
      </c>
      <c r="G388" s="90">
        <v>0</v>
      </c>
      <c r="H388" s="90">
        <v>0</v>
      </c>
      <c r="I388" s="90">
        <v>0</v>
      </c>
      <c r="J388" s="90">
        <v>0</v>
      </c>
      <c r="K388" s="90">
        <v>0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0</v>
      </c>
      <c r="R388" s="90">
        <v>0</v>
      </c>
      <c r="S388" s="90">
        <v>0</v>
      </c>
      <c r="T388" s="90">
        <v>0</v>
      </c>
      <c r="U388" s="90">
        <v>0</v>
      </c>
      <c r="V388" s="90">
        <v>0</v>
      </c>
      <c r="W388" s="90">
        <v>0</v>
      </c>
      <c r="X388" s="90">
        <v>0</v>
      </c>
      <c r="Y388" s="90">
        <v>0</v>
      </c>
      <c r="Z388" s="90">
        <v>0</v>
      </c>
      <c r="AA388" s="90">
        <v>0</v>
      </c>
      <c r="AB388" s="90">
        <v>0</v>
      </c>
      <c r="AC388" s="90">
        <v>0</v>
      </c>
      <c r="AD388" s="90">
        <v>0</v>
      </c>
      <c r="AE388" s="90">
        <v>0</v>
      </c>
      <c r="AF388" s="90">
        <v>0</v>
      </c>
      <c r="AG388" s="90">
        <v>0</v>
      </c>
      <c r="AH388" s="90">
        <v>0</v>
      </c>
      <c r="AI388" s="90">
        <v>0</v>
      </c>
      <c r="AJ388" s="90">
        <v>0</v>
      </c>
      <c r="AK388" s="90">
        <v>0</v>
      </c>
      <c r="AL388" s="90">
        <v>0</v>
      </c>
      <c r="AM388" s="90">
        <v>0</v>
      </c>
      <c r="AN388" s="90">
        <v>0</v>
      </c>
      <c r="AO388" s="90">
        <v>0</v>
      </c>
      <c r="AP388" s="90">
        <v>0</v>
      </c>
      <c r="AQ388" s="90">
        <v>0</v>
      </c>
      <c r="AR388" s="90">
        <v>0</v>
      </c>
      <c r="AS388" s="90">
        <v>0</v>
      </c>
      <c r="AT388" s="90">
        <v>0</v>
      </c>
      <c r="AU388" s="90">
        <v>0</v>
      </c>
      <c r="AV388" s="90">
        <v>0</v>
      </c>
      <c r="AW388" s="90">
        <v>0</v>
      </c>
      <c r="AX388" s="90">
        <v>0</v>
      </c>
      <c r="AY388" s="90">
        <v>0</v>
      </c>
      <c r="AZ388" s="90">
        <v>0</v>
      </c>
      <c r="BA388" s="90">
        <v>0</v>
      </c>
      <c r="BB388" s="90">
        <v>0</v>
      </c>
      <c r="BC388" s="90">
        <v>0</v>
      </c>
      <c r="BD388" s="90">
        <v>0</v>
      </c>
      <c r="BE388" s="90">
        <v>0</v>
      </c>
      <c r="BF388" s="90">
        <v>0</v>
      </c>
      <c r="BG388" s="90">
        <v>0</v>
      </c>
      <c r="BH388" s="90">
        <v>0</v>
      </c>
      <c r="BI388" s="90">
        <v>0</v>
      </c>
      <c r="BJ388" s="90">
        <v>0</v>
      </c>
      <c r="BK388" s="90">
        <v>0</v>
      </c>
      <c r="BL388" s="90">
        <v>0</v>
      </c>
      <c r="BM388" s="90">
        <v>0</v>
      </c>
      <c r="BN388" s="90">
        <v>0</v>
      </c>
      <c r="BO388" s="90">
        <v>0</v>
      </c>
      <c r="BP388" s="90">
        <v>0</v>
      </c>
      <c r="BQ388" s="90">
        <v>0</v>
      </c>
      <c r="BR388" s="90">
        <v>0</v>
      </c>
      <c r="BS388" s="90">
        <v>0</v>
      </c>
      <c r="BT388" s="90">
        <v>0</v>
      </c>
      <c r="BU388" s="90">
        <v>0</v>
      </c>
      <c r="BV388" s="90">
        <v>0</v>
      </c>
      <c r="BW388" s="90">
        <v>0</v>
      </c>
      <c r="BX388" s="90">
        <v>0</v>
      </c>
      <c r="BY388" s="90">
        <v>0</v>
      </c>
      <c r="BZ388" s="90">
        <v>0</v>
      </c>
      <c r="CA388" s="90">
        <v>0</v>
      </c>
      <c r="CB388" s="90">
        <v>0</v>
      </c>
      <c r="CC388" s="90">
        <v>0</v>
      </c>
      <c r="CD388" s="90">
        <v>0</v>
      </c>
      <c r="CE388" s="90">
        <v>0</v>
      </c>
      <c r="CF388" s="90">
        <v>0</v>
      </c>
      <c r="CG388" s="90">
        <v>0</v>
      </c>
      <c r="CH388" s="90">
        <v>0</v>
      </c>
    </row>
    <row r="389" s="78" customFormat="1" ht="13.9" spans="1:86">
      <c r="A389" s="89" t="s">
        <v>213</v>
      </c>
      <c r="B389" s="89" t="s">
        <v>1832</v>
      </c>
      <c r="C389" s="90">
        <v>0</v>
      </c>
      <c r="D389" s="90">
        <v>0</v>
      </c>
      <c r="E389" s="90">
        <v>0</v>
      </c>
      <c r="F389" s="90">
        <v>0</v>
      </c>
      <c r="G389" s="90">
        <v>0</v>
      </c>
      <c r="H389" s="90">
        <v>0</v>
      </c>
      <c r="I389" s="90">
        <v>0</v>
      </c>
      <c r="J389" s="90">
        <v>0</v>
      </c>
      <c r="K389" s="90">
        <v>0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0</v>
      </c>
      <c r="R389" s="90">
        <v>0</v>
      </c>
      <c r="S389" s="90">
        <v>0</v>
      </c>
      <c r="T389" s="90">
        <v>0</v>
      </c>
      <c r="U389" s="90">
        <v>0</v>
      </c>
      <c r="V389" s="90">
        <v>0</v>
      </c>
      <c r="W389" s="90">
        <v>0</v>
      </c>
      <c r="X389" s="90">
        <v>0</v>
      </c>
      <c r="Y389" s="90">
        <v>0</v>
      </c>
      <c r="Z389" s="90">
        <v>0</v>
      </c>
      <c r="AA389" s="90">
        <v>0</v>
      </c>
      <c r="AB389" s="90">
        <v>0</v>
      </c>
      <c r="AC389" s="90">
        <v>0</v>
      </c>
      <c r="AD389" s="90">
        <v>0</v>
      </c>
      <c r="AE389" s="90">
        <v>0</v>
      </c>
      <c r="AF389" s="90">
        <v>0</v>
      </c>
      <c r="AG389" s="90">
        <v>0</v>
      </c>
      <c r="AH389" s="90">
        <v>0</v>
      </c>
      <c r="AI389" s="90">
        <v>0</v>
      </c>
      <c r="AJ389" s="90">
        <v>0</v>
      </c>
      <c r="AK389" s="90">
        <v>0</v>
      </c>
      <c r="AL389" s="90">
        <v>0</v>
      </c>
      <c r="AM389" s="90">
        <v>0</v>
      </c>
      <c r="AN389" s="90">
        <v>0</v>
      </c>
      <c r="AO389" s="90">
        <v>0</v>
      </c>
      <c r="AP389" s="90">
        <v>0</v>
      </c>
      <c r="AQ389" s="90">
        <v>0</v>
      </c>
      <c r="AR389" s="90">
        <v>0</v>
      </c>
      <c r="AS389" s="90">
        <v>0</v>
      </c>
      <c r="AT389" s="90">
        <v>0</v>
      </c>
      <c r="AU389" s="90">
        <v>0</v>
      </c>
      <c r="AV389" s="90">
        <v>0</v>
      </c>
      <c r="AW389" s="90">
        <v>0</v>
      </c>
      <c r="AX389" s="90">
        <v>0</v>
      </c>
      <c r="AY389" s="90">
        <v>0</v>
      </c>
      <c r="AZ389" s="90">
        <v>0</v>
      </c>
      <c r="BA389" s="90">
        <v>0</v>
      </c>
      <c r="BB389" s="90">
        <v>0</v>
      </c>
      <c r="BC389" s="90">
        <v>0</v>
      </c>
      <c r="BD389" s="90">
        <v>0</v>
      </c>
      <c r="BE389" s="90">
        <v>0</v>
      </c>
      <c r="BF389" s="90">
        <v>0</v>
      </c>
      <c r="BG389" s="90">
        <v>0</v>
      </c>
      <c r="BH389" s="90">
        <v>0</v>
      </c>
      <c r="BI389" s="90">
        <v>0</v>
      </c>
      <c r="BJ389" s="90">
        <v>0</v>
      </c>
      <c r="BK389" s="90">
        <v>0</v>
      </c>
      <c r="BL389" s="90">
        <v>0</v>
      </c>
      <c r="BM389" s="90">
        <v>0</v>
      </c>
      <c r="BN389" s="90">
        <v>0</v>
      </c>
      <c r="BO389" s="90">
        <v>0</v>
      </c>
      <c r="BP389" s="90">
        <v>0</v>
      </c>
      <c r="BQ389" s="90">
        <v>0</v>
      </c>
      <c r="BR389" s="90">
        <v>0</v>
      </c>
      <c r="BS389" s="90">
        <v>0</v>
      </c>
      <c r="BT389" s="90">
        <v>0</v>
      </c>
      <c r="BU389" s="90">
        <v>0</v>
      </c>
      <c r="BV389" s="90">
        <v>0</v>
      </c>
      <c r="BW389" s="90">
        <v>0</v>
      </c>
      <c r="BX389" s="90">
        <v>0</v>
      </c>
      <c r="BY389" s="90">
        <v>0</v>
      </c>
      <c r="BZ389" s="90">
        <v>0</v>
      </c>
      <c r="CA389" s="90">
        <v>0</v>
      </c>
      <c r="CB389" s="90">
        <v>0</v>
      </c>
      <c r="CC389" s="90">
        <v>0</v>
      </c>
      <c r="CD389" s="90">
        <v>0</v>
      </c>
      <c r="CE389" s="90">
        <v>0</v>
      </c>
      <c r="CF389" s="90">
        <v>0</v>
      </c>
      <c r="CG389" s="90">
        <v>0</v>
      </c>
      <c r="CH389" s="90">
        <v>0</v>
      </c>
    </row>
    <row r="390" s="78" customFormat="1" ht="13.9" spans="1:86">
      <c r="A390" s="89" t="s">
        <v>213</v>
      </c>
      <c r="B390" s="89" t="s">
        <v>1833</v>
      </c>
      <c r="C390" s="90">
        <v>0</v>
      </c>
      <c r="D390" s="90">
        <v>0</v>
      </c>
      <c r="E390" s="90">
        <v>0</v>
      </c>
      <c r="F390" s="90">
        <v>0</v>
      </c>
      <c r="G390" s="90">
        <v>0</v>
      </c>
      <c r="H390" s="90">
        <v>0</v>
      </c>
      <c r="I390" s="90">
        <v>0</v>
      </c>
      <c r="J390" s="90">
        <v>0</v>
      </c>
      <c r="K390" s="90">
        <v>0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0</v>
      </c>
      <c r="R390" s="90">
        <v>0</v>
      </c>
      <c r="S390" s="90">
        <v>0</v>
      </c>
      <c r="T390" s="90">
        <v>0</v>
      </c>
      <c r="U390" s="90">
        <v>0</v>
      </c>
      <c r="V390" s="90">
        <v>0</v>
      </c>
      <c r="W390" s="90">
        <v>0</v>
      </c>
      <c r="X390" s="90">
        <v>0</v>
      </c>
      <c r="Y390" s="90">
        <v>0</v>
      </c>
      <c r="Z390" s="90">
        <v>0</v>
      </c>
      <c r="AA390" s="90">
        <v>0</v>
      </c>
      <c r="AB390" s="90">
        <v>0</v>
      </c>
      <c r="AC390" s="90">
        <v>0</v>
      </c>
      <c r="AD390" s="90">
        <v>0</v>
      </c>
      <c r="AE390" s="90">
        <v>0</v>
      </c>
      <c r="AF390" s="90">
        <v>0</v>
      </c>
      <c r="AG390" s="90">
        <v>0</v>
      </c>
      <c r="AH390" s="90">
        <v>0</v>
      </c>
      <c r="AI390" s="90">
        <v>0</v>
      </c>
      <c r="AJ390" s="90">
        <v>0</v>
      </c>
      <c r="AK390" s="90">
        <v>0</v>
      </c>
      <c r="AL390" s="90">
        <v>0</v>
      </c>
      <c r="AM390" s="90">
        <v>0</v>
      </c>
      <c r="AN390" s="90">
        <v>0</v>
      </c>
      <c r="AO390" s="90">
        <v>0</v>
      </c>
      <c r="AP390" s="90">
        <v>0</v>
      </c>
      <c r="AQ390" s="90">
        <v>0</v>
      </c>
      <c r="AR390" s="90">
        <v>0</v>
      </c>
      <c r="AS390" s="90">
        <v>0</v>
      </c>
      <c r="AT390" s="90">
        <v>0</v>
      </c>
      <c r="AU390" s="90">
        <v>0</v>
      </c>
      <c r="AV390" s="90">
        <v>0</v>
      </c>
      <c r="AW390" s="90">
        <v>0</v>
      </c>
      <c r="AX390" s="90">
        <v>0</v>
      </c>
      <c r="AY390" s="90">
        <v>0</v>
      </c>
      <c r="AZ390" s="90">
        <v>0</v>
      </c>
      <c r="BA390" s="90">
        <v>0</v>
      </c>
      <c r="BB390" s="90">
        <v>0</v>
      </c>
      <c r="BC390" s="90">
        <v>0</v>
      </c>
      <c r="BD390" s="90">
        <v>0</v>
      </c>
      <c r="BE390" s="90">
        <v>0</v>
      </c>
      <c r="BF390" s="90">
        <v>0</v>
      </c>
      <c r="BG390" s="90">
        <v>0</v>
      </c>
      <c r="BH390" s="90">
        <v>0</v>
      </c>
      <c r="BI390" s="90">
        <v>0</v>
      </c>
      <c r="BJ390" s="90">
        <v>0</v>
      </c>
      <c r="BK390" s="90">
        <v>0</v>
      </c>
      <c r="BL390" s="90">
        <v>0</v>
      </c>
      <c r="BM390" s="90">
        <v>0</v>
      </c>
      <c r="BN390" s="90">
        <v>0</v>
      </c>
      <c r="BO390" s="90">
        <v>0</v>
      </c>
      <c r="BP390" s="90">
        <v>0</v>
      </c>
      <c r="BQ390" s="90">
        <v>0</v>
      </c>
      <c r="BR390" s="90">
        <v>0</v>
      </c>
      <c r="BS390" s="90">
        <v>0</v>
      </c>
      <c r="BT390" s="90">
        <v>0</v>
      </c>
      <c r="BU390" s="90">
        <v>0</v>
      </c>
      <c r="BV390" s="90">
        <v>0</v>
      </c>
      <c r="BW390" s="90">
        <v>0</v>
      </c>
      <c r="BX390" s="90">
        <v>0</v>
      </c>
      <c r="BY390" s="90">
        <v>0</v>
      </c>
      <c r="BZ390" s="90">
        <v>0</v>
      </c>
      <c r="CA390" s="90">
        <v>0</v>
      </c>
      <c r="CB390" s="90">
        <v>0</v>
      </c>
      <c r="CC390" s="90">
        <v>0</v>
      </c>
      <c r="CD390" s="90">
        <v>0</v>
      </c>
      <c r="CE390" s="90">
        <v>0</v>
      </c>
      <c r="CF390" s="90">
        <v>0</v>
      </c>
      <c r="CG390" s="90">
        <v>0</v>
      </c>
      <c r="CH390" s="90">
        <v>0</v>
      </c>
    </row>
    <row r="391" s="78" customFormat="1" ht="13.9" spans="1:86">
      <c r="A391" s="89" t="s">
        <v>213</v>
      </c>
      <c r="B391" s="89" t="s">
        <v>1834</v>
      </c>
      <c r="C391" s="90">
        <v>1</v>
      </c>
      <c r="D391" s="90">
        <v>0</v>
      </c>
      <c r="E391" s="90">
        <v>0</v>
      </c>
      <c r="F391" s="90">
        <v>0</v>
      </c>
      <c r="G391" s="90">
        <v>0</v>
      </c>
      <c r="H391" s="90">
        <v>0</v>
      </c>
      <c r="I391" s="90">
        <v>0</v>
      </c>
      <c r="J391" s="90">
        <v>0</v>
      </c>
      <c r="K391" s="90">
        <v>0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0</v>
      </c>
      <c r="R391" s="90">
        <v>0</v>
      </c>
      <c r="S391" s="90">
        <v>0</v>
      </c>
      <c r="T391" s="90">
        <v>0</v>
      </c>
      <c r="U391" s="90">
        <v>0</v>
      </c>
      <c r="V391" s="90">
        <v>0</v>
      </c>
      <c r="W391" s="90">
        <v>0</v>
      </c>
      <c r="X391" s="90">
        <v>0</v>
      </c>
      <c r="Y391" s="90">
        <v>0</v>
      </c>
      <c r="Z391" s="90">
        <v>0</v>
      </c>
      <c r="AA391" s="90">
        <v>0</v>
      </c>
      <c r="AB391" s="90">
        <v>0</v>
      </c>
      <c r="AC391" s="90">
        <v>0</v>
      </c>
      <c r="AD391" s="90">
        <v>0</v>
      </c>
      <c r="AE391" s="90">
        <v>0</v>
      </c>
      <c r="AF391" s="90">
        <v>0</v>
      </c>
      <c r="AG391" s="90">
        <v>0</v>
      </c>
      <c r="AH391" s="90">
        <v>0</v>
      </c>
      <c r="AI391" s="90">
        <v>0</v>
      </c>
      <c r="AJ391" s="90">
        <v>0</v>
      </c>
      <c r="AK391" s="90">
        <v>0</v>
      </c>
      <c r="AL391" s="90">
        <v>0</v>
      </c>
      <c r="AM391" s="90">
        <v>0</v>
      </c>
      <c r="AN391" s="90">
        <v>0</v>
      </c>
      <c r="AO391" s="90">
        <v>0</v>
      </c>
      <c r="AP391" s="90">
        <v>0</v>
      </c>
      <c r="AQ391" s="90">
        <v>0</v>
      </c>
      <c r="AR391" s="90">
        <v>0</v>
      </c>
      <c r="AS391" s="90">
        <v>0</v>
      </c>
      <c r="AT391" s="90">
        <v>0</v>
      </c>
      <c r="AU391" s="90">
        <v>0</v>
      </c>
      <c r="AV391" s="90">
        <v>0</v>
      </c>
      <c r="AW391" s="90">
        <v>0</v>
      </c>
      <c r="AX391" s="90">
        <v>0</v>
      </c>
      <c r="AY391" s="90">
        <v>0</v>
      </c>
      <c r="AZ391" s="90">
        <v>0</v>
      </c>
      <c r="BA391" s="90">
        <v>0</v>
      </c>
      <c r="BB391" s="90">
        <v>0</v>
      </c>
      <c r="BC391" s="90">
        <v>0</v>
      </c>
      <c r="BD391" s="90">
        <v>0</v>
      </c>
      <c r="BE391" s="90">
        <v>0</v>
      </c>
      <c r="BF391" s="90">
        <v>0</v>
      </c>
      <c r="BG391" s="90">
        <v>0</v>
      </c>
      <c r="BH391" s="90">
        <v>0</v>
      </c>
      <c r="BI391" s="90">
        <v>0</v>
      </c>
      <c r="BJ391" s="90">
        <v>0</v>
      </c>
      <c r="BK391" s="90">
        <v>0</v>
      </c>
      <c r="BL391" s="90">
        <v>0</v>
      </c>
      <c r="BM391" s="90">
        <v>0</v>
      </c>
      <c r="BN391" s="90">
        <v>0</v>
      </c>
      <c r="BO391" s="90">
        <v>0</v>
      </c>
      <c r="BP391" s="90">
        <v>0</v>
      </c>
      <c r="BQ391" s="90">
        <v>0</v>
      </c>
      <c r="BR391" s="90">
        <v>0</v>
      </c>
      <c r="BS391" s="90">
        <v>0</v>
      </c>
      <c r="BT391" s="90">
        <v>0</v>
      </c>
      <c r="BU391" s="90">
        <v>0</v>
      </c>
      <c r="BV391" s="90">
        <v>0</v>
      </c>
      <c r="BW391" s="90">
        <v>0</v>
      </c>
      <c r="BX391" s="90">
        <v>0</v>
      </c>
      <c r="BY391" s="90">
        <v>0</v>
      </c>
      <c r="BZ391" s="90">
        <v>0</v>
      </c>
      <c r="CA391" s="90">
        <v>0</v>
      </c>
      <c r="CB391" s="90">
        <v>0</v>
      </c>
      <c r="CC391" s="90">
        <v>0</v>
      </c>
      <c r="CD391" s="90">
        <v>0</v>
      </c>
      <c r="CE391" s="90">
        <v>0</v>
      </c>
      <c r="CF391" s="90">
        <v>0</v>
      </c>
      <c r="CG391" s="90">
        <v>0</v>
      </c>
      <c r="CH391" s="90">
        <v>0</v>
      </c>
    </row>
    <row r="392" s="78" customFormat="1" ht="13.9" spans="1:86">
      <c r="A392" s="89" t="s">
        <v>213</v>
      </c>
      <c r="B392" s="89" t="s">
        <v>1835</v>
      </c>
      <c r="C392" s="90">
        <v>0</v>
      </c>
      <c r="D392" s="90">
        <v>0</v>
      </c>
      <c r="E392" s="90">
        <v>0</v>
      </c>
      <c r="F392" s="90">
        <v>0</v>
      </c>
      <c r="G392" s="90">
        <v>0</v>
      </c>
      <c r="H392" s="90">
        <v>0</v>
      </c>
      <c r="I392" s="90">
        <v>0</v>
      </c>
      <c r="J392" s="90">
        <v>0</v>
      </c>
      <c r="K392" s="90">
        <v>0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0</v>
      </c>
      <c r="R392" s="90">
        <v>0</v>
      </c>
      <c r="S392" s="90">
        <v>0</v>
      </c>
      <c r="T392" s="90">
        <v>0</v>
      </c>
      <c r="U392" s="90">
        <v>0</v>
      </c>
      <c r="V392" s="90">
        <v>0</v>
      </c>
      <c r="W392" s="90">
        <v>0</v>
      </c>
      <c r="X392" s="90">
        <v>0</v>
      </c>
      <c r="Y392" s="90">
        <v>0</v>
      </c>
      <c r="Z392" s="90">
        <v>0</v>
      </c>
      <c r="AA392" s="90">
        <v>0</v>
      </c>
      <c r="AB392" s="90">
        <v>0</v>
      </c>
      <c r="AC392" s="90">
        <v>0</v>
      </c>
      <c r="AD392" s="90">
        <v>0</v>
      </c>
      <c r="AE392" s="90">
        <v>0</v>
      </c>
      <c r="AF392" s="90">
        <v>0</v>
      </c>
      <c r="AG392" s="90">
        <v>0</v>
      </c>
      <c r="AH392" s="90">
        <v>0</v>
      </c>
      <c r="AI392" s="90">
        <v>0</v>
      </c>
      <c r="AJ392" s="90">
        <v>0</v>
      </c>
      <c r="AK392" s="90">
        <v>0</v>
      </c>
      <c r="AL392" s="90">
        <v>0</v>
      </c>
      <c r="AM392" s="90">
        <v>0</v>
      </c>
      <c r="AN392" s="90">
        <v>0</v>
      </c>
      <c r="AO392" s="90">
        <v>0</v>
      </c>
      <c r="AP392" s="90">
        <v>0</v>
      </c>
      <c r="AQ392" s="90">
        <v>0</v>
      </c>
      <c r="AR392" s="90">
        <v>0</v>
      </c>
      <c r="AS392" s="90">
        <v>0</v>
      </c>
      <c r="AT392" s="90">
        <v>0</v>
      </c>
      <c r="AU392" s="90">
        <v>0</v>
      </c>
      <c r="AV392" s="90">
        <v>0</v>
      </c>
      <c r="AW392" s="90">
        <v>0</v>
      </c>
      <c r="AX392" s="90">
        <v>0</v>
      </c>
      <c r="AY392" s="90">
        <v>0</v>
      </c>
      <c r="AZ392" s="90">
        <v>0</v>
      </c>
      <c r="BA392" s="90">
        <v>0</v>
      </c>
      <c r="BB392" s="90">
        <v>0</v>
      </c>
      <c r="BC392" s="90">
        <v>0</v>
      </c>
      <c r="BD392" s="90">
        <v>0</v>
      </c>
      <c r="BE392" s="90">
        <v>0</v>
      </c>
      <c r="BF392" s="90">
        <v>0</v>
      </c>
      <c r="BG392" s="90">
        <v>0</v>
      </c>
      <c r="BH392" s="90">
        <v>0</v>
      </c>
      <c r="BI392" s="90">
        <v>0</v>
      </c>
      <c r="BJ392" s="90">
        <v>0</v>
      </c>
      <c r="BK392" s="90">
        <v>0</v>
      </c>
      <c r="BL392" s="90">
        <v>0</v>
      </c>
      <c r="BM392" s="90">
        <v>0</v>
      </c>
      <c r="BN392" s="90">
        <v>0</v>
      </c>
      <c r="BO392" s="90">
        <v>0</v>
      </c>
      <c r="BP392" s="90">
        <v>0</v>
      </c>
      <c r="BQ392" s="90">
        <v>0</v>
      </c>
      <c r="BR392" s="90">
        <v>0</v>
      </c>
      <c r="BS392" s="90">
        <v>0</v>
      </c>
      <c r="BT392" s="90">
        <v>0</v>
      </c>
      <c r="BU392" s="90">
        <v>0</v>
      </c>
      <c r="BV392" s="90">
        <v>0</v>
      </c>
      <c r="BW392" s="90">
        <v>0</v>
      </c>
      <c r="BX392" s="90">
        <v>0</v>
      </c>
      <c r="BY392" s="90">
        <v>0</v>
      </c>
      <c r="BZ392" s="90">
        <v>0</v>
      </c>
      <c r="CA392" s="90">
        <v>0</v>
      </c>
      <c r="CB392" s="90">
        <v>0</v>
      </c>
      <c r="CC392" s="90">
        <v>0</v>
      </c>
      <c r="CD392" s="90">
        <v>0</v>
      </c>
      <c r="CE392" s="90">
        <v>0</v>
      </c>
      <c r="CF392" s="90">
        <v>0</v>
      </c>
      <c r="CG392" s="90">
        <v>0</v>
      </c>
      <c r="CH392" s="90">
        <v>0</v>
      </c>
    </row>
    <row r="393" s="78" customFormat="1" ht="13.9" spans="1:86">
      <c r="A393" s="89" t="s">
        <v>213</v>
      </c>
      <c r="B393" s="89" t="s">
        <v>1836</v>
      </c>
      <c r="C393" s="90">
        <v>1</v>
      </c>
      <c r="D393" s="90">
        <v>0</v>
      </c>
      <c r="E393" s="90">
        <v>0</v>
      </c>
      <c r="F393" s="90">
        <v>0</v>
      </c>
      <c r="G393" s="90">
        <v>0</v>
      </c>
      <c r="H393" s="90">
        <v>0</v>
      </c>
      <c r="I393" s="90">
        <v>0</v>
      </c>
      <c r="J393" s="90">
        <v>0</v>
      </c>
      <c r="K393" s="90">
        <v>0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0</v>
      </c>
      <c r="R393" s="90">
        <v>0</v>
      </c>
      <c r="S393" s="90">
        <v>0</v>
      </c>
      <c r="T393" s="90">
        <v>0</v>
      </c>
      <c r="U393" s="90">
        <v>0</v>
      </c>
      <c r="V393" s="90">
        <v>0</v>
      </c>
      <c r="W393" s="90">
        <v>0</v>
      </c>
      <c r="X393" s="90">
        <v>0</v>
      </c>
      <c r="Y393" s="90">
        <v>0</v>
      </c>
      <c r="Z393" s="90">
        <v>0</v>
      </c>
      <c r="AA393" s="90">
        <v>0</v>
      </c>
      <c r="AB393" s="90">
        <v>0</v>
      </c>
      <c r="AC393" s="90">
        <v>0</v>
      </c>
      <c r="AD393" s="90">
        <v>0</v>
      </c>
      <c r="AE393" s="90">
        <v>0</v>
      </c>
      <c r="AF393" s="90">
        <v>0</v>
      </c>
      <c r="AG393" s="90">
        <v>0</v>
      </c>
      <c r="AH393" s="90">
        <v>0</v>
      </c>
      <c r="AI393" s="90">
        <v>0</v>
      </c>
      <c r="AJ393" s="90">
        <v>0</v>
      </c>
      <c r="AK393" s="90">
        <v>0</v>
      </c>
      <c r="AL393" s="90">
        <v>0</v>
      </c>
      <c r="AM393" s="90">
        <v>0</v>
      </c>
      <c r="AN393" s="90">
        <v>0</v>
      </c>
      <c r="AO393" s="90">
        <v>0</v>
      </c>
      <c r="AP393" s="90">
        <v>0</v>
      </c>
      <c r="AQ393" s="90">
        <v>0</v>
      </c>
      <c r="AR393" s="90">
        <v>0</v>
      </c>
      <c r="AS393" s="90">
        <v>0</v>
      </c>
      <c r="AT393" s="90">
        <v>0</v>
      </c>
      <c r="AU393" s="90">
        <v>0</v>
      </c>
      <c r="AV393" s="90">
        <v>0</v>
      </c>
      <c r="AW393" s="90">
        <v>0</v>
      </c>
      <c r="AX393" s="90">
        <v>0</v>
      </c>
      <c r="AY393" s="90">
        <v>0</v>
      </c>
      <c r="AZ393" s="90">
        <v>0</v>
      </c>
      <c r="BA393" s="90">
        <v>0</v>
      </c>
      <c r="BB393" s="90">
        <v>0</v>
      </c>
      <c r="BC393" s="90">
        <v>0</v>
      </c>
      <c r="BD393" s="90">
        <v>0</v>
      </c>
      <c r="BE393" s="90">
        <v>0</v>
      </c>
      <c r="BF393" s="90">
        <v>0</v>
      </c>
      <c r="BG393" s="90">
        <v>0</v>
      </c>
      <c r="BH393" s="90">
        <v>0</v>
      </c>
      <c r="BI393" s="90">
        <v>0</v>
      </c>
      <c r="BJ393" s="90">
        <v>0</v>
      </c>
      <c r="BK393" s="90">
        <v>0</v>
      </c>
      <c r="BL393" s="90">
        <v>0</v>
      </c>
      <c r="BM393" s="90">
        <v>0</v>
      </c>
      <c r="BN393" s="90">
        <v>0</v>
      </c>
      <c r="BO393" s="90">
        <v>0</v>
      </c>
      <c r="BP393" s="90">
        <v>0</v>
      </c>
      <c r="BQ393" s="90">
        <v>0</v>
      </c>
      <c r="BR393" s="90">
        <v>0</v>
      </c>
      <c r="BS393" s="90">
        <v>0</v>
      </c>
      <c r="BT393" s="90">
        <v>0</v>
      </c>
      <c r="BU393" s="90">
        <v>0</v>
      </c>
      <c r="BV393" s="90">
        <v>0</v>
      </c>
      <c r="BW393" s="90">
        <v>0</v>
      </c>
      <c r="BX393" s="90">
        <v>0</v>
      </c>
      <c r="BY393" s="90">
        <v>0</v>
      </c>
      <c r="BZ393" s="90">
        <v>0</v>
      </c>
      <c r="CA393" s="90">
        <v>0</v>
      </c>
      <c r="CB393" s="90">
        <v>0</v>
      </c>
      <c r="CC393" s="90">
        <v>0</v>
      </c>
      <c r="CD393" s="90">
        <v>0</v>
      </c>
      <c r="CE393" s="90">
        <v>0</v>
      </c>
      <c r="CF393" s="90">
        <v>0</v>
      </c>
      <c r="CG393" s="90">
        <v>0</v>
      </c>
      <c r="CH393" s="90">
        <v>0</v>
      </c>
    </row>
    <row r="394" s="78" customFormat="1" ht="13.9" spans="1:86">
      <c r="A394" s="89" t="s">
        <v>213</v>
      </c>
      <c r="B394" s="89" t="s">
        <v>1837</v>
      </c>
      <c r="C394" s="90">
        <v>0</v>
      </c>
      <c r="D394" s="90">
        <v>0</v>
      </c>
      <c r="E394" s="90">
        <v>0</v>
      </c>
      <c r="F394" s="90">
        <v>0</v>
      </c>
      <c r="G394" s="90">
        <v>0</v>
      </c>
      <c r="H394" s="90">
        <v>0</v>
      </c>
      <c r="I394" s="90">
        <v>0</v>
      </c>
      <c r="J394" s="90">
        <v>0</v>
      </c>
      <c r="K394" s="90">
        <v>0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0</v>
      </c>
      <c r="R394" s="90">
        <v>0</v>
      </c>
      <c r="S394" s="90">
        <v>0</v>
      </c>
      <c r="T394" s="90">
        <v>0</v>
      </c>
      <c r="U394" s="90">
        <v>0</v>
      </c>
      <c r="V394" s="90">
        <v>0</v>
      </c>
      <c r="W394" s="90">
        <v>0</v>
      </c>
      <c r="X394" s="90">
        <v>0</v>
      </c>
      <c r="Y394" s="90">
        <v>0</v>
      </c>
      <c r="Z394" s="90">
        <v>0</v>
      </c>
      <c r="AA394" s="90">
        <v>0</v>
      </c>
      <c r="AB394" s="90">
        <v>0</v>
      </c>
      <c r="AC394" s="90">
        <v>0</v>
      </c>
      <c r="AD394" s="90">
        <v>0</v>
      </c>
      <c r="AE394" s="90">
        <v>0</v>
      </c>
      <c r="AF394" s="90">
        <v>0</v>
      </c>
      <c r="AG394" s="90">
        <v>0</v>
      </c>
      <c r="AH394" s="90">
        <v>0</v>
      </c>
      <c r="AI394" s="90">
        <v>0</v>
      </c>
      <c r="AJ394" s="90">
        <v>0</v>
      </c>
      <c r="AK394" s="90">
        <v>0</v>
      </c>
      <c r="AL394" s="90">
        <v>0</v>
      </c>
      <c r="AM394" s="90">
        <v>0</v>
      </c>
      <c r="AN394" s="90">
        <v>0</v>
      </c>
      <c r="AO394" s="90">
        <v>0</v>
      </c>
      <c r="AP394" s="90">
        <v>0</v>
      </c>
      <c r="AQ394" s="90">
        <v>0</v>
      </c>
      <c r="AR394" s="90">
        <v>0</v>
      </c>
      <c r="AS394" s="90">
        <v>0</v>
      </c>
      <c r="AT394" s="90">
        <v>0</v>
      </c>
      <c r="AU394" s="90">
        <v>0</v>
      </c>
      <c r="AV394" s="90">
        <v>0</v>
      </c>
      <c r="AW394" s="90">
        <v>0</v>
      </c>
      <c r="AX394" s="90">
        <v>0</v>
      </c>
      <c r="AY394" s="90">
        <v>0</v>
      </c>
      <c r="AZ394" s="90">
        <v>0</v>
      </c>
      <c r="BA394" s="90">
        <v>0</v>
      </c>
      <c r="BB394" s="90">
        <v>0</v>
      </c>
      <c r="BC394" s="90">
        <v>0</v>
      </c>
      <c r="BD394" s="90">
        <v>0</v>
      </c>
      <c r="BE394" s="90">
        <v>0</v>
      </c>
      <c r="BF394" s="90">
        <v>0</v>
      </c>
      <c r="BG394" s="90">
        <v>0</v>
      </c>
      <c r="BH394" s="90">
        <v>0</v>
      </c>
      <c r="BI394" s="90">
        <v>0</v>
      </c>
      <c r="BJ394" s="90">
        <v>0</v>
      </c>
      <c r="BK394" s="90">
        <v>0</v>
      </c>
      <c r="BL394" s="90">
        <v>0</v>
      </c>
      <c r="BM394" s="90">
        <v>0</v>
      </c>
      <c r="BN394" s="90">
        <v>0</v>
      </c>
      <c r="BO394" s="90">
        <v>0</v>
      </c>
      <c r="BP394" s="90">
        <v>0</v>
      </c>
      <c r="BQ394" s="90">
        <v>0</v>
      </c>
      <c r="BR394" s="90">
        <v>0</v>
      </c>
      <c r="BS394" s="90">
        <v>0</v>
      </c>
      <c r="BT394" s="90">
        <v>0</v>
      </c>
      <c r="BU394" s="90">
        <v>0</v>
      </c>
      <c r="BV394" s="90">
        <v>0</v>
      </c>
      <c r="BW394" s="90">
        <v>0</v>
      </c>
      <c r="BX394" s="90">
        <v>0</v>
      </c>
      <c r="BY394" s="90">
        <v>0</v>
      </c>
      <c r="BZ394" s="90">
        <v>0</v>
      </c>
      <c r="CA394" s="90">
        <v>0</v>
      </c>
      <c r="CB394" s="90">
        <v>0</v>
      </c>
      <c r="CC394" s="90">
        <v>0</v>
      </c>
      <c r="CD394" s="90">
        <v>0</v>
      </c>
      <c r="CE394" s="90">
        <v>0</v>
      </c>
      <c r="CF394" s="90">
        <v>0</v>
      </c>
      <c r="CG394" s="90">
        <v>0</v>
      </c>
      <c r="CH394" s="90">
        <v>0</v>
      </c>
    </row>
    <row r="395" s="78" customFormat="1" ht="13.9" spans="1:86">
      <c r="A395" s="89" t="s">
        <v>213</v>
      </c>
      <c r="B395" s="89" t="s">
        <v>1838</v>
      </c>
      <c r="C395" s="90">
        <v>1</v>
      </c>
      <c r="D395" s="90">
        <v>0</v>
      </c>
      <c r="E395" s="90">
        <v>1</v>
      </c>
      <c r="F395" s="90">
        <v>1</v>
      </c>
      <c r="G395" s="90">
        <v>1</v>
      </c>
      <c r="H395" s="90">
        <v>1</v>
      </c>
      <c r="I395" s="90">
        <v>0</v>
      </c>
      <c r="J395" s="90">
        <v>0</v>
      </c>
      <c r="K395" s="90">
        <v>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1</v>
      </c>
      <c r="R395" s="90">
        <v>1</v>
      </c>
      <c r="S395" s="90">
        <v>1</v>
      </c>
      <c r="T395" s="90">
        <v>1</v>
      </c>
      <c r="U395" s="90">
        <v>0</v>
      </c>
      <c r="V395" s="90">
        <v>0</v>
      </c>
      <c r="W395" s="90">
        <v>1</v>
      </c>
      <c r="X395" s="90">
        <v>0</v>
      </c>
      <c r="Y395" s="90">
        <v>0</v>
      </c>
      <c r="Z395" s="90">
        <v>1</v>
      </c>
      <c r="AA395" s="90">
        <v>1</v>
      </c>
      <c r="AB395" s="90">
        <v>1</v>
      </c>
      <c r="AC395" s="90">
        <v>0</v>
      </c>
      <c r="AD395" s="90">
        <v>0</v>
      </c>
      <c r="AE395" s="90">
        <v>0</v>
      </c>
      <c r="AF395" s="90">
        <v>0</v>
      </c>
      <c r="AG395" s="90">
        <v>1</v>
      </c>
      <c r="AH395" s="90">
        <v>1</v>
      </c>
      <c r="AI395" s="90">
        <v>1</v>
      </c>
      <c r="AJ395" s="90">
        <v>0</v>
      </c>
      <c r="AK395" s="90">
        <v>1</v>
      </c>
      <c r="AL395" s="90">
        <v>0</v>
      </c>
      <c r="AM395" s="90">
        <v>0</v>
      </c>
      <c r="AN395" s="90">
        <v>1</v>
      </c>
      <c r="AO395" s="90">
        <v>1</v>
      </c>
      <c r="AP395" s="90">
        <v>0</v>
      </c>
      <c r="AQ395" s="90">
        <v>1</v>
      </c>
      <c r="AR395" s="90">
        <v>0</v>
      </c>
      <c r="AS395" s="90">
        <v>0</v>
      </c>
      <c r="AT395" s="90">
        <v>0</v>
      </c>
      <c r="AU395" s="90">
        <v>1</v>
      </c>
      <c r="AV395" s="90">
        <v>0</v>
      </c>
      <c r="AW395" s="90">
        <v>0</v>
      </c>
      <c r="AX395" s="90">
        <v>1</v>
      </c>
      <c r="AY395" s="90">
        <v>0</v>
      </c>
      <c r="AZ395" s="90">
        <v>1</v>
      </c>
      <c r="BA395" s="90">
        <v>0</v>
      </c>
      <c r="BB395" s="90">
        <v>0</v>
      </c>
      <c r="BC395" s="90">
        <v>0</v>
      </c>
      <c r="BD395" s="90">
        <v>1</v>
      </c>
      <c r="BE395" s="90">
        <v>0</v>
      </c>
      <c r="BF395" s="90">
        <v>0</v>
      </c>
      <c r="BG395" s="90">
        <v>1</v>
      </c>
      <c r="BH395" s="90">
        <v>0</v>
      </c>
      <c r="BI395" s="90">
        <v>0</v>
      </c>
      <c r="BJ395" s="90">
        <v>1</v>
      </c>
      <c r="BK395" s="90">
        <v>0</v>
      </c>
      <c r="BL395" s="90">
        <v>0</v>
      </c>
      <c r="BM395" s="90">
        <v>1</v>
      </c>
      <c r="BN395" s="90">
        <v>0</v>
      </c>
      <c r="BO395" s="90">
        <v>0</v>
      </c>
      <c r="BP395" s="90">
        <v>0</v>
      </c>
      <c r="BQ395" s="90">
        <v>1</v>
      </c>
      <c r="BR395" s="90">
        <v>0</v>
      </c>
      <c r="BS395" s="90">
        <v>0</v>
      </c>
      <c r="BT395" s="90">
        <v>1</v>
      </c>
      <c r="BU395" s="90">
        <v>0</v>
      </c>
      <c r="BV395" s="90">
        <v>1</v>
      </c>
      <c r="BW395" s="90">
        <v>0</v>
      </c>
      <c r="BX395" s="90">
        <v>1</v>
      </c>
      <c r="BY395" s="90">
        <v>0</v>
      </c>
      <c r="BZ395" s="90">
        <v>1</v>
      </c>
      <c r="CA395" s="90">
        <v>1</v>
      </c>
      <c r="CB395" s="90">
        <v>0</v>
      </c>
      <c r="CC395" s="90">
        <v>1</v>
      </c>
      <c r="CD395" s="90">
        <v>0</v>
      </c>
      <c r="CE395" s="90">
        <v>0</v>
      </c>
      <c r="CF395" s="90">
        <v>0</v>
      </c>
      <c r="CG395" s="90">
        <v>0</v>
      </c>
      <c r="CH395" s="90">
        <v>0</v>
      </c>
    </row>
    <row r="396" s="78" customFormat="1" ht="27.75" spans="1:86">
      <c r="A396" s="89" t="s">
        <v>213</v>
      </c>
      <c r="B396" s="84" t="s">
        <v>1839</v>
      </c>
      <c r="C396" s="90">
        <v>1</v>
      </c>
      <c r="D396" s="90">
        <v>0</v>
      </c>
      <c r="E396" s="90">
        <v>0</v>
      </c>
      <c r="F396" s="90">
        <v>0</v>
      </c>
      <c r="G396" s="90">
        <v>1</v>
      </c>
      <c r="H396" s="90">
        <v>0</v>
      </c>
      <c r="I396" s="90">
        <v>0</v>
      </c>
      <c r="J396" s="90">
        <v>0</v>
      </c>
      <c r="K396" s="90">
        <v>1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0</v>
      </c>
      <c r="R396" s="90">
        <v>0</v>
      </c>
      <c r="S396" s="90">
        <v>0</v>
      </c>
      <c r="T396" s="90">
        <v>0</v>
      </c>
      <c r="U396" s="90">
        <v>0</v>
      </c>
      <c r="V396" s="90">
        <v>0</v>
      </c>
      <c r="W396" s="90">
        <v>1</v>
      </c>
      <c r="X396" s="90">
        <v>0</v>
      </c>
      <c r="Y396" s="90">
        <v>0</v>
      </c>
      <c r="Z396" s="90">
        <v>0</v>
      </c>
      <c r="AA396" s="90">
        <v>0</v>
      </c>
      <c r="AB396" s="90">
        <v>1</v>
      </c>
      <c r="AC396" s="90">
        <v>0</v>
      </c>
      <c r="AD396" s="90">
        <v>0</v>
      </c>
      <c r="AE396" s="90">
        <v>0</v>
      </c>
      <c r="AF396" s="90">
        <v>0</v>
      </c>
      <c r="AG396" s="90">
        <v>0</v>
      </c>
      <c r="AH396" s="90">
        <v>0</v>
      </c>
      <c r="AI396" s="90">
        <v>0</v>
      </c>
      <c r="AJ396" s="90">
        <v>0</v>
      </c>
      <c r="AK396" s="90">
        <v>0</v>
      </c>
      <c r="AL396" s="90">
        <v>0</v>
      </c>
      <c r="AM396" s="90">
        <v>0</v>
      </c>
      <c r="AN396" s="90">
        <v>0</v>
      </c>
      <c r="AO396" s="90">
        <v>0</v>
      </c>
      <c r="AP396" s="90">
        <v>0</v>
      </c>
      <c r="AQ396" s="90">
        <v>1</v>
      </c>
      <c r="AR396" s="90">
        <v>0</v>
      </c>
      <c r="AS396" s="90">
        <v>0</v>
      </c>
      <c r="AT396" s="90">
        <v>0</v>
      </c>
      <c r="AU396" s="90">
        <v>0</v>
      </c>
      <c r="AV396" s="90">
        <v>0</v>
      </c>
      <c r="AW396" s="90">
        <v>0</v>
      </c>
      <c r="AX396" s="90">
        <v>0</v>
      </c>
      <c r="AY396" s="90">
        <v>0</v>
      </c>
      <c r="AZ396" s="90">
        <v>0</v>
      </c>
      <c r="BA396" s="90">
        <v>0</v>
      </c>
      <c r="BB396" s="90">
        <v>0</v>
      </c>
      <c r="BC396" s="90">
        <v>0</v>
      </c>
      <c r="BD396" s="90">
        <v>0</v>
      </c>
      <c r="BE396" s="90">
        <v>0</v>
      </c>
      <c r="BF396" s="90">
        <v>0</v>
      </c>
      <c r="BG396" s="90">
        <v>0</v>
      </c>
      <c r="BH396" s="90">
        <v>0</v>
      </c>
      <c r="BI396" s="90">
        <v>0</v>
      </c>
      <c r="BJ396" s="90">
        <v>0</v>
      </c>
      <c r="BK396" s="90">
        <v>0</v>
      </c>
      <c r="BL396" s="90">
        <v>0</v>
      </c>
      <c r="BM396" s="90">
        <v>0</v>
      </c>
      <c r="BN396" s="90">
        <v>0</v>
      </c>
      <c r="BO396" s="90">
        <v>0</v>
      </c>
      <c r="BP396" s="90">
        <v>0</v>
      </c>
      <c r="BQ396" s="90">
        <v>0</v>
      </c>
      <c r="BR396" s="90">
        <v>0</v>
      </c>
      <c r="BS396" s="90">
        <v>0</v>
      </c>
      <c r="BT396" s="90">
        <v>0</v>
      </c>
      <c r="BU396" s="90">
        <v>0</v>
      </c>
      <c r="BV396" s="90">
        <v>0</v>
      </c>
      <c r="BW396" s="90">
        <v>0</v>
      </c>
      <c r="BX396" s="90">
        <v>0</v>
      </c>
      <c r="BY396" s="90">
        <v>0</v>
      </c>
      <c r="BZ396" s="90">
        <v>0</v>
      </c>
      <c r="CA396" s="90">
        <v>0</v>
      </c>
      <c r="CB396" s="90">
        <v>0</v>
      </c>
      <c r="CC396" s="90">
        <v>0</v>
      </c>
      <c r="CD396" s="90">
        <v>0</v>
      </c>
      <c r="CE396" s="90">
        <v>0</v>
      </c>
      <c r="CF396" s="90">
        <v>0</v>
      </c>
      <c r="CG396" s="90">
        <v>0</v>
      </c>
      <c r="CH396" s="90">
        <v>0</v>
      </c>
    </row>
    <row r="397" s="78" customFormat="1" ht="13.9" spans="1:86">
      <c r="A397" s="89" t="s">
        <v>213</v>
      </c>
      <c r="B397" s="89" t="s">
        <v>1840</v>
      </c>
      <c r="C397" s="90">
        <v>1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0</v>
      </c>
      <c r="J397" s="90">
        <v>0</v>
      </c>
      <c r="K397" s="90">
        <v>0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0</v>
      </c>
      <c r="R397" s="90">
        <v>0</v>
      </c>
      <c r="S397" s="90">
        <v>0</v>
      </c>
      <c r="T397" s="90">
        <v>0</v>
      </c>
      <c r="U397" s="90">
        <v>0</v>
      </c>
      <c r="V397" s="90">
        <v>0</v>
      </c>
      <c r="W397" s="90">
        <v>0</v>
      </c>
      <c r="X397" s="90">
        <v>0</v>
      </c>
      <c r="Y397" s="90">
        <v>0</v>
      </c>
      <c r="Z397" s="90">
        <v>0</v>
      </c>
      <c r="AA397" s="90">
        <v>0</v>
      </c>
      <c r="AB397" s="90">
        <v>0</v>
      </c>
      <c r="AC397" s="90">
        <v>0</v>
      </c>
      <c r="AD397" s="90">
        <v>0</v>
      </c>
      <c r="AE397" s="90">
        <v>0</v>
      </c>
      <c r="AF397" s="90">
        <v>0</v>
      </c>
      <c r="AG397" s="90">
        <v>0</v>
      </c>
      <c r="AH397" s="90">
        <v>0</v>
      </c>
      <c r="AI397" s="90">
        <v>0</v>
      </c>
      <c r="AJ397" s="90">
        <v>0</v>
      </c>
      <c r="AK397" s="90">
        <v>0</v>
      </c>
      <c r="AL397" s="90">
        <v>0</v>
      </c>
      <c r="AM397" s="90">
        <v>0</v>
      </c>
      <c r="AN397" s="90">
        <v>0</v>
      </c>
      <c r="AO397" s="90">
        <v>0</v>
      </c>
      <c r="AP397" s="90">
        <v>0</v>
      </c>
      <c r="AQ397" s="90">
        <v>0</v>
      </c>
      <c r="AR397" s="90">
        <v>0</v>
      </c>
      <c r="AS397" s="90">
        <v>0</v>
      </c>
      <c r="AT397" s="90">
        <v>0</v>
      </c>
      <c r="AU397" s="90">
        <v>0</v>
      </c>
      <c r="AV397" s="90">
        <v>0</v>
      </c>
      <c r="AW397" s="90">
        <v>0</v>
      </c>
      <c r="AX397" s="90">
        <v>0</v>
      </c>
      <c r="AY397" s="90">
        <v>0</v>
      </c>
      <c r="AZ397" s="90">
        <v>0</v>
      </c>
      <c r="BA397" s="90">
        <v>0</v>
      </c>
      <c r="BB397" s="90">
        <v>0</v>
      </c>
      <c r="BC397" s="90">
        <v>0</v>
      </c>
      <c r="BD397" s="90">
        <v>0</v>
      </c>
      <c r="BE397" s="90">
        <v>0</v>
      </c>
      <c r="BF397" s="90">
        <v>0</v>
      </c>
      <c r="BG397" s="90">
        <v>0</v>
      </c>
      <c r="BH397" s="90">
        <v>0</v>
      </c>
      <c r="BI397" s="90">
        <v>0</v>
      </c>
      <c r="BJ397" s="90">
        <v>0</v>
      </c>
      <c r="BK397" s="90">
        <v>0</v>
      </c>
      <c r="BL397" s="90">
        <v>0</v>
      </c>
      <c r="BM397" s="90">
        <v>0</v>
      </c>
      <c r="BN397" s="90">
        <v>0</v>
      </c>
      <c r="BO397" s="90">
        <v>0</v>
      </c>
      <c r="BP397" s="90">
        <v>0</v>
      </c>
      <c r="BQ397" s="90">
        <v>0</v>
      </c>
      <c r="BR397" s="90">
        <v>0</v>
      </c>
      <c r="BS397" s="90">
        <v>0</v>
      </c>
      <c r="BT397" s="90">
        <v>0</v>
      </c>
      <c r="BU397" s="90">
        <v>0</v>
      </c>
      <c r="BV397" s="90">
        <v>0</v>
      </c>
      <c r="BW397" s="90">
        <v>0</v>
      </c>
      <c r="BX397" s="90">
        <v>0</v>
      </c>
      <c r="BY397" s="90">
        <v>0</v>
      </c>
      <c r="BZ397" s="90">
        <v>0</v>
      </c>
      <c r="CA397" s="90">
        <v>0</v>
      </c>
      <c r="CB397" s="90">
        <v>0</v>
      </c>
      <c r="CC397" s="90">
        <v>0</v>
      </c>
      <c r="CD397" s="90">
        <v>0</v>
      </c>
      <c r="CE397" s="90">
        <v>0</v>
      </c>
      <c r="CF397" s="90">
        <v>0</v>
      </c>
      <c r="CG397" s="90">
        <v>0</v>
      </c>
      <c r="CH397" s="90">
        <v>0</v>
      </c>
    </row>
    <row r="398" s="78" customFormat="1" ht="13.9" spans="1:86">
      <c r="A398" s="89" t="s">
        <v>213</v>
      </c>
      <c r="B398" s="89" t="s">
        <v>1841</v>
      </c>
      <c r="C398" s="90">
        <v>0</v>
      </c>
      <c r="D398" s="90">
        <v>0</v>
      </c>
      <c r="E398" s="90">
        <v>0</v>
      </c>
      <c r="F398" s="90">
        <v>0</v>
      </c>
      <c r="G398" s="90">
        <v>0</v>
      </c>
      <c r="H398" s="90">
        <v>0</v>
      </c>
      <c r="I398" s="90">
        <v>0</v>
      </c>
      <c r="J398" s="90">
        <v>0</v>
      </c>
      <c r="K398" s="90">
        <v>0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0</v>
      </c>
      <c r="R398" s="90">
        <v>0</v>
      </c>
      <c r="S398" s="90">
        <v>0</v>
      </c>
      <c r="T398" s="90">
        <v>0</v>
      </c>
      <c r="U398" s="90">
        <v>0</v>
      </c>
      <c r="V398" s="90">
        <v>0</v>
      </c>
      <c r="W398" s="90">
        <v>0</v>
      </c>
      <c r="X398" s="90">
        <v>0</v>
      </c>
      <c r="Y398" s="90">
        <v>0</v>
      </c>
      <c r="Z398" s="90">
        <v>0</v>
      </c>
      <c r="AA398" s="90">
        <v>0</v>
      </c>
      <c r="AB398" s="90">
        <v>0</v>
      </c>
      <c r="AC398" s="90">
        <v>0</v>
      </c>
      <c r="AD398" s="90">
        <v>0</v>
      </c>
      <c r="AE398" s="90">
        <v>0</v>
      </c>
      <c r="AF398" s="90">
        <v>0</v>
      </c>
      <c r="AG398" s="90">
        <v>0</v>
      </c>
      <c r="AH398" s="90">
        <v>0</v>
      </c>
      <c r="AI398" s="90">
        <v>0</v>
      </c>
      <c r="AJ398" s="90">
        <v>0</v>
      </c>
      <c r="AK398" s="90">
        <v>0</v>
      </c>
      <c r="AL398" s="90">
        <v>0</v>
      </c>
      <c r="AM398" s="90">
        <v>0</v>
      </c>
      <c r="AN398" s="90">
        <v>0</v>
      </c>
      <c r="AO398" s="90">
        <v>0</v>
      </c>
      <c r="AP398" s="90">
        <v>0</v>
      </c>
      <c r="AQ398" s="90">
        <v>0</v>
      </c>
      <c r="AR398" s="90">
        <v>0</v>
      </c>
      <c r="AS398" s="90">
        <v>0</v>
      </c>
      <c r="AT398" s="90">
        <v>0</v>
      </c>
      <c r="AU398" s="90">
        <v>0</v>
      </c>
      <c r="AV398" s="90">
        <v>0</v>
      </c>
      <c r="AW398" s="90">
        <v>0</v>
      </c>
      <c r="AX398" s="90">
        <v>0</v>
      </c>
      <c r="AY398" s="90">
        <v>0</v>
      </c>
      <c r="AZ398" s="90">
        <v>0</v>
      </c>
      <c r="BA398" s="90">
        <v>0</v>
      </c>
      <c r="BB398" s="90">
        <v>0</v>
      </c>
      <c r="BC398" s="90">
        <v>0</v>
      </c>
      <c r="BD398" s="90">
        <v>0</v>
      </c>
      <c r="BE398" s="90">
        <v>0</v>
      </c>
      <c r="BF398" s="90">
        <v>0</v>
      </c>
      <c r="BG398" s="90">
        <v>0</v>
      </c>
      <c r="BH398" s="90">
        <v>0</v>
      </c>
      <c r="BI398" s="90">
        <v>0</v>
      </c>
      <c r="BJ398" s="90">
        <v>0</v>
      </c>
      <c r="BK398" s="90">
        <v>0</v>
      </c>
      <c r="BL398" s="90">
        <v>0</v>
      </c>
      <c r="BM398" s="90">
        <v>0</v>
      </c>
      <c r="BN398" s="90">
        <v>0</v>
      </c>
      <c r="BO398" s="90">
        <v>0</v>
      </c>
      <c r="BP398" s="90">
        <v>0</v>
      </c>
      <c r="BQ398" s="90">
        <v>0</v>
      </c>
      <c r="BR398" s="90">
        <v>0</v>
      </c>
      <c r="BS398" s="90">
        <v>0</v>
      </c>
      <c r="BT398" s="90">
        <v>0</v>
      </c>
      <c r="BU398" s="90">
        <v>0</v>
      </c>
      <c r="BV398" s="90">
        <v>0</v>
      </c>
      <c r="BW398" s="90">
        <v>0</v>
      </c>
      <c r="BX398" s="90">
        <v>0</v>
      </c>
      <c r="BY398" s="90">
        <v>0</v>
      </c>
      <c r="BZ398" s="90">
        <v>0</v>
      </c>
      <c r="CA398" s="90">
        <v>0</v>
      </c>
      <c r="CB398" s="90">
        <v>0</v>
      </c>
      <c r="CC398" s="90">
        <v>0</v>
      </c>
      <c r="CD398" s="90">
        <v>0</v>
      </c>
      <c r="CE398" s="90">
        <v>0</v>
      </c>
      <c r="CF398" s="90">
        <v>0</v>
      </c>
      <c r="CG398" s="90">
        <v>0</v>
      </c>
      <c r="CH398" s="90">
        <v>0</v>
      </c>
    </row>
    <row r="399" s="78" customFormat="1" ht="13.9" spans="1:86">
      <c r="A399" s="89" t="s">
        <v>213</v>
      </c>
      <c r="B399" s="84" t="s">
        <v>1842</v>
      </c>
      <c r="C399" s="106">
        <v>1</v>
      </c>
      <c r="D399" s="90">
        <v>0</v>
      </c>
      <c r="E399" s="90">
        <v>0</v>
      </c>
      <c r="F399" s="90">
        <v>0</v>
      </c>
      <c r="G399" s="106">
        <v>1</v>
      </c>
      <c r="H399" s="90">
        <v>0</v>
      </c>
      <c r="I399" s="90">
        <v>0</v>
      </c>
      <c r="J399" s="90">
        <v>0</v>
      </c>
      <c r="K399" s="106">
        <v>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0</v>
      </c>
      <c r="R399" s="90">
        <v>0</v>
      </c>
      <c r="S399" s="90">
        <v>0</v>
      </c>
      <c r="T399" s="90">
        <v>0</v>
      </c>
      <c r="U399" s="90">
        <v>0</v>
      </c>
      <c r="V399" s="90">
        <v>0</v>
      </c>
      <c r="W399" s="90">
        <v>1</v>
      </c>
      <c r="X399" s="90">
        <v>0</v>
      </c>
      <c r="Y399" s="90">
        <v>0</v>
      </c>
      <c r="Z399" s="90">
        <v>0</v>
      </c>
      <c r="AA399" s="90">
        <v>0</v>
      </c>
      <c r="AB399" s="90">
        <v>1</v>
      </c>
      <c r="AC399" s="90">
        <v>0</v>
      </c>
      <c r="AD399" s="90">
        <v>0</v>
      </c>
      <c r="AE399" s="90">
        <v>0</v>
      </c>
      <c r="AF399" s="90">
        <v>0</v>
      </c>
      <c r="AG399" s="90">
        <v>0</v>
      </c>
      <c r="AH399" s="90">
        <v>0</v>
      </c>
      <c r="AI399" s="90">
        <v>0</v>
      </c>
      <c r="AJ399" s="90">
        <v>0</v>
      </c>
      <c r="AK399" s="90">
        <v>0</v>
      </c>
      <c r="AL399" s="90">
        <v>0</v>
      </c>
      <c r="AM399" s="90">
        <v>0</v>
      </c>
      <c r="AN399" s="90">
        <v>0</v>
      </c>
      <c r="AO399" s="90">
        <v>0</v>
      </c>
      <c r="AP399" s="90">
        <v>0</v>
      </c>
      <c r="AQ399" s="90">
        <v>1</v>
      </c>
      <c r="AR399" s="90">
        <v>0</v>
      </c>
      <c r="AS399" s="90">
        <v>0</v>
      </c>
      <c r="AT399" s="90">
        <v>0</v>
      </c>
      <c r="AU399" s="90">
        <v>0</v>
      </c>
      <c r="AV399" s="90">
        <v>0</v>
      </c>
      <c r="AW399" s="90">
        <v>0</v>
      </c>
      <c r="AX399" s="90">
        <v>0</v>
      </c>
      <c r="AY399" s="90">
        <v>0</v>
      </c>
      <c r="AZ399" s="90">
        <v>0</v>
      </c>
      <c r="BA399" s="90">
        <v>0</v>
      </c>
      <c r="BB399" s="90">
        <v>0</v>
      </c>
      <c r="BC399" s="90">
        <v>0</v>
      </c>
      <c r="BD399" s="90">
        <v>0</v>
      </c>
      <c r="BE399" s="90">
        <v>0</v>
      </c>
      <c r="BF399" s="90">
        <v>0</v>
      </c>
      <c r="BG399" s="90">
        <v>0</v>
      </c>
      <c r="BH399" s="90">
        <v>0</v>
      </c>
      <c r="BI399" s="90">
        <v>0</v>
      </c>
      <c r="BJ399" s="90">
        <v>0</v>
      </c>
      <c r="BK399" s="90">
        <v>0</v>
      </c>
      <c r="BL399" s="90">
        <v>0</v>
      </c>
      <c r="BM399" s="90">
        <v>0</v>
      </c>
      <c r="BN399" s="90">
        <v>0</v>
      </c>
      <c r="BO399" s="90">
        <v>0</v>
      </c>
      <c r="BP399" s="90">
        <v>0</v>
      </c>
      <c r="BQ399" s="90">
        <v>0</v>
      </c>
      <c r="BR399" s="90">
        <v>0</v>
      </c>
      <c r="BS399" s="90">
        <v>0</v>
      </c>
      <c r="BT399" s="90">
        <v>0</v>
      </c>
      <c r="BU399" s="90">
        <v>0</v>
      </c>
      <c r="BV399" s="90">
        <v>0</v>
      </c>
      <c r="BW399" s="90">
        <v>0</v>
      </c>
      <c r="BX399" s="90">
        <v>0</v>
      </c>
      <c r="BY399" s="90">
        <v>0</v>
      </c>
      <c r="BZ399" s="90">
        <v>0</v>
      </c>
      <c r="CA399" s="90">
        <v>0</v>
      </c>
      <c r="CB399" s="90">
        <v>0</v>
      </c>
      <c r="CC399" s="90">
        <v>0</v>
      </c>
      <c r="CD399" s="90">
        <v>0</v>
      </c>
      <c r="CE399" s="90">
        <v>0</v>
      </c>
      <c r="CF399" s="90">
        <v>0</v>
      </c>
      <c r="CG399" s="90">
        <v>0</v>
      </c>
      <c r="CH399" s="90">
        <v>0</v>
      </c>
    </row>
    <row r="400" s="78" customFormat="1" ht="13.9" spans="1:86">
      <c r="A400" s="89" t="s">
        <v>213</v>
      </c>
      <c r="B400" s="89" t="s">
        <v>1843</v>
      </c>
      <c r="C400" s="90">
        <v>2</v>
      </c>
      <c r="D400" s="90">
        <v>1</v>
      </c>
      <c r="E400" s="90">
        <v>1</v>
      </c>
      <c r="F400" s="90">
        <v>1</v>
      </c>
      <c r="G400" s="90">
        <v>1</v>
      </c>
      <c r="H400" s="90">
        <v>1</v>
      </c>
      <c r="I400" s="90">
        <v>1</v>
      </c>
      <c r="J400" s="90">
        <v>1</v>
      </c>
      <c r="K400" s="90">
        <v>1</v>
      </c>
      <c r="L400" s="90">
        <v>0</v>
      </c>
      <c r="M400" s="90">
        <v>1</v>
      </c>
      <c r="N400" s="90">
        <v>1</v>
      </c>
      <c r="O400" s="90">
        <v>1</v>
      </c>
      <c r="P400" s="90">
        <v>0</v>
      </c>
      <c r="Q400" s="90">
        <v>1</v>
      </c>
      <c r="R400" s="90">
        <v>1</v>
      </c>
      <c r="S400" s="90">
        <v>1</v>
      </c>
      <c r="T400" s="90">
        <v>1</v>
      </c>
      <c r="U400" s="90">
        <v>1</v>
      </c>
      <c r="V400" s="90">
        <v>1</v>
      </c>
      <c r="W400" s="90">
        <v>1</v>
      </c>
      <c r="X400" s="90">
        <v>1</v>
      </c>
      <c r="Y400" s="90">
        <v>1</v>
      </c>
      <c r="Z400" s="90">
        <v>1</v>
      </c>
      <c r="AA400" s="90">
        <v>1</v>
      </c>
      <c r="AB400" s="90">
        <v>1</v>
      </c>
      <c r="AC400" s="90">
        <v>1</v>
      </c>
      <c r="AD400" s="90">
        <v>1</v>
      </c>
      <c r="AE400" s="90">
        <v>1</v>
      </c>
      <c r="AF400" s="90">
        <v>1</v>
      </c>
      <c r="AG400" s="90">
        <v>1</v>
      </c>
      <c r="AH400" s="90">
        <v>1</v>
      </c>
      <c r="AI400" s="90">
        <v>1</v>
      </c>
      <c r="AJ400" s="90">
        <v>1</v>
      </c>
      <c r="AK400" s="90">
        <v>1</v>
      </c>
      <c r="AL400" s="90">
        <v>1</v>
      </c>
      <c r="AM400" s="90">
        <v>1</v>
      </c>
      <c r="AN400" s="90">
        <v>1</v>
      </c>
      <c r="AO400" s="90">
        <v>1</v>
      </c>
      <c r="AP400" s="90">
        <v>1</v>
      </c>
      <c r="AQ400" s="90">
        <v>2</v>
      </c>
      <c r="AR400" s="90">
        <v>0</v>
      </c>
      <c r="AS400" s="90">
        <v>0</v>
      </c>
      <c r="AT400" s="90">
        <v>0</v>
      </c>
      <c r="AU400" s="90">
        <v>1</v>
      </c>
      <c r="AV400" s="90">
        <v>1</v>
      </c>
      <c r="AW400" s="90">
        <v>1</v>
      </c>
      <c r="AX400" s="90">
        <v>1</v>
      </c>
      <c r="AY400" s="90">
        <v>1</v>
      </c>
      <c r="AZ400" s="90">
        <v>1</v>
      </c>
      <c r="BA400" s="90">
        <v>1</v>
      </c>
      <c r="BB400" s="90">
        <v>1</v>
      </c>
      <c r="BC400" s="90">
        <v>0</v>
      </c>
      <c r="BD400" s="90">
        <v>1</v>
      </c>
      <c r="BE400" s="90">
        <v>1</v>
      </c>
      <c r="BF400" s="90">
        <v>1</v>
      </c>
      <c r="BG400" s="90">
        <v>1</v>
      </c>
      <c r="BH400" s="90">
        <v>0</v>
      </c>
      <c r="BI400" s="90">
        <v>1</v>
      </c>
      <c r="BJ400" s="90">
        <v>1</v>
      </c>
      <c r="BK400" s="90">
        <v>0</v>
      </c>
      <c r="BL400" s="90">
        <v>1</v>
      </c>
      <c r="BM400" s="90">
        <v>1</v>
      </c>
      <c r="BN400" s="90">
        <v>1</v>
      </c>
      <c r="BO400" s="90">
        <v>1</v>
      </c>
      <c r="BP400" s="90">
        <v>1</v>
      </c>
      <c r="BQ400" s="90">
        <v>1</v>
      </c>
      <c r="BR400" s="90">
        <v>0</v>
      </c>
      <c r="BS400" s="90">
        <v>0</v>
      </c>
      <c r="BT400" s="90">
        <v>1</v>
      </c>
      <c r="BU400" s="90">
        <v>1</v>
      </c>
      <c r="BV400" s="90">
        <v>1</v>
      </c>
      <c r="BW400" s="90">
        <v>1</v>
      </c>
      <c r="BX400" s="90">
        <v>1</v>
      </c>
      <c r="BY400" s="90">
        <v>1</v>
      </c>
      <c r="BZ400" s="90">
        <v>1</v>
      </c>
      <c r="CA400" s="90">
        <v>1</v>
      </c>
      <c r="CB400" s="90">
        <v>1</v>
      </c>
      <c r="CC400" s="90">
        <v>1</v>
      </c>
      <c r="CD400" s="90">
        <v>1</v>
      </c>
      <c r="CE400" s="90">
        <v>1</v>
      </c>
      <c r="CF400" s="90">
        <v>0</v>
      </c>
      <c r="CG400" s="90">
        <v>1</v>
      </c>
      <c r="CH400" s="90">
        <v>1</v>
      </c>
    </row>
    <row r="401" s="78" customFormat="1" ht="13.9" spans="1:86">
      <c r="A401" s="89" t="s">
        <v>213</v>
      </c>
      <c r="B401" s="84" t="s">
        <v>1844</v>
      </c>
      <c r="C401" s="90">
        <v>2</v>
      </c>
      <c r="D401" s="90">
        <v>1</v>
      </c>
      <c r="E401" s="90">
        <v>1</v>
      </c>
      <c r="F401" s="90">
        <v>1</v>
      </c>
      <c r="G401" s="90">
        <v>1</v>
      </c>
      <c r="H401" s="90">
        <v>1</v>
      </c>
      <c r="I401" s="90">
        <v>1</v>
      </c>
      <c r="J401" s="90">
        <v>1</v>
      </c>
      <c r="K401" s="90">
        <v>1</v>
      </c>
      <c r="L401" s="90">
        <v>0</v>
      </c>
      <c r="M401" s="90">
        <v>1</v>
      </c>
      <c r="N401" s="90">
        <v>1</v>
      </c>
      <c r="O401" s="90">
        <v>1</v>
      </c>
      <c r="P401" s="90">
        <v>0</v>
      </c>
      <c r="Q401" s="90">
        <v>1</v>
      </c>
      <c r="R401" s="90">
        <v>1</v>
      </c>
      <c r="S401" s="90">
        <v>1</v>
      </c>
      <c r="T401" s="90">
        <v>1</v>
      </c>
      <c r="U401" s="90">
        <v>1</v>
      </c>
      <c r="V401" s="90">
        <v>1</v>
      </c>
      <c r="W401" s="90">
        <v>1</v>
      </c>
      <c r="X401" s="90">
        <v>1</v>
      </c>
      <c r="Y401" s="90">
        <v>1</v>
      </c>
      <c r="Z401" s="90">
        <v>1</v>
      </c>
      <c r="AA401" s="90">
        <v>1</v>
      </c>
      <c r="AB401" s="90">
        <v>1</v>
      </c>
      <c r="AC401" s="90">
        <v>1</v>
      </c>
      <c r="AD401" s="90">
        <v>0</v>
      </c>
      <c r="AE401" s="90">
        <v>1</v>
      </c>
      <c r="AF401" s="90">
        <v>1</v>
      </c>
      <c r="AG401" s="90">
        <v>1</v>
      </c>
      <c r="AH401" s="90">
        <v>1</v>
      </c>
      <c r="AI401" s="90">
        <v>1</v>
      </c>
      <c r="AJ401" s="90">
        <v>1</v>
      </c>
      <c r="AK401" s="90">
        <v>1</v>
      </c>
      <c r="AL401" s="90">
        <v>1</v>
      </c>
      <c r="AM401" s="90">
        <v>1</v>
      </c>
      <c r="AN401" s="90">
        <v>1</v>
      </c>
      <c r="AO401" s="90">
        <v>1</v>
      </c>
      <c r="AP401" s="90">
        <v>1</v>
      </c>
      <c r="AQ401" s="90">
        <v>1</v>
      </c>
      <c r="AR401" s="90">
        <v>0</v>
      </c>
      <c r="AS401" s="90">
        <v>0</v>
      </c>
      <c r="AT401" s="90">
        <v>0</v>
      </c>
      <c r="AU401" s="90">
        <v>1</v>
      </c>
      <c r="AV401" s="90">
        <v>1</v>
      </c>
      <c r="AW401" s="90">
        <v>1</v>
      </c>
      <c r="AX401" s="90">
        <v>1</v>
      </c>
      <c r="AY401" s="90">
        <v>0</v>
      </c>
      <c r="AZ401" s="90">
        <v>1</v>
      </c>
      <c r="BA401" s="90">
        <v>1</v>
      </c>
      <c r="BB401" s="90">
        <v>1</v>
      </c>
      <c r="BC401" s="90">
        <v>0</v>
      </c>
      <c r="BD401" s="90">
        <v>1</v>
      </c>
      <c r="BE401" s="90">
        <v>1</v>
      </c>
      <c r="BF401" s="90">
        <v>1</v>
      </c>
      <c r="BG401" s="90">
        <v>1</v>
      </c>
      <c r="BH401" s="90">
        <v>0</v>
      </c>
      <c r="BI401" s="90">
        <v>1</v>
      </c>
      <c r="BJ401" s="90">
        <v>1</v>
      </c>
      <c r="BK401" s="90">
        <v>0</v>
      </c>
      <c r="BL401" s="90">
        <v>1</v>
      </c>
      <c r="BM401" s="90">
        <v>1</v>
      </c>
      <c r="BN401" s="90">
        <v>1</v>
      </c>
      <c r="BO401" s="90">
        <v>0</v>
      </c>
      <c r="BP401" s="90">
        <v>1</v>
      </c>
      <c r="BQ401" s="90">
        <v>1</v>
      </c>
      <c r="BR401" s="90">
        <v>0</v>
      </c>
      <c r="BS401" s="90">
        <v>0</v>
      </c>
      <c r="BT401" s="90">
        <v>1</v>
      </c>
      <c r="BU401" s="90">
        <v>0</v>
      </c>
      <c r="BV401" s="90">
        <v>1</v>
      </c>
      <c r="BW401" s="90">
        <v>1</v>
      </c>
      <c r="BX401" s="90">
        <v>1</v>
      </c>
      <c r="BY401" s="90">
        <v>1</v>
      </c>
      <c r="BZ401" s="90">
        <v>1</v>
      </c>
      <c r="CA401" s="90">
        <v>1</v>
      </c>
      <c r="CB401" s="90">
        <v>0</v>
      </c>
      <c r="CC401" s="90">
        <v>1</v>
      </c>
      <c r="CD401" s="90">
        <v>1</v>
      </c>
      <c r="CE401" s="90">
        <v>1</v>
      </c>
      <c r="CF401" s="90">
        <v>0</v>
      </c>
      <c r="CG401" s="90">
        <v>0</v>
      </c>
      <c r="CH401" s="90">
        <v>1</v>
      </c>
    </row>
    <row r="402" s="78" customFormat="1" ht="13.9" spans="1:86">
      <c r="A402" s="89" t="s">
        <v>213</v>
      </c>
      <c r="B402" s="89" t="s">
        <v>1845</v>
      </c>
      <c r="C402" s="90">
        <v>0</v>
      </c>
      <c r="D402" s="90">
        <v>0</v>
      </c>
      <c r="E402" s="90">
        <v>0</v>
      </c>
      <c r="F402" s="90">
        <v>0</v>
      </c>
      <c r="G402" s="90">
        <v>0</v>
      </c>
      <c r="H402" s="90">
        <v>0</v>
      </c>
      <c r="I402" s="90">
        <v>0</v>
      </c>
      <c r="J402" s="90">
        <v>0</v>
      </c>
      <c r="K402" s="90">
        <v>0</v>
      </c>
      <c r="L402" s="90">
        <v>0</v>
      </c>
      <c r="M402" s="90">
        <v>0</v>
      </c>
      <c r="N402" s="90">
        <v>0</v>
      </c>
      <c r="O402" s="90">
        <v>0</v>
      </c>
      <c r="P402" s="90">
        <v>0</v>
      </c>
      <c r="Q402" s="90">
        <v>0</v>
      </c>
      <c r="R402" s="90">
        <v>0</v>
      </c>
      <c r="S402" s="90">
        <v>0</v>
      </c>
      <c r="T402" s="90">
        <v>0</v>
      </c>
      <c r="U402" s="90">
        <v>0</v>
      </c>
      <c r="V402" s="90">
        <v>0</v>
      </c>
      <c r="W402" s="90">
        <v>0</v>
      </c>
      <c r="X402" s="90">
        <v>0</v>
      </c>
      <c r="Y402" s="90">
        <v>0</v>
      </c>
      <c r="Z402" s="90">
        <v>0</v>
      </c>
      <c r="AA402" s="90">
        <v>0</v>
      </c>
      <c r="AB402" s="90">
        <v>0</v>
      </c>
      <c r="AC402" s="90">
        <v>0</v>
      </c>
      <c r="AD402" s="90">
        <v>0</v>
      </c>
      <c r="AE402" s="90">
        <v>0</v>
      </c>
      <c r="AF402" s="90">
        <v>0</v>
      </c>
      <c r="AG402" s="90">
        <v>0</v>
      </c>
      <c r="AH402" s="90">
        <v>0</v>
      </c>
      <c r="AI402" s="90">
        <v>0</v>
      </c>
      <c r="AJ402" s="90">
        <v>0</v>
      </c>
      <c r="AK402" s="90">
        <v>0</v>
      </c>
      <c r="AL402" s="90">
        <v>0</v>
      </c>
      <c r="AM402" s="90">
        <v>0</v>
      </c>
      <c r="AN402" s="90">
        <v>0</v>
      </c>
      <c r="AO402" s="90">
        <v>0</v>
      </c>
      <c r="AP402" s="90">
        <v>0</v>
      </c>
      <c r="AQ402" s="90">
        <v>0</v>
      </c>
      <c r="AR402" s="90">
        <v>0</v>
      </c>
      <c r="AS402" s="90">
        <v>0</v>
      </c>
      <c r="AT402" s="90">
        <v>0</v>
      </c>
      <c r="AU402" s="90">
        <v>0</v>
      </c>
      <c r="AV402" s="90">
        <v>0</v>
      </c>
      <c r="AW402" s="90">
        <v>0</v>
      </c>
      <c r="AX402" s="90">
        <v>0</v>
      </c>
      <c r="AY402" s="90">
        <v>0</v>
      </c>
      <c r="AZ402" s="90">
        <v>0</v>
      </c>
      <c r="BA402" s="90">
        <v>0</v>
      </c>
      <c r="BB402" s="90">
        <v>0</v>
      </c>
      <c r="BC402" s="90">
        <v>0</v>
      </c>
      <c r="BD402" s="90">
        <v>0</v>
      </c>
      <c r="BE402" s="90">
        <v>0</v>
      </c>
      <c r="BF402" s="90">
        <v>0</v>
      </c>
      <c r="BG402" s="90">
        <v>0</v>
      </c>
      <c r="BH402" s="90">
        <v>0</v>
      </c>
      <c r="BI402" s="90">
        <v>0</v>
      </c>
      <c r="BJ402" s="90">
        <v>0</v>
      </c>
      <c r="BK402" s="90">
        <v>0</v>
      </c>
      <c r="BL402" s="90">
        <v>0</v>
      </c>
      <c r="BM402" s="90">
        <v>0</v>
      </c>
      <c r="BN402" s="90">
        <v>0</v>
      </c>
      <c r="BO402" s="90">
        <v>0</v>
      </c>
      <c r="BP402" s="90">
        <v>0</v>
      </c>
      <c r="BQ402" s="90">
        <v>0</v>
      </c>
      <c r="BR402" s="90">
        <v>0</v>
      </c>
      <c r="BS402" s="90">
        <v>0</v>
      </c>
      <c r="BT402" s="90">
        <v>0</v>
      </c>
      <c r="BU402" s="90">
        <v>0</v>
      </c>
      <c r="BV402" s="90">
        <v>0</v>
      </c>
      <c r="BW402" s="90">
        <v>0</v>
      </c>
      <c r="BX402" s="90">
        <v>0</v>
      </c>
      <c r="BY402" s="90">
        <v>0</v>
      </c>
      <c r="BZ402" s="90">
        <v>0</v>
      </c>
      <c r="CA402" s="90">
        <v>0</v>
      </c>
      <c r="CB402" s="90">
        <v>0</v>
      </c>
      <c r="CC402" s="90">
        <v>0</v>
      </c>
      <c r="CD402" s="90">
        <v>0</v>
      </c>
      <c r="CE402" s="90">
        <v>0</v>
      </c>
      <c r="CF402" s="90">
        <v>0</v>
      </c>
      <c r="CG402" s="90">
        <v>0</v>
      </c>
      <c r="CH402" s="90">
        <v>0</v>
      </c>
    </row>
    <row r="403" s="78" customFormat="1" ht="13.9" spans="1:86">
      <c r="A403" s="93" t="s">
        <v>213</v>
      </c>
      <c r="B403" s="93" t="s">
        <v>1846</v>
      </c>
      <c r="C403" s="94">
        <v>2</v>
      </c>
      <c r="D403" s="94">
        <v>2</v>
      </c>
      <c r="E403" s="94">
        <v>2</v>
      </c>
      <c r="F403" s="94">
        <v>2</v>
      </c>
      <c r="G403" s="94">
        <v>2</v>
      </c>
      <c r="H403" s="94">
        <v>3</v>
      </c>
      <c r="I403" s="94">
        <v>2</v>
      </c>
      <c r="J403" s="94">
        <v>2</v>
      </c>
      <c r="K403" s="94">
        <v>2</v>
      </c>
      <c r="L403" s="94">
        <v>2</v>
      </c>
      <c r="M403" s="94">
        <v>2</v>
      </c>
      <c r="N403" s="94">
        <v>2</v>
      </c>
      <c r="O403" s="94">
        <v>2</v>
      </c>
      <c r="P403" s="94">
        <v>2</v>
      </c>
      <c r="Q403" s="94">
        <v>2</v>
      </c>
      <c r="R403" s="94">
        <v>2</v>
      </c>
      <c r="S403" s="94">
        <v>2</v>
      </c>
      <c r="T403" s="94">
        <v>2</v>
      </c>
      <c r="U403" s="94">
        <v>2</v>
      </c>
      <c r="V403" s="94">
        <v>2</v>
      </c>
      <c r="W403" s="94">
        <v>2</v>
      </c>
      <c r="X403" s="94">
        <v>2</v>
      </c>
      <c r="Y403" s="94">
        <v>2</v>
      </c>
      <c r="Z403" s="94">
        <v>2</v>
      </c>
      <c r="AA403" s="94">
        <v>2</v>
      </c>
      <c r="AB403" s="94">
        <v>2</v>
      </c>
      <c r="AC403" s="94">
        <v>2</v>
      </c>
      <c r="AD403" s="94">
        <v>2</v>
      </c>
      <c r="AE403" s="94">
        <v>2</v>
      </c>
      <c r="AF403" s="94">
        <v>2</v>
      </c>
      <c r="AG403" s="94">
        <v>3</v>
      </c>
      <c r="AH403" s="94">
        <v>2</v>
      </c>
      <c r="AI403" s="94">
        <v>2</v>
      </c>
      <c r="AJ403" s="94">
        <v>2</v>
      </c>
      <c r="AK403" s="94">
        <v>2</v>
      </c>
      <c r="AL403" s="94">
        <v>2</v>
      </c>
      <c r="AM403" s="94">
        <v>2</v>
      </c>
      <c r="AN403" s="94">
        <v>2</v>
      </c>
      <c r="AO403" s="94">
        <v>2</v>
      </c>
      <c r="AP403" s="94">
        <v>2</v>
      </c>
      <c r="AQ403" s="94">
        <v>2</v>
      </c>
      <c r="AR403" s="94">
        <v>3</v>
      </c>
      <c r="AS403" s="94">
        <v>3</v>
      </c>
      <c r="AT403" s="94">
        <v>2</v>
      </c>
      <c r="AU403" s="94">
        <v>3</v>
      </c>
      <c r="AV403" s="94">
        <v>2</v>
      </c>
      <c r="AW403" s="94">
        <v>2</v>
      </c>
      <c r="AX403" s="94">
        <v>2</v>
      </c>
      <c r="AY403" s="94">
        <v>2</v>
      </c>
      <c r="AZ403" s="94">
        <v>2</v>
      </c>
      <c r="BA403" s="94">
        <v>2</v>
      </c>
      <c r="BB403" s="94">
        <v>2</v>
      </c>
      <c r="BC403" s="94">
        <v>2</v>
      </c>
      <c r="BD403" s="94">
        <v>2</v>
      </c>
      <c r="BE403" s="94">
        <v>2</v>
      </c>
      <c r="BF403" s="94">
        <v>2</v>
      </c>
      <c r="BG403" s="94">
        <v>2</v>
      </c>
      <c r="BH403" s="94">
        <v>2</v>
      </c>
      <c r="BI403" s="94">
        <v>2</v>
      </c>
      <c r="BJ403" s="94">
        <v>2</v>
      </c>
      <c r="BK403" s="94">
        <v>3</v>
      </c>
      <c r="BL403" s="94">
        <v>2</v>
      </c>
      <c r="BM403" s="94">
        <v>2</v>
      </c>
      <c r="BN403" s="94">
        <v>2</v>
      </c>
      <c r="BO403" s="94">
        <v>2</v>
      </c>
      <c r="BP403" s="94">
        <v>2</v>
      </c>
      <c r="BQ403" s="94">
        <v>2</v>
      </c>
      <c r="BR403" s="94">
        <v>2</v>
      </c>
      <c r="BS403" s="94">
        <v>3</v>
      </c>
      <c r="BT403" s="94">
        <v>2</v>
      </c>
      <c r="BU403" s="94">
        <v>2</v>
      </c>
      <c r="BV403" s="94">
        <v>2</v>
      </c>
      <c r="BW403" s="94">
        <v>2</v>
      </c>
      <c r="BX403" s="94">
        <v>2</v>
      </c>
      <c r="BY403" s="94">
        <v>2</v>
      </c>
      <c r="BZ403" s="94">
        <v>2</v>
      </c>
      <c r="CA403" s="94">
        <v>2</v>
      </c>
      <c r="CB403" s="94">
        <v>2</v>
      </c>
      <c r="CC403" s="94">
        <v>2</v>
      </c>
      <c r="CD403" s="94">
        <v>2</v>
      </c>
      <c r="CE403" s="94">
        <v>2</v>
      </c>
      <c r="CF403" s="94">
        <v>2</v>
      </c>
      <c r="CG403" s="94">
        <v>2</v>
      </c>
      <c r="CH403" s="94">
        <v>2</v>
      </c>
    </row>
    <row r="404" s="78" customFormat="1" ht="13.9" spans="1:86">
      <c r="A404" s="89" t="s">
        <v>227</v>
      </c>
      <c r="B404" s="89" t="s">
        <v>1847</v>
      </c>
      <c r="C404" s="90">
        <v>2</v>
      </c>
      <c r="D404" s="90">
        <v>0</v>
      </c>
      <c r="E404" s="90">
        <v>1</v>
      </c>
      <c r="F404" s="90">
        <v>1</v>
      </c>
      <c r="G404" s="90">
        <v>1</v>
      </c>
      <c r="H404" s="90">
        <v>1</v>
      </c>
      <c r="I404" s="90">
        <v>0</v>
      </c>
      <c r="J404" s="90">
        <v>0</v>
      </c>
      <c r="K404" s="90">
        <v>1</v>
      </c>
      <c r="L404" s="90">
        <v>0</v>
      </c>
      <c r="M404" s="90">
        <v>1</v>
      </c>
      <c r="N404" s="90">
        <v>1</v>
      </c>
      <c r="O404" s="90">
        <v>1</v>
      </c>
      <c r="P404" s="90">
        <v>0</v>
      </c>
      <c r="Q404" s="90">
        <v>1</v>
      </c>
      <c r="R404" s="90">
        <v>1</v>
      </c>
      <c r="S404" s="90">
        <v>1</v>
      </c>
      <c r="T404" s="90">
        <v>1</v>
      </c>
      <c r="U404" s="90">
        <v>0</v>
      </c>
      <c r="V404" s="90">
        <v>0</v>
      </c>
      <c r="W404" s="90">
        <v>1</v>
      </c>
      <c r="X404" s="90">
        <v>0</v>
      </c>
      <c r="Y404" s="90">
        <v>0</v>
      </c>
      <c r="Z404" s="90">
        <v>1</v>
      </c>
      <c r="AA404" s="90">
        <v>1</v>
      </c>
      <c r="AB404" s="90">
        <v>1</v>
      </c>
      <c r="AC404" s="90">
        <v>0</v>
      </c>
      <c r="AD404" s="90">
        <v>0</v>
      </c>
      <c r="AE404" s="90">
        <v>0</v>
      </c>
      <c r="AF404" s="90">
        <v>0</v>
      </c>
      <c r="AG404" s="90">
        <v>1</v>
      </c>
      <c r="AH404" s="90">
        <v>1</v>
      </c>
      <c r="AI404" s="90">
        <v>1</v>
      </c>
      <c r="AJ404" s="90">
        <v>0</v>
      </c>
      <c r="AK404" s="90">
        <v>1</v>
      </c>
      <c r="AL404" s="90">
        <v>0</v>
      </c>
      <c r="AM404" s="90">
        <v>0</v>
      </c>
      <c r="AN404" s="90">
        <v>1</v>
      </c>
      <c r="AO404" s="90">
        <v>1</v>
      </c>
      <c r="AP404" s="90">
        <v>0</v>
      </c>
      <c r="AQ404" s="90">
        <v>1</v>
      </c>
      <c r="AR404" s="90">
        <v>0</v>
      </c>
      <c r="AS404" s="90">
        <v>0</v>
      </c>
      <c r="AT404" s="90">
        <v>0</v>
      </c>
      <c r="AU404" s="90">
        <v>1</v>
      </c>
      <c r="AV404" s="90">
        <v>1</v>
      </c>
      <c r="AW404" s="90">
        <v>0</v>
      </c>
      <c r="AX404" s="90">
        <v>1</v>
      </c>
      <c r="AY404" s="90">
        <v>0</v>
      </c>
      <c r="AZ404" s="90">
        <v>1</v>
      </c>
      <c r="BA404" s="90">
        <v>0</v>
      </c>
      <c r="BB404" s="90">
        <v>0</v>
      </c>
      <c r="BC404" s="90">
        <v>0</v>
      </c>
      <c r="BD404" s="90">
        <v>1</v>
      </c>
      <c r="BE404" s="90">
        <v>0</v>
      </c>
      <c r="BF404" s="90">
        <v>1</v>
      </c>
      <c r="BG404" s="90">
        <v>1</v>
      </c>
      <c r="BH404" s="90">
        <v>0</v>
      </c>
      <c r="BI404" s="90">
        <v>1</v>
      </c>
      <c r="BJ404" s="90">
        <v>1</v>
      </c>
      <c r="BK404" s="90">
        <v>0</v>
      </c>
      <c r="BL404" s="90">
        <v>0</v>
      </c>
      <c r="BM404" s="90">
        <v>1</v>
      </c>
      <c r="BN404" s="90">
        <v>0</v>
      </c>
      <c r="BO404" s="90">
        <v>0</v>
      </c>
      <c r="BP404" s="90">
        <v>1</v>
      </c>
      <c r="BQ404" s="90">
        <v>1</v>
      </c>
      <c r="BR404" s="90">
        <v>0</v>
      </c>
      <c r="BS404" s="90">
        <v>0</v>
      </c>
      <c r="BT404" s="90">
        <v>1</v>
      </c>
      <c r="BU404" s="90">
        <v>0</v>
      </c>
      <c r="BV404" s="90">
        <v>1</v>
      </c>
      <c r="BW404" s="90">
        <v>0</v>
      </c>
      <c r="BX404" s="90">
        <v>1</v>
      </c>
      <c r="BY404" s="90">
        <v>1</v>
      </c>
      <c r="BZ404" s="90">
        <v>1</v>
      </c>
      <c r="CA404" s="90">
        <v>1</v>
      </c>
      <c r="CB404" s="90">
        <v>0</v>
      </c>
      <c r="CC404" s="90">
        <v>1</v>
      </c>
      <c r="CD404" s="90">
        <v>0</v>
      </c>
      <c r="CE404" s="90">
        <v>0</v>
      </c>
      <c r="CF404" s="90">
        <v>0</v>
      </c>
      <c r="CG404" s="90">
        <v>0</v>
      </c>
      <c r="CH404" s="90">
        <v>0</v>
      </c>
    </row>
    <row r="405" s="78" customFormat="1" ht="13.9" spans="1:86">
      <c r="A405" s="89" t="s">
        <v>227</v>
      </c>
      <c r="B405" s="89" t="s">
        <v>1848</v>
      </c>
      <c r="C405" s="90">
        <v>1</v>
      </c>
      <c r="D405" s="90">
        <v>0</v>
      </c>
      <c r="E405" s="90">
        <v>1</v>
      </c>
      <c r="F405" s="90">
        <v>1</v>
      </c>
      <c r="G405" s="90">
        <v>1</v>
      </c>
      <c r="H405" s="90">
        <v>1</v>
      </c>
      <c r="I405" s="90">
        <v>0</v>
      </c>
      <c r="J405" s="90">
        <v>0</v>
      </c>
      <c r="K405" s="90">
        <v>1</v>
      </c>
      <c r="L405" s="90">
        <v>0</v>
      </c>
      <c r="M405" s="90">
        <v>1</v>
      </c>
      <c r="N405" s="90">
        <v>1</v>
      </c>
      <c r="O405" s="90">
        <v>1</v>
      </c>
      <c r="P405" s="90">
        <v>0</v>
      </c>
      <c r="Q405" s="90">
        <v>1</v>
      </c>
      <c r="R405" s="90">
        <v>1</v>
      </c>
      <c r="S405" s="90">
        <v>1</v>
      </c>
      <c r="T405" s="90">
        <v>1</v>
      </c>
      <c r="U405" s="90">
        <v>0</v>
      </c>
      <c r="V405" s="90">
        <v>0</v>
      </c>
      <c r="W405" s="90">
        <v>1</v>
      </c>
      <c r="X405" s="90">
        <v>0</v>
      </c>
      <c r="Y405" s="90">
        <v>0</v>
      </c>
      <c r="Z405" s="90">
        <v>1</v>
      </c>
      <c r="AA405" s="90">
        <v>1</v>
      </c>
      <c r="AB405" s="90">
        <v>1</v>
      </c>
      <c r="AC405" s="90">
        <v>0</v>
      </c>
      <c r="AD405" s="90">
        <v>0</v>
      </c>
      <c r="AE405" s="90">
        <v>0</v>
      </c>
      <c r="AF405" s="90">
        <v>0</v>
      </c>
      <c r="AG405" s="90">
        <v>1</v>
      </c>
      <c r="AH405" s="90">
        <v>1</v>
      </c>
      <c r="AI405" s="90">
        <v>1</v>
      </c>
      <c r="AJ405" s="90">
        <v>0</v>
      </c>
      <c r="AK405" s="90">
        <v>1</v>
      </c>
      <c r="AL405" s="90">
        <v>0</v>
      </c>
      <c r="AM405" s="90">
        <v>0</v>
      </c>
      <c r="AN405" s="90">
        <v>1</v>
      </c>
      <c r="AO405" s="90">
        <v>1</v>
      </c>
      <c r="AP405" s="90">
        <v>0</v>
      </c>
      <c r="AQ405" s="90">
        <v>1</v>
      </c>
      <c r="AR405" s="90">
        <v>0</v>
      </c>
      <c r="AS405" s="90">
        <v>0</v>
      </c>
      <c r="AT405" s="90">
        <v>0</v>
      </c>
      <c r="AU405" s="90">
        <v>1</v>
      </c>
      <c r="AV405" s="90">
        <v>0</v>
      </c>
      <c r="AW405" s="90">
        <v>0</v>
      </c>
      <c r="AX405" s="90">
        <v>1</v>
      </c>
      <c r="AY405" s="90">
        <v>0</v>
      </c>
      <c r="AZ405" s="90">
        <v>1</v>
      </c>
      <c r="BA405" s="90">
        <v>0</v>
      </c>
      <c r="BB405" s="90">
        <v>0</v>
      </c>
      <c r="BC405" s="90">
        <v>0</v>
      </c>
      <c r="BD405" s="90">
        <v>1</v>
      </c>
      <c r="BE405" s="90">
        <v>0</v>
      </c>
      <c r="BF405" s="90">
        <v>0</v>
      </c>
      <c r="BG405" s="90">
        <v>1</v>
      </c>
      <c r="BH405" s="90">
        <v>0</v>
      </c>
      <c r="BI405" s="90">
        <v>1</v>
      </c>
      <c r="BJ405" s="90">
        <v>1</v>
      </c>
      <c r="BK405" s="90">
        <v>0</v>
      </c>
      <c r="BL405" s="90">
        <v>0</v>
      </c>
      <c r="BM405" s="90">
        <v>1</v>
      </c>
      <c r="BN405" s="90">
        <v>0</v>
      </c>
      <c r="BO405" s="90">
        <v>0</v>
      </c>
      <c r="BP405" s="90">
        <v>1</v>
      </c>
      <c r="BQ405" s="90">
        <v>1</v>
      </c>
      <c r="BR405" s="90">
        <v>0</v>
      </c>
      <c r="BS405" s="90">
        <v>0</v>
      </c>
      <c r="BT405" s="90">
        <v>1</v>
      </c>
      <c r="BU405" s="90">
        <v>0</v>
      </c>
      <c r="BV405" s="90">
        <v>1</v>
      </c>
      <c r="BW405" s="90">
        <v>0</v>
      </c>
      <c r="BX405" s="90">
        <v>1</v>
      </c>
      <c r="BY405" s="90">
        <v>1</v>
      </c>
      <c r="BZ405" s="90">
        <v>1</v>
      </c>
      <c r="CA405" s="90">
        <v>1</v>
      </c>
      <c r="CB405" s="90">
        <v>0</v>
      </c>
      <c r="CC405" s="90">
        <v>1</v>
      </c>
      <c r="CD405" s="90">
        <v>0</v>
      </c>
      <c r="CE405" s="90">
        <v>0</v>
      </c>
      <c r="CF405" s="90">
        <v>0</v>
      </c>
      <c r="CG405" s="90">
        <v>0</v>
      </c>
      <c r="CH405" s="90">
        <v>0</v>
      </c>
    </row>
    <row r="406" s="78" customFormat="1" ht="13.9" spans="1:86">
      <c r="A406" s="89" t="s">
        <v>227</v>
      </c>
      <c r="B406" s="89" t="s">
        <v>1849</v>
      </c>
      <c r="C406" s="90">
        <v>1</v>
      </c>
      <c r="D406" s="90">
        <v>0</v>
      </c>
      <c r="E406" s="90">
        <v>0</v>
      </c>
      <c r="F406" s="90">
        <v>0</v>
      </c>
      <c r="G406" s="90">
        <v>0</v>
      </c>
      <c r="H406" s="90">
        <v>0</v>
      </c>
      <c r="I406" s="90">
        <v>0</v>
      </c>
      <c r="J406" s="90">
        <v>0</v>
      </c>
      <c r="K406" s="90">
        <v>0</v>
      </c>
      <c r="L406" s="90">
        <v>0</v>
      </c>
      <c r="M406" s="90">
        <v>0</v>
      </c>
      <c r="N406" s="90">
        <v>0</v>
      </c>
      <c r="O406" s="90">
        <v>0</v>
      </c>
      <c r="P406" s="90">
        <v>0</v>
      </c>
      <c r="Q406" s="90">
        <v>0</v>
      </c>
      <c r="R406" s="90">
        <v>0</v>
      </c>
      <c r="S406" s="90">
        <v>0</v>
      </c>
      <c r="T406" s="90">
        <v>0</v>
      </c>
      <c r="U406" s="90">
        <v>0</v>
      </c>
      <c r="V406" s="90">
        <v>0</v>
      </c>
      <c r="W406" s="90">
        <v>0</v>
      </c>
      <c r="X406" s="90">
        <v>0</v>
      </c>
      <c r="Y406" s="90">
        <v>0</v>
      </c>
      <c r="Z406" s="90">
        <v>0</v>
      </c>
      <c r="AA406" s="90">
        <v>0</v>
      </c>
      <c r="AB406" s="90">
        <v>0</v>
      </c>
      <c r="AC406" s="90">
        <v>0</v>
      </c>
      <c r="AD406" s="90">
        <v>0</v>
      </c>
      <c r="AE406" s="90">
        <v>0</v>
      </c>
      <c r="AF406" s="90">
        <v>0</v>
      </c>
      <c r="AG406" s="90">
        <v>0</v>
      </c>
      <c r="AH406" s="90">
        <v>0</v>
      </c>
      <c r="AI406" s="90">
        <v>0</v>
      </c>
      <c r="AJ406" s="90">
        <v>0</v>
      </c>
      <c r="AK406" s="90">
        <v>0</v>
      </c>
      <c r="AL406" s="90">
        <v>0</v>
      </c>
      <c r="AM406" s="90">
        <v>0</v>
      </c>
      <c r="AN406" s="90">
        <v>0</v>
      </c>
      <c r="AO406" s="90">
        <v>0</v>
      </c>
      <c r="AP406" s="90">
        <v>0</v>
      </c>
      <c r="AQ406" s="90">
        <v>1</v>
      </c>
      <c r="AR406" s="90">
        <v>0</v>
      </c>
      <c r="AS406" s="90">
        <v>0</v>
      </c>
      <c r="AT406" s="90">
        <v>0</v>
      </c>
      <c r="AU406" s="90">
        <v>0</v>
      </c>
      <c r="AV406" s="90">
        <v>0</v>
      </c>
      <c r="AW406" s="90">
        <v>0</v>
      </c>
      <c r="AX406" s="90">
        <v>0</v>
      </c>
      <c r="AY406" s="90">
        <v>0</v>
      </c>
      <c r="AZ406" s="90">
        <v>0</v>
      </c>
      <c r="BA406" s="90">
        <v>0</v>
      </c>
      <c r="BB406" s="90">
        <v>0</v>
      </c>
      <c r="BC406" s="90">
        <v>0</v>
      </c>
      <c r="BD406" s="90">
        <v>0</v>
      </c>
      <c r="BE406" s="90">
        <v>0</v>
      </c>
      <c r="BF406" s="90">
        <v>0</v>
      </c>
      <c r="BG406" s="90">
        <v>0</v>
      </c>
      <c r="BH406" s="90">
        <v>0</v>
      </c>
      <c r="BI406" s="90">
        <v>0</v>
      </c>
      <c r="BJ406" s="90">
        <v>0</v>
      </c>
      <c r="BK406" s="90">
        <v>0</v>
      </c>
      <c r="BL406" s="90">
        <v>0</v>
      </c>
      <c r="BM406" s="90">
        <v>0</v>
      </c>
      <c r="BN406" s="90">
        <v>0</v>
      </c>
      <c r="BO406" s="90">
        <v>0</v>
      </c>
      <c r="BP406" s="90">
        <v>0</v>
      </c>
      <c r="BQ406" s="90">
        <v>0</v>
      </c>
      <c r="BR406" s="90">
        <v>0</v>
      </c>
      <c r="BS406" s="90">
        <v>0</v>
      </c>
      <c r="BT406" s="90">
        <v>0</v>
      </c>
      <c r="BU406" s="90">
        <v>0</v>
      </c>
      <c r="BV406" s="90">
        <v>0</v>
      </c>
      <c r="BW406" s="90">
        <v>0</v>
      </c>
      <c r="BX406" s="90">
        <v>0</v>
      </c>
      <c r="BY406" s="90">
        <v>0</v>
      </c>
      <c r="BZ406" s="90">
        <v>0</v>
      </c>
      <c r="CA406" s="90">
        <v>0</v>
      </c>
      <c r="CB406" s="90">
        <v>0</v>
      </c>
      <c r="CC406" s="90">
        <v>0</v>
      </c>
      <c r="CD406" s="90">
        <v>0</v>
      </c>
      <c r="CE406" s="90">
        <v>0</v>
      </c>
      <c r="CF406" s="90">
        <v>0</v>
      </c>
      <c r="CG406" s="90">
        <v>0</v>
      </c>
      <c r="CH406" s="90">
        <v>0</v>
      </c>
    </row>
    <row r="407" s="78" customFormat="1" ht="13.9" spans="1:86">
      <c r="A407" s="89" t="s">
        <v>227</v>
      </c>
      <c r="B407" s="89" t="s">
        <v>1850</v>
      </c>
      <c r="C407" s="90">
        <v>4</v>
      </c>
      <c r="D407" s="90">
        <v>1</v>
      </c>
      <c r="E407" s="90">
        <v>2</v>
      </c>
      <c r="F407" s="90">
        <v>1</v>
      </c>
      <c r="G407" s="90">
        <v>2</v>
      </c>
      <c r="H407" s="90">
        <v>2</v>
      </c>
      <c r="I407" s="90">
        <v>1</v>
      </c>
      <c r="J407" s="90">
        <v>1</v>
      </c>
      <c r="K407" s="90">
        <v>2</v>
      </c>
      <c r="L407" s="90">
        <v>1</v>
      </c>
      <c r="M407" s="90">
        <v>1</v>
      </c>
      <c r="N407" s="90">
        <v>1</v>
      </c>
      <c r="O407" s="90">
        <v>1</v>
      </c>
      <c r="P407" s="90">
        <v>0</v>
      </c>
      <c r="Q407" s="90">
        <v>2</v>
      </c>
      <c r="R407" s="90">
        <v>2</v>
      </c>
      <c r="S407" s="90">
        <v>2</v>
      </c>
      <c r="T407" s="90">
        <v>2</v>
      </c>
      <c r="U407" s="90">
        <v>1</v>
      </c>
      <c r="V407" s="90">
        <v>1</v>
      </c>
      <c r="W407" s="90">
        <v>2</v>
      </c>
      <c r="X407" s="90">
        <v>1</v>
      </c>
      <c r="Y407" s="90">
        <v>1</v>
      </c>
      <c r="Z407" s="90">
        <v>2</v>
      </c>
      <c r="AA407" s="90">
        <v>1</v>
      </c>
      <c r="AB407" s="90">
        <v>2</v>
      </c>
      <c r="AC407" s="90">
        <v>1</v>
      </c>
      <c r="AD407" s="90">
        <v>1</v>
      </c>
      <c r="AE407" s="90">
        <v>1</v>
      </c>
      <c r="AF407" s="90">
        <v>1</v>
      </c>
      <c r="AG407" s="90">
        <v>2</v>
      </c>
      <c r="AH407" s="90">
        <v>1</v>
      </c>
      <c r="AI407" s="90">
        <v>1</v>
      </c>
      <c r="AJ407" s="90">
        <v>1</v>
      </c>
      <c r="AK407" s="90">
        <v>2</v>
      </c>
      <c r="AL407" s="90">
        <v>1</v>
      </c>
      <c r="AM407" s="90">
        <v>1</v>
      </c>
      <c r="AN407" s="90">
        <v>1</v>
      </c>
      <c r="AO407" s="90">
        <v>2</v>
      </c>
      <c r="AP407" s="90">
        <v>1</v>
      </c>
      <c r="AQ407" s="90">
        <v>2</v>
      </c>
      <c r="AR407" s="90">
        <v>1</v>
      </c>
      <c r="AS407" s="90">
        <v>1</v>
      </c>
      <c r="AT407" s="90">
        <v>1</v>
      </c>
      <c r="AU407" s="90">
        <v>2</v>
      </c>
      <c r="AV407" s="90">
        <v>1</v>
      </c>
      <c r="AW407" s="90">
        <v>1</v>
      </c>
      <c r="AX407" s="90">
        <v>2</v>
      </c>
      <c r="AY407" s="90">
        <v>1</v>
      </c>
      <c r="AZ407" s="90">
        <v>2</v>
      </c>
      <c r="BA407" s="90">
        <v>1</v>
      </c>
      <c r="BB407" s="90">
        <v>1</v>
      </c>
      <c r="BC407" s="90">
        <v>0</v>
      </c>
      <c r="BD407" s="90">
        <v>2</v>
      </c>
      <c r="BE407" s="90">
        <v>1</v>
      </c>
      <c r="BF407" s="90">
        <v>1</v>
      </c>
      <c r="BG407" s="90">
        <v>2</v>
      </c>
      <c r="BH407" s="90">
        <v>0</v>
      </c>
      <c r="BI407" s="90">
        <v>1</v>
      </c>
      <c r="BJ407" s="90">
        <v>2</v>
      </c>
      <c r="BK407" s="90">
        <v>1</v>
      </c>
      <c r="BL407" s="90">
        <v>1</v>
      </c>
      <c r="BM407" s="90">
        <v>1</v>
      </c>
      <c r="BN407" s="90">
        <v>1</v>
      </c>
      <c r="BO407" s="90">
        <v>1</v>
      </c>
      <c r="BP407" s="90">
        <v>1</v>
      </c>
      <c r="BQ407" s="90">
        <v>2</v>
      </c>
      <c r="BR407" s="90">
        <v>0</v>
      </c>
      <c r="BS407" s="90">
        <v>1</v>
      </c>
      <c r="BT407" s="90">
        <v>2</v>
      </c>
      <c r="BU407" s="90">
        <v>1</v>
      </c>
      <c r="BV407" s="90">
        <v>2</v>
      </c>
      <c r="BW407" s="90">
        <v>1</v>
      </c>
      <c r="BX407" s="90">
        <v>1</v>
      </c>
      <c r="BY407" s="90">
        <v>1</v>
      </c>
      <c r="BZ407" s="90">
        <v>1</v>
      </c>
      <c r="CA407" s="90">
        <v>2</v>
      </c>
      <c r="CB407" s="90">
        <v>1</v>
      </c>
      <c r="CC407" s="90">
        <v>2</v>
      </c>
      <c r="CD407" s="90">
        <v>1</v>
      </c>
      <c r="CE407" s="90">
        <v>1</v>
      </c>
      <c r="CF407" s="90">
        <v>1</v>
      </c>
      <c r="CG407" s="90">
        <v>1</v>
      </c>
      <c r="CH407" s="90">
        <v>1</v>
      </c>
    </row>
    <row r="408" s="78" customFormat="1" ht="13.9" spans="1:86">
      <c r="A408" s="89" t="s">
        <v>227</v>
      </c>
      <c r="B408" s="89" t="s">
        <v>1851</v>
      </c>
      <c r="C408" s="90">
        <v>0</v>
      </c>
      <c r="D408" s="90">
        <v>0</v>
      </c>
      <c r="E408" s="90">
        <v>0</v>
      </c>
      <c r="F408" s="90">
        <v>0</v>
      </c>
      <c r="G408" s="90">
        <v>0</v>
      </c>
      <c r="H408" s="90">
        <v>0</v>
      </c>
      <c r="I408" s="90">
        <v>0</v>
      </c>
      <c r="J408" s="90">
        <v>0</v>
      </c>
      <c r="K408" s="90">
        <v>0</v>
      </c>
      <c r="L408" s="90">
        <v>0</v>
      </c>
      <c r="M408" s="90">
        <v>0</v>
      </c>
      <c r="N408" s="90">
        <v>0</v>
      </c>
      <c r="O408" s="90">
        <v>0</v>
      </c>
      <c r="P408" s="90">
        <v>0</v>
      </c>
      <c r="Q408" s="90">
        <v>0</v>
      </c>
      <c r="R408" s="90">
        <v>0</v>
      </c>
      <c r="S408" s="90">
        <v>0</v>
      </c>
      <c r="T408" s="90">
        <v>0</v>
      </c>
      <c r="U408" s="90">
        <v>0</v>
      </c>
      <c r="V408" s="90">
        <v>0</v>
      </c>
      <c r="W408" s="90">
        <v>0</v>
      </c>
      <c r="X408" s="90">
        <v>0</v>
      </c>
      <c r="Y408" s="90">
        <v>0</v>
      </c>
      <c r="Z408" s="90">
        <v>0</v>
      </c>
      <c r="AA408" s="90">
        <v>0</v>
      </c>
      <c r="AB408" s="90">
        <v>0</v>
      </c>
      <c r="AC408" s="90">
        <v>0</v>
      </c>
      <c r="AD408" s="90">
        <v>0</v>
      </c>
      <c r="AE408" s="90">
        <v>0</v>
      </c>
      <c r="AF408" s="90">
        <v>0</v>
      </c>
      <c r="AG408" s="90">
        <v>0</v>
      </c>
      <c r="AH408" s="90">
        <v>0</v>
      </c>
      <c r="AI408" s="90">
        <v>0</v>
      </c>
      <c r="AJ408" s="90">
        <v>0</v>
      </c>
      <c r="AK408" s="90">
        <v>0</v>
      </c>
      <c r="AL408" s="90">
        <v>0</v>
      </c>
      <c r="AM408" s="90">
        <v>0</v>
      </c>
      <c r="AN408" s="90">
        <v>0</v>
      </c>
      <c r="AO408" s="90">
        <v>0</v>
      </c>
      <c r="AP408" s="90">
        <v>0</v>
      </c>
      <c r="AQ408" s="90">
        <v>0</v>
      </c>
      <c r="AR408" s="90">
        <v>0</v>
      </c>
      <c r="AS408" s="90">
        <v>0</v>
      </c>
      <c r="AT408" s="90">
        <v>0</v>
      </c>
      <c r="AU408" s="90">
        <v>0</v>
      </c>
      <c r="AV408" s="90">
        <v>0</v>
      </c>
      <c r="AW408" s="90">
        <v>0</v>
      </c>
      <c r="AX408" s="90">
        <v>0</v>
      </c>
      <c r="AY408" s="90">
        <v>0</v>
      </c>
      <c r="AZ408" s="90">
        <v>0</v>
      </c>
      <c r="BA408" s="90">
        <v>0</v>
      </c>
      <c r="BB408" s="90">
        <v>0</v>
      </c>
      <c r="BC408" s="90">
        <v>0</v>
      </c>
      <c r="BD408" s="90">
        <v>0</v>
      </c>
      <c r="BE408" s="90">
        <v>0</v>
      </c>
      <c r="BF408" s="90">
        <v>0</v>
      </c>
      <c r="BG408" s="90">
        <v>0</v>
      </c>
      <c r="BH408" s="90">
        <v>0</v>
      </c>
      <c r="BI408" s="90">
        <v>0</v>
      </c>
      <c r="BJ408" s="90">
        <v>0</v>
      </c>
      <c r="BK408" s="90">
        <v>0</v>
      </c>
      <c r="BL408" s="90">
        <v>0</v>
      </c>
      <c r="BM408" s="90">
        <v>0</v>
      </c>
      <c r="BN408" s="90">
        <v>0</v>
      </c>
      <c r="BO408" s="90">
        <v>0</v>
      </c>
      <c r="BP408" s="90">
        <v>0</v>
      </c>
      <c r="BQ408" s="90">
        <v>0</v>
      </c>
      <c r="BR408" s="90">
        <v>0</v>
      </c>
      <c r="BS408" s="90">
        <v>0</v>
      </c>
      <c r="BT408" s="90">
        <v>0</v>
      </c>
      <c r="BU408" s="90">
        <v>0</v>
      </c>
      <c r="BV408" s="90">
        <v>0</v>
      </c>
      <c r="BW408" s="90">
        <v>0</v>
      </c>
      <c r="BX408" s="90">
        <v>0</v>
      </c>
      <c r="BY408" s="90">
        <v>0</v>
      </c>
      <c r="BZ408" s="90">
        <v>0</v>
      </c>
      <c r="CA408" s="90">
        <v>0</v>
      </c>
      <c r="CB408" s="90">
        <v>0</v>
      </c>
      <c r="CC408" s="90">
        <v>0</v>
      </c>
      <c r="CD408" s="90">
        <v>0</v>
      </c>
      <c r="CE408" s="90">
        <v>0</v>
      </c>
      <c r="CF408" s="90">
        <v>0</v>
      </c>
      <c r="CG408" s="90">
        <v>0</v>
      </c>
      <c r="CH408" s="90">
        <v>0</v>
      </c>
    </row>
    <row r="409" s="78" customFormat="1" ht="13.9" spans="1:86">
      <c r="A409" s="89" t="s">
        <v>227</v>
      </c>
      <c r="B409" s="89" t="s">
        <v>1852</v>
      </c>
      <c r="C409" s="90">
        <v>0</v>
      </c>
      <c r="D409" s="90">
        <v>0</v>
      </c>
      <c r="E409" s="90">
        <v>0</v>
      </c>
      <c r="F409" s="90">
        <v>0</v>
      </c>
      <c r="G409" s="90">
        <v>0</v>
      </c>
      <c r="H409" s="90">
        <v>0</v>
      </c>
      <c r="I409" s="90">
        <v>0</v>
      </c>
      <c r="J409" s="90">
        <v>0</v>
      </c>
      <c r="K409" s="90">
        <v>0</v>
      </c>
      <c r="L409" s="90">
        <v>0</v>
      </c>
      <c r="M409" s="90">
        <v>0</v>
      </c>
      <c r="N409" s="90">
        <v>0</v>
      </c>
      <c r="O409" s="90">
        <v>0</v>
      </c>
      <c r="P409" s="90">
        <v>0</v>
      </c>
      <c r="Q409" s="90">
        <v>0</v>
      </c>
      <c r="R409" s="90">
        <v>0</v>
      </c>
      <c r="S409" s="90">
        <v>0</v>
      </c>
      <c r="T409" s="90">
        <v>0</v>
      </c>
      <c r="U409" s="90">
        <v>0</v>
      </c>
      <c r="V409" s="90">
        <v>0</v>
      </c>
      <c r="W409" s="90">
        <v>0</v>
      </c>
      <c r="X409" s="90">
        <v>0</v>
      </c>
      <c r="Y409" s="90">
        <v>0</v>
      </c>
      <c r="Z409" s="90">
        <v>0</v>
      </c>
      <c r="AA409" s="90">
        <v>0</v>
      </c>
      <c r="AB409" s="90">
        <v>0</v>
      </c>
      <c r="AC409" s="90">
        <v>0</v>
      </c>
      <c r="AD409" s="90">
        <v>0</v>
      </c>
      <c r="AE409" s="90">
        <v>0</v>
      </c>
      <c r="AF409" s="90">
        <v>0</v>
      </c>
      <c r="AG409" s="90">
        <v>0</v>
      </c>
      <c r="AH409" s="90">
        <v>0</v>
      </c>
      <c r="AI409" s="90">
        <v>0</v>
      </c>
      <c r="AJ409" s="90">
        <v>0</v>
      </c>
      <c r="AK409" s="90">
        <v>0</v>
      </c>
      <c r="AL409" s="90">
        <v>0</v>
      </c>
      <c r="AM409" s="90">
        <v>0</v>
      </c>
      <c r="AN409" s="90">
        <v>0</v>
      </c>
      <c r="AO409" s="90">
        <v>0</v>
      </c>
      <c r="AP409" s="90">
        <v>0</v>
      </c>
      <c r="AQ409" s="90">
        <v>0</v>
      </c>
      <c r="AR409" s="90">
        <v>0</v>
      </c>
      <c r="AS409" s="90">
        <v>0</v>
      </c>
      <c r="AT409" s="90">
        <v>0</v>
      </c>
      <c r="AU409" s="90">
        <v>0</v>
      </c>
      <c r="AV409" s="90">
        <v>0</v>
      </c>
      <c r="AW409" s="90">
        <v>0</v>
      </c>
      <c r="AX409" s="90">
        <v>0</v>
      </c>
      <c r="AY409" s="90">
        <v>0</v>
      </c>
      <c r="AZ409" s="90">
        <v>0</v>
      </c>
      <c r="BA409" s="90">
        <v>0</v>
      </c>
      <c r="BB409" s="90">
        <v>0</v>
      </c>
      <c r="BC409" s="90">
        <v>0</v>
      </c>
      <c r="BD409" s="90">
        <v>0</v>
      </c>
      <c r="BE409" s="90">
        <v>0</v>
      </c>
      <c r="BF409" s="90">
        <v>0</v>
      </c>
      <c r="BG409" s="90">
        <v>0</v>
      </c>
      <c r="BH409" s="90">
        <v>0</v>
      </c>
      <c r="BI409" s="90">
        <v>0</v>
      </c>
      <c r="BJ409" s="90">
        <v>0</v>
      </c>
      <c r="BK409" s="90">
        <v>0</v>
      </c>
      <c r="BL409" s="90">
        <v>0</v>
      </c>
      <c r="BM409" s="90">
        <v>0</v>
      </c>
      <c r="BN409" s="90">
        <v>0</v>
      </c>
      <c r="BO409" s="90">
        <v>0</v>
      </c>
      <c r="BP409" s="90">
        <v>0</v>
      </c>
      <c r="BQ409" s="90">
        <v>0</v>
      </c>
      <c r="BR409" s="90">
        <v>0</v>
      </c>
      <c r="BS409" s="90">
        <v>0</v>
      </c>
      <c r="BT409" s="90">
        <v>0</v>
      </c>
      <c r="BU409" s="90">
        <v>0</v>
      </c>
      <c r="BV409" s="90">
        <v>0</v>
      </c>
      <c r="BW409" s="90">
        <v>0</v>
      </c>
      <c r="BX409" s="90">
        <v>0</v>
      </c>
      <c r="BY409" s="90">
        <v>0</v>
      </c>
      <c r="BZ409" s="90">
        <v>0</v>
      </c>
      <c r="CA409" s="90">
        <v>0</v>
      </c>
      <c r="CB409" s="90">
        <v>0</v>
      </c>
      <c r="CC409" s="90">
        <v>0</v>
      </c>
      <c r="CD409" s="90">
        <v>0</v>
      </c>
      <c r="CE409" s="90">
        <v>0</v>
      </c>
      <c r="CF409" s="90">
        <v>0</v>
      </c>
      <c r="CG409" s="90">
        <v>0</v>
      </c>
      <c r="CH409" s="90">
        <v>0</v>
      </c>
    </row>
    <row r="410" s="78" customFormat="1" ht="13.9" spans="1:86">
      <c r="A410" s="89" t="s">
        <v>227</v>
      </c>
      <c r="B410" s="89" t="s">
        <v>1853</v>
      </c>
      <c r="C410" s="90">
        <v>2</v>
      </c>
      <c r="D410" s="90">
        <v>0</v>
      </c>
      <c r="E410" s="90">
        <v>1</v>
      </c>
      <c r="F410" s="90">
        <v>1</v>
      </c>
      <c r="G410" s="90">
        <v>1</v>
      </c>
      <c r="H410" s="90">
        <v>1</v>
      </c>
      <c r="I410" s="90">
        <v>0</v>
      </c>
      <c r="J410" s="90">
        <v>0</v>
      </c>
      <c r="K410" s="90">
        <v>1</v>
      </c>
      <c r="L410" s="90">
        <v>0</v>
      </c>
      <c r="M410" s="90">
        <v>1</v>
      </c>
      <c r="N410" s="90">
        <v>1</v>
      </c>
      <c r="O410" s="90">
        <v>1</v>
      </c>
      <c r="P410" s="90">
        <v>0</v>
      </c>
      <c r="Q410" s="90">
        <v>1</v>
      </c>
      <c r="R410" s="90">
        <v>1</v>
      </c>
      <c r="S410" s="90">
        <v>1</v>
      </c>
      <c r="T410" s="90">
        <v>1</v>
      </c>
      <c r="U410" s="90">
        <v>0</v>
      </c>
      <c r="V410" s="90">
        <v>0</v>
      </c>
      <c r="W410" s="90">
        <v>1</v>
      </c>
      <c r="X410" s="90">
        <v>0</v>
      </c>
      <c r="Y410" s="90">
        <v>1</v>
      </c>
      <c r="Z410" s="90">
        <v>1</v>
      </c>
      <c r="AA410" s="90">
        <v>1</v>
      </c>
      <c r="AB410" s="90">
        <v>1</v>
      </c>
      <c r="AC410" s="90">
        <v>0</v>
      </c>
      <c r="AD410" s="90">
        <v>0</v>
      </c>
      <c r="AE410" s="90">
        <v>0</v>
      </c>
      <c r="AF410" s="90">
        <v>0</v>
      </c>
      <c r="AG410" s="90">
        <v>1</v>
      </c>
      <c r="AH410" s="90">
        <v>1</v>
      </c>
      <c r="AI410" s="90">
        <v>1</v>
      </c>
      <c r="AJ410" s="90">
        <v>0</v>
      </c>
      <c r="AK410" s="90">
        <v>1</v>
      </c>
      <c r="AL410" s="90">
        <v>0</v>
      </c>
      <c r="AM410" s="90">
        <v>0</v>
      </c>
      <c r="AN410" s="90">
        <v>1</v>
      </c>
      <c r="AO410" s="90">
        <v>1</v>
      </c>
      <c r="AP410" s="90">
        <v>0</v>
      </c>
      <c r="AQ410" s="90">
        <v>1</v>
      </c>
      <c r="AR410" s="90">
        <v>0</v>
      </c>
      <c r="AS410" s="90">
        <v>0</v>
      </c>
      <c r="AT410" s="90">
        <v>0</v>
      </c>
      <c r="AU410" s="90">
        <v>1</v>
      </c>
      <c r="AV410" s="90">
        <v>1</v>
      </c>
      <c r="AW410" s="90">
        <v>0</v>
      </c>
      <c r="AX410" s="90">
        <v>1</v>
      </c>
      <c r="AY410" s="90">
        <v>0</v>
      </c>
      <c r="AZ410" s="90">
        <v>1</v>
      </c>
      <c r="BA410" s="90">
        <v>0</v>
      </c>
      <c r="BB410" s="90">
        <v>0</v>
      </c>
      <c r="BC410" s="90">
        <v>0</v>
      </c>
      <c r="BD410" s="90">
        <v>1</v>
      </c>
      <c r="BE410" s="90">
        <v>0</v>
      </c>
      <c r="BF410" s="90">
        <v>1</v>
      </c>
      <c r="BG410" s="90">
        <v>1</v>
      </c>
      <c r="BH410" s="90">
        <v>0</v>
      </c>
      <c r="BI410" s="90">
        <v>1</v>
      </c>
      <c r="BJ410" s="90">
        <v>1</v>
      </c>
      <c r="BK410" s="90">
        <v>0</v>
      </c>
      <c r="BL410" s="90">
        <v>0</v>
      </c>
      <c r="BM410" s="90">
        <v>1</v>
      </c>
      <c r="BN410" s="90">
        <v>1</v>
      </c>
      <c r="BO410" s="90">
        <v>0</v>
      </c>
      <c r="BP410" s="90">
        <v>1</v>
      </c>
      <c r="BQ410" s="90">
        <v>1</v>
      </c>
      <c r="BR410" s="90">
        <v>0</v>
      </c>
      <c r="BS410" s="90">
        <v>0</v>
      </c>
      <c r="BT410" s="90">
        <v>1</v>
      </c>
      <c r="BU410" s="90">
        <v>0</v>
      </c>
      <c r="BV410" s="90">
        <v>1</v>
      </c>
      <c r="BW410" s="90">
        <v>0</v>
      </c>
      <c r="BX410" s="90">
        <v>1</v>
      </c>
      <c r="BY410" s="90">
        <v>1</v>
      </c>
      <c r="BZ410" s="90">
        <v>1</v>
      </c>
      <c r="CA410" s="90">
        <v>1</v>
      </c>
      <c r="CB410" s="90">
        <v>0</v>
      </c>
      <c r="CC410" s="90">
        <v>1</v>
      </c>
      <c r="CD410" s="90">
        <v>0</v>
      </c>
      <c r="CE410" s="90">
        <v>0</v>
      </c>
      <c r="CF410" s="90">
        <v>0</v>
      </c>
      <c r="CG410" s="90">
        <v>0</v>
      </c>
      <c r="CH410" s="90">
        <v>0</v>
      </c>
    </row>
    <row r="411" s="78" customFormat="1" ht="13.9" spans="1:86">
      <c r="A411" s="93" t="s">
        <v>227</v>
      </c>
      <c r="B411" s="93" t="s">
        <v>1854</v>
      </c>
      <c r="C411" s="94">
        <v>0</v>
      </c>
      <c r="D411" s="94">
        <v>2</v>
      </c>
      <c r="E411" s="94">
        <v>0</v>
      </c>
      <c r="F411" s="94">
        <v>0</v>
      </c>
      <c r="G411" s="94">
        <v>0</v>
      </c>
      <c r="H411" s="94">
        <v>0</v>
      </c>
      <c r="I411" s="94">
        <v>2</v>
      </c>
      <c r="J411" s="94">
        <v>2</v>
      </c>
      <c r="K411" s="94">
        <v>0</v>
      </c>
      <c r="L411" s="94">
        <v>1</v>
      </c>
      <c r="M411" s="107">
        <v>0</v>
      </c>
      <c r="N411" s="107">
        <v>0</v>
      </c>
      <c r="O411" s="107">
        <v>0</v>
      </c>
      <c r="P411" s="107">
        <v>1</v>
      </c>
      <c r="Q411" s="107">
        <v>0</v>
      </c>
      <c r="R411" s="107">
        <v>0</v>
      </c>
      <c r="S411" s="107">
        <v>0</v>
      </c>
      <c r="T411" s="107">
        <v>0</v>
      </c>
      <c r="U411" s="107">
        <v>1</v>
      </c>
      <c r="V411" s="107">
        <v>1</v>
      </c>
      <c r="W411" s="94">
        <v>0</v>
      </c>
      <c r="X411" s="94">
        <v>2</v>
      </c>
      <c r="Y411" s="94">
        <v>1</v>
      </c>
      <c r="Z411" s="94">
        <v>0</v>
      </c>
      <c r="AA411" s="94">
        <v>0</v>
      </c>
      <c r="AB411" s="94">
        <v>0</v>
      </c>
      <c r="AC411" s="94">
        <v>1</v>
      </c>
      <c r="AD411" s="94">
        <v>1</v>
      </c>
      <c r="AE411" s="94">
        <v>1</v>
      </c>
      <c r="AF411" s="94">
        <v>2</v>
      </c>
      <c r="AG411" s="94">
        <v>0</v>
      </c>
      <c r="AH411" s="94">
        <v>0</v>
      </c>
      <c r="AI411" s="94">
        <v>0</v>
      </c>
      <c r="AJ411" s="94">
        <v>2</v>
      </c>
      <c r="AK411" s="94">
        <v>0</v>
      </c>
      <c r="AL411" s="94">
        <v>1</v>
      </c>
      <c r="AM411" s="94">
        <v>1</v>
      </c>
      <c r="AN411" s="94">
        <v>0</v>
      </c>
      <c r="AO411" s="94">
        <v>0</v>
      </c>
      <c r="AP411" s="94">
        <v>1</v>
      </c>
      <c r="AQ411" s="94">
        <v>0</v>
      </c>
      <c r="AR411" s="94">
        <v>1</v>
      </c>
      <c r="AS411" s="94">
        <v>1</v>
      </c>
      <c r="AT411" s="94">
        <v>1</v>
      </c>
      <c r="AU411" s="94">
        <v>0</v>
      </c>
      <c r="AV411" s="94">
        <v>1</v>
      </c>
      <c r="AW411" s="94">
        <v>1</v>
      </c>
      <c r="AX411" s="94">
        <v>0</v>
      </c>
      <c r="AY411" s="94">
        <v>1</v>
      </c>
      <c r="AZ411" s="94">
        <v>0</v>
      </c>
      <c r="BA411" s="94">
        <v>2</v>
      </c>
      <c r="BB411" s="94">
        <v>2</v>
      </c>
      <c r="BC411" s="94">
        <v>1</v>
      </c>
      <c r="BD411" s="94">
        <v>0</v>
      </c>
      <c r="BE411" s="94">
        <v>1</v>
      </c>
      <c r="BF411" s="94">
        <v>1</v>
      </c>
      <c r="BG411" s="94">
        <v>0</v>
      </c>
      <c r="BH411" s="94">
        <v>1</v>
      </c>
      <c r="BI411" s="94">
        <v>0</v>
      </c>
      <c r="BJ411" s="94">
        <v>0</v>
      </c>
      <c r="BK411" s="94">
        <v>1</v>
      </c>
      <c r="BL411" s="94">
        <v>2</v>
      </c>
      <c r="BM411" s="94">
        <v>0</v>
      </c>
      <c r="BN411" s="94">
        <v>1</v>
      </c>
      <c r="BO411" s="94">
        <v>1</v>
      </c>
      <c r="BP411" s="94">
        <v>0</v>
      </c>
      <c r="BQ411" s="94">
        <v>0</v>
      </c>
      <c r="BR411" s="94">
        <v>1</v>
      </c>
      <c r="BS411" s="94">
        <v>1</v>
      </c>
      <c r="BT411" s="94">
        <v>0</v>
      </c>
      <c r="BU411" s="94">
        <v>1</v>
      </c>
      <c r="BV411" s="94">
        <v>0</v>
      </c>
      <c r="BW411" s="94">
        <v>1</v>
      </c>
      <c r="BX411" s="94">
        <v>0</v>
      </c>
      <c r="BY411" s="94">
        <v>0</v>
      </c>
      <c r="BZ411" s="94">
        <v>0</v>
      </c>
      <c r="CA411" s="94">
        <v>0</v>
      </c>
      <c r="CB411" s="94">
        <v>1</v>
      </c>
      <c r="CC411" s="94">
        <v>0</v>
      </c>
      <c r="CD411" s="94">
        <v>2</v>
      </c>
      <c r="CE411" s="94">
        <v>2</v>
      </c>
      <c r="CF411" s="94">
        <v>1</v>
      </c>
      <c r="CG411" s="94">
        <v>1</v>
      </c>
      <c r="CH411" s="94">
        <v>2</v>
      </c>
    </row>
  </sheetData>
  <autoFilter ref="A2:CJ411">
    <extLst/>
  </autoFilter>
  <hyperlinks>
    <hyperlink ref="A1" location="目录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K55"/>
  <sheetViews>
    <sheetView workbookViewId="0">
      <pane xSplit="2" ySplit="2" topLeftCell="C18" activePane="bottomRight" state="frozen"/>
      <selection/>
      <selection pane="topRight"/>
      <selection pane="bottomLeft"/>
      <selection pane="bottomRight" activeCell="CK18" sqref="A1:CK18"/>
    </sheetView>
  </sheetViews>
  <sheetFormatPr defaultColWidth="9" defaultRowHeight="15"/>
  <cols>
    <col min="1" max="1" width="4.921875" customWidth="1"/>
    <col min="2" max="2" width="20.0703125" customWidth="1"/>
    <col min="3" max="73" width="2.5390625" customWidth="1"/>
    <col min="74" max="74" width="2.4609375" customWidth="1"/>
    <col min="75" max="88" width="2.5390625" customWidth="1"/>
    <col min="89" max="89" width="5.0703125" customWidth="1"/>
  </cols>
  <sheetData>
    <row r="1" ht="22.85" spans="1:88">
      <c r="A1" s="43"/>
      <c r="B1" s="44" t="s">
        <v>1855</v>
      </c>
      <c r="C1" s="45"/>
      <c r="D1" s="45"/>
      <c r="E1" s="45"/>
      <c r="F1" s="45" t="s">
        <v>1357</v>
      </c>
      <c r="G1" s="45"/>
      <c r="H1" s="45"/>
      <c r="I1" s="45"/>
      <c r="J1" s="45"/>
      <c r="K1" s="45"/>
      <c r="L1" s="45"/>
      <c r="M1" s="45"/>
      <c r="N1" s="61"/>
      <c r="O1" s="61"/>
      <c r="P1" s="62" t="s">
        <v>1358</v>
      </c>
      <c r="Q1" s="61"/>
      <c r="R1" s="61"/>
      <c r="S1" s="61"/>
      <c r="T1" s="61"/>
      <c r="U1" s="61"/>
      <c r="V1" s="61"/>
      <c r="W1" s="63"/>
      <c r="X1" s="63"/>
      <c r="Y1" s="63"/>
      <c r="Z1" s="63" t="s">
        <v>113</v>
      </c>
      <c r="AA1" s="63"/>
      <c r="AB1" s="63"/>
      <c r="AC1" s="63"/>
      <c r="AD1" s="63"/>
      <c r="AE1" s="65"/>
      <c r="AF1" s="65"/>
      <c r="AG1" s="65"/>
      <c r="AH1" s="65" t="s">
        <v>1359</v>
      </c>
      <c r="AI1" s="65"/>
      <c r="AJ1" s="65"/>
      <c r="AK1" s="65"/>
      <c r="AL1" s="65"/>
      <c r="AM1" s="65"/>
      <c r="AN1" s="65"/>
      <c r="AO1" s="66"/>
      <c r="AP1" s="66"/>
      <c r="AQ1" s="66" t="s">
        <v>120</v>
      </c>
      <c r="AR1" s="66"/>
      <c r="AS1" s="66"/>
      <c r="AT1" s="66"/>
      <c r="AU1" s="66"/>
      <c r="AV1" s="67"/>
      <c r="AW1" s="67" t="s">
        <v>104</v>
      </c>
      <c r="AX1" s="67"/>
      <c r="AY1" s="67"/>
      <c r="AZ1" s="65" t="s">
        <v>127</v>
      </c>
      <c r="BA1" s="65"/>
      <c r="BB1" s="63"/>
      <c r="BC1" s="63"/>
      <c r="BD1" s="63"/>
      <c r="BE1" s="63"/>
      <c r="BF1" s="63"/>
      <c r="BG1" s="63"/>
      <c r="BH1" s="63"/>
      <c r="BI1" s="63" t="s">
        <v>1361</v>
      </c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9"/>
      <c r="BU1" s="69"/>
      <c r="BV1" s="69"/>
      <c r="BW1" s="69" t="s">
        <v>247</v>
      </c>
      <c r="BX1" s="69"/>
      <c r="BY1" s="69"/>
      <c r="BZ1" s="69"/>
      <c r="CA1" s="69"/>
      <c r="CB1" s="69"/>
      <c r="CC1" s="66"/>
      <c r="CD1" s="66" t="s">
        <v>227</v>
      </c>
      <c r="CE1" s="66"/>
      <c r="CF1" s="66"/>
      <c r="CG1" s="45"/>
      <c r="CH1" s="45" t="s">
        <v>336</v>
      </c>
      <c r="CI1" s="45"/>
      <c r="CJ1" s="45"/>
    </row>
    <row r="2" ht="133" customHeight="1" spans="1:89">
      <c r="A2" s="43" t="s">
        <v>1362</v>
      </c>
      <c r="B2" s="46" t="s">
        <v>1856</v>
      </c>
      <c r="C2" s="47" t="s">
        <v>1857</v>
      </c>
      <c r="D2" s="47" t="s">
        <v>1858</v>
      </c>
      <c r="E2" s="47" t="s">
        <v>1859</v>
      </c>
      <c r="F2" s="47" t="s">
        <v>1860</v>
      </c>
      <c r="G2" s="47" t="s">
        <v>1861</v>
      </c>
      <c r="H2" s="47" t="s">
        <v>1862</v>
      </c>
      <c r="I2" s="47" t="s">
        <v>1863</v>
      </c>
      <c r="J2" s="47" t="s">
        <v>1864</v>
      </c>
      <c r="K2" s="47" t="s">
        <v>1865</v>
      </c>
      <c r="L2" s="47" t="s">
        <v>1866</v>
      </c>
      <c r="M2" s="47" t="s">
        <v>1867</v>
      </c>
      <c r="N2" s="47" t="s">
        <v>1868</v>
      </c>
      <c r="O2" s="47" t="s">
        <v>1869</v>
      </c>
      <c r="P2" s="47" t="s">
        <v>1870</v>
      </c>
      <c r="Q2" s="47" t="s">
        <v>1871</v>
      </c>
      <c r="R2" s="47" t="s">
        <v>1872</v>
      </c>
      <c r="S2" s="47" t="s">
        <v>1873</v>
      </c>
      <c r="T2" s="47" t="s">
        <v>1874</v>
      </c>
      <c r="U2" s="47" t="s">
        <v>1875</v>
      </c>
      <c r="V2" s="47" t="s">
        <v>1876</v>
      </c>
      <c r="W2" s="64" t="s">
        <v>1877</v>
      </c>
      <c r="X2" s="47" t="s">
        <v>1878</v>
      </c>
      <c r="Y2" s="47" t="s">
        <v>1879</v>
      </c>
      <c r="Z2" s="47" t="s">
        <v>1880</v>
      </c>
      <c r="AA2" s="47" t="s">
        <v>1881</v>
      </c>
      <c r="AB2" s="47" t="s">
        <v>1882</v>
      </c>
      <c r="AC2" s="47" t="s">
        <v>1883</v>
      </c>
      <c r="AD2" s="47" t="s">
        <v>1884</v>
      </c>
      <c r="AE2" s="47" t="s">
        <v>1885</v>
      </c>
      <c r="AF2" s="47" t="s">
        <v>1886</v>
      </c>
      <c r="AG2" s="47" t="s">
        <v>1887</v>
      </c>
      <c r="AH2" s="47" t="s">
        <v>1888</v>
      </c>
      <c r="AI2" s="47" t="s">
        <v>1889</v>
      </c>
      <c r="AJ2" s="47" t="s">
        <v>1890</v>
      </c>
      <c r="AK2" s="47" t="s">
        <v>1891</v>
      </c>
      <c r="AL2" s="47" t="s">
        <v>1892</v>
      </c>
      <c r="AM2" s="47" t="s">
        <v>1893</v>
      </c>
      <c r="AN2" s="64" t="s">
        <v>1894</v>
      </c>
      <c r="AO2" s="47" t="s">
        <v>1895</v>
      </c>
      <c r="AP2" s="47" t="s">
        <v>1896</v>
      </c>
      <c r="AQ2" s="47" t="s">
        <v>1897</v>
      </c>
      <c r="AR2" s="47" t="s">
        <v>1898</v>
      </c>
      <c r="AS2" s="47" t="s">
        <v>1899</v>
      </c>
      <c r="AT2" s="64" t="s">
        <v>1900</v>
      </c>
      <c r="AU2" s="47" t="s">
        <v>1901</v>
      </c>
      <c r="AV2" s="47" t="s">
        <v>1902</v>
      </c>
      <c r="AW2" s="47" t="s">
        <v>1903</v>
      </c>
      <c r="AX2" s="47" t="s">
        <v>1904</v>
      </c>
      <c r="AY2" s="47" t="s">
        <v>1905</v>
      </c>
      <c r="AZ2" s="47" t="s">
        <v>1906</v>
      </c>
      <c r="BA2" s="47" t="s">
        <v>1907</v>
      </c>
      <c r="BB2" s="47" t="s">
        <v>1908</v>
      </c>
      <c r="BC2" s="47" t="s">
        <v>1909</v>
      </c>
      <c r="BD2" s="47" t="s">
        <v>1910</v>
      </c>
      <c r="BE2" s="47" t="s">
        <v>1911</v>
      </c>
      <c r="BF2" s="47" t="s">
        <v>1912</v>
      </c>
      <c r="BG2" s="68" t="s">
        <v>1913</v>
      </c>
      <c r="BH2" s="68" t="s">
        <v>1914</v>
      </c>
      <c r="BI2" s="68" t="s">
        <v>1915</v>
      </c>
      <c r="BJ2" s="68" t="s">
        <v>1916</v>
      </c>
      <c r="BK2" s="68" t="s">
        <v>1917</v>
      </c>
      <c r="BL2" s="68" t="s">
        <v>1918</v>
      </c>
      <c r="BM2" s="68" t="s">
        <v>1919</v>
      </c>
      <c r="BN2" s="68" t="s">
        <v>1920</v>
      </c>
      <c r="BO2" s="68" t="s">
        <v>1921</v>
      </c>
      <c r="BP2" s="70" t="s">
        <v>1922</v>
      </c>
      <c r="BQ2" s="68" t="s">
        <v>1923</v>
      </c>
      <c r="BR2" s="68" t="s">
        <v>1924</v>
      </c>
      <c r="BS2" s="68" t="s">
        <v>1925</v>
      </c>
      <c r="BT2" s="68" t="s">
        <v>1926</v>
      </c>
      <c r="BU2" s="68" t="s">
        <v>1927</v>
      </c>
      <c r="BV2" s="68" t="s">
        <v>1928</v>
      </c>
      <c r="BW2" s="68" t="s">
        <v>1929</v>
      </c>
      <c r="BX2" s="47" t="s">
        <v>1930</v>
      </c>
      <c r="BY2" s="47" t="s">
        <v>1931</v>
      </c>
      <c r="BZ2" s="47" t="s">
        <v>1932</v>
      </c>
      <c r="CA2" s="47" t="s">
        <v>1933</v>
      </c>
      <c r="CB2" s="47" t="s">
        <v>1934</v>
      </c>
      <c r="CC2" s="47" t="s">
        <v>1935</v>
      </c>
      <c r="CD2" s="47" t="s">
        <v>1936</v>
      </c>
      <c r="CE2" s="64" t="s">
        <v>1937</v>
      </c>
      <c r="CF2" s="47" t="s">
        <v>1938</v>
      </c>
      <c r="CG2" s="71" t="s">
        <v>1939</v>
      </c>
      <c r="CH2" s="71" t="s">
        <v>1940</v>
      </c>
      <c r="CI2" s="71" t="s">
        <v>1448</v>
      </c>
      <c r="CJ2" s="47" t="s">
        <v>1941</v>
      </c>
      <c r="CK2" s="72" t="s">
        <v>1302</v>
      </c>
    </row>
    <row r="3" hidden="1" spans="1:89">
      <c r="A3" s="48" t="s">
        <v>120</v>
      </c>
      <c r="B3" s="49" t="s">
        <v>1942</v>
      </c>
      <c r="C3" s="50">
        <v>0</v>
      </c>
      <c r="D3" s="50">
        <v>0</v>
      </c>
      <c r="E3" s="51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2">
        <v>1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50">
        <v>0</v>
      </c>
      <c r="Y3" s="50">
        <v>0</v>
      </c>
      <c r="Z3" s="50">
        <v>0</v>
      </c>
      <c r="AA3" s="50">
        <v>0</v>
      </c>
      <c r="AB3" s="50">
        <v>0</v>
      </c>
      <c r="AC3" s="50">
        <v>0</v>
      </c>
      <c r="AD3" s="50">
        <v>0</v>
      </c>
      <c r="AE3" s="50">
        <v>0</v>
      </c>
      <c r="AF3" s="50">
        <v>0</v>
      </c>
      <c r="AG3" s="50">
        <v>0</v>
      </c>
      <c r="AH3" s="50">
        <v>0</v>
      </c>
      <c r="AI3" s="50">
        <v>0</v>
      </c>
      <c r="AJ3" s="50">
        <v>0</v>
      </c>
      <c r="AK3" s="52">
        <v>1</v>
      </c>
      <c r="AL3" s="50">
        <v>0</v>
      </c>
      <c r="AM3" s="50">
        <v>0</v>
      </c>
      <c r="AN3" s="50">
        <v>0</v>
      </c>
      <c r="AO3" s="50">
        <v>0</v>
      </c>
      <c r="AP3" s="50">
        <v>0</v>
      </c>
      <c r="AQ3" s="50">
        <v>0</v>
      </c>
      <c r="AR3" s="50">
        <v>0</v>
      </c>
      <c r="AS3" s="50">
        <v>0</v>
      </c>
      <c r="AT3" s="50">
        <v>0</v>
      </c>
      <c r="AU3" s="50">
        <v>0</v>
      </c>
      <c r="AV3" s="50">
        <v>0</v>
      </c>
      <c r="AW3" s="50">
        <v>0</v>
      </c>
      <c r="AX3" s="50">
        <v>0</v>
      </c>
      <c r="AY3" s="50">
        <v>0</v>
      </c>
      <c r="AZ3" s="50">
        <v>0</v>
      </c>
      <c r="BA3" s="50">
        <v>0</v>
      </c>
      <c r="BB3" s="50">
        <v>0</v>
      </c>
      <c r="BC3" s="50">
        <v>0</v>
      </c>
      <c r="BD3" s="50">
        <v>0</v>
      </c>
      <c r="BE3" s="50">
        <v>0</v>
      </c>
      <c r="BF3" s="50">
        <v>0</v>
      </c>
      <c r="BG3" s="50">
        <v>0</v>
      </c>
      <c r="BH3" s="50">
        <v>0</v>
      </c>
      <c r="BI3" s="50">
        <v>0</v>
      </c>
      <c r="BJ3" s="50">
        <v>0</v>
      </c>
      <c r="BK3" s="50">
        <v>0</v>
      </c>
      <c r="BL3" s="50">
        <v>0</v>
      </c>
      <c r="BM3" s="50">
        <v>0</v>
      </c>
      <c r="BN3" s="50">
        <v>0</v>
      </c>
      <c r="BO3" s="50">
        <v>0</v>
      </c>
      <c r="BP3" s="50">
        <v>0</v>
      </c>
      <c r="BQ3" s="50">
        <v>0</v>
      </c>
      <c r="BR3" s="50">
        <v>0</v>
      </c>
      <c r="BS3" s="50">
        <v>0</v>
      </c>
      <c r="BT3" s="50">
        <v>0</v>
      </c>
      <c r="BU3" s="50">
        <v>0</v>
      </c>
      <c r="BV3" s="50">
        <v>0</v>
      </c>
      <c r="BW3" s="50">
        <v>0</v>
      </c>
      <c r="BX3" s="50">
        <v>0</v>
      </c>
      <c r="BY3" s="50">
        <v>0</v>
      </c>
      <c r="BZ3" s="50">
        <v>0</v>
      </c>
      <c r="CA3" s="50">
        <v>0</v>
      </c>
      <c r="CB3" s="50">
        <v>0</v>
      </c>
      <c r="CC3" s="50">
        <v>0</v>
      </c>
      <c r="CD3" s="50">
        <v>0</v>
      </c>
      <c r="CE3" s="50">
        <v>0</v>
      </c>
      <c r="CF3" s="50">
        <v>0</v>
      </c>
      <c r="CG3" s="50">
        <v>0</v>
      </c>
      <c r="CH3" s="50"/>
      <c r="CI3" s="50"/>
      <c r="CJ3" s="50">
        <v>0</v>
      </c>
      <c r="CK3" s="73">
        <f t="shared" ref="CK3:CK34" si="0">SUM(C3:CD3)</f>
        <v>2</v>
      </c>
    </row>
    <row r="4" ht="16.5" hidden="1" customHeight="1" spans="1:89">
      <c r="A4" s="48" t="s">
        <v>120</v>
      </c>
      <c r="B4" s="49" t="s">
        <v>1943</v>
      </c>
      <c r="C4" s="50">
        <v>0</v>
      </c>
      <c r="D4" s="50">
        <v>0</v>
      </c>
      <c r="E4" s="51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2">
        <v>1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2">
        <v>1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0</v>
      </c>
      <c r="CA4" s="50">
        <v>0</v>
      </c>
      <c r="CB4" s="50">
        <v>0</v>
      </c>
      <c r="CC4" s="50">
        <v>0</v>
      </c>
      <c r="CD4" s="50">
        <v>0</v>
      </c>
      <c r="CE4" s="50">
        <v>0</v>
      </c>
      <c r="CF4" s="50">
        <v>0</v>
      </c>
      <c r="CG4" s="50">
        <v>0</v>
      </c>
      <c r="CH4" s="50"/>
      <c r="CI4" s="50"/>
      <c r="CJ4" s="50">
        <v>0</v>
      </c>
      <c r="CK4" s="73">
        <f t="shared" si="0"/>
        <v>2</v>
      </c>
    </row>
    <row r="5" ht="16.5" hidden="1" customHeight="1" spans="1:89">
      <c r="A5" s="48" t="s">
        <v>120</v>
      </c>
      <c r="B5" s="49" t="s">
        <v>1944</v>
      </c>
      <c r="C5" s="50">
        <v>0</v>
      </c>
      <c r="D5" s="50">
        <v>0</v>
      </c>
      <c r="E5" s="51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2">
        <v>1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2">
        <v>1</v>
      </c>
      <c r="AL5" s="50">
        <v>0</v>
      </c>
      <c r="AM5" s="50">
        <v>0</v>
      </c>
      <c r="AN5" s="50">
        <v>0</v>
      </c>
      <c r="AO5" s="50">
        <v>0</v>
      </c>
      <c r="AP5" s="50">
        <v>0</v>
      </c>
      <c r="AQ5" s="50">
        <v>0</v>
      </c>
      <c r="AR5" s="50">
        <v>0</v>
      </c>
      <c r="AS5" s="50">
        <v>0</v>
      </c>
      <c r="AT5" s="50">
        <v>0</v>
      </c>
      <c r="AU5" s="50">
        <v>0</v>
      </c>
      <c r="AV5" s="50">
        <v>0</v>
      </c>
      <c r="AW5" s="50">
        <v>0</v>
      </c>
      <c r="AX5" s="50">
        <v>0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0</v>
      </c>
      <c r="BF5" s="50">
        <v>0</v>
      </c>
      <c r="BG5" s="50">
        <v>0</v>
      </c>
      <c r="BH5" s="50">
        <v>0</v>
      </c>
      <c r="BI5" s="50">
        <v>0</v>
      </c>
      <c r="BJ5" s="50">
        <v>0</v>
      </c>
      <c r="BK5" s="50">
        <v>0</v>
      </c>
      <c r="BL5" s="50">
        <v>0</v>
      </c>
      <c r="BM5" s="50">
        <v>0</v>
      </c>
      <c r="BN5" s="50">
        <v>0</v>
      </c>
      <c r="BO5" s="50">
        <v>0</v>
      </c>
      <c r="BP5" s="50">
        <v>0</v>
      </c>
      <c r="BQ5" s="50">
        <v>0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50">
        <v>0</v>
      </c>
      <c r="BX5" s="50">
        <v>0</v>
      </c>
      <c r="BY5" s="50">
        <v>0</v>
      </c>
      <c r="BZ5" s="50">
        <v>0</v>
      </c>
      <c r="CA5" s="50">
        <v>0</v>
      </c>
      <c r="CB5" s="50">
        <v>0</v>
      </c>
      <c r="CC5" s="50">
        <v>0</v>
      </c>
      <c r="CD5" s="50">
        <v>0</v>
      </c>
      <c r="CE5" s="50">
        <v>0</v>
      </c>
      <c r="CF5" s="50">
        <v>0</v>
      </c>
      <c r="CG5" s="50">
        <v>0</v>
      </c>
      <c r="CH5" s="50"/>
      <c r="CI5" s="50"/>
      <c r="CJ5" s="50">
        <v>0</v>
      </c>
      <c r="CK5" s="73">
        <f t="shared" si="0"/>
        <v>2</v>
      </c>
    </row>
    <row r="6" hidden="1" spans="1:89">
      <c r="A6" s="48" t="s">
        <v>120</v>
      </c>
      <c r="B6" s="49" t="s">
        <v>1945</v>
      </c>
      <c r="C6" s="50">
        <v>0</v>
      </c>
      <c r="D6" s="50">
        <v>0</v>
      </c>
      <c r="E6" s="51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2">
        <v>1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50">
        <v>0</v>
      </c>
      <c r="AU6" s="50">
        <v>0</v>
      </c>
      <c r="AV6" s="50">
        <v>0</v>
      </c>
      <c r="AW6" s="50">
        <v>0</v>
      </c>
      <c r="AX6" s="50">
        <v>0</v>
      </c>
      <c r="AY6" s="50">
        <v>0</v>
      </c>
      <c r="AZ6" s="50">
        <v>0</v>
      </c>
      <c r="BA6" s="50">
        <v>0</v>
      </c>
      <c r="BB6" s="50">
        <v>0</v>
      </c>
      <c r="BC6" s="50">
        <v>0</v>
      </c>
      <c r="BD6" s="50">
        <v>0</v>
      </c>
      <c r="BE6" s="50">
        <v>0</v>
      </c>
      <c r="BF6" s="50">
        <v>0</v>
      </c>
      <c r="BG6" s="50">
        <v>0</v>
      </c>
      <c r="BH6" s="50">
        <v>0</v>
      </c>
      <c r="BI6" s="50">
        <v>0</v>
      </c>
      <c r="BJ6" s="50">
        <v>0</v>
      </c>
      <c r="BK6" s="50">
        <v>0</v>
      </c>
      <c r="BL6" s="50">
        <v>0</v>
      </c>
      <c r="BM6" s="50">
        <v>0</v>
      </c>
      <c r="BN6" s="50">
        <v>0</v>
      </c>
      <c r="BO6" s="50">
        <v>0</v>
      </c>
      <c r="BP6" s="50">
        <v>0</v>
      </c>
      <c r="BQ6" s="50">
        <v>0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50">
        <v>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/>
      <c r="CI6" s="50"/>
      <c r="CJ6" s="50">
        <v>0</v>
      </c>
      <c r="CK6" s="73">
        <f t="shared" si="0"/>
        <v>1</v>
      </c>
    </row>
    <row r="7" ht="16.5" hidden="1" customHeight="1" spans="1:89">
      <c r="A7" s="48" t="s">
        <v>120</v>
      </c>
      <c r="B7" s="48" t="s">
        <v>1946</v>
      </c>
      <c r="C7" s="50">
        <v>0</v>
      </c>
      <c r="D7" s="50">
        <v>0</v>
      </c>
      <c r="E7" s="51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2">
        <v>1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2">
        <v>1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R7" s="50">
        <v>0</v>
      </c>
      <c r="AS7" s="50">
        <v>0</v>
      </c>
      <c r="AT7" s="50">
        <v>0</v>
      </c>
      <c r="AU7" s="50">
        <v>0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0</v>
      </c>
      <c r="BG7" s="50">
        <v>0</v>
      </c>
      <c r="BH7" s="50">
        <v>0</v>
      </c>
      <c r="BI7" s="50">
        <v>0</v>
      </c>
      <c r="BJ7" s="50">
        <v>0</v>
      </c>
      <c r="BK7" s="50">
        <v>0</v>
      </c>
      <c r="BL7" s="50">
        <v>0</v>
      </c>
      <c r="BM7" s="50">
        <v>0</v>
      </c>
      <c r="BN7" s="50">
        <v>0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/>
      <c r="CI7" s="50"/>
      <c r="CJ7" s="50">
        <v>0</v>
      </c>
      <c r="CK7" s="73">
        <f t="shared" si="0"/>
        <v>2</v>
      </c>
    </row>
    <row r="8" hidden="1" spans="1:89">
      <c r="A8" s="48" t="s">
        <v>120</v>
      </c>
      <c r="B8" s="49" t="s">
        <v>1947</v>
      </c>
      <c r="C8" s="50">
        <v>0</v>
      </c>
      <c r="D8" s="50">
        <v>0</v>
      </c>
      <c r="E8" s="51">
        <v>0</v>
      </c>
      <c r="F8" s="50">
        <v>0</v>
      </c>
      <c r="G8" s="50">
        <v>0</v>
      </c>
      <c r="H8" s="52">
        <v>1</v>
      </c>
      <c r="I8" s="52">
        <v>1</v>
      </c>
      <c r="J8" s="52">
        <v>1</v>
      </c>
      <c r="K8" s="52">
        <v>1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2">
        <v>1</v>
      </c>
      <c r="R8" s="50">
        <v>0</v>
      </c>
      <c r="S8" s="52">
        <v>1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2">
        <v>1</v>
      </c>
      <c r="AK8" s="52">
        <v>1</v>
      </c>
      <c r="AL8" s="50">
        <v>0</v>
      </c>
      <c r="AM8" s="50">
        <v>0</v>
      </c>
      <c r="AN8" s="50">
        <v>0</v>
      </c>
      <c r="AO8" s="50">
        <v>0</v>
      </c>
      <c r="AP8" s="52">
        <v>1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0</v>
      </c>
      <c r="AW8" s="50">
        <v>0</v>
      </c>
      <c r="AX8" s="50">
        <v>0</v>
      </c>
      <c r="AY8" s="50">
        <v>0</v>
      </c>
      <c r="AZ8" s="50">
        <v>0</v>
      </c>
      <c r="BA8" s="50">
        <v>0</v>
      </c>
      <c r="BB8" s="52">
        <v>1</v>
      </c>
      <c r="BC8" s="50">
        <v>0</v>
      </c>
      <c r="BD8" s="50">
        <v>0</v>
      </c>
      <c r="BE8" s="50">
        <v>0</v>
      </c>
      <c r="BF8" s="52">
        <v>1</v>
      </c>
      <c r="BG8" s="50">
        <v>0</v>
      </c>
      <c r="BH8" s="50">
        <v>0</v>
      </c>
      <c r="BI8" s="50">
        <v>0</v>
      </c>
      <c r="BJ8" s="50">
        <v>0</v>
      </c>
      <c r="BK8" s="50">
        <v>0</v>
      </c>
      <c r="BL8" s="50">
        <v>0</v>
      </c>
      <c r="BM8" s="52">
        <v>1</v>
      </c>
      <c r="BN8" s="50">
        <v>0</v>
      </c>
      <c r="BO8" s="50">
        <v>0</v>
      </c>
      <c r="BP8" s="52">
        <v>1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52">
        <v>1</v>
      </c>
      <c r="BX8" s="50">
        <v>0</v>
      </c>
      <c r="BY8" s="52">
        <v>1</v>
      </c>
      <c r="BZ8" s="50">
        <v>0</v>
      </c>
      <c r="CA8" s="50">
        <v>0</v>
      </c>
      <c r="CB8" s="50">
        <v>0</v>
      </c>
      <c r="CC8" s="52">
        <v>1</v>
      </c>
      <c r="CD8" s="50">
        <v>0</v>
      </c>
      <c r="CE8" s="50">
        <v>0</v>
      </c>
      <c r="CF8" s="50">
        <v>0</v>
      </c>
      <c r="CG8" s="50">
        <v>0</v>
      </c>
      <c r="CH8" s="50"/>
      <c r="CI8" s="50"/>
      <c r="CJ8" s="50">
        <v>0</v>
      </c>
      <c r="CK8" s="73">
        <f t="shared" si="0"/>
        <v>16</v>
      </c>
    </row>
    <row r="9" ht="16.5" hidden="1" customHeight="1" spans="1:89">
      <c r="A9" s="48" t="s">
        <v>120</v>
      </c>
      <c r="B9" s="49" t="s">
        <v>1948</v>
      </c>
      <c r="C9" s="50">
        <v>0</v>
      </c>
      <c r="D9" s="50">
        <v>0</v>
      </c>
      <c r="E9" s="51">
        <v>0</v>
      </c>
      <c r="F9" s="50">
        <v>0</v>
      </c>
      <c r="G9" s="50">
        <v>0</v>
      </c>
      <c r="H9" s="52">
        <v>1</v>
      </c>
      <c r="I9" s="52">
        <v>1</v>
      </c>
      <c r="J9" s="52">
        <v>1</v>
      </c>
      <c r="K9" s="52">
        <v>1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2">
        <v>1</v>
      </c>
      <c r="R9" s="52">
        <v>1</v>
      </c>
      <c r="S9" s="52">
        <v>1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2">
        <v>1</v>
      </c>
      <c r="AJ9" s="52">
        <v>1</v>
      </c>
      <c r="AK9" s="52">
        <v>1</v>
      </c>
      <c r="AL9" s="50">
        <v>0</v>
      </c>
      <c r="AM9" s="50">
        <v>0</v>
      </c>
      <c r="AN9" s="50">
        <v>0</v>
      </c>
      <c r="AO9" s="50">
        <v>0</v>
      </c>
      <c r="AP9" s="52">
        <v>1</v>
      </c>
      <c r="AQ9" s="50">
        <v>0</v>
      </c>
      <c r="AR9" s="50">
        <v>0</v>
      </c>
      <c r="AS9" s="50">
        <v>0</v>
      </c>
      <c r="AT9" s="50">
        <v>0</v>
      </c>
      <c r="AU9" s="50">
        <v>0</v>
      </c>
      <c r="AV9" s="50">
        <v>0</v>
      </c>
      <c r="AW9" s="50">
        <v>0</v>
      </c>
      <c r="AX9" s="50">
        <v>0</v>
      </c>
      <c r="AY9" s="50">
        <v>0</v>
      </c>
      <c r="AZ9" s="50">
        <v>0</v>
      </c>
      <c r="BA9" s="50">
        <v>0</v>
      </c>
      <c r="BB9" s="52">
        <v>1</v>
      </c>
      <c r="BC9" s="50">
        <v>0</v>
      </c>
      <c r="BD9" s="50">
        <v>0</v>
      </c>
      <c r="BE9" s="50">
        <v>0</v>
      </c>
      <c r="BF9" s="52">
        <v>1</v>
      </c>
      <c r="BG9" s="50">
        <v>0</v>
      </c>
      <c r="BH9" s="50">
        <v>0</v>
      </c>
      <c r="BI9" s="50">
        <v>0</v>
      </c>
      <c r="BJ9" s="50">
        <v>0</v>
      </c>
      <c r="BK9" s="50">
        <v>0</v>
      </c>
      <c r="BL9" s="52">
        <v>1</v>
      </c>
      <c r="BM9" s="52">
        <v>1</v>
      </c>
      <c r="BN9" s="50">
        <v>0</v>
      </c>
      <c r="BO9" s="50">
        <v>0</v>
      </c>
      <c r="BP9" s="52">
        <v>1</v>
      </c>
      <c r="BQ9" s="50">
        <v>0</v>
      </c>
      <c r="BR9" s="50">
        <v>0</v>
      </c>
      <c r="BS9" s="50">
        <v>0</v>
      </c>
      <c r="BT9" s="52">
        <v>1</v>
      </c>
      <c r="BU9" s="50">
        <v>0</v>
      </c>
      <c r="BV9" s="50">
        <v>0</v>
      </c>
      <c r="BW9" s="52">
        <v>1</v>
      </c>
      <c r="BX9" s="52">
        <v>1</v>
      </c>
      <c r="BY9" s="52">
        <v>1</v>
      </c>
      <c r="BZ9" s="52">
        <v>1</v>
      </c>
      <c r="CA9" s="50">
        <v>0</v>
      </c>
      <c r="CB9" s="50">
        <v>0</v>
      </c>
      <c r="CC9" s="52">
        <v>1</v>
      </c>
      <c r="CD9" s="50">
        <v>0</v>
      </c>
      <c r="CE9" s="50">
        <v>0</v>
      </c>
      <c r="CF9" s="50">
        <v>0</v>
      </c>
      <c r="CG9" s="50">
        <v>0</v>
      </c>
      <c r="CH9" s="50"/>
      <c r="CI9" s="50"/>
      <c r="CJ9" s="50">
        <v>0</v>
      </c>
      <c r="CK9" s="73">
        <f t="shared" si="0"/>
        <v>22</v>
      </c>
    </row>
    <row r="10" s="42" customFormat="1" ht="16.5" hidden="1" customHeight="1" spans="1:89">
      <c r="A10" s="53" t="s">
        <v>120</v>
      </c>
      <c r="B10" s="54" t="s">
        <v>1949</v>
      </c>
      <c r="C10" s="55">
        <v>9</v>
      </c>
      <c r="D10" s="55">
        <v>9</v>
      </c>
      <c r="E10" s="56">
        <v>9</v>
      </c>
      <c r="F10" s="55">
        <v>8</v>
      </c>
      <c r="G10" s="55">
        <v>4</v>
      </c>
      <c r="H10" s="55">
        <v>10</v>
      </c>
      <c r="I10" s="55">
        <v>10</v>
      </c>
      <c r="J10" s="55">
        <v>10</v>
      </c>
      <c r="K10" s="55">
        <v>10</v>
      </c>
      <c r="L10" s="55">
        <v>8</v>
      </c>
      <c r="M10" s="55">
        <v>8</v>
      </c>
      <c r="N10" s="55">
        <v>6</v>
      </c>
      <c r="O10" s="55">
        <v>7</v>
      </c>
      <c r="P10" s="55">
        <v>9</v>
      </c>
      <c r="Q10" s="55">
        <v>9</v>
      </c>
      <c r="R10" s="55">
        <v>10</v>
      </c>
      <c r="S10" s="55">
        <v>10</v>
      </c>
      <c r="T10" s="55">
        <v>8</v>
      </c>
      <c r="U10" s="55">
        <v>8</v>
      </c>
      <c r="V10" s="55">
        <v>6</v>
      </c>
      <c r="W10" s="55">
        <v>2</v>
      </c>
      <c r="X10" s="55">
        <v>7</v>
      </c>
      <c r="Y10" s="55">
        <v>6</v>
      </c>
      <c r="Z10" s="55">
        <v>5</v>
      </c>
      <c r="AA10" s="55">
        <v>11</v>
      </c>
      <c r="AB10" s="55">
        <v>3</v>
      </c>
      <c r="AC10" s="55">
        <v>9</v>
      </c>
      <c r="AD10" s="55">
        <v>8</v>
      </c>
      <c r="AE10" s="55">
        <v>7</v>
      </c>
      <c r="AF10" s="55">
        <v>9</v>
      </c>
      <c r="AG10" s="55">
        <v>8</v>
      </c>
      <c r="AH10" s="55">
        <v>8</v>
      </c>
      <c r="AI10" s="55">
        <v>10</v>
      </c>
      <c r="AJ10" s="55">
        <v>10</v>
      </c>
      <c r="AK10" s="55">
        <v>9</v>
      </c>
      <c r="AL10" s="55">
        <v>8</v>
      </c>
      <c r="AM10" s="55">
        <v>5</v>
      </c>
      <c r="AN10" s="55">
        <v>5</v>
      </c>
      <c r="AO10" s="55">
        <v>8</v>
      </c>
      <c r="AP10" s="55">
        <v>10</v>
      </c>
      <c r="AQ10" s="55">
        <v>3</v>
      </c>
      <c r="AR10" s="55">
        <v>10</v>
      </c>
      <c r="AS10" s="55">
        <v>8</v>
      </c>
      <c r="AT10" s="55">
        <v>8</v>
      </c>
      <c r="AU10" s="55">
        <v>8</v>
      </c>
      <c r="AV10" s="55">
        <v>9</v>
      </c>
      <c r="AW10" s="55">
        <v>5</v>
      </c>
      <c r="AX10" s="55">
        <v>6</v>
      </c>
      <c r="AY10" s="55">
        <v>8</v>
      </c>
      <c r="AZ10" s="55">
        <v>4</v>
      </c>
      <c r="BA10" s="55">
        <v>11</v>
      </c>
      <c r="BB10" s="55">
        <v>10</v>
      </c>
      <c r="BC10" s="55">
        <v>11</v>
      </c>
      <c r="BD10" s="55">
        <v>8</v>
      </c>
      <c r="BE10" s="55">
        <v>6</v>
      </c>
      <c r="BF10" s="55">
        <v>10</v>
      </c>
      <c r="BG10" s="55">
        <v>2</v>
      </c>
      <c r="BH10" s="55">
        <v>5</v>
      </c>
      <c r="BI10" s="55">
        <v>9</v>
      </c>
      <c r="BJ10" s="55">
        <v>9</v>
      </c>
      <c r="BK10" s="55">
        <v>8</v>
      </c>
      <c r="BL10" s="55">
        <v>10</v>
      </c>
      <c r="BM10" s="55">
        <v>10</v>
      </c>
      <c r="BN10" s="55">
        <v>6</v>
      </c>
      <c r="BO10" s="55">
        <v>10</v>
      </c>
      <c r="BP10" s="55">
        <v>10</v>
      </c>
      <c r="BQ10" s="55">
        <v>4</v>
      </c>
      <c r="BR10" s="55">
        <v>5</v>
      </c>
      <c r="BS10" s="55">
        <v>4</v>
      </c>
      <c r="BT10" s="55">
        <v>10</v>
      </c>
      <c r="BU10" s="55">
        <v>7</v>
      </c>
      <c r="BV10" s="55">
        <v>8</v>
      </c>
      <c r="BW10" s="55">
        <v>10</v>
      </c>
      <c r="BX10" s="55">
        <v>10</v>
      </c>
      <c r="BY10" s="55">
        <v>10</v>
      </c>
      <c r="BZ10" s="55">
        <v>10</v>
      </c>
      <c r="CA10" s="55">
        <v>10</v>
      </c>
      <c r="CB10" s="55">
        <v>6</v>
      </c>
      <c r="CC10" s="55">
        <v>10</v>
      </c>
      <c r="CD10" s="55">
        <v>7</v>
      </c>
      <c r="CE10" s="55">
        <v>7</v>
      </c>
      <c r="CF10" s="55">
        <v>3</v>
      </c>
      <c r="CG10" s="55">
        <v>6</v>
      </c>
      <c r="CH10" s="58"/>
      <c r="CI10" s="58"/>
      <c r="CJ10" s="58">
        <v>9</v>
      </c>
      <c r="CK10" s="74">
        <f t="shared" si="0"/>
        <v>631</v>
      </c>
    </row>
    <row r="11" hidden="1" spans="1:89">
      <c r="A11" s="48" t="s">
        <v>104</v>
      </c>
      <c r="B11" s="49" t="s">
        <v>1950</v>
      </c>
      <c r="C11" s="50">
        <v>0</v>
      </c>
      <c r="D11" s="50">
        <v>0</v>
      </c>
      <c r="E11" s="51">
        <v>0</v>
      </c>
      <c r="F11" s="50">
        <v>0</v>
      </c>
      <c r="G11" s="50">
        <v>0</v>
      </c>
      <c r="H11" s="52">
        <v>1</v>
      </c>
      <c r="I11" s="52">
        <v>1</v>
      </c>
      <c r="J11" s="50">
        <v>0</v>
      </c>
      <c r="K11" s="52">
        <v>1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2">
        <v>1</v>
      </c>
      <c r="R11" s="50">
        <v>0</v>
      </c>
      <c r="S11" s="52">
        <v>1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0">
        <v>0</v>
      </c>
      <c r="AH11" s="50">
        <v>0</v>
      </c>
      <c r="AI11" s="50">
        <v>0</v>
      </c>
      <c r="AJ11" s="52">
        <v>1</v>
      </c>
      <c r="AK11" s="52">
        <v>1</v>
      </c>
      <c r="AL11" s="50">
        <v>0</v>
      </c>
      <c r="AM11" s="50">
        <v>0</v>
      </c>
      <c r="AN11" s="50">
        <v>0</v>
      </c>
      <c r="AO11" s="50">
        <v>0</v>
      </c>
      <c r="AP11" s="52">
        <v>1</v>
      </c>
      <c r="AQ11" s="50">
        <v>0</v>
      </c>
      <c r="AR11" s="50">
        <v>0</v>
      </c>
      <c r="AS11" s="50">
        <v>0</v>
      </c>
      <c r="AT11" s="50">
        <v>0</v>
      </c>
      <c r="AU11" s="50">
        <v>0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2">
        <v>1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2">
        <v>1</v>
      </c>
      <c r="BN11" s="50">
        <v>0</v>
      </c>
      <c r="BO11" s="50">
        <v>0</v>
      </c>
      <c r="BP11" s="52">
        <v>1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2">
        <v>1</v>
      </c>
      <c r="BX11" s="50">
        <v>0</v>
      </c>
      <c r="BY11" s="52">
        <v>1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/>
      <c r="CI11" s="50"/>
      <c r="CJ11" s="50">
        <v>0</v>
      </c>
      <c r="CK11" s="73">
        <f t="shared" si="0"/>
        <v>13</v>
      </c>
    </row>
    <row r="12" hidden="1" spans="1:89">
      <c r="A12" s="48" t="s">
        <v>104</v>
      </c>
      <c r="B12" s="49" t="s">
        <v>1951</v>
      </c>
      <c r="C12" s="50">
        <v>0</v>
      </c>
      <c r="D12" s="50">
        <v>0</v>
      </c>
      <c r="E12" s="51">
        <v>0</v>
      </c>
      <c r="F12" s="50">
        <v>0</v>
      </c>
      <c r="G12" s="50">
        <v>0</v>
      </c>
      <c r="H12" s="52">
        <v>1</v>
      </c>
      <c r="I12" s="52">
        <v>1</v>
      </c>
      <c r="J12" s="52">
        <v>1</v>
      </c>
      <c r="K12" s="52">
        <v>1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2">
        <v>1</v>
      </c>
      <c r="R12" s="52">
        <v>1</v>
      </c>
      <c r="S12" s="52">
        <v>1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2">
        <v>1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2">
        <v>1</v>
      </c>
      <c r="AJ12" s="52">
        <v>1</v>
      </c>
      <c r="AK12" s="52">
        <v>1</v>
      </c>
      <c r="AL12" s="50">
        <v>0</v>
      </c>
      <c r="AM12" s="50">
        <v>0</v>
      </c>
      <c r="AN12" s="50">
        <v>0</v>
      </c>
      <c r="AO12" s="50">
        <v>0</v>
      </c>
      <c r="AP12" s="52">
        <v>1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2">
        <v>1</v>
      </c>
      <c r="BB12" s="52">
        <v>1</v>
      </c>
      <c r="BC12" s="50">
        <v>1</v>
      </c>
      <c r="BD12" s="50">
        <v>0</v>
      </c>
      <c r="BE12" s="50">
        <v>0</v>
      </c>
      <c r="BF12" s="52">
        <v>1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2">
        <v>1</v>
      </c>
      <c r="BM12" s="52">
        <v>1</v>
      </c>
      <c r="BN12" s="50">
        <v>0</v>
      </c>
      <c r="BO12" s="52">
        <v>1</v>
      </c>
      <c r="BP12" s="52">
        <v>1</v>
      </c>
      <c r="BQ12" s="50">
        <v>0</v>
      </c>
      <c r="BR12" s="50">
        <v>0</v>
      </c>
      <c r="BS12" s="50">
        <v>0</v>
      </c>
      <c r="BT12" s="52">
        <v>1</v>
      </c>
      <c r="BU12" s="50">
        <v>0</v>
      </c>
      <c r="BV12" s="50">
        <v>0</v>
      </c>
      <c r="BW12" s="52">
        <v>1</v>
      </c>
      <c r="BX12" s="52">
        <v>1</v>
      </c>
      <c r="BY12" s="52">
        <v>1</v>
      </c>
      <c r="BZ12" s="52">
        <v>1</v>
      </c>
      <c r="CA12" s="52">
        <v>1</v>
      </c>
      <c r="CB12" s="50">
        <v>0</v>
      </c>
      <c r="CC12" s="52">
        <v>1</v>
      </c>
      <c r="CD12" s="50">
        <v>0</v>
      </c>
      <c r="CE12" s="50">
        <v>0</v>
      </c>
      <c r="CF12" s="50">
        <v>0</v>
      </c>
      <c r="CG12" s="50">
        <v>0</v>
      </c>
      <c r="CH12" s="50"/>
      <c r="CI12" s="50"/>
      <c r="CJ12" s="50">
        <v>0</v>
      </c>
      <c r="CK12" s="73">
        <f t="shared" si="0"/>
        <v>27</v>
      </c>
    </row>
    <row r="13" hidden="1" spans="1:89">
      <c r="A13" s="48" t="s">
        <v>104</v>
      </c>
      <c r="B13" s="49" t="s">
        <v>1952</v>
      </c>
      <c r="C13" s="50">
        <v>0</v>
      </c>
      <c r="D13" s="50">
        <v>0</v>
      </c>
      <c r="E13" s="51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2">
        <v>1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2">
        <v>1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/>
      <c r="CI13" s="50"/>
      <c r="CJ13" s="50">
        <v>0</v>
      </c>
      <c r="CK13" s="73">
        <f t="shared" si="0"/>
        <v>2</v>
      </c>
    </row>
    <row r="14" hidden="1" spans="1:89">
      <c r="A14" s="48" t="s">
        <v>104</v>
      </c>
      <c r="B14" s="49" t="s">
        <v>1953</v>
      </c>
      <c r="C14" s="52">
        <v>1</v>
      </c>
      <c r="D14" s="52">
        <v>1</v>
      </c>
      <c r="E14" s="57">
        <v>1</v>
      </c>
      <c r="F14" s="52">
        <v>1</v>
      </c>
      <c r="G14" s="50">
        <v>0</v>
      </c>
      <c r="H14" s="52">
        <v>1</v>
      </c>
      <c r="I14" s="52">
        <v>1</v>
      </c>
      <c r="J14" s="52">
        <v>1</v>
      </c>
      <c r="K14" s="52">
        <v>1</v>
      </c>
      <c r="L14" s="50">
        <v>0</v>
      </c>
      <c r="M14" s="50">
        <v>0</v>
      </c>
      <c r="N14" s="50">
        <v>0</v>
      </c>
      <c r="O14" s="50">
        <v>0</v>
      </c>
      <c r="P14" s="52">
        <v>1</v>
      </c>
      <c r="Q14" s="52">
        <v>2</v>
      </c>
      <c r="R14" s="52">
        <v>1</v>
      </c>
      <c r="S14" s="52">
        <v>1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2">
        <v>1</v>
      </c>
      <c r="AB14" s="50">
        <v>0</v>
      </c>
      <c r="AC14" s="52">
        <v>1</v>
      </c>
      <c r="AD14" s="50">
        <v>0</v>
      </c>
      <c r="AE14" s="50">
        <v>0</v>
      </c>
      <c r="AF14" s="52">
        <v>1</v>
      </c>
      <c r="AG14" s="50">
        <v>0</v>
      </c>
      <c r="AH14" s="50">
        <v>0</v>
      </c>
      <c r="AI14" s="52">
        <v>1</v>
      </c>
      <c r="AJ14" s="52">
        <v>1</v>
      </c>
      <c r="AK14" s="52">
        <v>2</v>
      </c>
      <c r="AL14" s="50">
        <v>0</v>
      </c>
      <c r="AM14" s="50">
        <v>0</v>
      </c>
      <c r="AN14" s="50">
        <v>0</v>
      </c>
      <c r="AO14" s="50">
        <v>0</v>
      </c>
      <c r="AP14" s="52">
        <v>1</v>
      </c>
      <c r="AQ14" s="50">
        <v>0</v>
      </c>
      <c r="AR14" s="52">
        <v>1</v>
      </c>
      <c r="AS14" s="52">
        <v>1</v>
      </c>
      <c r="AT14" s="50">
        <v>0</v>
      </c>
      <c r="AU14" s="50">
        <v>0</v>
      </c>
      <c r="AV14" s="52">
        <v>1</v>
      </c>
      <c r="AW14" s="50">
        <v>0</v>
      </c>
      <c r="AX14" s="50">
        <v>0</v>
      </c>
      <c r="AY14" s="52">
        <v>1</v>
      </c>
      <c r="AZ14" s="50">
        <v>0</v>
      </c>
      <c r="BA14" s="52">
        <v>1</v>
      </c>
      <c r="BB14" s="52">
        <v>1</v>
      </c>
      <c r="BC14" s="52">
        <v>1</v>
      </c>
      <c r="BD14" s="50">
        <v>0</v>
      </c>
      <c r="BE14" s="50">
        <v>0</v>
      </c>
      <c r="BF14" s="52">
        <v>1</v>
      </c>
      <c r="BG14" s="50">
        <v>0</v>
      </c>
      <c r="BH14" s="50">
        <v>0</v>
      </c>
      <c r="BI14" s="52">
        <v>1</v>
      </c>
      <c r="BJ14" s="52">
        <v>1</v>
      </c>
      <c r="BK14" s="52">
        <v>1</v>
      </c>
      <c r="BL14" s="52">
        <v>1</v>
      </c>
      <c r="BM14" s="52">
        <v>1</v>
      </c>
      <c r="BN14" s="50">
        <v>0</v>
      </c>
      <c r="BO14" s="52">
        <v>1</v>
      </c>
      <c r="BP14" s="52">
        <v>1</v>
      </c>
      <c r="BQ14" s="50">
        <v>0</v>
      </c>
      <c r="BR14" s="50">
        <v>0</v>
      </c>
      <c r="BS14" s="50">
        <v>0</v>
      </c>
      <c r="BT14" s="52">
        <v>1</v>
      </c>
      <c r="BU14" s="50">
        <v>0</v>
      </c>
      <c r="BV14" s="50">
        <v>0</v>
      </c>
      <c r="BW14" s="52">
        <v>1</v>
      </c>
      <c r="BX14" s="52">
        <v>1</v>
      </c>
      <c r="BY14" s="52">
        <v>1</v>
      </c>
      <c r="BZ14" s="52">
        <v>1</v>
      </c>
      <c r="CA14" s="52">
        <v>1</v>
      </c>
      <c r="CB14" s="50">
        <v>0</v>
      </c>
      <c r="CC14" s="52">
        <v>1</v>
      </c>
      <c r="CD14" s="50">
        <v>0</v>
      </c>
      <c r="CE14" s="50">
        <v>0</v>
      </c>
      <c r="CF14" s="50">
        <v>0</v>
      </c>
      <c r="CG14" s="50">
        <v>0</v>
      </c>
      <c r="CH14" s="50"/>
      <c r="CI14" s="50"/>
      <c r="CJ14" s="52">
        <v>1</v>
      </c>
      <c r="CK14" s="73">
        <f t="shared" si="0"/>
        <v>43</v>
      </c>
    </row>
    <row r="15" hidden="1" spans="1:89">
      <c r="A15" s="48" t="s">
        <v>104</v>
      </c>
      <c r="B15" s="49" t="s">
        <v>1954</v>
      </c>
      <c r="C15" s="50">
        <v>0</v>
      </c>
      <c r="D15" s="50">
        <v>0</v>
      </c>
      <c r="E15" s="51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2">
        <v>1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/>
      <c r="CI15" s="50"/>
      <c r="CJ15" s="50">
        <v>0</v>
      </c>
      <c r="CK15" s="73">
        <f t="shared" si="0"/>
        <v>1</v>
      </c>
    </row>
    <row r="16" s="42" customFormat="1" ht="16.5" hidden="1" customHeight="1" spans="1:89">
      <c r="A16" s="53" t="s">
        <v>104</v>
      </c>
      <c r="B16" s="54" t="s">
        <v>1949</v>
      </c>
      <c r="C16" s="58">
        <v>7</v>
      </c>
      <c r="D16" s="58">
        <v>7</v>
      </c>
      <c r="E16" s="58">
        <v>7</v>
      </c>
      <c r="F16" s="58">
        <v>7</v>
      </c>
      <c r="G16" s="58">
        <v>3</v>
      </c>
      <c r="H16" s="58">
        <v>8</v>
      </c>
      <c r="I16" s="58">
        <v>8</v>
      </c>
      <c r="J16" s="58">
        <v>8</v>
      </c>
      <c r="K16" s="58">
        <v>8</v>
      </c>
      <c r="L16" s="58">
        <v>7</v>
      </c>
      <c r="M16" s="58">
        <v>7</v>
      </c>
      <c r="N16" s="58">
        <v>6</v>
      </c>
      <c r="O16" s="58">
        <v>6</v>
      </c>
      <c r="P16" s="58">
        <v>7</v>
      </c>
      <c r="Q16" s="58">
        <v>9</v>
      </c>
      <c r="R16" s="58">
        <v>8</v>
      </c>
      <c r="S16" s="58">
        <v>8</v>
      </c>
      <c r="T16" s="58">
        <v>7</v>
      </c>
      <c r="U16" s="58">
        <v>7</v>
      </c>
      <c r="V16" s="58">
        <v>5</v>
      </c>
      <c r="W16" s="58">
        <v>2</v>
      </c>
      <c r="X16" s="58">
        <v>6</v>
      </c>
      <c r="Y16" s="58">
        <v>5</v>
      </c>
      <c r="Z16" s="58">
        <v>5</v>
      </c>
      <c r="AA16" s="58">
        <v>7</v>
      </c>
      <c r="AB16" s="58">
        <v>3</v>
      </c>
      <c r="AC16" s="58">
        <v>8</v>
      </c>
      <c r="AD16" s="58">
        <v>7</v>
      </c>
      <c r="AE16" s="58">
        <v>6</v>
      </c>
      <c r="AF16" s="58">
        <v>7</v>
      </c>
      <c r="AG16" s="58">
        <v>7</v>
      </c>
      <c r="AH16" s="58">
        <v>7</v>
      </c>
      <c r="AI16" s="58">
        <v>8</v>
      </c>
      <c r="AJ16" s="58">
        <v>8</v>
      </c>
      <c r="AK16" s="58">
        <v>9</v>
      </c>
      <c r="AL16" s="58">
        <v>7</v>
      </c>
      <c r="AM16" s="58">
        <v>5</v>
      </c>
      <c r="AN16" s="58">
        <v>5</v>
      </c>
      <c r="AO16" s="58">
        <v>7</v>
      </c>
      <c r="AP16" s="58">
        <v>8</v>
      </c>
      <c r="AQ16" s="58">
        <v>3</v>
      </c>
      <c r="AR16" s="58">
        <v>8</v>
      </c>
      <c r="AS16" s="58">
        <v>7</v>
      </c>
      <c r="AT16" s="58">
        <v>7</v>
      </c>
      <c r="AU16" s="58">
        <v>7</v>
      </c>
      <c r="AV16" s="58">
        <v>7</v>
      </c>
      <c r="AW16" s="58">
        <v>5</v>
      </c>
      <c r="AX16" s="58">
        <v>6</v>
      </c>
      <c r="AY16" s="58">
        <v>7</v>
      </c>
      <c r="AZ16" s="58">
        <v>4</v>
      </c>
      <c r="BA16" s="58">
        <v>8</v>
      </c>
      <c r="BB16" s="58">
        <v>8</v>
      </c>
      <c r="BC16" s="58">
        <v>8</v>
      </c>
      <c r="BD16" s="58">
        <v>7</v>
      </c>
      <c r="BE16" s="58">
        <v>6</v>
      </c>
      <c r="BF16" s="58">
        <v>8</v>
      </c>
      <c r="BG16" s="58">
        <v>2</v>
      </c>
      <c r="BH16" s="58">
        <v>5</v>
      </c>
      <c r="BI16" s="58">
        <v>8</v>
      </c>
      <c r="BJ16" s="58">
        <v>7</v>
      </c>
      <c r="BK16" s="58">
        <v>7</v>
      </c>
      <c r="BL16" s="58">
        <v>8</v>
      </c>
      <c r="BM16" s="58">
        <v>8</v>
      </c>
      <c r="BN16" s="58">
        <v>5</v>
      </c>
      <c r="BO16" s="58">
        <v>7</v>
      </c>
      <c r="BP16" s="58">
        <v>8</v>
      </c>
      <c r="BQ16" s="58">
        <v>4</v>
      </c>
      <c r="BR16" s="58">
        <v>5</v>
      </c>
      <c r="BS16" s="58">
        <v>3</v>
      </c>
      <c r="BT16" s="58">
        <v>8</v>
      </c>
      <c r="BU16" s="58">
        <v>6</v>
      </c>
      <c r="BV16" s="58">
        <v>7</v>
      </c>
      <c r="BW16" s="58">
        <v>8</v>
      </c>
      <c r="BX16" s="58">
        <v>8</v>
      </c>
      <c r="BY16" s="58">
        <v>8</v>
      </c>
      <c r="BZ16" s="58">
        <v>8</v>
      </c>
      <c r="CA16" s="58">
        <v>7</v>
      </c>
      <c r="CB16" s="58">
        <v>5</v>
      </c>
      <c r="CC16" s="58">
        <v>8</v>
      </c>
      <c r="CD16" s="58">
        <v>6</v>
      </c>
      <c r="CE16" s="58">
        <v>6</v>
      </c>
      <c r="CF16" s="58">
        <v>3</v>
      </c>
      <c r="CG16" s="58">
        <v>5</v>
      </c>
      <c r="CH16" s="58"/>
      <c r="CI16" s="58"/>
      <c r="CJ16" s="58">
        <v>7</v>
      </c>
      <c r="CK16" s="74">
        <f t="shared" si="0"/>
        <v>529</v>
      </c>
    </row>
    <row r="17" hidden="1" spans="1:89">
      <c r="A17" s="48" t="s">
        <v>113</v>
      </c>
      <c r="B17" s="49" t="s">
        <v>1955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2">
        <v>1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/>
      <c r="CI17" s="50"/>
      <c r="CJ17" s="50">
        <v>0</v>
      </c>
      <c r="CK17" s="73">
        <f t="shared" si="0"/>
        <v>1</v>
      </c>
    </row>
    <row r="18" s="42" customFormat="1" ht="16.5" customHeight="1" spans="1:89">
      <c r="A18" s="53" t="s">
        <v>113</v>
      </c>
      <c r="B18" s="54" t="s">
        <v>1949</v>
      </c>
      <c r="C18" s="58">
        <v>7</v>
      </c>
      <c r="D18" s="58">
        <v>7</v>
      </c>
      <c r="E18" s="58">
        <v>7</v>
      </c>
      <c r="F18" s="58">
        <v>6</v>
      </c>
      <c r="G18" s="58">
        <v>3</v>
      </c>
      <c r="H18" s="55">
        <v>10</v>
      </c>
      <c r="I18" s="55">
        <v>10</v>
      </c>
      <c r="J18" s="58">
        <v>9</v>
      </c>
      <c r="K18" s="55">
        <v>10</v>
      </c>
      <c r="L18" s="58">
        <v>6</v>
      </c>
      <c r="M18" s="58">
        <v>6</v>
      </c>
      <c r="N18" s="58">
        <v>5</v>
      </c>
      <c r="O18" s="58">
        <v>5</v>
      </c>
      <c r="P18" s="58">
        <v>7</v>
      </c>
      <c r="Q18" s="55">
        <v>12</v>
      </c>
      <c r="R18" s="58">
        <v>9</v>
      </c>
      <c r="S18" s="55">
        <v>10</v>
      </c>
      <c r="T18" s="58">
        <v>6</v>
      </c>
      <c r="U18" s="58">
        <v>6</v>
      </c>
      <c r="V18" s="58">
        <v>4</v>
      </c>
      <c r="W18" s="58">
        <v>2</v>
      </c>
      <c r="X18" s="58">
        <v>5</v>
      </c>
      <c r="Y18" s="58">
        <v>4</v>
      </c>
      <c r="Z18" s="58">
        <v>4</v>
      </c>
      <c r="AA18" s="58">
        <v>8</v>
      </c>
      <c r="AB18" s="58">
        <v>3</v>
      </c>
      <c r="AC18" s="58">
        <v>7</v>
      </c>
      <c r="AD18" s="58">
        <v>6</v>
      </c>
      <c r="AE18" s="58">
        <v>5</v>
      </c>
      <c r="AF18" s="58">
        <v>7</v>
      </c>
      <c r="AG18" s="58">
        <v>6</v>
      </c>
      <c r="AH18" s="58">
        <v>6</v>
      </c>
      <c r="AI18" s="58">
        <v>9</v>
      </c>
      <c r="AJ18" s="55">
        <v>10</v>
      </c>
      <c r="AK18" s="55">
        <v>12</v>
      </c>
      <c r="AL18" s="58">
        <v>6</v>
      </c>
      <c r="AM18" s="58">
        <v>4</v>
      </c>
      <c r="AN18" s="58">
        <v>4</v>
      </c>
      <c r="AO18" s="58">
        <v>6</v>
      </c>
      <c r="AP18" s="55">
        <v>10</v>
      </c>
      <c r="AQ18" s="58">
        <v>2</v>
      </c>
      <c r="AR18" s="58">
        <v>8</v>
      </c>
      <c r="AS18" s="58">
        <v>7</v>
      </c>
      <c r="AT18" s="58">
        <v>6</v>
      </c>
      <c r="AU18" s="58">
        <v>6</v>
      </c>
      <c r="AV18" s="58">
        <v>7</v>
      </c>
      <c r="AW18" s="58">
        <v>4</v>
      </c>
      <c r="AX18" s="58">
        <v>5</v>
      </c>
      <c r="AY18" s="58">
        <v>6</v>
      </c>
      <c r="AZ18" s="58">
        <v>3</v>
      </c>
      <c r="BA18" s="58">
        <v>9</v>
      </c>
      <c r="BB18" s="55">
        <v>10</v>
      </c>
      <c r="BC18" s="58">
        <v>9</v>
      </c>
      <c r="BD18" s="58">
        <v>6</v>
      </c>
      <c r="BE18" s="58">
        <v>5</v>
      </c>
      <c r="BF18" s="55">
        <v>10</v>
      </c>
      <c r="BG18" s="58">
        <v>2</v>
      </c>
      <c r="BH18" s="58">
        <v>4</v>
      </c>
      <c r="BI18" s="58">
        <v>7</v>
      </c>
      <c r="BJ18" s="58">
        <v>7</v>
      </c>
      <c r="BK18" s="58">
        <v>7</v>
      </c>
      <c r="BL18" s="58">
        <v>9</v>
      </c>
      <c r="BM18" s="55">
        <v>10</v>
      </c>
      <c r="BN18" s="58">
        <v>4</v>
      </c>
      <c r="BO18" s="58">
        <v>8</v>
      </c>
      <c r="BP18" s="58">
        <v>10</v>
      </c>
      <c r="BQ18" s="58">
        <v>3</v>
      </c>
      <c r="BR18" s="58">
        <v>4</v>
      </c>
      <c r="BS18" s="58">
        <v>3</v>
      </c>
      <c r="BT18" s="58">
        <v>9</v>
      </c>
      <c r="BU18" s="58">
        <v>5</v>
      </c>
      <c r="BV18" s="58">
        <v>6</v>
      </c>
      <c r="BW18" s="55">
        <v>10</v>
      </c>
      <c r="BX18" s="58">
        <v>9</v>
      </c>
      <c r="BY18" s="55">
        <v>10</v>
      </c>
      <c r="BZ18" s="58">
        <v>9</v>
      </c>
      <c r="CA18" s="58">
        <v>8</v>
      </c>
      <c r="CB18" s="58">
        <v>4</v>
      </c>
      <c r="CC18" s="58">
        <v>9</v>
      </c>
      <c r="CD18" s="58">
        <v>5</v>
      </c>
      <c r="CE18" s="58">
        <v>5</v>
      </c>
      <c r="CF18" s="58">
        <v>2</v>
      </c>
      <c r="CG18" s="58">
        <v>4</v>
      </c>
      <c r="CH18" s="58"/>
      <c r="CI18" s="58"/>
      <c r="CJ18" s="58">
        <v>7</v>
      </c>
      <c r="CK18" s="74">
        <f t="shared" si="0"/>
        <v>534</v>
      </c>
    </row>
    <row r="19" hidden="1" spans="1:89">
      <c r="A19" s="48" t="s">
        <v>127</v>
      </c>
      <c r="B19" s="49" t="s">
        <v>1956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2">
        <v>1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2">
        <v>1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0">
        <v>0</v>
      </c>
      <c r="CH19" s="50"/>
      <c r="CI19" s="50"/>
      <c r="CJ19" s="50">
        <v>0</v>
      </c>
      <c r="CK19" s="73">
        <f t="shared" si="0"/>
        <v>2</v>
      </c>
    </row>
    <row r="20" hidden="1" spans="1:89">
      <c r="A20" s="48" t="s">
        <v>127</v>
      </c>
      <c r="B20" s="49" t="s">
        <v>1957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2">
        <v>1</v>
      </c>
      <c r="I20" s="52">
        <v>1</v>
      </c>
      <c r="J20" s="50">
        <v>1</v>
      </c>
      <c r="K20" s="52">
        <v>1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2">
        <v>1</v>
      </c>
      <c r="R20" s="52">
        <v>1</v>
      </c>
      <c r="S20" s="52">
        <v>1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2">
        <v>1</v>
      </c>
      <c r="AB20" s="50">
        <v>0</v>
      </c>
      <c r="AC20" s="52">
        <v>1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1</v>
      </c>
      <c r="AJ20" s="52">
        <v>1</v>
      </c>
      <c r="AK20" s="52">
        <v>1</v>
      </c>
      <c r="AL20" s="50">
        <v>0</v>
      </c>
      <c r="AM20" s="50">
        <v>0</v>
      </c>
      <c r="AN20" s="50">
        <v>0</v>
      </c>
      <c r="AO20" s="50">
        <v>0</v>
      </c>
      <c r="AP20" s="52">
        <v>1</v>
      </c>
      <c r="AQ20" s="50">
        <v>0</v>
      </c>
      <c r="AR20" s="52">
        <v>1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2">
        <v>1</v>
      </c>
      <c r="BB20" s="50">
        <v>1</v>
      </c>
      <c r="BC20" s="52">
        <v>1</v>
      </c>
      <c r="BD20" s="50">
        <v>0</v>
      </c>
      <c r="BE20" s="50">
        <v>0</v>
      </c>
      <c r="BF20" s="52">
        <v>1</v>
      </c>
      <c r="BG20" s="50">
        <v>0</v>
      </c>
      <c r="BH20" s="50">
        <v>0</v>
      </c>
      <c r="BI20" s="52">
        <v>1</v>
      </c>
      <c r="BJ20" s="50">
        <v>0</v>
      </c>
      <c r="BK20" s="50">
        <v>0</v>
      </c>
      <c r="BL20" s="52">
        <v>1</v>
      </c>
      <c r="BM20" s="52">
        <v>1</v>
      </c>
      <c r="BN20" s="50">
        <v>0</v>
      </c>
      <c r="BO20" s="52">
        <v>1</v>
      </c>
      <c r="BP20" s="52">
        <v>1</v>
      </c>
      <c r="BQ20" s="50">
        <v>0</v>
      </c>
      <c r="BR20" s="50">
        <v>0</v>
      </c>
      <c r="BS20" s="50">
        <v>0</v>
      </c>
      <c r="BT20" s="52">
        <v>1</v>
      </c>
      <c r="BU20" s="50">
        <v>0</v>
      </c>
      <c r="BV20" s="50">
        <v>0</v>
      </c>
      <c r="BW20" s="52">
        <v>1</v>
      </c>
      <c r="BX20" s="52">
        <v>1</v>
      </c>
      <c r="BY20" s="52">
        <v>1</v>
      </c>
      <c r="BZ20" s="52">
        <v>1</v>
      </c>
      <c r="CA20" s="52">
        <v>1</v>
      </c>
      <c r="CB20" s="50">
        <v>0</v>
      </c>
      <c r="CC20" s="52">
        <v>1</v>
      </c>
      <c r="CD20" s="50">
        <v>0</v>
      </c>
      <c r="CE20" s="50">
        <v>0</v>
      </c>
      <c r="CF20" s="50">
        <v>0</v>
      </c>
      <c r="CG20" s="50">
        <v>0</v>
      </c>
      <c r="CH20" s="50"/>
      <c r="CI20" s="50"/>
      <c r="CJ20" s="50">
        <v>0</v>
      </c>
      <c r="CK20" s="73">
        <f t="shared" si="0"/>
        <v>30</v>
      </c>
    </row>
    <row r="21" s="42" customFormat="1" ht="16.5" hidden="1" customHeight="1" spans="1:89">
      <c r="A21" s="53" t="s">
        <v>127</v>
      </c>
      <c r="B21" s="54" t="s">
        <v>1949</v>
      </c>
      <c r="C21" s="58">
        <v>2</v>
      </c>
      <c r="D21" s="58">
        <v>2</v>
      </c>
      <c r="E21" s="58">
        <v>2</v>
      </c>
      <c r="F21" s="58">
        <v>2</v>
      </c>
      <c r="G21" s="58">
        <v>1</v>
      </c>
      <c r="H21" s="58">
        <v>1</v>
      </c>
      <c r="I21" s="58">
        <v>1</v>
      </c>
      <c r="J21" s="58">
        <v>1</v>
      </c>
      <c r="K21" s="58">
        <v>1</v>
      </c>
      <c r="L21" s="58">
        <v>2</v>
      </c>
      <c r="M21" s="58">
        <v>2</v>
      </c>
      <c r="N21" s="58">
        <v>1</v>
      </c>
      <c r="O21" s="58">
        <v>1</v>
      </c>
      <c r="P21" s="58">
        <v>2</v>
      </c>
      <c r="Q21" s="58">
        <v>1</v>
      </c>
      <c r="R21" s="58">
        <v>1</v>
      </c>
      <c r="S21" s="58">
        <v>1</v>
      </c>
      <c r="T21" s="58">
        <v>2</v>
      </c>
      <c r="U21" s="58">
        <v>2</v>
      </c>
      <c r="V21" s="58">
        <v>1</v>
      </c>
      <c r="W21" s="58">
        <v>1</v>
      </c>
      <c r="X21" s="58">
        <v>1</v>
      </c>
      <c r="Y21" s="58">
        <v>1</v>
      </c>
      <c r="Z21" s="58">
        <v>1</v>
      </c>
      <c r="AA21" s="58">
        <v>1</v>
      </c>
      <c r="AB21" s="58">
        <v>1</v>
      </c>
      <c r="AC21" s="58">
        <v>1</v>
      </c>
      <c r="AD21" s="58">
        <v>2</v>
      </c>
      <c r="AE21" s="58">
        <v>1</v>
      </c>
      <c r="AF21" s="58">
        <v>2</v>
      </c>
      <c r="AG21" s="58">
        <v>2</v>
      </c>
      <c r="AH21" s="58">
        <v>2</v>
      </c>
      <c r="AI21" s="58">
        <v>1</v>
      </c>
      <c r="AJ21" s="58">
        <v>1</v>
      </c>
      <c r="AK21" s="58">
        <v>1</v>
      </c>
      <c r="AL21" s="58">
        <v>2</v>
      </c>
      <c r="AM21" s="58">
        <v>1</v>
      </c>
      <c r="AN21" s="58">
        <v>1</v>
      </c>
      <c r="AO21" s="58">
        <v>2</v>
      </c>
      <c r="AP21" s="58">
        <v>1</v>
      </c>
      <c r="AQ21" s="58">
        <v>1</v>
      </c>
      <c r="AR21" s="58">
        <v>1</v>
      </c>
      <c r="AS21" s="58">
        <v>2</v>
      </c>
      <c r="AT21" s="58">
        <v>2</v>
      </c>
      <c r="AU21" s="58">
        <v>2</v>
      </c>
      <c r="AV21" s="58">
        <v>2</v>
      </c>
      <c r="AW21" s="58">
        <v>1</v>
      </c>
      <c r="AX21" s="58">
        <v>1</v>
      </c>
      <c r="AY21" s="58">
        <v>2</v>
      </c>
      <c r="AZ21" s="58">
        <v>1</v>
      </c>
      <c r="BA21" s="58">
        <v>1</v>
      </c>
      <c r="BB21" s="58">
        <v>1</v>
      </c>
      <c r="BC21" s="58">
        <v>1</v>
      </c>
      <c r="BD21" s="58">
        <v>2</v>
      </c>
      <c r="BE21" s="58">
        <v>1</v>
      </c>
      <c r="BF21" s="58">
        <v>1</v>
      </c>
      <c r="BG21" s="58">
        <v>1</v>
      </c>
      <c r="BH21" s="58">
        <v>1</v>
      </c>
      <c r="BI21" s="58">
        <v>1</v>
      </c>
      <c r="BJ21" s="58">
        <v>2</v>
      </c>
      <c r="BK21" s="58">
        <v>2</v>
      </c>
      <c r="BL21" s="58">
        <v>1</v>
      </c>
      <c r="BM21" s="58">
        <v>1</v>
      </c>
      <c r="BN21" s="58">
        <v>1</v>
      </c>
      <c r="BO21" s="58">
        <v>1</v>
      </c>
      <c r="BP21" s="58">
        <v>1</v>
      </c>
      <c r="BQ21" s="58">
        <v>1</v>
      </c>
      <c r="BR21" s="58">
        <v>1</v>
      </c>
      <c r="BS21" s="58">
        <v>1</v>
      </c>
      <c r="BT21" s="58">
        <v>1</v>
      </c>
      <c r="BU21" s="58">
        <v>1</v>
      </c>
      <c r="BV21" s="58">
        <v>2</v>
      </c>
      <c r="BW21" s="58">
        <v>1</v>
      </c>
      <c r="BX21" s="58">
        <v>1</v>
      </c>
      <c r="BY21" s="58">
        <v>1</v>
      </c>
      <c r="BZ21" s="58">
        <v>1</v>
      </c>
      <c r="CA21" s="58">
        <v>1</v>
      </c>
      <c r="CB21" s="58">
        <v>1</v>
      </c>
      <c r="CC21" s="58">
        <v>1</v>
      </c>
      <c r="CD21" s="58">
        <v>1</v>
      </c>
      <c r="CE21" s="58">
        <v>1</v>
      </c>
      <c r="CF21" s="58">
        <v>1</v>
      </c>
      <c r="CG21" s="58">
        <v>1</v>
      </c>
      <c r="CH21" s="58"/>
      <c r="CI21" s="58"/>
      <c r="CJ21" s="58">
        <v>2</v>
      </c>
      <c r="CK21" s="74">
        <f t="shared" si="0"/>
        <v>104</v>
      </c>
    </row>
    <row r="22" hidden="1" spans="1:89">
      <c r="A22" s="48" t="s">
        <v>141</v>
      </c>
      <c r="B22" s="49" t="s">
        <v>1958</v>
      </c>
      <c r="C22" s="52">
        <v>1</v>
      </c>
      <c r="D22" s="52">
        <v>1</v>
      </c>
      <c r="E22" s="52">
        <v>1</v>
      </c>
      <c r="F22" s="52">
        <v>1</v>
      </c>
      <c r="G22" s="50">
        <v>0</v>
      </c>
      <c r="H22" s="52">
        <v>1</v>
      </c>
      <c r="I22" s="52">
        <v>1</v>
      </c>
      <c r="J22" s="52">
        <v>1</v>
      </c>
      <c r="K22" s="52">
        <v>1</v>
      </c>
      <c r="L22" s="52">
        <v>1</v>
      </c>
      <c r="M22" s="52">
        <v>1</v>
      </c>
      <c r="N22" s="50">
        <v>0</v>
      </c>
      <c r="O22" s="50">
        <v>0</v>
      </c>
      <c r="P22" s="52">
        <v>1</v>
      </c>
      <c r="Q22" s="52">
        <v>2</v>
      </c>
      <c r="R22" s="52">
        <v>1</v>
      </c>
      <c r="S22" s="52">
        <v>1</v>
      </c>
      <c r="T22" s="52">
        <v>1</v>
      </c>
      <c r="U22" s="52">
        <v>1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2">
        <v>1</v>
      </c>
      <c r="AB22" s="50">
        <v>0</v>
      </c>
      <c r="AC22" s="52">
        <v>1</v>
      </c>
      <c r="AD22" s="52">
        <v>1</v>
      </c>
      <c r="AE22" s="50">
        <v>0</v>
      </c>
      <c r="AF22" s="52">
        <v>1</v>
      </c>
      <c r="AG22" s="52">
        <v>1</v>
      </c>
      <c r="AH22" s="52">
        <v>1</v>
      </c>
      <c r="AI22" s="52">
        <v>1</v>
      </c>
      <c r="AJ22" s="52">
        <v>1</v>
      </c>
      <c r="AK22" s="52">
        <v>2</v>
      </c>
      <c r="AL22" s="52">
        <v>1</v>
      </c>
      <c r="AM22" s="50">
        <v>0</v>
      </c>
      <c r="AN22" s="50">
        <v>0</v>
      </c>
      <c r="AO22" s="50">
        <v>1</v>
      </c>
      <c r="AP22" s="52">
        <v>1</v>
      </c>
      <c r="AQ22" s="50">
        <v>0</v>
      </c>
      <c r="AR22" s="52">
        <v>1</v>
      </c>
      <c r="AS22" s="52">
        <v>1</v>
      </c>
      <c r="AT22" s="52">
        <v>1</v>
      </c>
      <c r="AU22" s="52">
        <v>1</v>
      </c>
      <c r="AV22" s="52">
        <v>1</v>
      </c>
      <c r="AW22" s="50">
        <v>0</v>
      </c>
      <c r="AX22" s="50">
        <v>0</v>
      </c>
      <c r="AY22" s="50">
        <v>1</v>
      </c>
      <c r="AZ22" s="50">
        <v>0</v>
      </c>
      <c r="BA22" s="52">
        <v>1</v>
      </c>
      <c r="BB22" s="52">
        <v>1</v>
      </c>
      <c r="BC22" s="52">
        <v>1</v>
      </c>
      <c r="BD22" s="52">
        <v>1</v>
      </c>
      <c r="BE22" s="50">
        <v>0</v>
      </c>
      <c r="BF22" s="52">
        <v>1</v>
      </c>
      <c r="BG22" s="50">
        <v>0</v>
      </c>
      <c r="BH22" s="50">
        <v>0</v>
      </c>
      <c r="BI22" s="52">
        <v>1</v>
      </c>
      <c r="BJ22" s="52">
        <v>1</v>
      </c>
      <c r="BK22" s="52">
        <v>1</v>
      </c>
      <c r="BL22" s="52">
        <v>1</v>
      </c>
      <c r="BM22" s="52">
        <v>1</v>
      </c>
      <c r="BN22" s="50">
        <v>0</v>
      </c>
      <c r="BO22" s="52">
        <v>1</v>
      </c>
      <c r="BP22" s="52">
        <v>1</v>
      </c>
      <c r="BQ22" s="50">
        <v>0</v>
      </c>
      <c r="BR22" s="50">
        <v>0</v>
      </c>
      <c r="BS22" s="50">
        <v>0</v>
      </c>
      <c r="BT22" s="52">
        <v>1</v>
      </c>
      <c r="BU22" s="50">
        <v>0</v>
      </c>
      <c r="BV22" s="52">
        <v>1</v>
      </c>
      <c r="BW22" s="52">
        <v>1</v>
      </c>
      <c r="BX22" s="52">
        <v>1</v>
      </c>
      <c r="BY22" s="52">
        <v>1</v>
      </c>
      <c r="BZ22" s="52">
        <v>1</v>
      </c>
      <c r="CA22" s="52">
        <v>1</v>
      </c>
      <c r="CB22" s="50">
        <v>0</v>
      </c>
      <c r="CC22" s="52">
        <v>1</v>
      </c>
      <c r="CD22" s="50">
        <v>0</v>
      </c>
      <c r="CE22" s="50">
        <v>0</v>
      </c>
      <c r="CF22" s="50">
        <v>0</v>
      </c>
      <c r="CG22" s="50">
        <v>0</v>
      </c>
      <c r="CH22" s="50"/>
      <c r="CI22" s="50"/>
      <c r="CJ22" s="52">
        <v>1</v>
      </c>
      <c r="CK22" s="73">
        <f t="shared" si="0"/>
        <v>56</v>
      </c>
    </row>
    <row r="23" hidden="1" spans="1:89">
      <c r="A23" s="48" t="s">
        <v>141</v>
      </c>
      <c r="B23" s="49" t="s">
        <v>1959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2">
        <v>1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0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0">
        <v>0</v>
      </c>
      <c r="CH23" s="50"/>
      <c r="CI23" s="50"/>
      <c r="CJ23" s="50">
        <v>0</v>
      </c>
      <c r="CK23" s="73">
        <f t="shared" si="0"/>
        <v>1</v>
      </c>
    </row>
    <row r="24" ht="16.5" hidden="1" customHeight="1" spans="1:89">
      <c r="A24" s="48" t="s">
        <v>141</v>
      </c>
      <c r="B24" s="49" t="s">
        <v>1960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2">
        <v>1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0">
        <v>0</v>
      </c>
      <c r="BB24" s="50">
        <v>0</v>
      </c>
      <c r="BC24" s="50">
        <v>0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0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0">
        <v>0</v>
      </c>
      <c r="CH24" s="50"/>
      <c r="CI24" s="50"/>
      <c r="CJ24" s="50">
        <v>0</v>
      </c>
      <c r="CK24" s="73">
        <f t="shared" si="0"/>
        <v>1</v>
      </c>
    </row>
    <row r="25" hidden="1" spans="1:89">
      <c r="A25" s="48" t="s">
        <v>141</v>
      </c>
      <c r="B25" s="49" t="s">
        <v>1961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2">
        <v>1</v>
      </c>
      <c r="I25" s="52">
        <v>1</v>
      </c>
      <c r="J25" s="50">
        <v>0</v>
      </c>
      <c r="K25" s="52">
        <v>1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2">
        <v>1</v>
      </c>
      <c r="R25" s="50">
        <v>0</v>
      </c>
      <c r="S25" s="52">
        <v>1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2">
        <v>1</v>
      </c>
      <c r="AL25" s="50">
        <v>0</v>
      </c>
      <c r="AM25" s="50">
        <v>0</v>
      </c>
      <c r="AN25" s="50">
        <v>0</v>
      </c>
      <c r="AO25" s="50">
        <v>0</v>
      </c>
      <c r="AP25" s="52">
        <v>1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2">
        <v>1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</v>
      </c>
      <c r="BM25" s="50">
        <v>1</v>
      </c>
      <c r="BN25" s="50">
        <v>0</v>
      </c>
      <c r="BO25" s="50">
        <v>0</v>
      </c>
      <c r="BP25" s="52">
        <v>1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2">
        <v>1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0">
        <v>0</v>
      </c>
      <c r="CH25" s="50"/>
      <c r="CI25" s="50"/>
      <c r="CJ25" s="50">
        <v>0</v>
      </c>
      <c r="CK25" s="73">
        <f t="shared" si="0"/>
        <v>11</v>
      </c>
    </row>
    <row r="26" ht="16.5" hidden="1" customHeight="1" spans="1:89">
      <c r="A26" s="48" t="s">
        <v>141</v>
      </c>
      <c r="B26" s="49" t="s">
        <v>1962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2">
        <v>1</v>
      </c>
      <c r="I26" s="52">
        <v>1</v>
      </c>
      <c r="J26" s="52">
        <v>1</v>
      </c>
      <c r="K26" s="52">
        <v>1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2">
        <v>1</v>
      </c>
      <c r="R26" s="52">
        <v>1</v>
      </c>
      <c r="S26" s="52">
        <v>1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2">
        <v>1</v>
      </c>
      <c r="AJ26" s="52">
        <v>1</v>
      </c>
      <c r="AK26" s="52">
        <v>1</v>
      </c>
      <c r="AL26" s="50">
        <v>0</v>
      </c>
      <c r="AM26" s="50">
        <v>0</v>
      </c>
      <c r="AN26" s="50">
        <v>0</v>
      </c>
      <c r="AO26" s="50">
        <v>0</v>
      </c>
      <c r="AP26" s="52">
        <v>1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0">
        <v>0</v>
      </c>
      <c r="BA26" s="50">
        <v>0</v>
      </c>
      <c r="BB26" s="52">
        <v>1</v>
      </c>
      <c r="BC26" s="50">
        <v>0</v>
      </c>
      <c r="BD26" s="50">
        <v>0</v>
      </c>
      <c r="BE26" s="50">
        <v>0</v>
      </c>
      <c r="BF26" s="52">
        <v>1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2">
        <v>1</v>
      </c>
      <c r="BM26" s="52">
        <v>1</v>
      </c>
      <c r="BN26" s="50">
        <v>0</v>
      </c>
      <c r="BO26" s="50">
        <v>0</v>
      </c>
      <c r="BP26" s="52">
        <v>1</v>
      </c>
      <c r="BQ26" s="50">
        <v>0</v>
      </c>
      <c r="BR26" s="50">
        <v>0</v>
      </c>
      <c r="BS26" s="50">
        <v>0</v>
      </c>
      <c r="BT26" s="52">
        <v>1</v>
      </c>
      <c r="BU26" s="50">
        <v>0</v>
      </c>
      <c r="BV26" s="50">
        <v>0</v>
      </c>
      <c r="BW26" s="52">
        <v>1</v>
      </c>
      <c r="BX26" s="52">
        <v>1</v>
      </c>
      <c r="BY26" s="52">
        <v>1</v>
      </c>
      <c r="BZ26" s="52">
        <v>1</v>
      </c>
      <c r="CA26" s="50">
        <v>0</v>
      </c>
      <c r="CB26" s="50">
        <v>0</v>
      </c>
      <c r="CC26" s="52">
        <v>1</v>
      </c>
      <c r="CD26" s="50">
        <v>0</v>
      </c>
      <c r="CE26" s="50">
        <v>0</v>
      </c>
      <c r="CF26" s="50">
        <v>0</v>
      </c>
      <c r="CG26" s="50">
        <v>0</v>
      </c>
      <c r="CH26" s="50"/>
      <c r="CI26" s="50"/>
      <c r="CJ26" s="50">
        <v>0</v>
      </c>
      <c r="CK26" s="73">
        <f t="shared" si="0"/>
        <v>22</v>
      </c>
    </row>
    <row r="27" ht="16.5" hidden="1" customHeight="1" spans="1:89">
      <c r="A27" s="48" t="s">
        <v>141</v>
      </c>
      <c r="B27" s="49" t="s">
        <v>1963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2">
        <v>1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2">
        <v>1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0">
        <v>0</v>
      </c>
      <c r="BA27" s="50">
        <v>0</v>
      </c>
      <c r="BB27" s="50">
        <v>0</v>
      </c>
      <c r="BC27" s="50">
        <v>0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0</v>
      </c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0">
        <v>0</v>
      </c>
      <c r="CH27" s="50"/>
      <c r="CI27" s="50"/>
      <c r="CJ27" s="50">
        <v>0</v>
      </c>
      <c r="CK27" s="73">
        <f t="shared" si="0"/>
        <v>2</v>
      </c>
    </row>
    <row r="28" ht="16.5" hidden="1" customHeight="1" spans="1:89">
      <c r="A28" s="48" t="s">
        <v>141</v>
      </c>
      <c r="B28" s="49" t="s">
        <v>1964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2">
        <v>1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2">
        <v>1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0">
        <v>0</v>
      </c>
      <c r="BA28" s="50">
        <v>0</v>
      </c>
      <c r="BB28" s="50">
        <v>0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0">
        <v>0</v>
      </c>
      <c r="CH28" s="50"/>
      <c r="CI28" s="50"/>
      <c r="CJ28" s="50">
        <v>0</v>
      </c>
      <c r="CK28" s="73">
        <f t="shared" si="0"/>
        <v>2</v>
      </c>
    </row>
    <row r="29" ht="16.5" hidden="1" customHeight="1" spans="1:89">
      <c r="A29" s="48" t="s">
        <v>141</v>
      </c>
      <c r="B29" s="49" t="s">
        <v>1965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2">
        <v>1</v>
      </c>
      <c r="I29" s="52">
        <v>1</v>
      </c>
      <c r="J29" s="50">
        <v>0</v>
      </c>
      <c r="K29" s="52">
        <v>1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2">
        <v>1</v>
      </c>
      <c r="R29" s="52">
        <v>0</v>
      </c>
      <c r="S29" s="52">
        <v>1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2">
        <v>1</v>
      </c>
      <c r="AK29" s="52">
        <v>1</v>
      </c>
      <c r="AL29" s="50">
        <v>0</v>
      </c>
      <c r="AM29" s="50">
        <v>0</v>
      </c>
      <c r="AN29" s="50">
        <v>0</v>
      </c>
      <c r="AO29" s="50">
        <v>0</v>
      </c>
      <c r="AP29" s="52">
        <v>1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0">
        <v>0</v>
      </c>
      <c r="BA29" s="50">
        <v>0</v>
      </c>
      <c r="BB29" s="50">
        <v>0</v>
      </c>
      <c r="BC29" s="50">
        <v>0</v>
      </c>
      <c r="BD29" s="50">
        <v>0</v>
      </c>
      <c r="BE29" s="50">
        <v>0</v>
      </c>
      <c r="BF29" s="52">
        <v>1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0</v>
      </c>
      <c r="BM29" s="52">
        <v>1</v>
      </c>
      <c r="BN29" s="50">
        <v>0</v>
      </c>
      <c r="BO29" s="50">
        <v>0</v>
      </c>
      <c r="BP29" s="52">
        <v>1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2">
        <v>1</v>
      </c>
      <c r="BX29" s="50">
        <v>0</v>
      </c>
      <c r="BY29" s="52">
        <v>1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0">
        <v>0</v>
      </c>
      <c r="CH29" s="50"/>
      <c r="CI29" s="50"/>
      <c r="CJ29" s="50">
        <v>0</v>
      </c>
      <c r="CK29" s="73">
        <f t="shared" si="0"/>
        <v>13</v>
      </c>
    </row>
    <row r="30" s="42" customFormat="1" ht="16.5" hidden="1" customHeight="1" spans="1:89">
      <c r="A30" s="53" t="s">
        <v>141</v>
      </c>
      <c r="B30" s="54" t="s">
        <v>1949</v>
      </c>
      <c r="C30" s="59">
        <v>24</v>
      </c>
      <c r="D30" s="59">
        <v>23</v>
      </c>
      <c r="E30" s="59">
        <v>23</v>
      </c>
      <c r="F30" s="59">
        <v>22</v>
      </c>
      <c r="G30" s="59">
        <v>10</v>
      </c>
      <c r="H30" s="59">
        <v>30</v>
      </c>
      <c r="I30" s="59">
        <v>30</v>
      </c>
      <c r="J30" s="59">
        <v>30</v>
      </c>
      <c r="K30" s="59">
        <v>30</v>
      </c>
      <c r="L30" s="59">
        <v>20</v>
      </c>
      <c r="M30" s="59">
        <v>21</v>
      </c>
      <c r="N30" s="59">
        <v>17</v>
      </c>
      <c r="O30" s="59">
        <v>18</v>
      </c>
      <c r="P30" s="59">
        <v>24</v>
      </c>
      <c r="Q30" s="59">
        <v>36</v>
      </c>
      <c r="R30" s="59">
        <v>29</v>
      </c>
      <c r="S30" s="59">
        <v>30</v>
      </c>
      <c r="T30" s="59">
        <v>20</v>
      </c>
      <c r="U30" s="59">
        <v>20</v>
      </c>
      <c r="V30" s="59">
        <v>15</v>
      </c>
      <c r="W30" s="59">
        <v>6</v>
      </c>
      <c r="X30" s="59">
        <v>19</v>
      </c>
      <c r="Y30" s="59">
        <v>16</v>
      </c>
      <c r="Z30" s="59">
        <v>15</v>
      </c>
      <c r="AA30" s="59">
        <v>28</v>
      </c>
      <c r="AB30" s="55">
        <v>9</v>
      </c>
      <c r="AC30" s="55">
        <v>25</v>
      </c>
      <c r="AD30" s="55">
        <v>21</v>
      </c>
      <c r="AE30" s="55">
        <v>18</v>
      </c>
      <c r="AF30" s="55">
        <v>23</v>
      </c>
      <c r="AG30" s="55">
        <v>20</v>
      </c>
      <c r="AH30" s="55">
        <v>20</v>
      </c>
      <c r="AI30" s="55">
        <v>29</v>
      </c>
      <c r="AJ30" s="55">
        <v>30</v>
      </c>
      <c r="AK30" s="55">
        <v>35</v>
      </c>
      <c r="AL30" s="55">
        <v>20</v>
      </c>
      <c r="AM30" s="55">
        <v>14</v>
      </c>
      <c r="AN30" s="55">
        <v>14</v>
      </c>
      <c r="AO30" s="55">
        <v>21</v>
      </c>
      <c r="AP30" s="55">
        <v>30</v>
      </c>
      <c r="AQ30" s="55">
        <v>8</v>
      </c>
      <c r="AR30" s="55">
        <v>25</v>
      </c>
      <c r="AS30" s="55">
        <v>22</v>
      </c>
      <c r="AT30" s="55">
        <v>20</v>
      </c>
      <c r="AU30" s="55">
        <v>20</v>
      </c>
      <c r="AV30" s="55">
        <v>23</v>
      </c>
      <c r="AW30" s="55">
        <v>15</v>
      </c>
      <c r="AX30" s="55">
        <v>18</v>
      </c>
      <c r="AY30" s="55">
        <v>22</v>
      </c>
      <c r="AZ30" s="55">
        <v>11</v>
      </c>
      <c r="BA30" s="55">
        <v>29</v>
      </c>
      <c r="BB30" s="55">
        <v>31</v>
      </c>
      <c r="BC30" s="55">
        <v>29</v>
      </c>
      <c r="BD30" s="55">
        <v>20</v>
      </c>
      <c r="BE30" s="55">
        <v>17</v>
      </c>
      <c r="BF30" s="55">
        <v>30</v>
      </c>
      <c r="BG30" s="55">
        <v>6</v>
      </c>
      <c r="BH30" s="55">
        <v>14</v>
      </c>
      <c r="BI30" s="55">
        <v>25</v>
      </c>
      <c r="BJ30" s="55">
        <v>23</v>
      </c>
      <c r="BK30" s="55">
        <v>22</v>
      </c>
      <c r="BL30" s="55">
        <v>29</v>
      </c>
      <c r="BM30" s="55">
        <v>30</v>
      </c>
      <c r="BN30" s="55">
        <v>15</v>
      </c>
      <c r="BO30" s="55">
        <v>27</v>
      </c>
      <c r="BP30" s="55">
        <v>30</v>
      </c>
      <c r="BQ30" s="55">
        <v>11</v>
      </c>
      <c r="BR30" s="55">
        <v>14</v>
      </c>
      <c r="BS30" s="55">
        <v>10</v>
      </c>
      <c r="BT30" s="55">
        <v>29</v>
      </c>
      <c r="BU30" s="55">
        <v>19</v>
      </c>
      <c r="BV30" s="55">
        <v>20</v>
      </c>
      <c r="BW30" s="55">
        <v>30</v>
      </c>
      <c r="BX30" s="55">
        <v>29</v>
      </c>
      <c r="BY30" s="55">
        <v>30</v>
      </c>
      <c r="BZ30" s="55">
        <v>29</v>
      </c>
      <c r="CA30" s="55">
        <v>27</v>
      </c>
      <c r="CB30" s="55">
        <v>15</v>
      </c>
      <c r="CC30" s="55">
        <v>30</v>
      </c>
      <c r="CD30" s="55">
        <v>18</v>
      </c>
      <c r="CE30" s="55">
        <v>18</v>
      </c>
      <c r="CF30" s="55">
        <v>8</v>
      </c>
      <c r="CG30" s="55">
        <v>15</v>
      </c>
      <c r="CH30" s="55"/>
      <c r="CI30" s="55"/>
      <c r="CJ30" s="55">
        <v>23</v>
      </c>
      <c r="CK30" s="75">
        <f t="shared" si="0"/>
        <v>1757</v>
      </c>
    </row>
    <row r="31" hidden="1" spans="1:89">
      <c r="A31" s="48" t="s">
        <v>160</v>
      </c>
      <c r="B31" s="49" t="s">
        <v>1966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2">
        <v>1</v>
      </c>
      <c r="I31" s="52">
        <v>1</v>
      </c>
      <c r="J31" s="57">
        <v>1</v>
      </c>
      <c r="K31" s="52">
        <v>1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2">
        <v>1</v>
      </c>
      <c r="R31" s="52">
        <v>1</v>
      </c>
      <c r="S31" s="52">
        <v>1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0</v>
      </c>
      <c r="AI31" s="52">
        <v>1</v>
      </c>
      <c r="AJ31" s="52">
        <v>1</v>
      </c>
      <c r="AK31" s="52">
        <v>1</v>
      </c>
      <c r="AL31" s="50">
        <v>0</v>
      </c>
      <c r="AM31" s="50">
        <v>0</v>
      </c>
      <c r="AN31" s="50">
        <v>0</v>
      </c>
      <c r="AO31" s="50">
        <v>0</v>
      </c>
      <c r="AP31" s="52">
        <v>1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0">
        <v>0</v>
      </c>
      <c r="BA31" s="50">
        <v>0</v>
      </c>
      <c r="BB31" s="52">
        <v>1</v>
      </c>
      <c r="BC31" s="50">
        <v>0</v>
      </c>
      <c r="BD31" s="50">
        <v>0</v>
      </c>
      <c r="BE31" s="50">
        <v>0</v>
      </c>
      <c r="BF31" s="52">
        <v>1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2">
        <v>1</v>
      </c>
      <c r="BM31" s="52">
        <v>1</v>
      </c>
      <c r="BN31" s="50">
        <v>0</v>
      </c>
      <c r="BO31" s="50">
        <v>0</v>
      </c>
      <c r="BP31" s="52">
        <v>1</v>
      </c>
      <c r="BQ31" s="50">
        <v>0</v>
      </c>
      <c r="BR31" s="50">
        <v>0</v>
      </c>
      <c r="BS31" s="50">
        <v>0</v>
      </c>
      <c r="BT31" s="52">
        <v>1</v>
      </c>
      <c r="BU31" s="50">
        <v>0</v>
      </c>
      <c r="BV31" s="50">
        <v>0</v>
      </c>
      <c r="BW31" s="52">
        <v>1</v>
      </c>
      <c r="BX31" s="52">
        <v>1</v>
      </c>
      <c r="BY31" s="52">
        <v>1</v>
      </c>
      <c r="BZ31" s="52">
        <v>1</v>
      </c>
      <c r="CA31" s="50">
        <v>0</v>
      </c>
      <c r="CB31" s="50">
        <v>0</v>
      </c>
      <c r="CC31" s="52">
        <v>1</v>
      </c>
      <c r="CD31" s="50">
        <v>0</v>
      </c>
      <c r="CE31" s="50">
        <v>0</v>
      </c>
      <c r="CF31" s="50">
        <v>0</v>
      </c>
      <c r="CG31" s="50">
        <v>0</v>
      </c>
      <c r="CH31" s="50"/>
      <c r="CI31" s="50"/>
      <c r="CJ31" s="50">
        <v>0</v>
      </c>
      <c r="CK31" s="73">
        <f t="shared" si="0"/>
        <v>22</v>
      </c>
    </row>
    <row r="32" hidden="1" spans="1:89">
      <c r="A32" s="48" t="s">
        <v>160</v>
      </c>
      <c r="B32" s="49" t="s">
        <v>1967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2">
        <v>1</v>
      </c>
      <c r="I32" s="52">
        <v>1</v>
      </c>
      <c r="J32" s="57">
        <v>1</v>
      </c>
      <c r="K32" s="52">
        <v>1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2">
        <v>1</v>
      </c>
      <c r="R32" s="52">
        <v>1</v>
      </c>
      <c r="S32" s="52">
        <v>1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2">
        <v>1</v>
      </c>
      <c r="AB32" s="50">
        <v>0</v>
      </c>
      <c r="AC32" s="52">
        <v>1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2">
        <v>1</v>
      </c>
      <c r="AJ32" s="52">
        <v>1</v>
      </c>
      <c r="AK32" s="52">
        <v>1</v>
      </c>
      <c r="AL32" s="50">
        <v>0</v>
      </c>
      <c r="AM32" s="50">
        <v>0</v>
      </c>
      <c r="AN32" s="50">
        <v>0</v>
      </c>
      <c r="AO32" s="50">
        <v>0</v>
      </c>
      <c r="AP32" s="52">
        <v>1</v>
      </c>
      <c r="AQ32" s="50">
        <v>0</v>
      </c>
      <c r="AR32" s="52">
        <v>1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2">
        <v>1</v>
      </c>
      <c r="BB32" s="52">
        <v>1</v>
      </c>
      <c r="BC32" s="52">
        <v>1</v>
      </c>
      <c r="BD32" s="50">
        <v>0</v>
      </c>
      <c r="BE32" s="50">
        <v>0</v>
      </c>
      <c r="BF32" s="52">
        <v>1</v>
      </c>
      <c r="BG32" s="50">
        <v>0</v>
      </c>
      <c r="BH32" s="50">
        <v>0</v>
      </c>
      <c r="BI32" s="52">
        <v>1</v>
      </c>
      <c r="BJ32" s="50">
        <v>0</v>
      </c>
      <c r="BK32" s="50">
        <v>0</v>
      </c>
      <c r="BL32" s="52">
        <v>1</v>
      </c>
      <c r="BM32" s="52">
        <v>1</v>
      </c>
      <c r="BN32" s="50">
        <v>0</v>
      </c>
      <c r="BO32" s="52">
        <v>1</v>
      </c>
      <c r="BP32" s="52">
        <v>1</v>
      </c>
      <c r="BQ32" s="50">
        <v>0</v>
      </c>
      <c r="BR32" s="50">
        <v>0</v>
      </c>
      <c r="BS32" s="50">
        <v>0</v>
      </c>
      <c r="BT32" s="52">
        <v>1</v>
      </c>
      <c r="BU32" s="50">
        <v>0</v>
      </c>
      <c r="BV32" s="50">
        <v>0</v>
      </c>
      <c r="BW32" s="52">
        <v>1</v>
      </c>
      <c r="BX32" s="52">
        <v>1</v>
      </c>
      <c r="BY32" s="52">
        <v>1</v>
      </c>
      <c r="BZ32" s="52">
        <v>1</v>
      </c>
      <c r="CA32" s="52">
        <v>1</v>
      </c>
      <c r="CB32" s="50">
        <v>0</v>
      </c>
      <c r="CC32" s="52">
        <v>1</v>
      </c>
      <c r="CD32" s="50">
        <v>0</v>
      </c>
      <c r="CE32" s="50">
        <v>0</v>
      </c>
      <c r="CF32" s="50">
        <v>0</v>
      </c>
      <c r="CG32" s="50">
        <v>0</v>
      </c>
      <c r="CH32" s="50"/>
      <c r="CI32" s="50"/>
      <c r="CJ32" s="50">
        <v>0</v>
      </c>
      <c r="CK32" s="73">
        <f t="shared" si="0"/>
        <v>30</v>
      </c>
    </row>
    <row r="33" hidden="1" spans="1:89">
      <c r="A33" s="48" t="s">
        <v>160</v>
      </c>
      <c r="B33" s="49" t="s">
        <v>1968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2">
        <v>1</v>
      </c>
      <c r="I33" s="52">
        <v>1</v>
      </c>
      <c r="J33" s="57">
        <v>1</v>
      </c>
      <c r="K33" s="52">
        <v>1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2">
        <v>1</v>
      </c>
      <c r="R33" s="52">
        <v>1</v>
      </c>
      <c r="S33" s="52">
        <v>1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2">
        <v>1</v>
      </c>
      <c r="AJ33" s="52">
        <v>1</v>
      </c>
      <c r="AK33" s="52">
        <v>1</v>
      </c>
      <c r="AL33" s="50">
        <v>0</v>
      </c>
      <c r="AM33" s="50">
        <v>0</v>
      </c>
      <c r="AN33" s="50">
        <v>0</v>
      </c>
      <c r="AO33" s="50">
        <v>0</v>
      </c>
      <c r="AP33" s="52">
        <v>1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0">
        <v>0</v>
      </c>
      <c r="BA33" s="52">
        <v>1</v>
      </c>
      <c r="BB33" s="52">
        <v>1</v>
      </c>
      <c r="BC33" s="52">
        <v>1</v>
      </c>
      <c r="BD33" s="50">
        <v>0</v>
      </c>
      <c r="BE33" s="50">
        <v>0</v>
      </c>
      <c r="BF33" s="52">
        <v>1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2">
        <v>1</v>
      </c>
      <c r="BM33" s="52">
        <v>1</v>
      </c>
      <c r="BN33" s="50">
        <v>0</v>
      </c>
      <c r="BO33" s="50">
        <v>0</v>
      </c>
      <c r="BP33" s="52">
        <v>1</v>
      </c>
      <c r="BQ33" s="50">
        <v>0</v>
      </c>
      <c r="BR33" s="50">
        <v>0</v>
      </c>
      <c r="BS33" s="50">
        <v>0</v>
      </c>
      <c r="BT33" s="52">
        <v>1</v>
      </c>
      <c r="BU33" s="50">
        <v>0</v>
      </c>
      <c r="BV33" s="50">
        <v>0</v>
      </c>
      <c r="BW33" s="52">
        <v>1</v>
      </c>
      <c r="BX33" s="52">
        <v>1</v>
      </c>
      <c r="BY33" s="52">
        <v>1</v>
      </c>
      <c r="BZ33" s="52">
        <v>1</v>
      </c>
      <c r="CA33" s="50">
        <v>0</v>
      </c>
      <c r="CB33" s="50">
        <v>0</v>
      </c>
      <c r="CC33" s="52">
        <v>1</v>
      </c>
      <c r="CD33" s="50">
        <v>0</v>
      </c>
      <c r="CE33" s="50">
        <v>0</v>
      </c>
      <c r="CF33" s="50">
        <v>0</v>
      </c>
      <c r="CG33" s="50">
        <v>0</v>
      </c>
      <c r="CH33" s="50"/>
      <c r="CI33" s="50"/>
      <c r="CJ33" s="50">
        <v>0</v>
      </c>
      <c r="CK33" s="73">
        <f t="shared" si="0"/>
        <v>24</v>
      </c>
    </row>
    <row r="34" hidden="1" spans="1:89">
      <c r="A34" s="48" t="s">
        <v>160</v>
      </c>
      <c r="B34" s="49" t="s">
        <v>1969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1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2">
        <v>1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2">
        <v>1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50">
        <v>0</v>
      </c>
      <c r="BB34" s="50">
        <v>0</v>
      </c>
      <c r="BC34" s="50">
        <v>0</v>
      </c>
      <c r="BD34" s="50">
        <v>0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0">
        <v>0</v>
      </c>
      <c r="CH34" s="50"/>
      <c r="CI34" s="50"/>
      <c r="CJ34" s="50">
        <v>0</v>
      </c>
      <c r="CK34" s="73">
        <f t="shared" si="0"/>
        <v>2</v>
      </c>
    </row>
    <row r="35" hidden="1" spans="1:89">
      <c r="A35" s="48" t="s">
        <v>160</v>
      </c>
      <c r="B35" s="49" t="s">
        <v>1970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1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2">
        <v>1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0">
        <v>0</v>
      </c>
      <c r="BA35" s="50">
        <v>0</v>
      </c>
      <c r="BB35" s="50">
        <v>0</v>
      </c>
      <c r="BC35" s="50">
        <v>0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0">
        <v>0</v>
      </c>
      <c r="CH35" s="50"/>
      <c r="CI35" s="50"/>
      <c r="CJ35" s="50">
        <v>0</v>
      </c>
      <c r="CK35" s="73">
        <f t="shared" ref="CK35:CK55" si="1">SUM(C35:CD35)</f>
        <v>1</v>
      </c>
    </row>
    <row r="36" hidden="1" spans="1:89">
      <c r="A36" s="48" t="s">
        <v>160</v>
      </c>
      <c r="B36" s="49" t="s">
        <v>1971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2">
        <v>1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0</v>
      </c>
      <c r="AX36" s="50">
        <v>0</v>
      </c>
      <c r="AY36" s="50">
        <v>0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0">
        <v>0</v>
      </c>
      <c r="CH36" s="50"/>
      <c r="CI36" s="50"/>
      <c r="CJ36" s="50">
        <v>0</v>
      </c>
      <c r="CK36" s="73">
        <f t="shared" si="1"/>
        <v>1</v>
      </c>
    </row>
    <row r="37" hidden="1" spans="1:89">
      <c r="A37" s="48" t="s">
        <v>160</v>
      </c>
      <c r="B37" s="49" t="s">
        <v>1972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2">
        <v>1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  <c r="AK37" s="50">
        <v>0</v>
      </c>
      <c r="AL37" s="50">
        <v>0</v>
      </c>
      <c r="AM37" s="50">
        <v>0</v>
      </c>
      <c r="AN37" s="50">
        <v>0</v>
      </c>
      <c r="AO37" s="50">
        <v>0</v>
      </c>
      <c r="AP37" s="50">
        <v>0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0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0">
        <v>0</v>
      </c>
      <c r="CH37" s="50"/>
      <c r="CI37" s="50"/>
      <c r="CJ37" s="50">
        <v>0</v>
      </c>
      <c r="CK37" s="73">
        <f t="shared" si="1"/>
        <v>1</v>
      </c>
    </row>
    <row r="38" hidden="1" spans="1:89">
      <c r="A38" s="48" t="s">
        <v>160</v>
      </c>
      <c r="B38" s="49" t="s">
        <v>1973</v>
      </c>
      <c r="C38" s="52">
        <v>1</v>
      </c>
      <c r="D38" s="50">
        <v>0</v>
      </c>
      <c r="E38" s="50">
        <v>0</v>
      </c>
      <c r="F38" s="50">
        <v>0</v>
      </c>
      <c r="G38" s="50">
        <v>0</v>
      </c>
      <c r="H38" s="52">
        <v>1</v>
      </c>
      <c r="I38" s="52">
        <v>1</v>
      </c>
      <c r="J38" s="52">
        <v>1</v>
      </c>
      <c r="K38" s="52">
        <v>1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2">
        <v>2</v>
      </c>
      <c r="R38" s="52">
        <v>1</v>
      </c>
      <c r="S38" s="52">
        <v>1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52">
        <v>1</v>
      </c>
      <c r="AB38" s="50">
        <v>0</v>
      </c>
      <c r="AC38" s="52">
        <v>1</v>
      </c>
      <c r="AD38" s="50">
        <v>0</v>
      </c>
      <c r="AE38" s="50">
        <v>0</v>
      </c>
      <c r="AF38" s="50">
        <v>0</v>
      </c>
      <c r="AG38" s="50">
        <v>0</v>
      </c>
      <c r="AH38" s="50">
        <v>0</v>
      </c>
      <c r="AI38" s="52">
        <v>1</v>
      </c>
      <c r="AJ38" s="52">
        <v>1</v>
      </c>
      <c r="AK38" s="52">
        <v>1</v>
      </c>
      <c r="AL38" s="50">
        <v>0</v>
      </c>
      <c r="AM38" s="50">
        <v>0</v>
      </c>
      <c r="AN38" s="50">
        <v>0</v>
      </c>
      <c r="AO38" s="50">
        <v>0</v>
      </c>
      <c r="AP38" s="52">
        <v>1</v>
      </c>
      <c r="AQ38" s="50">
        <v>0</v>
      </c>
      <c r="AR38" s="52">
        <v>1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0">
        <v>0</v>
      </c>
      <c r="BA38" s="52">
        <v>1</v>
      </c>
      <c r="BB38" s="52">
        <v>1</v>
      </c>
      <c r="BC38" s="52">
        <v>1</v>
      </c>
      <c r="BD38" s="50">
        <v>0</v>
      </c>
      <c r="BE38" s="50">
        <v>0</v>
      </c>
      <c r="BF38" s="52">
        <v>1</v>
      </c>
      <c r="BG38" s="50">
        <v>0</v>
      </c>
      <c r="BH38" s="50">
        <v>0</v>
      </c>
      <c r="BI38" s="52">
        <v>1</v>
      </c>
      <c r="BJ38" s="50">
        <v>0</v>
      </c>
      <c r="BK38" s="50">
        <v>0</v>
      </c>
      <c r="BL38" s="52">
        <v>1</v>
      </c>
      <c r="BM38" s="52">
        <v>1</v>
      </c>
      <c r="BN38" s="50">
        <v>0</v>
      </c>
      <c r="BO38" s="52">
        <v>1</v>
      </c>
      <c r="BP38" s="52">
        <v>1</v>
      </c>
      <c r="BQ38" s="50">
        <v>0</v>
      </c>
      <c r="BR38" s="50">
        <v>0</v>
      </c>
      <c r="BS38" s="50">
        <v>0</v>
      </c>
      <c r="BT38" s="52">
        <v>1</v>
      </c>
      <c r="BU38" s="50">
        <v>0</v>
      </c>
      <c r="BV38" s="50">
        <v>0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  <c r="CB38" s="50">
        <v>0</v>
      </c>
      <c r="CC38" s="52">
        <v>1</v>
      </c>
      <c r="CD38" s="50">
        <v>0</v>
      </c>
      <c r="CE38" s="50">
        <v>0</v>
      </c>
      <c r="CF38" s="50">
        <v>0</v>
      </c>
      <c r="CG38" s="50">
        <v>0</v>
      </c>
      <c r="CH38" s="50"/>
      <c r="CI38" s="50"/>
      <c r="CJ38" s="50">
        <v>0</v>
      </c>
      <c r="CK38" s="73">
        <f t="shared" si="1"/>
        <v>32</v>
      </c>
    </row>
    <row r="39" hidden="1" spans="1:89">
      <c r="A39" s="48" t="s">
        <v>160</v>
      </c>
      <c r="B39" s="49" t="s">
        <v>1974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2">
        <v>1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0">
        <v>0</v>
      </c>
      <c r="BA39" s="50">
        <v>0</v>
      </c>
      <c r="BB39" s="50">
        <v>0</v>
      </c>
      <c r="BC39" s="50">
        <v>0</v>
      </c>
      <c r="BD39" s="50">
        <v>0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0">
        <v>0</v>
      </c>
      <c r="CH39" s="50"/>
      <c r="CI39" s="50"/>
      <c r="CJ39" s="50">
        <v>0</v>
      </c>
      <c r="CK39" s="73">
        <f t="shared" si="1"/>
        <v>1</v>
      </c>
    </row>
    <row r="40" s="42" customFormat="1" ht="16.5" hidden="1" customHeight="1" spans="1:89">
      <c r="A40" s="53" t="s">
        <v>160</v>
      </c>
      <c r="B40" s="54" t="s">
        <v>1949</v>
      </c>
      <c r="C40" s="59">
        <v>25</v>
      </c>
      <c r="D40" s="59">
        <v>25</v>
      </c>
      <c r="E40" s="59">
        <v>25</v>
      </c>
      <c r="F40" s="59">
        <v>24</v>
      </c>
      <c r="G40" s="59">
        <v>11</v>
      </c>
      <c r="H40" s="59">
        <v>31</v>
      </c>
      <c r="I40" s="59">
        <v>31</v>
      </c>
      <c r="J40" s="59">
        <v>29</v>
      </c>
      <c r="K40" s="59">
        <v>31</v>
      </c>
      <c r="L40" s="59">
        <v>22</v>
      </c>
      <c r="M40" s="59">
        <v>22</v>
      </c>
      <c r="N40" s="59">
        <v>18</v>
      </c>
      <c r="O40" s="59">
        <v>19</v>
      </c>
      <c r="P40" s="59">
        <v>26</v>
      </c>
      <c r="Q40" s="59">
        <v>40</v>
      </c>
      <c r="R40" s="59">
        <v>28</v>
      </c>
      <c r="S40" s="59">
        <v>31</v>
      </c>
      <c r="T40" s="59">
        <v>22</v>
      </c>
      <c r="U40" s="59">
        <v>22</v>
      </c>
      <c r="V40" s="59">
        <v>16</v>
      </c>
      <c r="W40" s="59">
        <v>7</v>
      </c>
      <c r="X40" s="59">
        <v>20</v>
      </c>
      <c r="Y40" s="59">
        <v>16</v>
      </c>
      <c r="Z40" s="59">
        <v>15</v>
      </c>
      <c r="AA40" s="59">
        <v>28</v>
      </c>
      <c r="AB40" s="55">
        <v>10</v>
      </c>
      <c r="AC40" s="55">
        <v>25</v>
      </c>
      <c r="AD40" s="55">
        <v>23</v>
      </c>
      <c r="AE40" s="55">
        <v>19</v>
      </c>
      <c r="AF40" s="55">
        <v>25</v>
      </c>
      <c r="AG40" s="55">
        <v>22</v>
      </c>
      <c r="AH40" s="55">
        <v>22</v>
      </c>
      <c r="AI40" s="55">
        <v>28</v>
      </c>
      <c r="AJ40" s="55">
        <v>30</v>
      </c>
      <c r="AK40" s="55">
        <v>39</v>
      </c>
      <c r="AL40" s="55">
        <v>22</v>
      </c>
      <c r="AM40" s="55">
        <v>15</v>
      </c>
      <c r="AN40" s="55">
        <v>15</v>
      </c>
      <c r="AO40" s="55">
        <v>23</v>
      </c>
      <c r="AP40" s="55">
        <v>31</v>
      </c>
      <c r="AQ40" s="55">
        <v>8</v>
      </c>
      <c r="AR40" s="55">
        <v>25</v>
      </c>
      <c r="AS40" s="55">
        <v>24</v>
      </c>
      <c r="AT40" s="55">
        <v>22</v>
      </c>
      <c r="AU40" s="55">
        <v>22</v>
      </c>
      <c r="AV40" s="55">
        <v>25</v>
      </c>
      <c r="AW40" s="55">
        <v>16</v>
      </c>
      <c r="AX40" s="55">
        <v>18</v>
      </c>
      <c r="AY40" s="55">
        <v>23</v>
      </c>
      <c r="AZ40" s="55">
        <v>12</v>
      </c>
      <c r="BA40" s="55">
        <v>28</v>
      </c>
      <c r="BB40" s="55">
        <v>30</v>
      </c>
      <c r="BC40" s="55">
        <v>28</v>
      </c>
      <c r="BD40" s="55">
        <v>22</v>
      </c>
      <c r="BE40" s="55">
        <v>18</v>
      </c>
      <c r="BF40" s="55">
        <v>31</v>
      </c>
      <c r="BG40" s="55">
        <v>6</v>
      </c>
      <c r="BH40" s="55">
        <v>15</v>
      </c>
      <c r="BI40" s="55">
        <v>25</v>
      </c>
      <c r="BJ40" s="55">
        <v>25</v>
      </c>
      <c r="BK40" s="55">
        <v>24</v>
      </c>
      <c r="BL40" s="55">
        <v>28</v>
      </c>
      <c r="BM40" s="55">
        <v>31</v>
      </c>
      <c r="BN40" s="55">
        <v>16</v>
      </c>
      <c r="BO40" s="55">
        <v>27</v>
      </c>
      <c r="BP40" s="55">
        <v>31</v>
      </c>
      <c r="BQ40" s="55">
        <v>11</v>
      </c>
      <c r="BR40" s="55">
        <v>15</v>
      </c>
      <c r="BS40" s="55">
        <v>11</v>
      </c>
      <c r="BT40" s="55">
        <v>28</v>
      </c>
      <c r="BU40" s="55">
        <v>20</v>
      </c>
      <c r="BV40" s="55">
        <v>22</v>
      </c>
      <c r="BW40" s="55">
        <v>30</v>
      </c>
      <c r="BX40" s="55">
        <v>28</v>
      </c>
      <c r="BY40" s="55">
        <v>31</v>
      </c>
      <c r="BZ40" s="55">
        <v>28</v>
      </c>
      <c r="CA40" s="55">
        <v>27</v>
      </c>
      <c r="CB40" s="55">
        <v>16</v>
      </c>
      <c r="CC40" s="55">
        <v>29</v>
      </c>
      <c r="CD40" s="55">
        <v>19</v>
      </c>
      <c r="CE40" s="55">
        <v>19</v>
      </c>
      <c r="CF40" s="55">
        <v>8</v>
      </c>
      <c r="CG40" s="55">
        <v>16</v>
      </c>
      <c r="CH40" s="55"/>
      <c r="CI40" s="55"/>
      <c r="CJ40" s="55">
        <v>25</v>
      </c>
      <c r="CK40" s="74">
        <f t="shared" si="1"/>
        <v>1828</v>
      </c>
    </row>
    <row r="41" hidden="1" spans="1:89">
      <c r="A41" s="48" t="s">
        <v>247</v>
      </c>
      <c r="B41" s="49" t="s">
        <v>1975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2">
        <v>1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52">
        <v>1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0">
        <v>0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0</v>
      </c>
      <c r="BR41" s="50">
        <v>0</v>
      </c>
      <c r="BS41" s="50">
        <v>0</v>
      </c>
      <c r="BT41" s="50">
        <v>0</v>
      </c>
      <c r="BU41" s="52">
        <v>1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0">
        <v>0</v>
      </c>
      <c r="CH41" s="50"/>
      <c r="CI41" s="50"/>
      <c r="CJ41" s="50">
        <v>0</v>
      </c>
      <c r="CK41" s="73">
        <f t="shared" si="1"/>
        <v>3</v>
      </c>
    </row>
    <row r="42" hidden="1" spans="1:89">
      <c r="A42" s="48" t="s">
        <v>247</v>
      </c>
      <c r="B42" s="49" t="s">
        <v>1976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2">
        <v>1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0">
        <v>0</v>
      </c>
      <c r="AJ42" s="50">
        <v>0</v>
      </c>
      <c r="AK42" s="52">
        <v>1</v>
      </c>
      <c r="AL42" s="50">
        <v>0</v>
      </c>
      <c r="AM42" s="50">
        <v>0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</v>
      </c>
      <c r="BS42" s="50">
        <v>0</v>
      </c>
      <c r="BT42" s="50">
        <v>0</v>
      </c>
      <c r="BU42" s="52">
        <v>1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0">
        <v>0</v>
      </c>
      <c r="CH42" s="50"/>
      <c r="CI42" s="50"/>
      <c r="CJ42" s="50">
        <v>0</v>
      </c>
      <c r="CK42" s="73">
        <f t="shared" si="1"/>
        <v>3</v>
      </c>
    </row>
    <row r="43" hidden="1" spans="1:89">
      <c r="A43" s="48" t="s">
        <v>247</v>
      </c>
      <c r="B43" s="49" t="s">
        <v>1977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2">
        <v>1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  <c r="AJ43" s="50">
        <v>0</v>
      </c>
      <c r="AK43" s="52">
        <v>1</v>
      </c>
      <c r="AL43" s="50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0">
        <v>0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</v>
      </c>
      <c r="BS43" s="50">
        <v>0</v>
      </c>
      <c r="BT43" s="50">
        <v>0</v>
      </c>
      <c r="BU43" s="52">
        <v>1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0">
        <v>0</v>
      </c>
      <c r="CH43" s="50"/>
      <c r="CI43" s="50"/>
      <c r="CJ43" s="50">
        <v>0</v>
      </c>
      <c r="CK43" s="73">
        <f t="shared" si="1"/>
        <v>3</v>
      </c>
    </row>
    <row r="44" hidden="1" spans="1:89">
      <c r="A44" s="48" t="s">
        <v>247</v>
      </c>
      <c r="B44" s="49" t="s">
        <v>1978</v>
      </c>
      <c r="C44" s="50">
        <v>0</v>
      </c>
      <c r="D44" s="50">
        <v>0</v>
      </c>
      <c r="E44" s="51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2">
        <v>1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50">
        <v>0</v>
      </c>
      <c r="AJ44" s="50">
        <v>0</v>
      </c>
      <c r="AK44" s="52">
        <v>1</v>
      </c>
      <c r="AL44" s="50">
        <v>0</v>
      </c>
      <c r="AM44" s="50">
        <v>0</v>
      </c>
      <c r="AN44" s="50">
        <v>0</v>
      </c>
      <c r="AO44" s="50">
        <v>0</v>
      </c>
      <c r="AP44" s="50">
        <v>0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50">
        <v>0</v>
      </c>
      <c r="BT44" s="50">
        <v>0</v>
      </c>
      <c r="BU44" s="52">
        <v>1</v>
      </c>
      <c r="BV44" s="50">
        <v>0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0">
        <v>0</v>
      </c>
      <c r="CH44" s="50"/>
      <c r="CI44" s="50"/>
      <c r="CJ44" s="50">
        <v>0</v>
      </c>
      <c r="CK44" s="73">
        <f t="shared" si="1"/>
        <v>3</v>
      </c>
    </row>
    <row r="45" s="42" customFormat="1" ht="16.5" hidden="1" customHeight="1" spans="1:89">
      <c r="A45" s="53" t="s">
        <v>247</v>
      </c>
      <c r="B45" s="54" t="s">
        <v>1949</v>
      </c>
      <c r="C45" s="58">
        <v>5</v>
      </c>
      <c r="D45" s="58">
        <v>5</v>
      </c>
      <c r="E45" s="60">
        <v>5</v>
      </c>
      <c r="F45" s="58">
        <v>4</v>
      </c>
      <c r="G45" s="58">
        <v>2</v>
      </c>
      <c r="H45" s="58">
        <v>7</v>
      </c>
      <c r="I45" s="58">
        <v>7</v>
      </c>
      <c r="J45" s="58">
        <v>6</v>
      </c>
      <c r="K45" s="58">
        <v>7</v>
      </c>
      <c r="L45" s="58">
        <v>4</v>
      </c>
      <c r="M45" s="58">
        <v>4</v>
      </c>
      <c r="N45" s="58">
        <v>3</v>
      </c>
      <c r="O45" s="58">
        <v>3</v>
      </c>
      <c r="P45" s="58">
        <v>5</v>
      </c>
      <c r="Q45" s="58">
        <v>5</v>
      </c>
      <c r="R45" s="58">
        <v>6</v>
      </c>
      <c r="S45" s="58">
        <v>7</v>
      </c>
      <c r="T45" s="58">
        <v>4</v>
      </c>
      <c r="U45" s="58">
        <v>4</v>
      </c>
      <c r="V45" s="58">
        <v>3</v>
      </c>
      <c r="W45" s="58">
        <v>1</v>
      </c>
      <c r="X45" s="58">
        <v>4</v>
      </c>
      <c r="Y45" s="58">
        <v>3</v>
      </c>
      <c r="Z45" s="58">
        <v>3</v>
      </c>
      <c r="AA45" s="58">
        <v>6</v>
      </c>
      <c r="AB45" s="58">
        <v>2</v>
      </c>
      <c r="AC45" s="58">
        <v>5</v>
      </c>
      <c r="AD45" s="58">
        <v>4</v>
      </c>
      <c r="AE45" s="58">
        <v>3</v>
      </c>
      <c r="AF45" s="58">
        <v>5</v>
      </c>
      <c r="AG45" s="58">
        <v>4</v>
      </c>
      <c r="AH45" s="58">
        <v>4</v>
      </c>
      <c r="AI45" s="58">
        <v>6</v>
      </c>
      <c r="AJ45" s="58">
        <v>7</v>
      </c>
      <c r="AK45" s="58">
        <v>4</v>
      </c>
      <c r="AL45" s="58">
        <v>4</v>
      </c>
      <c r="AM45" s="58">
        <v>3</v>
      </c>
      <c r="AN45" s="58">
        <v>3</v>
      </c>
      <c r="AO45" s="58">
        <v>4</v>
      </c>
      <c r="AP45" s="58">
        <v>7</v>
      </c>
      <c r="AQ45" s="58">
        <v>2</v>
      </c>
      <c r="AR45" s="58">
        <v>5</v>
      </c>
      <c r="AS45" s="58">
        <v>4</v>
      </c>
      <c r="AT45" s="58">
        <v>4</v>
      </c>
      <c r="AU45" s="58">
        <v>4</v>
      </c>
      <c r="AV45" s="58">
        <v>5</v>
      </c>
      <c r="AW45" s="58">
        <v>3</v>
      </c>
      <c r="AX45" s="58">
        <v>3</v>
      </c>
      <c r="AY45" s="58">
        <v>4</v>
      </c>
      <c r="AZ45" s="58">
        <v>2</v>
      </c>
      <c r="BA45" s="58">
        <v>6</v>
      </c>
      <c r="BB45" s="58">
        <v>6</v>
      </c>
      <c r="BC45" s="58">
        <v>6</v>
      </c>
      <c r="BD45" s="58">
        <v>4</v>
      </c>
      <c r="BE45" s="58">
        <v>3</v>
      </c>
      <c r="BF45" s="58">
        <v>7</v>
      </c>
      <c r="BG45" s="58">
        <v>1</v>
      </c>
      <c r="BH45" s="58">
        <v>3</v>
      </c>
      <c r="BI45" s="58">
        <v>5</v>
      </c>
      <c r="BJ45" s="58">
        <v>5</v>
      </c>
      <c r="BK45" s="58">
        <v>4</v>
      </c>
      <c r="BL45" s="58">
        <v>6</v>
      </c>
      <c r="BM45" s="58">
        <v>7</v>
      </c>
      <c r="BN45" s="58">
        <v>3</v>
      </c>
      <c r="BO45" s="58">
        <v>6</v>
      </c>
      <c r="BP45" s="58">
        <v>7</v>
      </c>
      <c r="BQ45" s="58">
        <v>2</v>
      </c>
      <c r="BR45" s="58">
        <v>3</v>
      </c>
      <c r="BS45" s="58">
        <v>2</v>
      </c>
      <c r="BT45" s="58">
        <v>6</v>
      </c>
      <c r="BU45" s="58">
        <v>8</v>
      </c>
      <c r="BV45" s="58">
        <v>4</v>
      </c>
      <c r="BW45" s="58">
        <v>7</v>
      </c>
      <c r="BX45" s="58">
        <v>6</v>
      </c>
      <c r="BY45" s="58">
        <v>7</v>
      </c>
      <c r="BZ45" s="58">
        <v>6</v>
      </c>
      <c r="CA45" s="58">
        <v>5</v>
      </c>
      <c r="CB45" s="58">
        <v>3</v>
      </c>
      <c r="CC45" s="58">
        <v>6</v>
      </c>
      <c r="CD45" s="58">
        <v>3</v>
      </c>
      <c r="CE45" s="58">
        <v>3</v>
      </c>
      <c r="CF45" s="58">
        <v>2</v>
      </c>
      <c r="CG45" s="58">
        <v>3</v>
      </c>
      <c r="CH45" s="58"/>
      <c r="CI45" s="58"/>
      <c r="CJ45" s="58">
        <v>5</v>
      </c>
      <c r="CK45" s="74">
        <f t="shared" si="1"/>
        <v>361</v>
      </c>
    </row>
    <row r="46" hidden="1" spans="1:89">
      <c r="A46" s="48" t="s">
        <v>220</v>
      </c>
      <c r="B46" s="49" t="s">
        <v>1979</v>
      </c>
      <c r="C46" s="50">
        <v>0</v>
      </c>
      <c r="D46" s="50">
        <v>0</v>
      </c>
      <c r="E46" s="51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2">
        <v>1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0">
        <v>0</v>
      </c>
      <c r="AL46" s="50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0">
        <v>0</v>
      </c>
      <c r="CH46" s="50"/>
      <c r="CI46" s="50"/>
      <c r="CJ46" s="50">
        <v>0</v>
      </c>
      <c r="CK46" s="73">
        <f t="shared" si="1"/>
        <v>1</v>
      </c>
    </row>
    <row r="47" hidden="1" spans="1:89">
      <c r="A47" s="48" t="s">
        <v>220</v>
      </c>
      <c r="B47" s="49" t="s">
        <v>1980</v>
      </c>
      <c r="C47" s="52">
        <v>1</v>
      </c>
      <c r="D47" s="52">
        <v>1</v>
      </c>
      <c r="E47" s="57">
        <v>1</v>
      </c>
      <c r="F47" s="50">
        <v>0</v>
      </c>
      <c r="G47" s="50">
        <v>0</v>
      </c>
      <c r="H47" s="52">
        <v>1</v>
      </c>
      <c r="I47" s="52">
        <v>1</v>
      </c>
      <c r="J47" s="50">
        <v>1</v>
      </c>
      <c r="K47" s="52">
        <v>1</v>
      </c>
      <c r="L47" s="50">
        <v>0</v>
      </c>
      <c r="M47" s="50">
        <v>0</v>
      </c>
      <c r="N47" s="50">
        <v>0</v>
      </c>
      <c r="O47" s="50">
        <v>0</v>
      </c>
      <c r="P47" s="52">
        <v>1</v>
      </c>
      <c r="Q47" s="52">
        <v>2</v>
      </c>
      <c r="R47" s="52">
        <v>1</v>
      </c>
      <c r="S47" s="52">
        <v>1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2">
        <v>1</v>
      </c>
      <c r="AB47" s="50">
        <v>0</v>
      </c>
      <c r="AC47" s="52">
        <v>1</v>
      </c>
      <c r="AD47" s="50">
        <v>0</v>
      </c>
      <c r="AE47" s="50">
        <v>0</v>
      </c>
      <c r="AF47" s="52">
        <v>1</v>
      </c>
      <c r="AG47" s="50">
        <v>0</v>
      </c>
      <c r="AH47" s="50">
        <v>0</v>
      </c>
      <c r="AI47" s="52">
        <v>1</v>
      </c>
      <c r="AJ47" s="52">
        <v>1</v>
      </c>
      <c r="AK47" s="52">
        <v>1</v>
      </c>
      <c r="AL47" s="50">
        <v>0</v>
      </c>
      <c r="AM47" s="50">
        <v>0</v>
      </c>
      <c r="AN47" s="50">
        <v>0</v>
      </c>
      <c r="AO47" s="50">
        <v>0</v>
      </c>
      <c r="AP47" s="52">
        <v>1</v>
      </c>
      <c r="AQ47" s="50">
        <v>0</v>
      </c>
      <c r="AR47" s="52">
        <v>1</v>
      </c>
      <c r="AS47" s="50">
        <v>0</v>
      </c>
      <c r="AT47" s="50">
        <v>0</v>
      </c>
      <c r="AU47" s="50">
        <v>0</v>
      </c>
      <c r="AV47" s="50">
        <v>1</v>
      </c>
      <c r="AW47" s="50">
        <v>0</v>
      </c>
      <c r="AX47" s="50">
        <v>0</v>
      </c>
      <c r="AY47" s="50">
        <v>0</v>
      </c>
      <c r="AZ47" s="50">
        <v>0</v>
      </c>
      <c r="BA47" s="52">
        <v>1</v>
      </c>
      <c r="BB47" s="52">
        <v>1</v>
      </c>
      <c r="BC47" s="52">
        <v>1</v>
      </c>
      <c r="BD47" s="50">
        <v>0</v>
      </c>
      <c r="BE47" s="50">
        <v>0</v>
      </c>
      <c r="BF47" s="52">
        <v>1</v>
      </c>
      <c r="BG47" s="50">
        <v>0</v>
      </c>
      <c r="BH47" s="50">
        <v>0</v>
      </c>
      <c r="BI47" s="52">
        <v>1</v>
      </c>
      <c r="BJ47" s="52">
        <v>1</v>
      </c>
      <c r="BK47" s="50">
        <v>0</v>
      </c>
      <c r="BL47" s="52">
        <v>1</v>
      </c>
      <c r="BM47" s="52">
        <v>1</v>
      </c>
      <c r="BN47" s="50">
        <v>0</v>
      </c>
      <c r="BO47" s="52">
        <v>1</v>
      </c>
      <c r="BP47" s="52">
        <v>1</v>
      </c>
      <c r="BQ47" s="50">
        <v>0</v>
      </c>
      <c r="BR47" s="50">
        <v>0</v>
      </c>
      <c r="BS47" s="50">
        <v>0</v>
      </c>
      <c r="BT47" s="52">
        <v>1</v>
      </c>
      <c r="BU47" s="50">
        <v>0</v>
      </c>
      <c r="BV47" s="50">
        <v>0</v>
      </c>
      <c r="BW47" s="52">
        <v>1</v>
      </c>
      <c r="BX47" s="52">
        <v>1</v>
      </c>
      <c r="BY47" s="52">
        <v>1</v>
      </c>
      <c r="BZ47" s="52">
        <v>1</v>
      </c>
      <c r="CA47" s="52">
        <v>1</v>
      </c>
      <c r="CB47" s="50">
        <v>0</v>
      </c>
      <c r="CC47" s="52">
        <v>1</v>
      </c>
      <c r="CD47" s="50">
        <v>0</v>
      </c>
      <c r="CE47" s="50">
        <v>0</v>
      </c>
      <c r="CF47" s="50">
        <v>0</v>
      </c>
      <c r="CG47" s="50">
        <v>0</v>
      </c>
      <c r="CH47" s="50"/>
      <c r="CI47" s="50"/>
      <c r="CJ47" s="52">
        <v>1</v>
      </c>
      <c r="CK47" s="73">
        <f t="shared" si="1"/>
        <v>38</v>
      </c>
    </row>
    <row r="48" hidden="1" spans="1:89">
      <c r="A48" s="48" t="s">
        <v>220</v>
      </c>
      <c r="B48" s="49" t="s">
        <v>1981</v>
      </c>
      <c r="C48" s="50">
        <v>0</v>
      </c>
      <c r="D48" s="50">
        <v>0</v>
      </c>
      <c r="E48" s="51">
        <v>0</v>
      </c>
      <c r="F48" s="50">
        <v>0</v>
      </c>
      <c r="G48" s="50">
        <v>0</v>
      </c>
      <c r="H48" s="52">
        <v>1</v>
      </c>
      <c r="I48" s="52">
        <v>1</v>
      </c>
      <c r="J48" s="50">
        <v>1</v>
      </c>
      <c r="K48" s="52">
        <v>1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2">
        <v>1</v>
      </c>
      <c r="R48" s="50">
        <v>0</v>
      </c>
      <c r="S48" s="52">
        <v>1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2">
        <v>1</v>
      </c>
      <c r="AK48" s="52">
        <v>1</v>
      </c>
      <c r="AL48" s="50">
        <v>0</v>
      </c>
      <c r="AM48" s="50">
        <v>0</v>
      </c>
      <c r="AN48" s="50">
        <v>0</v>
      </c>
      <c r="AO48" s="50">
        <v>0</v>
      </c>
      <c r="AP48" s="52">
        <v>1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0">
        <v>0</v>
      </c>
      <c r="BA48" s="50">
        <v>0</v>
      </c>
      <c r="BB48" s="52">
        <v>1</v>
      </c>
      <c r="BC48" s="50">
        <v>0</v>
      </c>
      <c r="BD48" s="50">
        <v>0</v>
      </c>
      <c r="BE48" s="50">
        <v>0</v>
      </c>
      <c r="BF48" s="52">
        <v>1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2">
        <v>1</v>
      </c>
      <c r="BN48" s="50">
        <v>0</v>
      </c>
      <c r="BO48" s="50">
        <v>0</v>
      </c>
      <c r="BP48" s="52">
        <v>1</v>
      </c>
      <c r="BQ48" s="50">
        <v>0</v>
      </c>
      <c r="BR48" s="50">
        <v>0</v>
      </c>
      <c r="BS48" s="50">
        <v>0</v>
      </c>
      <c r="BT48" s="50">
        <v>0</v>
      </c>
      <c r="BU48" s="50">
        <v>0</v>
      </c>
      <c r="BV48" s="50">
        <v>0</v>
      </c>
      <c r="BW48" s="52">
        <v>1</v>
      </c>
      <c r="BX48" s="50">
        <v>0</v>
      </c>
      <c r="BY48" s="52">
        <v>1</v>
      </c>
      <c r="BZ48" s="50">
        <v>0</v>
      </c>
      <c r="CA48" s="50">
        <v>0</v>
      </c>
      <c r="CB48" s="50">
        <v>0</v>
      </c>
      <c r="CC48" s="52">
        <v>1</v>
      </c>
      <c r="CD48" s="50">
        <v>0</v>
      </c>
      <c r="CE48" s="50">
        <v>0</v>
      </c>
      <c r="CF48" s="50">
        <v>0</v>
      </c>
      <c r="CG48" s="50">
        <v>0</v>
      </c>
      <c r="CH48" s="50"/>
      <c r="CI48" s="50"/>
      <c r="CJ48" s="50">
        <v>0</v>
      </c>
      <c r="CK48" s="73">
        <f t="shared" si="1"/>
        <v>16</v>
      </c>
    </row>
    <row r="49" hidden="1" spans="1:89">
      <c r="A49" s="48" t="s">
        <v>220</v>
      </c>
      <c r="B49" s="49" t="s">
        <v>1982</v>
      </c>
      <c r="C49" s="52">
        <v>1</v>
      </c>
      <c r="D49" s="50">
        <v>0</v>
      </c>
      <c r="E49" s="51">
        <v>0</v>
      </c>
      <c r="F49" s="50">
        <v>0</v>
      </c>
      <c r="G49" s="50">
        <v>0</v>
      </c>
      <c r="H49" s="52">
        <v>1</v>
      </c>
      <c r="I49" s="52">
        <v>1</v>
      </c>
      <c r="J49" s="50">
        <v>1</v>
      </c>
      <c r="K49" s="52">
        <v>1</v>
      </c>
      <c r="L49" s="50">
        <v>0</v>
      </c>
      <c r="M49" s="50">
        <v>0</v>
      </c>
      <c r="N49" s="50">
        <v>0</v>
      </c>
      <c r="O49" s="50">
        <v>0</v>
      </c>
      <c r="P49" s="52">
        <v>1</v>
      </c>
      <c r="Q49" s="52">
        <v>2</v>
      </c>
      <c r="R49" s="52">
        <v>1</v>
      </c>
      <c r="S49" s="52">
        <v>1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2">
        <v>1</v>
      </c>
      <c r="AB49" s="50">
        <v>0</v>
      </c>
      <c r="AC49" s="52">
        <v>1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2">
        <v>1</v>
      </c>
      <c r="AJ49" s="52">
        <v>1</v>
      </c>
      <c r="AK49" s="52">
        <v>1</v>
      </c>
      <c r="AL49" s="50">
        <v>0</v>
      </c>
      <c r="AM49" s="50">
        <v>0</v>
      </c>
      <c r="AN49" s="50">
        <v>0</v>
      </c>
      <c r="AO49" s="50">
        <v>0</v>
      </c>
      <c r="AP49" s="52">
        <v>1</v>
      </c>
      <c r="AQ49" s="50">
        <v>0</v>
      </c>
      <c r="AR49" s="52">
        <v>1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0">
        <v>0</v>
      </c>
      <c r="BA49" s="52">
        <v>1</v>
      </c>
      <c r="BB49" s="52">
        <v>1</v>
      </c>
      <c r="BC49" s="52">
        <v>1</v>
      </c>
      <c r="BD49" s="50">
        <v>0</v>
      </c>
      <c r="BE49" s="50">
        <v>0</v>
      </c>
      <c r="BF49" s="52">
        <v>1</v>
      </c>
      <c r="BG49" s="50">
        <v>0</v>
      </c>
      <c r="BH49" s="50">
        <v>0</v>
      </c>
      <c r="BI49" s="52">
        <v>1</v>
      </c>
      <c r="BJ49" s="50">
        <v>0</v>
      </c>
      <c r="BK49" s="50">
        <v>0</v>
      </c>
      <c r="BL49" s="52">
        <v>1</v>
      </c>
      <c r="BM49" s="52">
        <v>1</v>
      </c>
      <c r="BN49" s="50">
        <v>0</v>
      </c>
      <c r="BO49" s="52">
        <v>1</v>
      </c>
      <c r="BP49" s="52">
        <v>1</v>
      </c>
      <c r="BQ49" s="50">
        <v>0</v>
      </c>
      <c r="BR49" s="50">
        <v>0</v>
      </c>
      <c r="BS49" s="50">
        <v>0</v>
      </c>
      <c r="BT49" s="52">
        <v>1</v>
      </c>
      <c r="BU49" s="50">
        <v>0</v>
      </c>
      <c r="BV49" s="50">
        <v>0</v>
      </c>
      <c r="BW49" s="52">
        <v>1</v>
      </c>
      <c r="BX49" s="52">
        <v>1</v>
      </c>
      <c r="BY49" s="52">
        <v>1</v>
      </c>
      <c r="BZ49" s="52">
        <v>1</v>
      </c>
      <c r="CA49" s="52">
        <v>1</v>
      </c>
      <c r="CB49" s="50">
        <v>0</v>
      </c>
      <c r="CC49" s="52">
        <v>1</v>
      </c>
      <c r="CD49" s="50">
        <v>0</v>
      </c>
      <c r="CE49" s="50">
        <v>0</v>
      </c>
      <c r="CF49" s="50">
        <v>0</v>
      </c>
      <c r="CG49" s="50">
        <v>0</v>
      </c>
      <c r="CH49" s="50"/>
      <c r="CI49" s="50"/>
      <c r="CJ49" s="52">
        <v>1</v>
      </c>
      <c r="CK49" s="73">
        <f t="shared" si="1"/>
        <v>33</v>
      </c>
    </row>
    <row r="50" hidden="1" spans="1:89">
      <c r="A50" s="48" t="s">
        <v>220</v>
      </c>
      <c r="B50" s="49" t="s">
        <v>1983</v>
      </c>
      <c r="C50" s="50">
        <v>0</v>
      </c>
      <c r="D50" s="50">
        <v>0</v>
      </c>
      <c r="E50" s="51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2">
        <v>1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2">
        <v>1</v>
      </c>
      <c r="AL50" s="50">
        <v>0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0</v>
      </c>
      <c r="AW50" s="50">
        <v>0</v>
      </c>
      <c r="AX50" s="50">
        <v>0</v>
      </c>
      <c r="AY50" s="50">
        <v>0</v>
      </c>
      <c r="AZ50" s="50">
        <v>0</v>
      </c>
      <c r="BA50" s="50">
        <v>0</v>
      </c>
      <c r="BB50" s="50">
        <v>0</v>
      </c>
      <c r="BC50" s="50">
        <v>0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0</v>
      </c>
      <c r="BW50" s="50">
        <v>0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0">
        <v>0</v>
      </c>
      <c r="CH50" s="50"/>
      <c r="CI50" s="50"/>
      <c r="CJ50" s="50">
        <v>0</v>
      </c>
      <c r="CK50" s="73">
        <f t="shared" si="1"/>
        <v>2</v>
      </c>
    </row>
    <row r="51" s="42" customFormat="1" ht="16.5" hidden="1" customHeight="1" spans="1:89">
      <c r="A51" s="53" t="s">
        <v>220</v>
      </c>
      <c r="B51" s="54" t="s">
        <v>1949</v>
      </c>
      <c r="C51" s="59">
        <v>11</v>
      </c>
      <c r="D51" s="59">
        <v>11</v>
      </c>
      <c r="E51" s="59">
        <v>11</v>
      </c>
      <c r="F51" s="59">
        <v>12</v>
      </c>
      <c r="G51" s="59">
        <v>5</v>
      </c>
      <c r="H51" s="59">
        <v>14</v>
      </c>
      <c r="I51" s="59">
        <v>14</v>
      </c>
      <c r="J51" s="59">
        <v>13</v>
      </c>
      <c r="K51" s="59">
        <v>14</v>
      </c>
      <c r="L51" s="59">
        <v>11</v>
      </c>
      <c r="M51" s="59">
        <v>11</v>
      </c>
      <c r="N51" s="59">
        <v>9</v>
      </c>
      <c r="O51" s="59">
        <v>9</v>
      </c>
      <c r="P51" s="59">
        <v>11</v>
      </c>
      <c r="Q51" s="59">
        <v>18</v>
      </c>
      <c r="R51" s="59">
        <v>13</v>
      </c>
      <c r="S51" s="59">
        <v>14</v>
      </c>
      <c r="T51" s="59">
        <v>11</v>
      </c>
      <c r="U51" s="59">
        <v>11</v>
      </c>
      <c r="V51" s="59">
        <v>8</v>
      </c>
      <c r="W51" s="59">
        <v>3</v>
      </c>
      <c r="X51" s="59">
        <v>10</v>
      </c>
      <c r="Y51" s="59">
        <v>8</v>
      </c>
      <c r="Z51" s="59">
        <v>7</v>
      </c>
      <c r="AA51" s="59">
        <v>12</v>
      </c>
      <c r="AB51" s="55">
        <v>5</v>
      </c>
      <c r="AC51" s="55">
        <v>11</v>
      </c>
      <c r="AD51" s="55">
        <v>11</v>
      </c>
      <c r="AE51" s="55">
        <v>9</v>
      </c>
      <c r="AF51" s="55">
        <v>11</v>
      </c>
      <c r="AG51" s="55">
        <v>11</v>
      </c>
      <c r="AH51" s="55">
        <v>11</v>
      </c>
      <c r="AI51" s="55">
        <v>13</v>
      </c>
      <c r="AJ51" s="55">
        <v>13</v>
      </c>
      <c r="AK51" s="55">
        <v>17</v>
      </c>
      <c r="AL51" s="55">
        <v>11</v>
      </c>
      <c r="AM51" s="55">
        <v>7</v>
      </c>
      <c r="AN51" s="55">
        <v>7</v>
      </c>
      <c r="AO51" s="55">
        <v>11</v>
      </c>
      <c r="AP51" s="55">
        <v>14</v>
      </c>
      <c r="AQ51" s="55">
        <v>4</v>
      </c>
      <c r="AR51" s="55">
        <v>11</v>
      </c>
      <c r="AS51" s="55">
        <v>12</v>
      </c>
      <c r="AT51" s="55">
        <v>11</v>
      </c>
      <c r="AU51" s="55">
        <v>11</v>
      </c>
      <c r="AV51" s="55">
        <v>11</v>
      </c>
      <c r="AW51" s="55">
        <v>8</v>
      </c>
      <c r="AX51" s="55">
        <v>9</v>
      </c>
      <c r="AY51" s="55">
        <v>11</v>
      </c>
      <c r="AZ51" s="55">
        <v>6</v>
      </c>
      <c r="BA51" s="55">
        <v>13</v>
      </c>
      <c r="BB51" s="55">
        <v>13</v>
      </c>
      <c r="BC51" s="55">
        <v>13</v>
      </c>
      <c r="BD51" s="55">
        <v>11</v>
      </c>
      <c r="BE51" s="55">
        <v>9</v>
      </c>
      <c r="BF51" s="55">
        <v>14</v>
      </c>
      <c r="BG51" s="55">
        <v>3</v>
      </c>
      <c r="BH51" s="55">
        <v>7</v>
      </c>
      <c r="BI51" s="55">
        <v>11</v>
      </c>
      <c r="BJ51" s="55">
        <v>11</v>
      </c>
      <c r="BK51" s="55">
        <v>12</v>
      </c>
      <c r="BL51" s="55">
        <v>13</v>
      </c>
      <c r="BM51" s="55">
        <v>14</v>
      </c>
      <c r="BN51" s="55">
        <v>8</v>
      </c>
      <c r="BO51" s="55">
        <v>12</v>
      </c>
      <c r="BP51" s="55">
        <v>14</v>
      </c>
      <c r="BQ51" s="55">
        <v>5</v>
      </c>
      <c r="BR51" s="55">
        <v>7</v>
      </c>
      <c r="BS51" s="55">
        <v>5</v>
      </c>
      <c r="BT51" s="55">
        <v>13</v>
      </c>
      <c r="BU51" s="55">
        <v>10</v>
      </c>
      <c r="BV51" s="55">
        <v>11</v>
      </c>
      <c r="BW51" s="55">
        <v>13</v>
      </c>
      <c r="BX51" s="55">
        <v>13</v>
      </c>
      <c r="BY51" s="55">
        <v>14</v>
      </c>
      <c r="BZ51" s="55">
        <v>13</v>
      </c>
      <c r="CA51" s="55">
        <v>12</v>
      </c>
      <c r="CB51" s="55">
        <v>8</v>
      </c>
      <c r="CC51" s="55">
        <v>13</v>
      </c>
      <c r="CD51" s="55">
        <v>9</v>
      </c>
      <c r="CE51" s="55">
        <v>9</v>
      </c>
      <c r="CF51" s="55">
        <v>4</v>
      </c>
      <c r="CG51" s="55">
        <v>8</v>
      </c>
      <c r="CH51" s="58"/>
      <c r="CI51" s="58"/>
      <c r="CJ51" s="55">
        <v>10</v>
      </c>
      <c r="CK51" s="74">
        <f t="shared" si="1"/>
        <v>851</v>
      </c>
    </row>
    <row r="52" hidden="1" spans="1:89">
      <c r="A52" s="48" t="s">
        <v>213</v>
      </c>
      <c r="B52" s="49" t="s">
        <v>1984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2">
        <v>1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0</v>
      </c>
      <c r="AW52" s="50">
        <v>0</v>
      </c>
      <c r="AX52" s="50">
        <v>0</v>
      </c>
      <c r="AY52" s="50">
        <v>0</v>
      </c>
      <c r="AZ52" s="50">
        <v>0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0</v>
      </c>
      <c r="BW52" s="50">
        <v>0</v>
      </c>
      <c r="BX52" s="50">
        <v>0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0">
        <v>0</v>
      </c>
      <c r="CH52" s="50"/>
      <c r="CI52" s="50"/>
      <c r="CJ52" s="50">
        <v>0</v>
      </c>
      <c r="CK52" s="73">
        <f t="shared" si="1"/>
        <v>1</v>
      </c>
    </row>
    <row r="53" s="42" customFormat="1" ht="16.5" hidden="1" customHeight="1" spans="1:89">
      <c r="A53" s="53" t="s">
        <v>213</v>
      </c>
      <c r="B53" s="54" t="s">
        <v>1949</v>
      </c>
      <c r="C53" s="55">
        <v>7</v>
      </c>
      <c r="D53" s="55">
        <v>7</v>
      </c>
      <c r="E53" s="55">
        <v>7</v>
      </c>
      <c r="F53" s="55">
        <v>6</v>
      </c>
      <c r="G53" s="55">
        <v>3</v>
      </c>
      <c r="H53" s="55">
        <v>10</v>
      </c>
      <c r="I53" s="55">
        <v>10</v>
      </c>
      <c r="J53" s="55">
        <v>9</v>
      </c>
      <c r="K53" s="55">
        <v>10</v>
      </c>
      <c r="L53" s="55">
        <v>6</v>
      </c>
      <c r="M53" s="55">
        <v>6</v>
      </c>
      <c r="N53" s="55">
        <v>5</v>
      </c>
      <c r="O53" s="55">
        <v>5</v>
      </c>
      <c r="P53" s="55">
        <v>7</v>
      </c>
      <c r="Q53" s="55">
        <v>13</v>
      </c>
      <c r="R53" s="55">
        <v>9</v>
      </c>
      <c r="S53" s="55">
        <v>10</v>
      </c>
      <c r="T53" s="55">
        <v>6</v>
      </c>
      <c r="U53" s="55">
        <v>6</v>
      </c>
      <c r="V53" s="55">
        <v>4</v>
      </c>
      <c r="W53" s="55">
        <v>2</v>
      </c>
      <c r="X53" s="55">
        <v>5</v>
      </c>
      <c r="Y53" s="55">
        <v>4</v>
      </c>
      <c r="Z53" s="55">
        <v>4</v>
      </c>
      <c r="AA53" s="55">
        <v>8</v>
      </c>
      <c r="AB53" s="55">
        <v>3</v>
      </c>
      <c r="AC53" s="55">
        <v>7</v>
      </c>
      <c r="AD53" s="55">
        <v>6</v>
      </c>
      <c r="AE53" s="55">
        <v>5</v>
      </c>
      <c r="AF53" s="55">
        <v>7</v>
      </c>
      <c r="AG53" s="55">
        <v>6</v>
      </c>
      <c r="AH53" s="55">
        <v>6</v>
      </c>
      <c r="AI53" s="55">
        <v>9</v>
      </c>
      <c r="AJ53" s="55">
        <v>10</v>
      </c>
      <c r="AK53" s="55">
        <v>13</v>
      </c>
      <c r="AL53" s="55">
        <v>6</v>
      </c>
      <c r="AM53" s="55">
        <v>4</v>
      </c>
      <c r="AN53" s="55">
        <v>4</v>
      </c>
      <c r="AO53" s="55">
        <v>6</v>
      </c>
      <c r="AP53" s="55">
        <v>10</v>
      </c>
      <c r="AQ53" s="55">
        <v>2</v>
      </c>
      <c r="AR53" s="55">
        <v>8</v>
      </c>
      <c r="AS53" s="55">
        <v>7</v>
      </c>
      <c r="AT53" s="55">
        <v>6</v>
      </c>
      <c r="AU53" s="55">
        <v>6</v>
      </c>
      <c r="AV53" s="55">
        <v>7</v>
      </c>
      <c r="AW53" s="55">
        <v>4</v>
      </c>
      <c r="AX53" s="55">
        <v>5</v>
      </c>
      <c r="AY53" s="55">
        <v>6</v>
      </c>
      <c r="AZ53" s="55">
        <v>3</v>
      </c>
      <c r="BA53" s="55">
        <v>9</v>
      </c>
      <c r="BB53" s="55">
        <v>9</v>
      </c>
      <c r="BC53" s="55">
        <v>9</v>
      </c>
      <c r="BD53" s="55">
        <v>6</v>
      </c>
      <c r="BE53" s="55">
        <v>5</v>
      </c>
      <c r="BF53" s="55">
        <v>10</v>
      </c>
      <c r="BG53" s="55">
        <v>2</v>
      </c>
      <c r="BH53" s="55">
        <v>4</v>
      </c>
      <c r="BI53" s="55">
        <v>7</v>
      </c>
      <c r="BJ53" s="55">
        <v>7</v>
      </c>
      <c r="BK53" s="55">
        <v>7</v>
      </c>
      <c r="BL53" s="55">
        <v>9</v>
      </c>
      <c r="BM53" s="55">
        <v>10</v>
      </c>
      <c r="BN53" s="55">
        <v>4</v>
      </c>
      <c r="BO53" s="55">
        <v>8</v>
      </c>
      <c r="BP53" s="55">
        <v>10</v>
      </c>
      <c r="BQ53" s="55">
        <v>3</v>
      </c>
      <c r="BR53" s="55">
        <v>4</v>
      </c>
      <c r="BS53" s="55">
        <v>3</v>
      </c>
      <c r="BT53" s="55">
        <v>9</v>
      </c>
      <c r="BU53" s="55">
        <v>5</v>
      </c>
      <c r="BV53" s="55">
        <v>6</v>
      </c>
      <c r="BW53" s="55">
        <v>10</v>
      </c>
      <c r="BX53" s="55">
        <v>9</v>
      </c>
      <c r="BY53" s="55">
        <v>10</v>
      </c>
      <c r="BZ53" s="55">
        <v>9</v>
      </c>
      <c r="CA53" s="55">
        <v>8</v>
      </c>
      <c r="CB53" s="55">
        <v>4</v>
      </c>
      <c r="CC53" s="55">
        <v>9</v>
      </c>
      <c r="CD53" s="55">
        <v>5</v>
      </c>
      <c r="CE53" s="55">
        <v>5</v>
      </c>
      <c r="CF53" s="55">
        <v>2</v>
      </c>
      <c r="CG53" s="55">
        <v>4</v>
      </c>
      <c r="CH53" s="58"/>
      <c r="CI53" s="58"/>
      <c r="CJ53" s="58">
        <v>7</v>
      </c>
      <c r="CK53" s="74">
        <f t="shared" si="1"/>
        <v>535</v>
      </c>
    </row>
    <row r="54" hidden="1" spans="1:89">
      <c r="A54" s="48" t="s">
        <v>227</v>
      </c>
      <c r="B54" s="49" t="s">
        <v>1985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2">
        <v>1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2">
        <v>1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0</v>
      </c>
      <c r="AW54" s="50">
        <v>0</v>
      </c>
      <c r="AX54" s="50">
        <v>0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0</v>
      </c>
      <c r="BW54" s="50">
        <v>0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0">
        <v>0</v>
      </c>
      <c r="CH54" s="50"/>
      <c r="CI54" s="50"/>
      <c r="CJ54" s="50">
        <v>0</v>
      </c>
      <c r="CK54" s="73">
        <f t="shared" si="1"/>
        <v>2</v>
      </c>
    </row>
    <row r="55" s="42" customFormat="1" ht="16.5" hidden="1" customHeight="1" spans="1:89">
      <c r="A55" s="53" t="s">
        <v>227</v>
      </c>
      <c r="B55" s="54" t="s">
        <v>1949</v>
      </c>
      <c r="C55" s="58">
        <v>1</v>
      </c>
      <c r="D55" s="58">
        <v>1</v>
      </c>
      <c r="E55" s="58">
        <v>1</v>
      </c>
      <c r="F55" s="58">
        <v>1</v>
      </c>
      <c r="G55" s="58">
        <v>1</v>
      </c>
      <c r="H55" s="58">
        <v>2</v>
      </c>
      <c r="I55" s="58">
        <v>2</v>
      </c>
      <c r="J55" s="58">
        <v>2</v>
      </c>
      <c r="K55" s="58">
        <v>2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  <c r="Q55" s="58">
        <v>1</v>
      </c>
      <c r="R55" s="58">
        <v>2</v>
      </c>
      <c r="S55" s="58">
        <v>2</v>
      </c>
      <c r="T55" s="58">
        <v>1</v>
      </c>
      <c r="U55" s="58">
        <v>1</v>
      </c>
      <c r="V55" s="58">
        <v>1</v>
      </c>
      <c r="W55" s="58">
        <v>1</v>
      </c>
      <c r="X55" s="58">
        <v>1</v>
      </c>
      <c r="Y55" s="58">
        <v>1</v>
      </c>
      <c r="Z55" s="58">
        <v>1</v>
      </c>
      <c r="AA55" s="58">
        <v>1</v>
      </c>
      <c r="AB55" s="58">
        <v>1</v>
      </c>
      <c r="AC55" s="58">
        <v>1</v>
      </c>
      <c r="AD55" s="58">
        <v>1</v>
      </c>
      <c r="AE55" s="58">
        <v>1</v>
      </c>
      <c r="AF55" s="58">
        <v>1</v>
      </c>
      <c r="AG55" s="58">
        <v>1</v>
      </c>
      <c r="AH55" s="58">
        <v>1</v>
      </c>
      <c r="AI55" s="58">
        <v>2</v>
      </c>
      <c r="AJ55" s="58">
        <v>2</v>
      </c>
      <c r="AK55" s="58">
        <v>1</v>
      </c>
      <c r="AL55" s="58">
        <v>1</v>
      </c>
      <c r="AM55" s="58">
        <v>1</v>
      </c>
      <c r="AN55" s="58">
        <v>1</v>
      </c>
      <c r="AO55" s="58">
        <v>1</v>
      </c>
      <c r="AP55" s="58">
        <v>2</v>
      </c>
      <c r="AQ55" s="58">
        <v>1</v>
      </c>
      <c r="AR55" s="58">
        <v>1</v>
      </c>
      <c r="AS55" s="58">
        <v>1</v>
      </c>
      <c r="AT55" s="58">
        <v>1</v>
      </c>
      <c r="AU55" s="58">
        <v>1</v>
      </c>
      <c r="AV55" s="58">
        <v>1</v>
      </c>
      <c r="AW55" s="58">
        <v>1</v>
      </c>
      <c r="AX55" s="58">
        <v>1</v>
      </c>
      <c r="AY55" s="58">
        <v>1</v>
      </c>
      <c r="AZ55" s="58">
        <v>1</v>
      </c>
      <c r="BA55" s="58">
        <v>2</v>
      </c>
      <c r="BB55" s="58">
        <v>2</v>
      </c>
      <c r="BC55" s="58">
        <v>2</v>
      </c>
      <c r="BD55" s="58">
        <v>1</v>
      </c>
      <c r="BE55" s="58">
        <v>1</v>
      </c>
      <c r="BF55" s="58">
        <v>2</v>
      </c>
      <c r="BG55" s="58">
        <v>1</v>
      </c>
      <c r="BH55" s="58">
        <v>1</v>
      </c>
      <c r="BI55" s="58">
        <v>1</v>
      </c>
      <c r="BJ55" s="58">
        <v>1</v>
      </c>
      <c r="BK55" s="58">
        <v>1</v>
      </c>
      <c r="BL55" s="58">
        <v>2</v>
      </c>
      <c r="BM55" s="58">
        <v>2</v>
      </c>
      <c r="BN55" s="58">
        <v>1</v>
      </c>
      <c r="BO55" s="58">
        <v>1</v>
      </c>
      <c r="BP55" s="58">
        <v>2</v>
      </c>
      <c r="BQ55" s="58">
        <v>1</v>
      </c>
      <c r="BR55" s="58">
        <v>1</v>
      </c>
      <c r="BS55" s="58">
        <v>1</v>
      </c>
      <c r="BT55" s="58">
        <v>2</v>
      </c>
      <c r="BU55" s="58">
        <v>1</v>
      </c>
      <c r="BV55" s="58">
        <v>1</v>
      </c>
      <c r="BW55" s="58">
        <v>2</v>
      </c>
      <c r="BX55" s="58">
        <v>2</v>
      </c>
      <c r="BY55" s="58">
        <v>2</v>
      </c>
      <c r="BZ55" s="58">
        <v>2</v>
      </c>
      <c r="CA55" s="58">
        <v>1</v>
      </c>
      <c r="CB55" s="58">
        <v>1</v>
      </c>
      <c r="CC55" s="58">
        <v>2</v>
      </c>
      <c r="CD55" s="58">
        <v>1</v>
      </c>
      <c r="CE55" s="58">
        <v>1</v>
      </c>
      <c r="CF55" s="58">
        <v>1</v>
      </c>
      <c r="CG55" s="58">
        <v>1</v>
      </c>
      <c r="CH55" s="58"/>
      <c r="CI55" s="58"/>
      <c r="CJ55" s="58">
        <v>1</v>
      </c>
      <c r="CK55" s="74">
        <f t="shared" si="1"/>
        <v>102</v>
      </c>
    </row>
  </sheetData>
  <autoFilter ref="A2:CK55">
    <filterColumn colId="0">
      <customFilters>
        <customFilter operator="equal" val="南山"/>
      </customFilters>
    </filterColumn>
    <filterColumn colId="1">
      <customFilters>
        <customFilter operator="equal" val="未分配到名额的学校共享"/>
      </customFilters>
    </filterColumn>
    <extLst/>
  </autoFilter>
  <pageMargins left="0.7" right="0.7" top="0.75" bottom="0.75" header="0.3" footer="0.3"/>
  <headerFooter/>
  <ignoredErrors>
    <ignoredError sqref="CK3:CK55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2"/>
  <sheetViews>
    <sheetView zoomScale="115" zoomScaleNormal="115" workbookViewId="0">
      <pane ySplit="1" topLeftCell="A2" activePane="bottomLeft" state="frozen"/>
      <selection/>
      <selection pane="bottomLeft" activeCell="C22" sqref="C22"/>
    </sheetView>
  </sheetViews>
  <sheetFormatPr defaultColWidth="9" defaultRowHeight="15" outlineLevelCol="3"/>
  <cols>
    <col min="1" max="1" width="9.2265625" customWidth="1"/>
    <col min="2" max="2" width="5.5390625" customWidth="1"/>
    <col min="3" max="3" width="35.921875" customWidth="1"/>
    <col min="4" max="4" width="77.84375" customWidth="1"/>
  </cols>
  <sheetData>
    <row r="1" ht="32.5" customHeight="1" spans="1:4">
      <c r="A1" s="37"/>
      <c r="B1" s="37" t="s">
        <v>1986</v>
      </c>
      <c r="C1" s="38" t="s">
        <v>1987</v>
      </c>
      <c r="D1" s="38" t="s">
        <v>856</v>
      </c>
    </row>
    <row r="2" spans="1:4">
      <c r="A2">
        <v>1</v>
      </c>
      <c r="B2">
        <v>9</v>
      </c>
      <c r="C2" t="s">
        <v>1988</v>
      </c>
      <c r="D2" s="39" t="s">
        <v>1989</v>
      </c>
    </row>
    <row r="3" spans="1:4">
      <c r="A3">
        <v>2</v>
      </c>
      <c r="B3">
        <v>11</v>
      </c>
      <c r="C3" t="s">
        <v>1990</v>
      </c>
      <c r="D3" s="39" t="s">
        <v>1991</v>
      </c>
    </row>
    <row r="4" spans="1:4">
      <c r="A4">
        <v>3</v>
      </c>
      <c r="B4">
        <v>14</v>
      </c>
      <c r="C4" t="s">
        <v>1992</v>
      </c>
      <c r="D4" s="20" t="s">
        <v>1993</v>
      </c>
    </row>
    <row r="5" spans="1:4">
      <c r="A5">
        <v>4</v>
      </c>
      <c r="B5">
        <v>16</v>
      </c>
      <c r="C5" t="s">
        <v>1994</v>
      </c>
      <c r="D5" s="39" t="s">
        <v>1995</v>
      </c>
    </row>
    <row r="6" spans="1:4">
      <c r="A6">
        <v>5</v>
      </c>
      <c r="B6">
        <v>19</v>
      </c>
      <c r="C6" t="s">
        <v>1996</v>
      </c>
      <c r="D6" s="39" t="s">
        <v>1997</v>
      </c>
    </row>
    <row r="7" spans="1:4">
      <c r="A7">
        <v>6</v>
      </c>
      <c r="B7">
        <v>20</v>
      </c>
      <c r="C7" t="s">
        <v>1998</v>
      </c>
      <c r="D7" t="s">
        <v>1999</v>
      </c>
    </row>
    <row r="8" spans="1:4">
      <c r="A8">
        <v>7</v>
      </c>
      <c r="B8">
        <v>21</v>
      </c>
      <c r="C8" t="s">
        <v>2000</v>
      </c>
      <c r="D8" s="39" t="s">
        <v>2001</v>
      </c>
    </row>
    <row r="9" spans="1:4">
      <c r="A9">
        <v>8</v>
      </c>
      <c r="B9">
        <v>22</v>
      </c>
      <c r="C9" t="s">
        <v>2002</v>
      </c>
      <c r="D9" s="20" t="s">
        <v>2003</v>
      </c>
    </row>
    <row r="10" spans="1:4">
      <c r="A10">
        <v>9</v>
      </c>
      <c r="B10">
        <v>28</v>
      </c>
      <c r="C10" t="s">
        <v>2004</v>
      </c>
      <c r="D10" s="39" t="s">
        <v>2005</v>
      </c>
    </row>
    <row r="11" spans="1:4">
      <c r="A11">
        <v>10</v>
      </c>
      <c r="B11">
        <v>29</v>
      </c>
      <c r="C11" t="s">
        <v>2006</v>
      </c>
      <c r="D11" t="s">
        <v>2007</v>
      </c>
    </row>
    <row r="12" spans="1:4">
      <c r="A12">
        <v>11</v>
      </c>
      <c r="B12">
        <v>30</v>
      </c>
      <c r="C12" t="s">
        <v>2008</v>
      </c>
      <c r="D12" s="39" t="s">
        <v>2009</v>
      </c>
    </row>
    <row r="13" spans="1:4">
      <c r="A13">
        <v>12</v>
      </c>
      <c r="B13">
        <v>36</v>
      </c>
      <c r="C13" t="s">
        <v>2010</v>
      </c>
      <c r="D13" s="39" t="s">
        <v>2011</v>
      </c>
    </row>
    <row r="14" spans="1:4">
      <c r="A14">
        <v>13</v>
      </c>
      <c r="B14">
        <v>39</v>
      </c>
      <c r="C14" t="s">
        <v>2012</v>
      </c>
      <c r="D14" s="39" t="s">
        <v>2013</v>
      </c>
    </row>
    <row r="15" spans="1:4">
      <c r="A15">
        <v>14</v>
      </c>
      <c r="B15">
        <v>40</v>
      </c>
      <c r="C15" t="s">
        <v>2014</v>
      </c>
      <c r="D15" s="39" t="s">
        <v>2015</v>
      </c>
    </row>
    <row r="16" spans="1:4">
      <c r="A16">
        <v>15</v>
      </c>
      <c r="B16">
        <v>46</v>
      </c>
      <c r="C16" t="s">
        <v>2016</v>
      </c>
      <c r="D16" s="39" t="s">
        <v>2017</v>
      </c>
    </row>
    <row r="17" spans="1:4">
      <c r="A17">
        <v>16</v>
      </c>
      <c r="B17">
        <v>48</v>
      </c>
      <c r="C17" t="s">
        <v>2018</v>
      </c>
      <c r="D17" s="39" t="s">
        <v>2019</v>
      </c>
    </row>
    <row r="18" spans="1:4">
      <c r="A18">
        <v>17</v>
      </c>
      <c r="B18">
        <v>60</v>
      </c>
      <c r="C18" t="s">
        <v>2020</v>
      </c>
      <c r="D18" s="20" t="s">
        <v>2021</v>
      </c>
    </row>
    <row r="19" spans="1:4">
      <c r="A19">
        <v>18</v>
      </c>
      <c r="B19">
        <v>70</v>
      </c>
      <c r="C19" t="s">
        <v>2022</v>
      </c>
      <c r="D19" s="20" t="s">
        <v>2023</v>
      </c>
    </row>
    <row r="20" spans="1:4">
      <c r="A20">
        <v>19</v>
      </c>
      <c r="B20">
        <v>69</v>
      </c>
      <c r="C20" t="s">
        <v>2024</v>
      </c>
      <c r="D20" s="39" t="s">
        <v>2025</v>
      </c>
    </row>
    <row r="21" spans="1:3">
      <c r="A21">
        <v>20</v>
      </c>
      <c r="B21">
        <v>80</v>
      </c>
      <c r="C21" t="s">
        <v>598</v>
      </c>
    </row>
    <row r="31" spans="2:4">
      <c r="B31">
        <v>10</v>
      </c>
      <c r="C31" t="s">
        <v>2026</v>
      </c>
      <c r="D31" s="39" t="s">
        <v>2027</v>
      </c>
    </row>
    <row r="47" ht="17.65" spans="3:4">
      <c r="C47" s="40" t="s">
        <v>2028</v>
      </c>
      <c r="D47" s="41" t="s">
        <v>553</v>
      </c>
    </row>
    <row r="48" spans="3:4">
      <c r="C48" t="s">
        <v>2029</v>
      </c>
      <c r="D48" t="s">
        <v>2030</v>
      </c>
    </row>
    <row r="49" spans="3:4">
      <c r="C49" t="s">
        <v>2029</v>
      </c>
      <c r="D49" t="s">
        <v>2031</v>
      </c>
    </row>
    <row r="50" spans="3:4">
      <c r="C50" t="s">
        <v>2029</v>
      </c>
      <c r="D50" t="s">
        <v>2032</v>
      </c>
    </row>
    <row r="51" spans="3:4">
      <c r="C51" t="s">
        <v>2029</v>
      </c>
      <c r="D51" t="s">
        <v>2033</v>
      </c>
    </row>
    <row r="52" spans="3:4">
      <c r="C52" t="s">
        <v>2029</v>
      </c>
      <c r="D52" t="s">
        <v>2034</v>
      </c>
    </row>
    <row r="53" spans="3:4">
      <c r="C53" t="s">
        <v>2029</v>
      </c>
      <c r="D53" t="s">
        <v>2035</v>
      </c>
    </row>
    <row r="54" spans="3:4">
      <c r="C54" t="s">
        <v>2029</v>
      </c>
      <c r="D54" t="s">
        <v>2036</v>
      </c>
    </row>
    <row r="55" spans="3:4">
      <c r="C55" t="s">
        <v>2029</v>
      </c>
      <c r="D55" t="s">
        <v>2037</v>
      </c>
    </row>
    <row r="56" spans="3:4">
      <c r="C56" t="s">
        <v>2029</v>
      </c>
      <c r="D56" t="s">
        <v>2038</v>
      </c>
    </row>
    <row r="57" spans="3:4">
      <c r="C57" t="s">
        <v>2029</v>
      </c>
      <c r="D57" t="s">
        <v>2039</v>
      </c>
    </row>
    <row r="58" spans="3:4">
      <c r="C58" t="s">
        <v>2029</v>
      </c>
      <c r="D58" t="s">
        <v>1946</v>
      </c>
    </row>
    <row r="59" spans="3:4">
      <c r="C59" t="s">
        <v>2029</v>
      </c>
      <c r="D59" t="s">
        <v>2040</v>
      </c>
    </row>
    <row r="60" spans="3:4">
      <c r="C60" t="s">
        <v>2029</v>
      </c>
      <c r="D60" t="s">
        <v>2041</v>
      </c>
    </row>
    <row r="61" spans="3:4">
      <c r="C61" t="s">
        <v>2029</v>
      </c>
      <c r="D61" t="s">
        <v>2042</v>
      </c>
    </row>
    <row r="62" spans="3:4">
      <c r="C62" t="s">
        <v>2029</v>
      </c>
      <c r="D62" t="s">
        <v>2043</v>
      </c>
    </row>
    <row r="63" spans="3:4">
      <c r="C63" t="s">
        <v>2029</v>
      </c>
      <c r="D63" t="s">
        <v>2044</v>
      </c>
    </row>
    <row r="64" spans="3:4">
      <c r="C64" t="s">
        <v>2029</v>
      </c>
      <c r="D64" t="s">
        <v>2045</v>
      </c>
    </row>
    <row r="65" spans="3:4">
      <c r="C65" t="s">
        <v>2029</v>
      </c>
      <c r="D65" t="s">
        <v>2046</v>
      </c>
    </row>
    <row r="66" spans="3:4">
      <c r="C66" t="s">
        <v>2029</v>
      </c>
      <c r="D66" t="s">
        <v>2047</v>
      </c>
    </row>
    <row r="67" spans="3:4">
      <c r="C67" t="s">
        <v>2029</v>
      </c>
      <c r="D67" t="s">
        <v>2048</v>
      </c>
    </row>
    <row r="68" spans="3:4">
      <c r="C68" t="s">
        <v>2029</v>
      </c>
      <c r="D68" t="s">
        <v>2049</v>
      </c>
    </row>
    <row r="69" spans="3:4">
      <c r="C69" t="s">
        <v>2029</v>
      </c>
      <c r="D69" t="s">
        <v>2050</v>
      </c>
    </row>
    <row r="70" spans="3:4">
      <c r="C70" t="s">
        <v>2029</v>
      </c>
      <c r="D70" t="s">
        <v>2051</v>
      </c>
    </row>
    <row r="71" spans="3:4">
      <c r="C71" t="s">
        <v>2029</v>
      </c>
      <c r="D71" t="s">
        <v>2052</v>
      </c>
    </row>
    <row r="72" spans="3:4">
      <c r="C72" t="s">
        <v>2029</v>
      </c>
      <c r="D72" t="s">
        <v>2053</v>
      </c>
    </row>
    <row r="73" spans="3:4">
      <c r="C73" t="s">
        <v>2029</v>
      </c>
      <c r="D73" t="s">
        <v>2054</v>
      </c>
    </row>
    <row r="74" spans="3:4">
      <c r="C74" t="s">
        <v>2029</v>
      </c>
      <c r="D74" t="s">
        <v>2055</v>
      </c>
    </row>
    <row r="75" spans="3:4">
      <c r="C75" t="s">
        <v>2029</v>
      </c>
      <c r="D75" t="s">
        <v>2056</v>
      </c>
    </row>
    <row r="76" spans="3:4">
      <c r="C76" t="s">
        <v>2029</v>
      </c>
      <c r="D76" t="s">
        <v>2057</v>
      </c>
    </row>
    <row r="77" spans="3:4">
      <c r="C77" t="s">
        <v>2029</v>
      </c>
      <c r="D77" t="s">
        <v>2058</v>
      </c>
    </row>
    <row r="78" spans="3:4">
      <c r="C78" t="s">
        <v>2029</v>
      </c>
      <c r="D78" t="s">
        <v>2059</v>
      </c>
    </row>
    <row r="79" spans="3:4">
      <c r="C79" t="s">
        <v>2029</v>
      </c>
      <c r="D79" t="s">
        <v>614</v>
      </c>
    </row>
    <row r="80" spans="3:4">
      <c r="C80" t="s">
        <v>2060</v>
      </c>
      <c r="D80" t="s">
        <v>2061</v>
      </c>
    </row>
    <row r="81" spans="3:4">
      <c r="C81" t="s">
        <v>2060</v>
      </c>
      <c r="D81" t="s">
        <v>2062</v>
      </c>
    </row>
    <row r="82" spans="3:4">
      <c r="C82" t="s">
        <v>2060</v>
      </c>
      <c r="D82" t="s">
        <v>2063</v>
      </c>
    </row>
    <row r="83" spans="3:4">
      <c r="C83" t="s">
        <v>2060</v>
      </c>
      <c r="D83" t="s">
        <v>2064</v>
      </c>
    </row>
    <row r="84" spans="3:4">
      <c r="C84" t="s">
        <v>2060</v>
      </c>
      <c r="D84" t="s">
        <v>2065</v>
      </c>
    </row>
    <row r="85" spans="3:4">
      <c r="C85" t="s">
        <v>2060</v>
      </c>
      <c r="D85" t="s">
        <v>2066</v>
      </c>
    </row>
    <row r="86" spans="3:4">
      <c r="C86" t="s">
        <v>2060</v>
      </c>
      <c r="D86" t="s">
        <v>2067</v>
      </c>
    </row>
    <row r="87" spans="3:4">
      <c r="C87" t="s">
        <v>2060</v>
      </c>
      <c r="D87" t="s">
        <v>2068</v>
      </c>
    </row>
    <row r="88" spans="3:4">
      <c r="C88" t="s">
        <v>2060</v>
      </c>
      <c r="D88" t="s">
        <v>2069</v>
      </c>
    </row>
    <row r="89" spans="3:4">
      <c r="C89" t="s">
        <v>2060</v>
      </c>
      <c r="D89" t="s">
        <v>2070</v>
      </c>
    </row>
    <row r="90" spans="3:4">
      <c r="C90" t="s">
        <v>2060</v>
      </c>
      <c r="D90" t="s">
        <v>2071</v>
      </c>
    </row>
    <row r="91" spans="3:4">
      <c r="C91" t="s">
        <v>2060</v>
      </c>
      <c r="D91" t="s">
        <v>2072</v>
      </c>
    </row>
    <row r="92" spans="3:4">
      <c r="C92" t="s">
        <v>2073</v>
      </c>
      <c r="D92" t="s">
        <v>930</v>
      </c>
    </row>
    <row r="93" spans="3:4">
      <c r="C93" t="s">
        <v>2073</v>
      </c>
      <c r="D93" t="s">
        <v>2074</v>
      </c>
    </row>
    <row r="94" spans="3:4">
      <c r="C94" t="s">
        <v>2073</v>
      </c>
      <c r="D94" t="s">
        <v>2075</v>
      </c>
    </row>
    <row r="95" spans="3:4">
      <c r="C95" t="s">
        <v>2073</v>
      </c>
      <c r="D95" t="s">
        <v>2076</v>
      </c>
    </row>
    <row r="96" spans="3:4">
      <c r="C96" t="s">
        <v>2073</v>
      </c>
      <c r="D96" t="s">
        <v>2077</v>
      </c>
    </row>
    <row r="97" spans="3:4">
      <c r="C97" t="s">
        <v>2073</v>
      </c>
      <c r="D97" t="s">
        <v>2078</v>
      </c>
    </row>
    <row r="98" spans="3:4">
      <c r="C98" t="s">
        <v>2073</v>
      </c>
      <c r="D98" t="s">
        <v>2079</v>
      </c>
    </row>
    <row r="99" spans="3:4">
      <c r="C99" t="s">
        <v>2073</v>
      </c>
      <c r="D99" t="s">
        <v>2080</v>
      </c>
    </row>
    <row r="100" spans="3:4">
      <c r="C100" t="s">
        <v>2073</v>
      </c>
      <c r="D100" t="s">
        <v>2081</v>
      </c>
    </row>
    <row r="101" spans="3:4">
      <c r="C101" t="s">
        <v>2073</v>
      </c>
      <c r="D101" t="s">
        <v>2082</v>
      </c>
    </row>
    <row r="102" spans="3:4">
      <c r="C102" t="s">
        <v>2073</v>
      </c>
      <c r="D102" t="s">
        <v>2083</v>
      </c>
    </row>
    <row r="103" spans="3:4">
      <c r="C103" t="s">
        <v>2073</v>
      </c>
      <c r="D103" t="s">
        <v>2084</v>
      </c>
    </row>
    <row r="104" spans="3:4">
      <c r="C104" t="s">
        <v>2073</v>
      </c>
      <c r="D104" t="s">
        <v>2085</v>
      </c>
    </row>
    <row r="105" spans="3:4">
      <c r="C105" t="s">
        <v>2073</v>
      </c>
      <c r="D105" t="s">
        <v>2086</v>
      </c>
    </row>
    <row r="106" spans="3:4">
      <c r="C106" t="s">
        <v>2073</v>
      </c>
      <c r="D106" t="s">
        <v>2087</v>
      </c>
    </row>
    <row r="107" spans="3:4">
      <c r="C107" t="s">
        <v>2073</v>
      </c>
      <c r="D107" t="s">
        <v>2088</v>
      </c>
    </row>
    <row r="108" spans="3:4">
      <c r="C108" t="s">
        <v>2073</v>
      </c>
      <c r="D108" t="s">
        <v>2089</v>
      </c>
    </row>
    <row r="109" spans="3:4">
      <c r="C109" t="s">
        <v>2073</v>
      </c>
      <c r="D109" t="s">
        <v>2090</v>
      </c>
    </row>
    <row r="110" spans="3:4">
      <c r="C110" t="s">
        <v>2073</v>
      </c>
      <c r="D110" t="s">
        <v>2091</v>
      </c>
    </row>
    <row r="111" spans="3:4">
      <c r="C111" t="s">
        <v>2073</v>
      </c>
      <c r="D111" t="s">
        <v>2092</v>
      </c>
    </row>
    <row r="112" spans="3:4">
      <c r="C112" t="s">
        <v>2073</v>
      </c>
      <c r="D112" t="s">
        <v>2093</v>
      </c>
    </row>
    <row r="113" spans="3:4">
      <c r="C113" t="s">
        <v>2073</v>
      </c>
      <c r="D113" t="s">
        <v>2094</v>
      </c>
    </row>
    <row r="114" spans="3:4">
      <c r="C114" t="s">
        <v>2073</v>
      </c>
      <c r="D114" t="s">
        <v>2095</v>
      </c>
    </row>
    <row r="115" spans="3:4">
      <c r="C115" t="s">
        <v>2073</v>
      </c>
      <c r="D115" t="s">
        <v>2096</v>
      </c>
    </row>
    <row r="116" spans="3:4">
      <c r="C116" t="s">
        <v>2073</v>
      </c>
      <c r="D116" t="s">
        <v>2097</v>
      </c>
    </row>
    <row r="117" spans="3:4">
      <c r="C117" t="s">
        <v>2073</v>
      </c>
      <c r="D117" t="s">
        <v>2098</v>
      </c>
    </row>
    <row r="118" spans="3:4">
      <c r="C118" t="s">
        <v>2073</v>
      </c>
      <c r="D118" t="s">
        <v>2099</v>
      </c>
    </row>
    <row r="119" spans="3:4">
      <c r="C119" t="s">
        <v>2073</v>
      </c>
      <c r="D119" t="s">
        <v>2100</v>
      </c>
    </row>
    <row r="120" spans="3:4">
      <c r="C120" t="s">
        <v>2073</v>
      </c>
      <c r="D120" t="s">
        <v>2101</v>
      </c>
    </row>
    <row r="121" spans="3:4">
      <c r="C121" t="s">
        <v>1357</v>
      </c>
      <c r="D121" t="s">
        <v>2102</v>
      </c>
    </row>
    <row r="122" spans="3:4">
      <c r="C122" t="s">
        <v>1357</v>
      </c>
      <c r="D122" t="s">
        <v>2103</v>
      </c>
    </row>
    <row r="123" spans="3:4">
      <c r="C123" t="s">
        <v>1357</v>
      </c>
      <c r="D123" t="s">
        <v>2104</v>
      </c>
    </row>
    <row r="124" spans="3:4">
      <c r="C124" t="s">
        <v>1357</v>
      </c>
      <c r="D124" t="s">
        <v>2105</v>
      </c>
    </row>
    <row r="125" spans="3:4">
      <c r="C125" t="s">
        <v>1357</v>
      </c>
      <c r="D125" t="s">
        <v>2106</v>
      </c>
    </row>
    <row r="126" spans="3:4">
      <c r="C126" t="s">
        <v>1357</v>
      </c>
      <c r="D126" t="s">
        <v>2107</v>
      </c>
    </row>
    <row r="127" spans="3:4">
      <c r="C127" t="s">
        <v>1357</v>
      </c>
      <c r="D127" t="s">
        <v>2108</v>
      </c>
    </row>
    <row r="128" spans="3:4">
      <c r="C128" t="s">
        <v>1357</v>
      </c>
      <c r="D128" t="s">
        <v>2109</v>
      </c>
    </row>
    <row r="129" spans="3:4">
      <c r="C129" t="s">
        <v>1357</v>
      </c>
      <c r="D129" t="s">
        <v>2110</v>
      </c>
    </row>
    <row r="130" spans="3:4">
      <c r="C130" t="s">
        <v>1357</v>
      </c>
      <c r="D130" t="s">
        <v>2111</v>
      </c>
    </row>
    <row r="131" spans="3:4">
      <c r="C131" t="s">
        <v>1357</v>
      </c>
      <c r="D131" t="s">
        <v>2112</v>
      </c>
    </row>
    <row r="132" spans="3:4">
      <c r="C132" t="s">
        <v>1357</v>
      </c>
      <c r="D132" t="s">
        <v>2113</v>
      </c>
    </row>
    <row r="133" spans="3:4">
      <c r="C133" t="s">
        <v>1357</v>
      </c>
      <c r="D133" t="s">
        <v>2114</v>
      </c>
    </row>
    <row r="134" spans="3:4">
      <c r="C134" t="s">
        <v>1357</v>
      </c>
      <c r="D134" t="s">
        <v>2115</v>
      </c>
    </row>
    <row r="135" spans="3:4">
      <c r="C135" t="s">
        <v>2116</v>
      </c>
      <c r="D135" t="s">
        <v>2117</v>
      </c>
    </row>
    <row r="136" spans="3:4">
      <c r="C136" t="s">
        <v>1357</v>
      </c>
      <c r="D136" t="s">
        <v>2118</v>
      </c>
    </row>
    <row r="137" spans="3:4">
      <c r="C137" t="s">
        <v>1357</v>
      </c>
      <c r="D137" t="s">
        <v>2119</v>
      </c>
    </row>
    <row r="138" spans="3:4">
      <c r="C138" t="s">
        <v>1357</v>
      </c>
      <c r="D138" t="s">
        <v>2120</v>
      </c>
    </row>
    <row r="139" spans="3:4">
      <c r="C139" t="s">
        <v>1357</v>
      </c>
      <c r="D139" t="s">
        <v>2121</v>
      </c>
    </row>
    <row r="140" spans="3:4">
      <c r="C140" t="s">
        <v>1357</v>
      </c>
      <c r="D140" t="s">
        <v>2122</v>
      </c>
    </row>
    <row r="141" spans="3:4">
      <c r="C141" t="s">
        <v>1357</v>
      </c>
      <c r="D141" t="s">
        <v>2123</v>
      </c>
    </row>
    <row r="142" spans="3:4">
      <c r="C142" t="s">
        <v>1357</v>
      </c>
      <c r="D142" t="s">
        <v>2124</v>
      </c>
    </row>
    <row r="143" spans="3:4">
      <c r="C143" t="s">
        <v>1357</v>
      </c>
      <c r="D143" t="s">
        <v>2125</v>
      </c>
    </row>
    <row r="144" spans="3:4">
      <c r="C144" t="s">
        <v>1357</v>
      </c>
      <c r="D144" t="s">
        <v>2126</v>
      </c>
    </row>
    <row r="145" spans="3:4">
      <c r="C145" t="s">
        <v>1357</v>
      </c>
      <c r="D145" t="s">
        <v>2127</v>
      </c>
    </row>
    <row r="146" spans="3:4">
      <c r="C146" t="s">
        <v>1357</v>
      </c>
      <c r="D146" t="s">
        <v>2128</v>
      </c>
    </row>
    <row r="147" spans="3:4">
      <c r="C147" t="s">
        <v>1357</v>
      </c>
      <c r="D147" t="s">
        <v>2129</v>
      </c>
    </row>
    <row r="148" spans="3:4">
      <c r="C148" t="s">
        <v>1357</v>
      </c>
      <c r="D148" t="s">
        <v>2130</v>
      </c>
    </row>
    <row r="149" spans="3:4">
      <c r="C149" t="s">
        <v>1357</v>
      </c>
      <c r="D149" t="s">
        <v>2131</v>
      </c>
    </row>
    <row r="150" spans="3:4">
      <c r="C150" t="s">
        <v>1357</v>
      </c>
      <c r="D150" t="s">
        <v>2132</v>
      </c>
    </row>
    <row r="151" spans="3:4">
      <c r="C151" t="s">
        <v>1357</v>
      </c>
      <c r="D151" t="s">
        <v>2133</v>
      </c>
    </row>
    <row r="152" spans="3:4">
      <c r="C152" t="s">
        <v>1357</v>
      </c>
      <c r="D152" t="s">
        <v>2134</v>
      </c>
    </row>
    <row r="153" spans="3:4">
      <c r="C153" t="s">
        <v>1357</v>
      </c>
      <c r="D153" t="s">
        <v>2135</v>
      </c>
    </row>
    <row r="154" spans="3:4">
      <c r="C154" t="s">
        <v>1357</v>
      </c>
      <c r="D154" t="s">
        <v>2136</v>
      </c>
    </row>
    <row r="155" spans="3:4">
      <c r="C155" t="s">
        <v>1357</v>
      </c>
      <c r="D155" t="s">
        <v>2137</v>
      </c>
    </row>
    <row r="156" spans="3:4">
      <c r="C156" t="s">
        <v>1357</v>
      </c>
      <c r="D156" t="s">
        <v>2138</v>
      </c>
    </row>
    <row r="157" spans="3:4">
      <c r="C157" t="s">
        <v>1357</v>
      </c>
      <c r="D157" t="s">
        <v>537</v>
      </c>
    </row>
    <row r="158" spans="3:4">
      <c r="C158" t="s">
        <v>1357</v>
      </c>
      <c r="D158" t="s">
        <v>2139</v>
      </c>
    </row>
    <row r="159" spans="3:4">
      <c r="C159" t="s">
        <v>1357</v>
      </c>
      <c r="D159" t="s">
        <v>2140</v>
      </c>
    </row>
    <row r="160" spans="3:4">
      <c r="C160" t="s">
        <v>1357</v>
      </c>
      <c r="D160" t="s">
        <v>2141</v>
      </c>
    </row>
    <row r="161" spans="3:4">
      <c r="C161" t="s">
        <v>1357</v>
      </c>
      <c r="D161" t="s">
        <v>2142</v>
      </c>
    </row>
    <row r="162" spans="3:4">
      <c r="C162" t="s">
        <v>1357</v>
      </c>
      <c r="D162" t="s">
        <v>2143</v>
      </c>
    </row>
    <row r="163" spans="3:4">
      <c r="C163" t="s">
        <v>1357</v>
      </c>
      <c r="D163" t="s">
        <v>2144</v>
      </c>
    </row>
    <row r="164" spans="3:4">
      <c r="C164" t="s">
        <v>1357</v>
      </c>
      <c r="D164" t="s">
        <v>2145</v>
      </c>
    </row>
    <row r="165" spans="3:4">
      <c r="C165" t="s">
        <v>1357</v>
      </c>
      <c r="D165" t="s">
        <v>2146</v>
      </c>
    </row>
    <row r="166" spans="3:4">
      <c r="C166" t="s">
        <v>1357</v>
      </c>
      <c r="D166" t="s">
        <v>2147</v>
      </c>
    </row>
    <row r="167" spans="3:4">
      <c r="C167" t="s">
        <v>1357</v>
      </c>
      <c r="D167" t="s">
        <v>2148</v>
      </c>
    </row>
    <row r="168" spans="3:4">
      <c r="C168" t="s">
        <v>1357</v>
      </c>
      <c r="D168" t="s">
        <v>2149</v>
      </c>
    </row>
    <row r="169" spans="3:4">
      <c r="C169" t="s">
        <v>1357</v>
      </c>
      <c r="D169" t="s">
        <v>2150</v>
      </c>
    </row>
    <row r="170" spans="3:4">
      <c r="C170" t="s">
        <v>1357</v>
      </c>
      <c r="D170" t="s">
        <v>2151</v>
      </c>
    </row>
    <row r="171" spans="3:4">
      <c r="C171" t="s">
        <v>1357</v>
      </c>
      <c r="D171" t="s">
        <v>2152</v>
      </c>
    </row>
    <row r="172" spans="3:4">
      <c r="C172" t="s">
        <v>1357</v>
      </c>
      <c r="D172" t="s">
        <v>2153</v>
      </c>
    </row>
    <row r="173" spans="3:4">
      <c r="C173" t="s">
        <v>1357</v>
      </c>
      <c r="D173" t="s">
        <v>2154</v>
      </c>
    </row>
    <row r="174" spans="3:4">
      <c r="C174" t="s">
        <v>1357</v>
      </c>
      <c r="D174" t="s">
        <v>2155</v>
      </c>
    </row>
    <row r="175" spans="3:4">
      <c r="C175" t="s">
        <v>1358</v>
      </c>
      <c r="D175" t="s">
        <v>2156</v>
      </c>
    </row>
    <row r="176" spans="3:4">
      <c r="C176" t="s">
        <v>1358</v>
      </c>
      <c r="D176" t="s">
        <v>2157</v>
      </c>
    </row>
    <row r="177" spans="3:4">
      <c r="C177" t="s">
        <v>1358</v>
      </c>
      <c r="D177" t="s">
        <v>2158</v>
      </c>
    </row>
    <row r="178" spans="3:4">
      <c r="C178" t="s">
        <v>1358</v>
      </c>
      <c r="D178" t="s">
        <v>584</v>
      </c>
    </row>
    <row r="179" spans="3:4">
      <c r="C179" t="s">
        <v>1358</v>
      </c>
      <c r="D179" t="s">
        <v>2159</v>
      </c>
    </row>
    <row r="180" spans="3:4">
      <c r="C180" t="s">
        <v>1358</v>
      </c>
      <c r="D180" t="s">
        <v>2160</v>
      </c>
    </row>
    <row r="181" spans="3:4">
      <c r="C181" t="s">
        <v>1358</v>
      </c>
      <c r="D181" t="s">
        <v>2161</v>
      </c>
    </row>
    <row r="182" spans="3:4">
      <c r="C182" t="s">
        <v>1358</v>
      </c>
      <c r="D182" t="s">
        <v>2162</v>
      </c>
    </row>
    <row r="183" spans="3:4">
      <c r="C183" t="s">
        <v>1358</v>
      </c>
      <c r="D183" t="s">
        <v>2163</v>
      </c>
    </row>
    <row r="184" spans="3:4">
      <c r="C184" t="s">
        <v>1358</v>
      </c>
      <c r="D184" t="s">
        <v>2164</v>
      </c>
    </row>
    <row r="185" spans="3:4">
      <c r="C185" t="s">
        <v>1358</v>
      </c>
      <c r="D185" t="s">
        <v>2165</v>
      </c>
    </row>
    <row r="186" spans="3:4">
      <c r="C186" t="s">
        <v>1358</v>
      </c>
      <c r="D186" t="s">
        <v>2166</v>
      </c>
    </row>
    <row r="187" spans="3:4">
      <c r="C187" t="s">
        <v>1358</v>
      </c>
      <c r="D187" t="s">
        <v>2167</v>
      </c>
    </row>
    <row r="188" spans="3:4">
      <c r="C188" t="s">
        <v>1358</v>
      </c>
      <c r="D188" t="s">
        <v>2168</v>
      </c>
    </row>
    <row r="189" spans="3:4">
      <c r="C189" t="s">
        <v>1358</v>
      </c>
      <c r="D189" t="s">
        <v>2169</v>
      </c>
    </row>
    <row r="190" spans="3:4">
      <c r="C190" t="s">
        <v>1359</v>
      </c>
      <c r="D190" t="s">
        <v>2170</v>
      </c>
    </row>
    <row r="191" spans="3:4">
      <c r="C191" t="s">
        <v>1359</v>
      </c>
      <c r="D191" t="s">
        <v>2171</v>
      </c>
    </row>
    <row r="192" spans="3:4">
      <c r="C192" t="s">
        <v>1359</v>
      </c>
      <c r="D192" t="s">
        <v>2172</v>
      </c>
    </row>
    <row r="193" spans="3:4">
      <c r="C193" t="s">
        <v>1359</v>
      </c>
      <c r="D193" t="s">
        <v>2173</v>
      </c>
    </row>
    <row r="194" spans="3:4">
      <c r="C194" t="s">
        <v>1359</v>
      </c>
      <c r="D194" t="s">
        <v>2174</v>
      </c>
    </row>
    <row r="195" spans="3:4">
      <c r="C195" t="s">
        <v>1359</v>
      </c>
      <c r="D195" t="s">
        <v>2175</v>
      </c>
    </row>
    <row r="196" spans="3:4">
      <c r="C196" t="s">
        <v>1359</v>
      </c>
      <c r="D196" t="s">
        <v>2176</v>
      </c>
    </row>
    <row r="197" spans="3:4">
      <c r="C197" t="s">
        <v>1359</v>
      </c>
      <c r="D197" t="s">
        <v>2177</v>
      </c>
    </row>
    <row r="198" spans="3:4">
      <c r="C198" t="s">
        <v>1359</v>
      </c>
      <c r="D198" t="s">
        <v>2178</v>
      </c>
    </row>
    <row r="199" spans="3:4">
      <c r="C199" t="s">
        <v>1359</v>
      </c>
      <c r="D199" t="s">
        <v>2179</v>
      </c>
    </row>
    <row r="200" spans="3:4">
      <c r="C200" t="s">
        <v>1359</v>
      </c>
      <c r="D200" t="s">
        <v>2180</v>
      </c>
    </row>
    <row r="201" spans="3:4">
      <c r="C201" t="s">
        <v>1359</v>
      </c>
      <c r="D201" t="s">
        <v>2181</v>
      </c>
    </row>
    <row r="202" spans="3:4">
      <c r="C202" t="s">
        <v>1359</v>
      </c>
      <c r="D202" t="s">
        <v>1809</v>
      </c>
    </row>
    <row r="203" spans="3:4">
      <c r="C203" t="s">
        <v>1359</v>
      </c>
      <c r="D203" t="s">
        <v>1814</v>
      </c>
    </row>
    <row r="204" spans="3:4">
      <c r="C204" t="s">
        <v>1359</v>
      </c>
      <c r="D204" t="s">
        <v>2182</v>
      </c>
    </row>
    <row r="205" spans="3:4">
      <c r="C205" t="s">
        <v>1359</v>
      </c>
      <c r="D205" t="s">
        <v>2183</v>
      </c>
    </row>
    <row r="206" spans="3:4">
      <c r="C206" t="s">
        <v>1359</v>
      </c>
      <c r="D206" t="s">
        <v>2184</v>
      </c>
    </row>
    <row r="207" spans="3:4">
      <c r="C207" t="s">
        <v>1359</v>
      </c>
      <c r="D207" t="s">
        <v>2185</v>
      </c>
    </row>
    <row r="208" spans="3:4">
      <c r="C208" t="s">
        <v>1359</v>
      </c>
      <c r="D208" t="s">
        <v>2186</v>
      </c>
    </row>
    <row r="209" spans="3:4">
      <c r="C209" t="s">
        <v>1359</v>
      </c>
      <c r="D209" t="s">
        <v>2187</v>
      </c>
    </row>
    <row r="210" spans="3:4">
      <c r="C210" t="s">
        <v>1359</v>
      </c>
      <c r="D210" t="s">
        <v>2188</v>
      </c>
    </row>
    <row r="211" spans="3:4">
      <c r="C211" t="s">
        <v>1359</v>
      </c>
      <c r="D211" t="s">
        <v>2189</v>
      </c>
    </row>
    <row r="212" spans="3:4">
      <c r="C212" t="s">
        <v>1359</v>
      </c>
      <c r="D212" t="s">
        <v>2190</v>
      </c>
    </row>
    <row r="213" spans="3:4">
      <c r="C213" t="s">
        <v>1359</v>
      </c>
      <c r="D213" t="s">
        <v>2191</v>
      </c>
    </row>
    <row r="214" spans="3:4">
      <c r="C214" t="s">
        <v>1359</v>
      </c>
      <c r="D214" t="s">
        <v>1803</v>
      </c>
    </row>
    <row r="215" spans="3:4">
      <c r="C215" t="s">
        <v>1359</v>
      </c>
      <c r="D215" t="s">
        <v>2192</v>
      </c>
    </row>
    <row r="216" spans="3:4">
      <c r="C216" t="s">
        <v>1359</v>
      </c>
      <c r="D216" t="s">
        <v>2193</v>
      </c>
    </row>
    <row r="217" spans="3:4">
      <c r="C217" t="s">
        <v>1359</v>
      </c>
      <c r="D217" t="s">
        <v>2194</v>
      </c>
    </row>
    <row r="218" spans="3:4">
      <c r="C218" t="s">
        <v>1359</v>
      </c>
      <c r="D218" t="s">
        <v>2195</v>
      </c>
    </row>
    <row r="219" spans="3:4">
      <c r="C219" t="s">
        <v>1359</v>
      </c>
      <c r="D219" t="s">
        <v>2196</v>
      </c>
    </row>
    <row r="220" spans="3:4">
      <c r="C220" t="s">
        <v>1359</v>
      </c>
      <c r="D220" t="s">
        <v>2197</v>
      </c>
    </row>
    <row r="221" spans="3:4">
      <c r="C221" t="s">
        <v>1359</v>
      </c>
      <c r="D221" t="s">
        <v>2198</v>
      </c>
    </row>
    <row r="222" spans="3:4">
      <c r="C222" t="s">
        <v>1359</v>
      </c>
      <c r="D222" t="s">
        <v>1802</v>
      </c>
    </row>
    <row r="223" spans="3:4">
      <c r="C223" t="s">
        <v>1361</v>
      </c>
      <c r="D223" t="s">
        <v>2199</v>
      </c>
    </row>
    <row r="224" spans="3:4">
      <c r="C224" t="s">
        <v>1361</v>
      </c>
      <c r="D224" t="s">
        <v>2200</v>
      </c>
    </row>
    <row r="225" spans="3:4">
      <c r="C225" t="s">
        <v>1361</v>
      </c>
      <c r="D225" t="s">
        <v>2201</v>
      </c>
    </row>
    <row r="226" spans="3:4">
      <c r="C226" t="s">
        <v>1361</v>
      </c>
      <c r="D226" t="s">
        <v>2202</v>
      </c>
    </row>
    <row r="227" spans="3:4">
      <c r="C227" t="s">
        <v>1361</v>
      </c>
      <c r="D227" t="s">
        <v>2203</v>
      </c>
    </row>
    <row r="228" spans="3:4">
      <c r="C228" t="s">
        <v>1361</v>
      </c>
      <c r="D228" t="s">
        <v>2204</v>
      </c>
    </row>
    <row r="229" spans="3:4">
      <c r="C229" t="s">
        <v>1361</v>
      </c>
      <c r="D229" t="s">
        <v>2205</v>
      </c>
    </row>
    <row r="230" spans="3:4">
      <c r="C230" t="s">
        <v>1361</v>
      </c>
      <c r="D230" t="s">
        <v>2206</v>
      </c>
    </row>
    <row r="231" spans="3:4">
      <c r="C231" t="s">
        <v>1361</v>
      </c>
      <c r="D231" t="s">
        <v>2207</v>
      </c>
    </row>
    <row r="232" spans="3:4">
      <c r="C232" t="s">
        <v>1361</v>
      </c>
      <c r="D232" t="s">
        <v>2208</v>
      </c>
    </row>
    <row r="233" spans="3:4">
      <c r="C233" t="s">
        <v>1361</v>
      </c>
      <c r="D233" t="s">
        <v>2209</v>
      </c>
    </row>
    <row r="234" spans="3:4">
      <c r="C234" t="s">
        <v>1361</v>
      </c>
      <c r="D234" t="s">
        <v>2210</v>
      </c>
    </row>
    <row r="235" spans="3:4">
      <c r="C235" t="s">
        <v>1361</v>
      </c>
      <c r="D235" t="s">
        <v>2211</v>
      </c>
    </row>
    <row r="236" spans="3:4">
      <c r="C236" t="s">
        <v>1361</v>
      </c>
      <c r="D236" t="s">
        <v>2212</v>
      </c>
    </row>
    <row r="237" spans="3:4">
      <c r="C237" t="s">
        <v>1361</v>
      </c>
      <c r="D237" t="s">
        <v>488</v>
      </c>
    </row>
    <row r="238" spans="3:4">
      <c r="C238" t="s">
        <v>1361</v>
      </c>
      <c r="D238" t="s">
        <v>2213</v>
      </c>
    </row>
    <row r="239" spans="3:4">
      <c r="C239" t="s">
        <v>1361</v>
      </c>
      <c r="D239" t="s">
        <v>2214</v>
      </c>
    </row>
    <row r="240" spans="3:4">
      <c r="C240" t="s">
        <v>1361</v>
      </c>
      <c r="D240" t="s">
        <v>2215</v>
      </c>
    </row>
    <row r="241" spans="3:4">
      <c r="C241" t="s">
        <v>1361</v>
      </c>
      <c r="D241" t="s">
        <v>2216</v>
      </c>
    </row>
    <row r="242" spans="3:4">
      <c r="C242" t="s">
        <v>1361</v>
      </c>
      <c r="D242" t="s">
        <v>2217</v>
      </c>
    </row>
    <row r="243" spans="3:4">
      <c r="C243" t="s">
        <v>1361</v>
      </c>
      <c r="D243" t="s">
        <v>2218</v>
      </c>
    </row>
    <row r="244" spans="3:4">
      <c r="C244" t="s">
        <v>1361</v>
      </c>
      <c r="D244" t="s">
        <v>2219</v>
      </c>
    </row>
    <row r="245" spans="3:4">
      <c r="C245" t="s">
        <v>1361</v>
      </c>
      <c r="D245" t="s">
        <v>2220</v>
      </c>
    </row>
    <row r="246" spans="3:4">
      <c r="C246" t="s">
        <v>1361</v>
      </c>
      <c r="D246" t="s">
        <v>2221</v>
      </c>
    </row>
    <row r="247" spans="3:4">
      <c r="C247" t="s">
        <v>1361</v>
      </c>
      <c r="D247" t="s">
        <v>2222</v>
      </c>
    </row>
    <row r="248" spans="3:4">
      <c r="C248" t="s">
        <v>1361</v>
      </c>
      <c r="D248" t="s">
        <v>2223</v>
      </c>
    </row>
    <row r="249" spans="3:4">
      <c r="C249" t="s">
        <v>1361</v>
      </c>
      <c r="D249" t="s">
        <v>2224</v>
      </c>
    </row>
    <row r="250" spans="3:4">
      <c r="C250" t="s">
        <v>1361</v>
      </c>
      <c r="D250" t="s">
        <v>2225</v>
      </c>
    </row>
    <row r="251" spans="3:4">
      <c r="C251" t="s">
        <v>1361</v>
      </c>
      <c r="D251" t="s">
        <v>2226</v>
      </c>
    </row>
    <row r="252" spans="3:4">
      <c r="C252" t="s">
        <v>1361</v>
      </c>
      <c r="D252" t="s">
        <v>2227</v>
      </c>
    </row>
    <row r="253" spans="3:4">
      <c r="C253" t="s">
        <v>1361</v>
      </c>
      <c r="D253" t="s">
        <v>2228</v>
      </c>
    </row>
    <row r="254" spans="3:4">
      <c r="C254" t="s">
        <v>1361</v>
      </c>
      <c r="D254" t="s">
        <v>2229</v>
      </c>
    </row>
    <row r="255" spans="3:4">
      <c r="C255" t="s">
        <v>1361</v>
      </c>
      <c r="D255" t="s">
        <v>2230</v>
      </c>
    </row>
    <row r="256" spans="3:4">
      <c r="C256" t="s">
        <v>1361</v>
      </c>
      <c r="D256" t="s">
        <v>2231</v>
      </c>
    </row>
    <row r="257" spans="3:4">
      <c r="C257" t="s">
        <v>1361</v>
      </c>
      <c r="D257" t="s">
        <v>2232</v>
      </c>
    </row>
    <row r="258" spans="3:4">
      <c r="C258" t="s">
        <v>1361</v>
      </c>
      <c r="D258" t="s">
        <v>2233</v>
      </c>
    </row>
    <row r="259" spans="3:4">
      <c r="C259" t="s">
        <v>1361</v>
      </c>
      <c r="D259" t="s">
        <v>2234</v>
      </c>
    </row>
    <row r="260" spans="3:4">
      <c r="C260" t="s">
        <v>1361</v>
      </c>
      <c r="D260" t="s">
        <v>2235</v>
      </c>
    </row>
    <row r="261" spans="3:4">
      <c r="C261" t="s">
        <v>1361</v>
      </c>
      <c r="D261" t="s">
        <v>2236</v>
      </c>
    </row>
    <row r="262" spans="3:4">
      <c r="C262" t="s">
        <v>1361</v>
      </c>
      <c r="D262" t="s">
        <v>2237</v>
      </c>
    </row>
    <row r="263" spans="3:4">
      <c r="C263" t="s">
        <v>1361</v>
      </c>
      <c r="D263" t="s">
        <v>2238</v>
      </c>
    </row>
    <row r="264" spans="3:4">
      <c r="C264" t="s">
        <v>1361</v>
      </c>
      <c r="D264" t="s">
        <v>2239</v>
      </c>
    </row>
    <row r="265" spans="3:4">
      <c r="C265" t="s">
        <v>1361</v>
      </c>
      <c r="D265" t="s">
        <v>2240</v>
      </c>
    </row>
    <row r="266" spans="3:4">
      <c r="C266" t="s">
        <v>1361</v>
      </c>
      <c r="D266" t="s">
        <v>2241</v>
      </c>
    </row>
    <row r="267" spans="3:4">
      <c r="C267" t="s">
        <v>1361</v>
      </c>
      <c r="D267" t="s">
        <v>2242</v>
      </c>
    </row>
    <row r="268" spans="3:4">
      <c r="C268" t="s">
        <v>1361</v>
      </c>
      <c r="D268" t="s">
        <v>2243</v>
      </c>
    </row>
    <row r="269" spans="3:4">
      <c r="C269" t="s">
        <v>1361</v>
      </c>
      <c r="D269" t="s">
        <v>2244</v>
      </c>
    </row>
    <row r="270" spans="3:4">
      <c r="C270" t="s">
        <v>1361</v>
      </c>
      <c r="D270" t="s">
        <v>2245</v>
      </c>
    </row>
    <row r="271" spans="3:4">
      <c r="C271" t="s">
        <v>1361</v>
      </c>
      <c r="D271" t="s">
        <v>2246</v>
      </c>
    </row>
    <row r="272" spans="3:4">
      <c r="C272" t="s">
        <v>1361</v>
      </c>
      <c r="D272" t="s">
        <v>2247</v>
      </c>
    </row>
    <row r="273" spans="3:4">
      <c r="C273" t="s">
        <v>1361</v>
      </c>
      <c r="D273" t="s">
        <v>2248</v>
      </c>
    </row>
    <row r="274" spans="3:4">
      <c r="C274" t="s">
        <v>1361</v>
      </c>
      <c r="D274" t="s">
        <v>2249</v>
      </c>
    </row>
    <row r="275" spans="3:4">
      <c r="C275" t="s">
        <v>1361</v>
      </c>
      <c r="D275" t="s">
        <v>2250</v>
      </c>
    </row>
    <row r="276" spans="3:4">
      <c r="C276" t="s">
        <v>1361</v>
      </c>
      <c r="D276" t="s">
        <v>2251</v>
      </c>
    </row>
    <row r="277" spans="3:4">
      <c r="C277" t="s">
        <v>1361</v>
      </c>
      <c r="D277" t="s">
        <v>2252</v>
      </c>
    </row>
    <row r="278" spans="3:4">
      <c r="C278" t="s">
        <v>1361</v>
      </c>
      <c r="D278" t="s">
        <v>2253</v>
      </c>
    </row>
    <row r="279" spans="3:4">
      <c r="C279" t="s">
        <v>1361</v>
      </c>
      <c r="D279" t="s">
        <v>2254</v>
      </c>
    </row>
    <row r="280" spans="3:4">
      <c r="C280" t="s">
        <v>1361</v>
      </c>
      <c r="D280" t="s">
        <v>2255</v>
      </c>
    </row>
    <row r="281" spans="3:4">
      <c r="C281" t="s">
        <v>1361</v>
      </c>
      <c r="D281" t="s">
        <v>2256</v>
      </c>
    </row>
    <row r="282" spans="3:4">
      <c r="C282" t="s">
        <v>1361</v>
      </c>
      <c r="D282" t="s">
        <v>2257</v>
      </c>
    </row>
    <row r="283" spans="3:4">
      <c r="C283" t="s">
        <v>1361</v>
      </c>
      <c r="D283" t="s">
        <v>2258</v>
      </c>
    </row>
    <row r="284" spans="3:4">
      <c r="C284" t="s">
        <v>1361</v>
      </c>
      <c r="D284" t="s">
        <v>2259</v>
      </c>
    </row>
    <row r="285" spans="3:4">
      <c r="C285" t="s">
        <v>1361</v>
      </c>
      <c r="D285" t="s">
        <v>2260</v>
      </c>
    </row>
    <row r="286" spans="3:4">
      <c r="C286" t="s">
        <v>1361</v>
      </c>
      <c r="D286" t="s">
        <v>2261</v>
      </c>
    </row>
    <row r="287" spans="3:4">
      <c r="C287" t="s">
        <v>1361</v>
      </c>
      <c r="D287" t="s">
        <v>2262</v>
      </c>
    </row>
    <row r="288" spans="3:4">
      <c r="C288" t="s">
        <v>1361</v>
      </c>
      <c r="D288" t="s">
        <v>2263</v>
      </c>
    </row>
    <row r="289" spans="3:4">
      <c r="C289" t="s">
        <v>1361</v>
      </c>
      <c r="D289" t="s">
        <v>2264</v>
      </c>
    </row>
    <row r="290" spans="3:4">
      <c r="C290" t="s">
        <v>1361</v>
      </c>
      <c r="D290" t="s">
        <v>2265</v>
      </c>
    </row>
    <row r="291" spans="3:4">
      <c r="C291" t="s">
        <v>1361</v>
      </c>
      <c r="D291" t="s">
        <v>2266</v>
      </c>
    </row>
    <row r="292" spans="3:4">
      <c r="C292" t="s">
        <v>1361</v>
      </c>
      <c r="D292" t="s">
        <v>469</v>
      </c>
    </row>
    <row r="293" spans="3:4">
      <c r="C293" t="s">
        <v>1361</v>
      </c>
      <c r="D293" t="s">
        <v>2267</v>
      </c>
    </row>
    <row r="294" spans="3:4">
      <c r="C294" t="s">
        <v>1361</v>
      </c>
      <c r="D294" t="s">
        <v>2268</v>
      </c>
    </row>
    <row r="295" spans="3:4">
      <c r="C295" t="s">
        <v>1361</v>
      </c>
      <c r="D295" t="s">
        <v>2269</v>
      </c>
    </row>
    <row r="296" spans="3:4">
      <c r="C296" t="s">
        <v>1361</v>
      </c>
      <c r="D296" t="s">
        <v>2270</v>
      </c>
    </row>
    <row r="297" spans="3:4">
      <c r="C297" t="s">
        <v>2271</v>
      </c>
      <c r="D297" t="s">
        <v>2272</v>
      </c>
    </row>
    <row r="298" spans="3:4">
      <c r="C298" t="s">
        <v>2271</v>
      </c>
      <c r="D298" t="s">
        <v>2273</v>
      </c>
    </row>
    <row r="299" spans="3:4">
      <c r="C299" t="s">
        <v>2271</v>
      </c>
      <c r="D299" t="s">
        <v>2274</v>
      </c>
    </row>
    <row r="300" spans="3:4">
      <c r="C300" t="s">
        <v>2271</v>
      </c>
      <c r="D300" t="s">
        <v>2275</v>
      </c>
    </row>
    <row r="301" spans="3:4">
      <c r="C301" t="s">
        <v>2271</v>
      </c>
      <c r="D301" t="s">
        <v>2276</v>
      </c>
    </row>
    <row r="302" spans="3:4">
      <c r="C302" t="s">
        <v>2271</v>
      </c>
      <c r="D302" t="s">
        <v>2277</v>
      </c>
    </row>
    <row r="303" spans="3:4">
      <c r="C303" t="s">
        <v>2271</v>
      </c>
      <c r="D303" t="s">
        <v>1769</v>
      </c>
    </row>
    <row r="304" spans="3:4">
      <c r="C304" t="s">
        <v>2271</v>
      </c>
      <c r="D304" t="s">
        <v>2278</v>
      </c>
    </row>
    <row r="305" spans="3:4">
      <c r="C305" t="s">
        <v>2279</v>
      </c>
      <c r="D305" t="s">
        <v>2280</v>
      </c>
    </row>
    <row r="306" spans="3:4">
      <c r="C306" t="s">
        <v>2279</v>
      </c>
      <c r="D306" t="s">
        <v>2281</v>
      </c>
    </row>
    <row r="307" spans="3:4">
      <c r="C307" t="s">
        <v>2279</v>
      </c>
      <c r="D307" t="s">
        <v>2282</v>
      </c>
    </row>
    <row r="308" spans="3:4">
      <c r="C308" t="s">
        <v>2279</v>
      </c>
      <c r="D308" t="s">
        <v>629</v>
      </c>
    </row>
    <row r="309" spans="3:4">
      <c r="C309" t="s">
        <v>2279</v>
      </c>
      <c r="D309" t="s">
        <v>2283</v>
      </c>
    </row>
    <row r="310" spans="3:4">
      <c r="C310" t="s">
        <v>2284</v>
      </c>
      <c r="D310" t="s">
        <v>2285</v>
      </c>
    </row>
    <row r="311" spans="3:4">
      <c r="C311" t="s">
        <v>2284</v>
      </c>
      <c r="D311" t="s">
        <v>2286</v>
      </c>
    </row>
    <row r="312" spans="3:4">
      <c r="C312" t="s">
        <v>2284</v>
      </c>
      <c r="D312" t="s">
        <v>2287</v>
      </c>
    </row>
  </sheetData>
  <autoFilter ref="D1:D312">
    <extLst/>
  </autoFilter>
  <hyperlinks>
    <hyperlink ref="D5" r:id="rId2" display="https://doc.weixin.qq.com/sheet/e3_AIEAygbCAJM4jrJT6SYSY01GLaNMv?scode=AEoAxQd4AA0As709Kzz2yMRy6wAGE&amp;tab=ss_pw9cc1"/>
    <hyperlink ref="D3" r:id="rId3" display="https://nswgynwgz.wjx.cn/resultquery.aspx?activity=244539349"/>
    <hyperlink ref="D2" r:id="rId4" display="https://chyidea.cn/yczx/wx/guideline.aspx "/>
    <hyperlink ref="D6" r:id="rId5" display="https://q6h9s32d.yichafen.com/ "/>
    <hyperlink ref="D8" r:id="rId6" display="https://v34jpafd.yichafen.com/qz/m1Q1dJw4mt"/>
    <hyperlink ref="D10" r:id="rId7" display="https://f.wps.cn/enquiry/q/3VLSZbFn"/>
    <hyperlink ref="D12" r:id="rId8" display="https://jinshuju.net/f/pQgE1e/s/Uca9jW "/>
    <hyperlink ref="D13" r:id="rId9" display="https://jinshuju.net/f/pPlw8l/s/WzcX3Y "/>
    <hyperlink ref="D15" r:id="rId10" display="https://t58x6lzd.yichafen.com/qz/Z2E5CRmeyt"/>
    <hyperlink ref="D20" r:id="rId11" display="https://jinshuju.net/f/DJ9MRh/s/CLqtrJ "/>
    <hyperlink ref="D31" r:id="rId12" location="/guideline/index?ewsd8552cd109d39e44a9b2183caac47" display="https://wap.zlc100.com/#/guideline/index?ewsd8552cd109d39e44a9b2183caac47"/>
    <hyperlink ref="D17" r:id="rId13" display="https://t909au8d.yichafen.com/qz/P1y3yRRxCt"/>
    <hyperlink ref="D16" r:id="rId14" display="https://jinshuju.net/f/sJVsnF/s/SfiNiD"/>
    <hyperlink ref="D18" r:id="rId15" display="https://jinshuju.net/f/dsWn4I/s/mfGsCn"/>
    <hyperlink ref="D9" r:id="rId16" display="https://jinshuju.net/f/MjhpnR/s/kcKHJf"/>
    <hyperlink ref="D19" r:id="rId17" display="https://j4blnhdd.yichafen.com/qz/c7t2yq4Xjt"/>
    <hyperlink ref="D4" r:id="rId18" display="https://l3dlftrd.yichafen.com/qz/d6d7WRtcJt"/>
    <hyperlink ref="D14" r:id="rId19" display="https://t9nr875d.yichafen.com/qz/J5o46RkFOt"/>
  </hyperlink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cols>
    <col min="1" max="1" width="8.6953125" customWidth="1"/>
    <col min="2" max="2" width="14.1484375" customWidth="1"/>
    <col min="3" max="3" width="43.2265625" customWidth="1"/>
  </cols>
  <sheetData>
    <row r="1" spans="1:1">
      <c r="A1" s="36"/>
    </row>
  </sheetData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9"/>
  <sheetViews>
    <sheetView workbookViewId="0">
      <pane ySplit="1" topLeftCell="A284" activePane="bottomLeft" state="frozen"/>
      <selection/>
      <selection pane="bottomLeft" activeCell="E294" sqref="E294"/>
    </sheetView>
  </sheetViews>
  <sheetFormatPr defaultColWidth="8.3046875" defaultRowHeight="13.5" outlineLevelCol="5"/>
  <cols>
    <col min="1" max="1" width="10.6171875" style="24" customWidth="1"/>
    <col min="2" max="2" width="4.3828125" style="24" customWidth="1"/>
    <col min="3" max="3" width="44.921875" style="24" customWidth="1"/>
    <col min="4" max="4" width="4.921875" style="24" customWidth="1"/>
    <col min="5" max="6" width="7.3828125" style="24" customWidth="1"/>
    <col min="7" max="16384" width="8.3046875" style="24"/>
  </cols>
  <sheetData>
    <row r="1" ht="27" spans="1:6">
      <c r="A1" s="25" t="s">
        <v>2288</v>
      </c>
      <c r="B1" s="11" t="s">
        <v>1306</v>
      </c>
      <c r="C1" s="11" t="s">
        <v>2289</v>
      </c>
      <c r="D1" s="11" t="s">
        <v>2290</v>
      </c>
      <c r="E1" s="11" t="s">
        <v>2291</v>
      </c>
      <c r="F1" s="11" t="s">
        <v>2292</v>
      </c>
    </row>
    <row r="2" spans="1:6">
      <c r="A2" s="15">
        <v>1</v>
      </c>
      <c r="B2" s="15">
        <v>1</v>
      </c>
      <c r="C2" s="26" t="s">
        <v>2293</v>
      </c>
      <c r="D2" s="14" t="s">
        <v>2294</v>
      </c>
      <c r="E2" s="14" t="s">
        <v>2295</v>
      </c>
      <c r="F2" s="15">
        <v>482</v>
      </c>
    </row>
    <row r="3" spans="1:6">
      <c r="A3" s="15">
        <v>2</v>
      </c>
      <c r="B3" s="15">
        <v>2</v>
      </c>
      <c r="C3" s="26" t="s">
        <v>2296</v>
      </c>
      <c r="D3" s="14" t="s">
        <v>2294</v>
      </c>
      <c r="E3" s="14" t="s">
        <v>2295</v>
      </c>
      <c r="F3" s="15">
        <v>476</v>
      </c>
    </row>
    <row r="4" spans="1:6">
      <c r="A4" s="15">
        <v>3</v>
      </c>
      <c r="B4" s="15">
        <v>18</v>
      </c>
      <c r="C4" s="26" t="s">
        <v>2297</v>
      </c>
      <c r="D4" s="14" t="s">
        <v>2294</v>
      </c>
      <c r="E4" s="14" t="s">
        <v>2295</v>
      </c>
      <c r="F4" s="15">
        <v>476</v>
      </c>
    </row>
    <row r="5" spans="1:6">
      <c r="A5" s="15">
        <v>4</v>
      </c>
      <c r="B5" s="15">
        <v>19</v>
      </c>
      <c r="C5" s="26" t="s">
        <v>2298</v>
      </c>
      <c r="D5" s="14" t="s">
        <v>2294</v>
      </c>
      <c r="E5" s="14" t="s">
        <v>2295</v>
      </c>
      <c r="F5" s="15">
        <v>475</v>
      </c>
    </row>
    <row r="6" spans="1:6">
      <c r="A6" s="15">
        <v>5</v>
      </c>
      <c r="B6" s="15">
        <v>20</v>
      </c>
      <c r="C6" s="26" t="s">
        <v>2299</v>
      </c>
      <c r="D6" s="14" t="s">
        <v>2294</v>
      </c>
      <c r="E6" s="14" t="s">
        <v>2295</v>
      </c>
      <c r="F6" s="15">
        <v>474</v>
      </c>
    </row>
    <row r="7" spans="1:6">
      <c r="A7" s="15">
        <v>6</v>
      </c>
      <c r="B7" s="15">
        <v>3</v>
      </c>
      <c r="C7" s="26" t="s">
        <v>2300</v>
      </c>
      <c r="D7" s="14" t="s">
        <v>2294</v>
      </c>
      <c r="E7" s="14" t="s">
        <v>2295</v>
      </c>
      <c r="F7" s="15">
        <v>471</v>
      </c>
    </row>
    <row r="8" spans="1:6">
      <c r="A8" s="15">
        <v>7</v>
      </c>
      <c r="B8" s="15">
        <v>21</v>
      </c>
      <c r="C8" s="26" t="s">
        <v>2301</v>
      </c>
      <c r="D8" s="14" t="s">
        <v>2294</v>
      </c>
      <c r="E8" s="14" t="s">
        <v>2295</v>
      </c>
      <c r="F8" s="15">
        <v>471</v>
      </c>
    </row>
    <row r="9" spans="1:6">
      <c r="A9" s="15">
        <v>8</v>
      </c>
      <c r="B9" s="15">
        <v>4</v>
      </c>
      <c r="C9" s="26" t="s">
        <v>2302</v>
      </c>
      <c r="D9" s="14" t="s">
        <v>2294</v>
      </c>
      <c r="E9" s="14" t="s">
        <v>2295</v>
      </c>
      <c r="F9" s="15">
        <v>470</v>
      </c>
    </row>
    <row r="10" spans="1:6">
      <c r="A10" s="15">
        <v>9</v>
      </c>
      <c r="B10" s="15">
        <v>22</v>
      </c>
      <c r="C10" s="26" t="s">
        <v>2303</v>
      </c>
      <c r="D10" s="14" t="s">
        <v>2294</v>
      </c>
      <c r="E10" s="14" t="s">
        <v>2295</v>
      </c>
      <c r="F10" s="15">
        <v>469</v>
      </c>
    </row>
    <row r="11" spans="1:6">
      <c r="A11" s="15">
        <v>10</v>
      </c>
      <c r="B11" s="15">
        <v>23</v>
      </c>
      <c r="C11" s="26" t="s">
        <v>2304</v>
      </c>
      <c r="D11" s="14" t="s">
        <v>2294</v>
      </c>
      <c r="E11" s="14" t="s">
        <v>2295</v>
      </c>
      <c r="F11" s="15">
        <v>469</v>
      </c>
    </row>
    <row r="12" spans="1:6">
      <c r="A12" s="15">
        <v>11</v>
      </c>
      <c r="B12" s="15">
        <v>5</v>
      </c>
      <c r="C12" s="26" t="s">
        <v>2305</v>
      </c>
      <c r="D12" s="14" t="s">
        <v>2294</v>
      </c>
      <c r="E12" s="14" t="s">
        <v>2295</v>
      </c>
      <c r="F12" s="15">
        <v>468</v>
      </c>
    </row>
    <row r="13" spans="1:6">
      <c r="A13" s="15">
        <v>12</v>
      </c>
      <c r="B13" s="15">
        <v>6</v>
      </c>
      <c r="C13" s="26" t="s">
        <v>2306</v>
      </c>
      <c r="D13" s="14" t="s">
        <v>2294</v>
      </c>
      <c r="E13" s="14" t="s">
        <v>2295</v>
      </c>
      <c r="F13" s="15">
        <v>468</v>
      </c>
    </row>
    <row r="14" spans="1:6">
      <c r="A14" s="15">
        <v>13</v>
      </c>
      <c r="B14" s="15">
        <v>24</v>
      </c>
      <c r="C14" s="26" t="s">
        <v>2307</v>
      </c>
      <c r="D14" s="14" t="s">
        <v>2294</v>
      </c>
      <c r="E14" s="14" t="s">
        <v>2295</v>
      </c>
      <c r="F14" s="15">
        <v>467</v>
      </c>
    </row>
    <row r="15" spans="1:6">
      <c r="A15" s="15">
        <v>14</v>
      </c>
      <c r="B15" s="15">
        <v>31</v>
      </c>
      <c r="C15" s="26" t="s">
        <v>2308</v>
      </c>
      <c r="D15" s="14" t="s">
        <v>2294</v>
      </c>
      <c r="E15" s="14" t="s">
        <v>2295</v>
      </c>
      <c r="F15" s="15">
        <v>465</v>
      </c>
    </row>
    <row r="16" spans="1:6">
      <c r="A16" s="15">
        <v>15</v>
      </c>
      <c r="B16" s="15">
        <v>25</v>
      </c>
      <c r="C16" s="26" t="s">
        <v>2309</v>
      </c>
      <c r="D16" s="14" t="s">
        <v>2294</v>
      </c>
      <c r="E16" s="14" t="s">
        <v>2295</v>
      </c>
      <c r="F16" s="15">
        <v>464</v>
      </c>
    </row>
    <row r="17" spans="1:6">
      <c r="A17" s="15">
        <v>16</v>
      </c>
      <c r="B17" s="15">
        <v>7</v>
      </c>
      <c r="C17" s="26" t="s">
        <v>2310</v>
      </c>
      <c r="D17" s="14" t="s">
        <v>2294</v>
      </c>
      <c r="E17" s="14" t="s">
        <v>2295</v>
      </c>
      <c r="F17" s="15">
        <v>462</v>
      </c>
    </row>
    <row r="18" spans="1:6">
      <c r="A18" s="15">
        <v>17</v>
      </c>
      <c r="B18" s="15">
        <v>26</v>
      </c>
      <c r="C18" s="26" t="s">
        <v>2311</v>
      </c>
      <c r="D18" s="14" t="s">
        <v>2294</v>
      </c>
      <c r="E18" s="14" t="s">
        <v>2295</v>
      </c>
      <c r="F18" s="15">
        <v>461</v>
      </c>
    </row>
    <row r="19" spans="1:6">
      <c r="A19" s="15">
        <v>18</v>
      </c>
      <c r="B19" s="15">
        <v>27</v>
      </c>
      <c r="C19" s="26" t="s">
        <v>2312</v>
      </c>
      <c r="D19" s="14" t="s">
        <v>2294</v>
      </c>
      <c r="E19" s="14" t="s">
        <v>2295</v>
      </c>
      <c r="F19" s="15">
        <v>461</v>
      </c>
    </row>
    <row r="20" ht="27" spans="1:6">
      <c r="A20" s="15">
        <v>19</v>
      </c>
      <c r="B20" s="15">
        <v>32</v>
      </c>
      <c r="C20" s="26" t="s">
        <v>2313</v>
      </c>
      <c r="D20" s="14" t="s">
        <v>2294</v>
      </c>
      <c r="E20" s="14" t="s">
        <v>2295</v>
      </c>
      <c r="F20" s="15">
        <v>461</v>
      </c>
    </row>
    <row r="21" spans="1:6">
      <c r="A21" s="15">
        <v>20</v>
      </c>
      <c r="B21" s="15">
        <v>8</v>
      </c>
      <c r="C21" s="26" t="s">
        <v>2314</v>
      </c>
      <c r="D21" s="14" t="s">
        <v>2294</v>
      </c>
      <c r="E21" s="14" t="s">
        <v>2295</v>
      </c>
      <c r="F21" s="15">
        <v>460</v>
      </c>
    </row>
    <row r="22" spans="1:6">
      <c r="A22" s="15">
        <v>21</v>
      </c>
      <c r="B22" s="15">
        <v>86</v>
      </c>
      <c r="C22" s="26" t="s">
        <v>2315</v>
      </c>
      <c r="D22" s="14" t="s">
        <v>2294</v>
      </c>
      <c r="E22" s="14" t="s">
        <v>2295</v>
      </c>
      <c r="F22" s="15">
        <v>460</v>
      </c>
    </row>
    <row r="23" spans="1:6">
      <c r="A23" s="15">
        <v>22</v>
      </c>
      <c r="B23" s="15">
        <v>195</v>
      </c>
      <c r="C23" s="26" t="s">
        <v>2316</v>
      </c>
      <c r="D23" s="14" t="s">
        <v>2294</v>
      </c>
      <c r="E23" s="14" t="s">
        <v>2317</v>
      </c>
      <c r="F23" s="15">
        <v>458</v>
      </c>
    </row>
    <row r="24" spans="1:6">
      <c r="A24" s="15">
        <v>23</v>
      </c>
      <c r="B24" s="15">
        <v>28</v>
      </c>
      <c r="C24" s="26" t="s">
        <v>2318</v>
      </c>
      <c r="D24" s="14" t="s">
        <v>2294</v>
      </c>
      <c r="E24" s="14" t="s">
        <v>2295</v>
      </c>
      <c r="F24" s="15">
        <v>457</v>
      </c>
    </row>
    <row r="25" ht="27" spans="1:6">
      <c r="A25" s="15">
        <v>24</v>
      </c>
      <c r="B25" s="15">
        <v>33</v>
      </c>
      <c r="C25" s="26" t="s">
        <v>2319</v>
      </c>
      <c r="D25" s="14" t="s">
        <v>2294</v>
      </c>
      <c r="E25" s="14" t="s">
        <v>2295</v>
      </c>
      <c r="F25" s="15">
        <v>457</v>
      </c>
    </row>
    <row r="26" spans="1:6">
      <c r="A26" s="27">
        <v>25</v>
      </c>
      <c r="B26" s="27">
        <v>138</v>
      </c>
      <c r="C26" s="28" t="s">
        <v>2320</v>
      </c>
      <c r="D26" s="29" t="s">
        <v>2294</v>
      </c>
      <c r="E26" s="29" t="s">
        <v>2295</v>
      </c>
      <c r="F26" s="27">
        <v>456</v>
      </c>
    </row>
    <row r="27" spans="1:6">
      <c r="A27" s="15">
        <v>26</v>
      </c>
      <c r="B27" s="15">
        <v>9</v>
      </c>
      <c r="C27" s="26" t="s">
        <v>2321</v>
      </c>
      <c r="D27" s="14" t="s">
        <v>2294</v>
      </c>
      <c r="E27" s="14" t="s">
        <v>2295</v>
      </c>
      <c r="F27" s="15">
        <v>453</v>
      </c>
    </row>
    <row r="28" spans="1:6">
      <c r="A28" s="15">
        <v>27</v>
      </c>
      <c r="B28" s="15">
        <v>29</v>
      </c>
      <c r="C28" s="26" t="s">
        <v>2322</v>
      </c>
      <c r="D28" s="14" t="s">
        <v>2294</v>
      </c>
      <c r="E28" s="14" t="s">
        <v>2295</v>
      </c>
      <c r="F28" s="15">
        <v>453</v>
      </c>
    </row>
    <row r="29" spans="1:6">
      <c r="A29" s="15">
        <v>28</v>
      </c>
      <c r="B29" s="15">
        <v>34</v>
      </c>
      <c r="C29" s="26" t="s">
        <v>2323</v>
      </c>
      <c r="D29" s="14" t="s">
        <v>2294</v>
      </c>
      <c r="E29" s="14" t="s">
        <v>2295</v>
      </c>
      <c r="F29" s="15">
        <v>453</v>
      </c>
    </row>
    <row r="30" spans="1:6">
      <c r="A30" s="15">
        <v>29</v>
      </c>
      <c r="B30" s="15">
        <v>139</v>
      </c>
      <c r="C30" s="26" t="s">
        <v>2324</v>
      </c>
      <c r="D30" s="14" t="s">
        <v>2294</v>
      </c>
      <c r="E30" s="14" t="s">
        <v>2295</v>
      </c>
      <c r="F30" s="15">
        <v>452</v>
      </c>
    </row>
    <row r="31" spans="1:6">
      <c r="A31" s="15">
        <v>30</v>
      </c>
      <c r="B31" s="15">
        <v>35</v>
      </c>
      <c r="C31" s="26" t="s">
        <v>2325</v>
      </c>
      <c r="D31" s="14" t="s">
        <v>2294</v>
      </c>
      <c r="E31" s="14" t="s">
        <v>2295</v>
      </c>
      <c r="F31" s="15">
        <v>451</v>
      </c>
    </row>
    <row r="32" spans="1:6">
      <c r="A32" s="15">
        <v>31</v>
      </c>
      <c r="B32" s="15">
        <v>10</v>
      </c>
      <c r="C32" s="26" t="s">
        <v>2326</v>
      </c>
      <c r="D32" s="14" t="s">
        <v>2294</v>
      </c>
      <c r="E32" s="14" t="s">
        <v>2295</v>
      </c>
      <c r="F32" s="15">
        <v>450</v>
      </c>
    </row>
    <row r="33" spans="1:6">
      <c r="A33" s="15">
        <v>32</v>
      </c>
      <c r="B33" s="15">
        <v>11</v>
      </c>
      <c r="C33" s="26" t="s">
        <v>2327</v>
      </c>
      <c r="D33" s="14" t="s">
        <v>2294</v>
      </c>
      <c r="E33" s="14" t="s">
        <v>2295</v>
      </c>
      <c r="F33" s="15">
        <v>450</v>
      </c>
    </row>
    <row r="34" spans="1:6">
      <c r="A34" s="15">
        <v>33</v>
      </c>
      <c r="B34" s="15">
        <v>12</v>
      </c>
      <c r="C34" s="26" t="s">
        <v>2328</v>
      </c>
      <c r="D34" s="14" t="s">
        <v>2294</v>
      </c>
      <c r="E34" s="14" t="s">
        <v>2295</v>
      </c>
      <c r="F34" s="15">
        <v>450</v>
      </c>
    </row>
    <row r="35" spans="1:6">
      <c r="A35" s="15">
        <v>34</v>
      </c>
      <c r="B35" s="15">
        <v>36</v>
      </c>
      <c r="C35" s="26" t="s">
        <v>2329</v>
      </c>
      <c r="D35" s="14" t="s">
        <v>2294</v>
      </c>
      <c r="E35" s="14" t="s">
        <v>2295</v>
      </c>
      <c r="F35" s="15">
        <v>450</v>
      </c>
    </row>
    <row r="36" spans="1:6">
      <c r="A36" s="15">
        <v>35</v>
      </c>
      <c r="B36" s="15">
        <v>81</v>
      </c>
      <c r="C36" s="26" t="s">
        <v>2330</v>
      </c>
      <c r="D36" s="14" t="s">
        <v>2294</v>
      </c>
      <c r="E36" s="14" t="s">
        <v>2295</v>
      </c>
      <c r="F36" s="15">
        <v>450</v>
      </c>
    </row>
    <row r="37" spans="1:6">
      <c r="A37" s="15">
        <v>36</v>
      </c>
      <c r="B37" s="15">
        <v>196</v>
      </c>
      <c r="C37" s="26" t="s">
        <v>2331</v>
      </c>
      <c r="D37" s="14" t="s">
        <v>2294</v>
      </c>
      <c r="E37" s="14" t="s">
        <v>2317</v>
      </c>
      <c r="F37" s="15">
        <v>448</v>
      </c>
    </row>
    <row r="38" spans="1:6">
      <c r="A38" s="15">
        <v>37</v>
      </c>
      <c r="B38" s="15">
        <v>13</v>
      </c>
      <c r="C38" s="26" t="s">
        <v>2332</v>
      </c>
      <c r="D38" s="14" t="s">
        <v>2294</v>
      </c>
      <c r="E38" s="14" t="s">
        <v>2295</v>
      </c>
      <c r="F38" s="15">
        <v>447</v>
      </c>
    </row>
    <row r="39" spans="1:6">
      <c r="A39" s="15">
        <v>38</v>
      </c>
      <c r="B39" s="15">
        <v>37</v>
      </c>
      <c r="C39" s="26" t="s">
        <v>2333</v>
      </c>
      <c r="D39" s="14" t="s">
        <v>2294</v>
      </c>
      <c r="E39" s="14" t="s">
        <v>2295</v>
      </c>
      <c r="F39" s="15">
        <v>447</v>
      </c>
    </row>
    <row r="40" spans="1:6">
      <c r="A40" s="15">
        <v>39</v>
      </c>
      <c r="B40" s="15">
        <v>108</v>
      </c>
      <c r="C40" s="26" t="s">
        <v>2334</v>
      </c>
      <c r="D40" s="14" t="s">
        <v>2294</v>
      </c>
      <c r="E40" s="14" t="s">
        <v>2295</v>
      </c>
      <c r="F40" s="15">
        <v>446</v>
      </c>
    </row>
    <row r="41" spans="1:6">
      <c r="A41" s="15">
        <v>40</v>
      </c>
      <c r="B41" s="15">
        <v>140</v>
      </c>
      <c r="C41" s="26" t="s">
        <v>2335</v>
      </c>
      <c r="D41" s="14" t="s">
        <v>2294</v>
      </c>
      <c r="E41" s="14" t="s">
        <v>2295</v>
      </c>
      <c r="F41" s="15">
        <v>446</v>
      </c>
    </row>
    <row r="42" spans="1:6">
      <c r="A42" s="15">
        <v>41</v>
      </c>
      <c r="B42" s="15">
        <v>38</v>
      </c>
      <c r="C42" s="26" t="s">
        <v>2336</v>
      </c>
      <c r="D42" s="14" t="s">
        <v>2294</v>
      </c>
      <c r="E42" s="14" t="s">
        <v>2295</v>
      </c>
      <c r="F42" s="15">
        <v>445</v>
      </c>
    </row>
    <row r="43" spans="1:6">
      <c r="A43" s="15">
        <v>42</v>
      </c>
      <c r="B43" s="15">
        <v>39</v>
      </c>
      <c r="C43" s="26" t="s">
        <v>2337</v>
      </c>
      <c r="D43" s="14" t="s">
        <v>2294</v>
      </c>
      <c r="E43" s="14" t="s">
        <v>2295</v>
      </c>
      <c r="F43" s="15">
        <v>445</v>
      </c>
    </row>
    <row r="44" spans="1:6">
      <c r="A44" s="15">
        <v>43</v>
      </c>
      <c r="B44" s="15">
        <v>109</v>
      </c>
      <c r="C44" s="26" t="s">
        <v>2338</v>
      </c>
      <c r="D44" s="14" t="s">
        <v>2294</v>
      </c>
      <c r="E44" s="14" t="s">
        <v>2295</v>
      </c>
      <c r="F44" s="15">
        <v>445</v>
      </c>
    </row>
    <row r="45" spans="1:6">
      <c r="A45" s="15">
        <v>44</v>
      </c>
      <c r="B45" s="15">
        <v>30</v>
      </c>
      <c r="C45" s="26" t="s">
        <v>2339</v>
      </c>
      <c r="D45" s="14" t="s">
        <v>2294</v>
      </c>
      <c r="E45" s="14" t="s">
        <v>2295</v>
      </c>
      <c r="F45" s="15">
        <v>444</v>
      </c>
    </row>
    <row r="46" ht="27" spans="1:6">
      <c r="A46" s="15">
        <v>45</v>
      </c>
      <c r="B46" s="15">
        <v>14</v>
      </c>
      <c r="C46" s="26" t="s">
        <v>2340</v>
      </c>
      <c r="D46" s="14" t="s">
        <v>2294</v>
      </c>
      <c r="E46" s="14" t="s">
        <v>2295</v>
      </c>
      <c r="F46" s="15">
        <v>443</v>
      </c>
    </row>
    <row r="47" spans="1:6">
      <c r="A47" s="15">
        <v>46</v>
      </c>
      <c r="B47" s="15">
        <v>40</v>
      </c>
      <c r="C47" s="26" t="s">
        <v>2341</v>
      </c>
      <c r="D47" s="14" t="s">
        <v>2294</v>
      </c>
      <c r="E47" s="14" t="s">
        <v>2295</v>
      </c>
      <c r="F47" s="15">
        <v>443</v>
      </c>
    </row>
    <row r="48" spans="1:6">
      <c r="A48" s="15">
        <v>47</v>
      </c>
      <c r="B48" s="15">
        <v>87</v>
      </c>
      <c r="C48" s="26" t="s">
        <v>2342</v>
      </c>
      <c r="D48" s="14" t="s">
        <v>2294</v>
      </c>
      <c r="E48" s="14" t="s">
        <v>2295</v>
      </c>
      <c r="F48" s="15">
        <v>443</v>
      </c>
    </row>
    <row r="49" ht="27" spans="1:6">
      <c r="A49" s="15">
        <v>48</v>
      </c>
      <c r="B49" s="15">
        <v>110</v>
      </c>
      <c r="C49" s="26" t="s">
        <v>2343</v>
      </c>
      <c r="D49" s="14" t="s">
        <v>2294</v>
      </c>
      <c r="E49" s="14" t="s">
        <v>2295</v>
      </c>
      <c r="F49" s="15">
        <v>443</v>
      </c>
    </row>
    <row r="50" spans="1:6">
      <c r="A50" s="15">
        <v>49</v>
      </c>
      <c r="B50" s="15">
        <v>149</v>
      </c>
      <c r="C50" s="26" t="s">
        <v>2344</v>
      </c>
      <c r="D50" s="14" t="s">
        <v>2294</v>
      </c>
      <c r="E50" s="14" t="s">
        <v>2295</v>
      </c>
      <c r="F50" s="15">
        <v>443</v>
      </c>
    </row>
    <row r="51" spans="1:6">
      <c r="A51" s="15">
        <v>50</v>
      </c>
      <c r="B51" s="15">
        <v>197</v>
      </c>
      <c r="C51" s="26" t="s">
        <v>2345</v>
      </c>
      <c r="D51" s="14" t="s">
        <v>2294</v>
      </c>
      <c r="E51" s="14" t="s">
        <v>2317</v>
      </c>
      <c r="F51" s="15">
        <v>443</v>
      </c>
    </row>
    <row r="52" ht="27" spans="1:6">
      <c r="A52" s="15">
        <v>51</v>
      </c>
      <c r="B52" s="15">
        <v>88</v>
      </c>
      <c r="C52" s="26" t="s">
        <v>2346</v>
      </c>
      <c r="D52" s="14" t="s">
        <v>2294</v>
      </c>
      <c r="E52" s="14" t="s">
        <v>2295</v>
      </c>
      <c r="F52" s="15">
        <v>442</v>
      </c>
    </row>
    <row r="53" spans="1:6">
      <c r="A53" s="15">
        <v>52</v>
      </c>
      <c r="B53" s="15">
        <v>89</v>
      </c>
      <c r="C53" s="26" t="s">
        <v>2347</v>
      </c>
      <c r="D53" s="14" t="s">
        <v>2294</v>
      </c>
      <c r="E53" s="14" t="s">
        <v>2295</v>
      </c>
      <c r="F53" s="15">
        <v>441</v>
      </c>
    </row>
    <row r="54" spans="1:6">
      <c r="A54" s="15">
        <v>53</v>
      </c>
      <c r="B54" s="15">
        <v>111</v>
      </c>
      <c r="C54" s="26" t="s">
        <v>2348</v>
      </c>
      <c r="D54" s="14" t="s">
        <v>2294</v>
      </c>
      <c r="E54" s="14" t="s">
        <v>2295</v>
      </c>
      <c r="F54" s="15">
        <v>440</v>
      </c>
    </row>
    <row r="55" spans="1:6">
      <c r="A55" s="15">
        <v>54</v>
      </c>
      <c r="B55" s="15">
        <v>112</v>
      </c>
      <c r="C55" s="26" t="s">
        <v>2349</v>
      </c>
      <c r="D55" s="14" t="s">
        <v>2294</v>
      </c>
      <c r="E55" s="14" t="s">
        <v>2295</v>
      </c>
      <c r="F55" s="15">
        <v>440</v>
      </c>
    </row>
    <row r="56" spans="1:6">
      <c r="A56" s="15">
        <v>55</v>
      </c>
      <c r="B56" s="15">
        <v>46</v>
      </c>
      <c r="C56" s="26" t="s">
        <v>2350</v>
      </c>
      <c r="D56" s="14" t="s">
        <v>2294</v>
      </c>
      <c r="E56" s="14" t="s">
        <v>2295</v>
      </c>
      <c r="F56" s="15">
        <v>439</v>
      </c>
    </row>
    <row r="57" ht="27" spans="1:6">
      <c r="A57" s="15">
        <v>56</v>
      </c>
      <c r="B57" s="15">
        <v>68</v>
      </c>
      <c r="C57" s="26" t="s">
        <v>2351</v>
      </c>
      <c r="D57" s="14" t="s">
        <v>2294</v>
      </c>
      <c r="E57" s="14" t="s">
        <v>2295</v>
      </c>
      <c r="F57" s="15">
        <v>439</v>
      </c>
    </row>
    <row r="58" spans="1:6">
      <c r="A58" s="15">
        <v>57</v>
      </c>
      <c r="B58" s="15">
        <v>90</v>
      </c>
      <c r="C58" s="26" t="s">
        <v>2352</v>
      </c>
      <c r="D58" s="14" t="s">
        <v>2294</v>
      </c>
      <c r="E58" s="14" t="s">
        <v>2295</v>
      </c>
      <c r="F58" s="15">
        <v>439</v>
      </c>
    </row>
    <row r="59" ht="27" spans="1:6">
      <c r="A59" s="15">
        <v>58</v>
      </c>
      <c r="B59" s="15">
        <v>41</v>
      </c>
      <c r="C59" s="26" t="s">
        <v>2353</v>
      </c>
      <c r="D59" s="14" t="s">
        <v>2294</v>
      </c>
      <c r="E59" s="14" t="s">
        <v>2295</v>
      </c>
      <c r="F59" s="15">
        <v>437</v>
      </c>
    </row>
    <row r="60" spans="1:6">
      <c r="A60" s="15">
        <v>59</v>
      </c>
      <c r="B60" s="15">
        <v>91</v>
      </c>
      <c r="C60" s="26" t="s">
        <v>2354</v>
      </c>
      <c r="D60" s="14" t="s">
        <v>2294</v>
      </c>
      <c r="E60" s="14" t="s">
        <v>2295</v>
      </c>
      <c r="F60" s="15">
        <v>437</v>
      </c>
    </row>
    <row r="61" spans="1:6">
      <c r="A61" s="15">
        <v>60</v>
      </c>
      <c r="B61" s="15">
        <v>198</v>
      </c>
      <c r="C61" s="26" t="s">
        <v>2355</v>
      </c>
      <c r="D61" s="14" t="s">
        <v>2294</v>
      </c>
      <c r="E61" s="14" t="s">
        <v>2317</v>
      </c>
      <c r="F61" s="15">
        <v>437</v>
      </c>
    </row>
    <row r="62" spans="1:6">
      <c r="A62" s="15">
        <v>61</v>
      </c>
      <c r="B62" s="15">
        <v>15</v>
      </c>
      <c r="C62" s="26" t="s">
        <v>2356</v>
      </c>
      <c r="D62" s="14" t="s">
        <v>2294</v>
      </c>
      <c r="E62" s="14" t="s">
        <v>2295</v>
      </c>
      <c r="F62" s="15">
        <v>436</v>
      </c>
    </row>
    <row r="63" spans="1:6">
      <c r="A63" s="15">
        <v>62</v>
      </c>
      <c r="B63" s="15">
        <v>42</v>
      </c>
      <c r="C63" s="26" t="s">
        <v>2357</v>
      </c>
      <c r="D63" s="14" t="s">
        <v>2294</v>
      </c>
      <c r="E63" s="14" t="s">
        <v>2295</v>
      </c>
      <c r="F63" s="15">
        <v>436</v>
      </c>
    </row>
    <row r="64" spans="1:6">
      <c r="A64" s="15">
        <v>63</v>
      </c>
      <c r="B64" s="15">
        <v>101</v>
      </c>
      <c r="C64" s="26" t="s">
        <v>1240</v>
      </c>
      <c r="D64" s="14" t="s">
        <v>2294</v>
      </c>
      <c r="E64" s="14" t="s">
        <v>2295</v>
      </c>
      <c r="F64" s="15">
        <v>436</v>
      </c>
    </row>
    <row r="65" spans="1:6">
      <c r="A65" s="15">
        <v>64</v>
      </c>
      <c r="B65" s="15">
        <v>150</v>
      </c>
      <c r="C65" s="26" t="s">
        <v>2358</v>
      </c>
      <c r="D65" s="14" t="s">
        <v>2294</v>
      </c>
      <c r="E65" s="14" t="s">
        <v>2295</v>
      </c>
      <c r="F65" s="15">
        <v>436</v>
      </c>
    </row>
    <row r="66" spans="1:6">
      <c r="A66" s="15">
        <v>65</v>
      </c>
      <c r="B66" s="15">
        <v>43</v>
      </c>
      <c r="C66" s="26" t="s">
        <v>2359</v>
      </c>
      <c r="D66" s="14" t="s">
        <v>2294</v>
      </c>
      <c r="E66" s="14" t="s">
        <v>2295</v>
      </c>
      <c r="F66" s="15">
        <v>435</v>
      </c>
    </row>
    <row r="67" ht="27" spans="1:6">
      <c r="A67" s="15">
        <v>66</v>
      </c>
      <c r="B67" s="15">
        <v>113</v>
      </c>
      <c r="C67" s="30" t="s">
        <v>2360</v>
      </c>
      <c r="D67" s="14" t="s">
        <v>2294</v>
      </c>
      <c r="E67" s="14" t="s">
        <v>2295</v>
      </c>
      <c r="F67" s="15">
        <v>435</v>
      </c>
    </row>
    <row r="68" spans="1:6">
      <c r="A68" s="15">
        <v>67</v>
      </c>
      <c r="B68" s="15">
        <v>44</v>
      </c>
      <c r="C68" s="26" t="s">
        <v>2361</v>
      </c>
      <c r="D68" s="14" t="s">
        <v>2294</v>
      </c>
      <c r="E68" s="14" t="s">
        <v>2295</v>
      </c>
      <c r="F68" s="15">
        <v>433</v>
      </c>
    </row>
    <row r="69" spans="1:6">
      <c r="A69" s="15">
        <v>68</v>
      </c>
      <c r="B69" s="15">
        <v>49</v>
      </c>
      <c r="C69" s="26" t="s">
        <v>2362</v>
      </c>
      <c r="D69" s="14" t="s">
        <v>2294</v>
      </c>
      <c r="E69" s="14" t="s">
        <v>2295</v>
      </c>
      <c r="F69" s="15">
        <v>433</v>
      </c>
    </row>
    <row r="70" spans="1:6">
      <c r="A70" s="15">
        <v>69</v>
      </c>
      <c r="B70" s="15">
        <v>16</v>
      </c>
      <c r="C70" s="26" t="s">
        <v>2363</v>
      </c>
      <c r="D70" s="14" t="s">
        <v>2294</v>
      </c>
      <c r="E70" s="14" t="s">
        <v>2295</v>
      </c>
      <c r="F70" s="15">
        <v>432</v>
      </c>
    </row>
    <row r="71" spans="1:6">
      <c r="A71" s="15">
        <v>70</v>
      </c>
      <c r="B71" s="15">
        <v>114</v>
      </c>
      <c r="C71" s="26" t="s">
        <v>2364</v>
      </c>
      <c r="D71" s="14" t="s">
        <v>2294</v>
      </c>
      <c r="E71" s="14" t="s">
        <v>2295</v>
      </c>
      <c r="F71" s="15">
        <v>432</v>
      </c>
    </row>
    <row r="72" spans="1:6">
      <c r="A72" s="15">
        <v>71</v>
      </c>
      <c r="B72" s="15">
        <v>199</v>
      </c>
      <c r="C72" s="26" t="s">
        <v>2365</v>
      </c>
      <c r="D72" s="14" t="s">
        <v>2294</v>
      </c>
      <c r="E72" s="14" t="s">
        <v>2317</v>
      </c>
      <c r="F72" s="15">
        <v>432</v>
      </c>
    </row>
    <row r="73" spans="1:6">
      <c r="A73" s="15">
        <v>72</v>
      </c>
      <c r="B73" s="15">
        <v>50</v>
      </c>
      <c r="C73" s="26" t="s">
        <v>2366</v>
      </c>
      <c r="D73" s="14" t="s">
        <v>2294</v>
      </c>
      <c r="E73" s="14" t="s">
        <v>2295</v>
      </c>
      <c r="F73" s="15">
        <v>431</v>
      </c>
    </row>
    <row r="74" spans="1:6">
      <c r="A74" s="15">
        <v>73</v>
      </c>
      <c r="B74" s="15">
        <v>115</v>
      </c>
      <c r="C74" s="26" t="s">
        <v>2367</v>
      </c>
      <c r="D74" s="14" t="s">
        <v>2294</v>
      </c>
      <c r="E74" s="14" t="s">
        <v>2295</v>
      </c>
      <c r="F74" s="15">
        <v>431</v>
      </c>
    </row>
    <row r="75" spans="1:6">
      <c r="A75" s="15">
        <v>74</v>
      </c>
      <c r="B75" s="15">
        <v>200</v>
      </c>
      <c r="C75" s="26" t="s">
        <v>2368</v>
      </c>
      <c r="D75" s="14" t="s">
        <v>2294</v>
      </c>
      <c r="E75" s="14" t="s">
        <v>2317</v>
      </c>
      <c r="F75" s="15">
        <v>431</v>
      </c>
    </row>
    <row r="76" spans="1:6">
      <c r="A76" s="15">
        <v>75</v>
      </c>
      <c r="B76" s="15">
        <v>51</v>
      </c>
      <c r="C76" s="26" t="s">
        <v>2369</v>
      </c>
      <c r="D76" s="14" t="s">
        <v>2294</v>
      </c>
      <c r="E76" s="14" t="s">
        <v>2295</v>
      </c>
      <c r="F76" s="15">
        <v>430</v>
      </c>
    </row>
    <row r="77" spans="1:6">
      <c r="A77" s="15">
        <v>76</v>
      </c>
      <c r="B77" s="15">
        <v>141</v>
      </c>
      <c r="C77" s="26" t="s">
        <v>2370</v>
      </c>
      <c r="D77" s="14" t="s">
        <v>2294</v>
      </c>
      <c r="E77" s="14" t="s">
        <v>2295</v>
      </c>
      <c r="F77" s="15">
        <v>430</v>
      </c>
    </row>
    <row r="78" ht="27" spans="1:6">
      <c r="A78" s="15">
        <v>77</v>
      </c>
      <c r="B78" s="15">
        <v>151</v>
      </c>
      <c r="C78" s="26" t="s">
        <v>2371</v>
      </c>
      <c r="D78" s="14" t="s">
        <v>2294</v>
      </c>
      <c r="E78" s="14" t="s">
        <v>2295</v>
      </c>
      <c r="F78" s="15">
        <v>429</v>
      </c>
    </row>
    <row r="79" spans="1:6">
      <c r="A79" s="15">
        <v>78</v>
      </c>
      <c r="B79" s="15">
        <v>52</v>
      </c>
      <c r="C79" s="26" t="s">
        <v>2372</v>
      </c>
      <c r="D79" s="14" t="s">
        <v>2294</v>
      </c>
      <c r="E79" s="14" t="s">
        <v>2295</v>
      </c>
      <c r="F79" s="15">
        <v>428</v>
      </c>
    </row>
    <row r="80" ht="27" spans="1:6">
      <c r="A80" s="15">
        <v>79</v>
      </c>
      <c r="B80" s="15">
        <v>45</v>
      </c>
      <c r="C80" s="30" t="s">
        <v>2373</v>
      </c>
      <c r="D80" s="14" t="s">
        <v>2294</v>
      </c>
      <c r="E80" s="14" t="s">
        <v>2295</v>
      </c>
      <c r="F80" s="15">
        <v>427</v>
      </c>
    </row>
    <row r="81" spans="1:6">
      <c r="A81" s="15">
        <v>80</v>
      </c>
      <c r="B81" s="15">
        <v>116</v>
      </c>
      <c r="C81" s="26" t="s">
        <v>2374</v>
      </c>
      <c r="D81" s="14" t="s">
        <v>2294</v>
      </c>
      <c r="E81" s="14" t="s">
        <v>2295</v>
      </c>
      <c r="F81" s="15">
        <v>426</v>
      </c>
    </row>
    <row r="82" spans="1:6">
      <c r="A82" s="15">
        <v>81</v>
      </c>
      <c r="B82" s="15">
        <v>69</v>
      </c>
      <c r="C82" s="26" t="s">
        <v>2375</v>
      </c>
      <c r="D82" s="14" t="s">
        <v>2294</v>
      </c>
      <c r="E82" s="14" t="s">
        <v>2295</v>
      </c>
      <c r="F82" s="15">
        <v>425</v>
      </c>
    </row>
    <row r="83" spans="1:6">
      <c r="A83" s="15">
        <v>82</v>
      </c>
      <c r="B83" s="15">
        <v>117</v>
      </c>
      <c r="C83" s="26" t="s">
        <v>2376</v>
      </c>
      <c r="D83" s="14" t="s">
        <v>2294</v>
      </c>
      <c r="E83" s="14" t="s">
        <v>2295</v>
      </c>
      <c r="F83" s="15">
        <v>425</v>
      </c>
    </row>
    <row r="84" spans="1:6">
      <c r="A84" s="15">
        <v>83</v>
      </c>
      <c r="B84" s="15">
        <v>152</v>
      </c>
      <c r="C84" s="26" t="s">
        <v>2377</v>
      </c>
      <c r="D84" s="14" t="s">
        <v>2294</v>
      </c>
      <c r="E84" s="14" t="s">
        <v>2295</v>
      </c>
      <c r="F84" s="15">
        <v>425</v>
      </c>
    </row>
    <row r="85" spans="1:6">
      <c r="A85" s="15">
        <v>84</v>
      </c>
      <c r="B85" s="15">
        <v>201</v>
      </c>
      <c r="C85" s="26" t="s">
        <v>2378</v>
      </c>
      <c r="D85" s="14" t="s">
        <v>2294</v>
      </c>
      <c r="E85" s="14" t="s">
        <v>2317</v>
      </c>
      <c r="F85" s="15">
        <v>425</v>
      </c>
    </row>
    <row r="86" spans="1:6">
      <c r="A86" s="15">
        <v>85</v>
      </c>
      <c r="B86" s="15">
        <v>53</v>
      </c>
      <c r="C86" s="26" t="s">
        <v>2379</v>
      </c>
      <c r="D86" s="14" t="s">
        <v>2294</v>
      </c>
      <c r="E86" s="14" t="s">
        <v>2295</v>
      </c>
      <c r="F86" s="15">
        <v>424</v>
      </c>
    </row>
    <row r="87" spans="1:6">
      <c r="A87" s="15">
        <v>86</v>
      </c>
      <c r="B87" s="15">
        <v>202</v>
      </c>
      <c r="C87" s="26" t="s">
        <v>2380</v>
      </c>
      <c r="D87" s="14" t="s">
        <v>2294</v>
      </c>
      <c r="E87" s="14" t="s">
        <v>2317</v>
      </c>
      <c r="F87" s="15">
        <v>424</v>
      </c>
    </row>
    <row r="88" spans="1:6">
      <c r="A88" s="15">
        <v>87</v>
      </c>
      <c r="B88" s="15">
        <v>54</v>
      </c>
      <c r="C88" s="26" t="s">
        <v>2381</v>
      </c>
      <c r="D88" s="14" t="s">
        <v>2294</v>
      </c>
      <c r="E88" s="14" t="s">
        <v>2295</v>
      </c>
      <c r="F88" s="15">
        <v>422</v>
      </c>
    </row>
    <row r="89" spans="1:6">
      <c r="A89" s="15">
        <v>88</v>
      </c>
      <c r="B89" s="15">
        <v>82</v>
      </c>
      <c r="C89" s="26" t="s">
        <v>2382</v>
      </c>
      <c r="D89" s="14" t="s">
        <v>2294</v>
      </c>
      <c r="E89" s="14" t="s">
        <v>2295</v>
      </c>
      <c r="F89" s="15">
        <v>422</v>
      </c>
    </row>
    <row r="90" spans="1:6">
      <c r="A90" s="15">
        <v>89</v>
      </c>
      <c r="B90" s="15">
        <v>83</v>
      </c>
      <c r="C90" s="26" t="s">
        <v>2383</v>
      </c>
      <c r="D90" s="14" t="s">
        <v>2294</v>
      </c>
      <c r="E90" s="14" t="s">
        <v>2295</v>
      </c>
      <c r="F90" s="15">
        <v>422</v>
      </c>
    </row>
    <row r="91" spans="1:6">
      <c r="A91" s="15">
        <v>90</v>
      </c>
      <c r="B91" s="15">
        <v>153</v>
      </c>
      <c r="C91" s="26" t="s">
        <v>2384</v>
      </c>
      <c r="D91" s="14" t="s">
        <v>2294</v>
      </c>
      <c r="E91" s="14" t="s">
        <v>2295</v>
      </c>
      <c r="F91" s="15">
        <v>422</v>
      </c>
    </row>
    <row r="92" spans="1:6">
      <c r="A92" s="15">
        <v>91</v>
      </c>
      <c r="B92" s="15">
        <v>118</v>
      </c>
      <c r="C92" s="26" t="s">
        <v>2385</v>
      </c>
      <c r="D92" s="14" t="s">
        <v>2294</v>
      </c>
      <c r="E92" s="14" t="s">
        <v>2295</v>
      </c>
      <c r="F92" s="15">
        <v>421</v>
      </c>
    </row>
    <row r="93" spans="1:6">
      <c r="A93" s="15">
        <v>92</v>
      </c>
      <c r="B93" s="15">
        <v>119</v>
      </c>
      <c r="C93" s="26" t="s">
        <v>2386</v>
      </c>
      <c r="D93" s="14" t="s">
        <v>2294</v>
      </c>
      <c r="E93" s="14" t="s">
        <v>2295</v>
      </c>
      <c r="F93" s="15">
        <v>420</v>
      </c>
    </row>
    <row r="94" spans="1:6">
      <c r="A94" s="15">
        <v>93</v>
      </c>
      <c r="B94" s="15">
        <v>142</v>
      </c>
      <c r="C94" s="26" t="s">
        <v>2387</v>
      </c>
      <c r="D94" s="14" t="s">
        <v>2294</v>
      </c>
      <c r="E94" s="14" t="s">
        <v>2295</v>
      </c>
      <c r="F94" s="15">
        <v>420</v>
      </c>
    </row>
    <row r="95" spans="1:6">
      <c r="A95" s="15">
        <v>94</v>
      </c>
      <c r="B95" s="15">
        <v>17</v>
      </c>
      <c r="C95" s="26" t="s">
        <v>2388</v>
      </c>
      <c r="D95" s="14" t="s">
        <v>2294</v>
      </c>
      <c r="E95" s="14" t="s">
        <v>2295</v>
      </c>
      <c r="F95" s="15">
        <v>419</v>
      </c>
    </row>
    <row r="96" spans="1:6">
      <c r="A96" s="15">
        <v>95</v>
      </c>
      <c r="B96" s="15">
        <v>154</v>
      </c>
      <c r="C96" s="26" t="s">
        <v>2389</v>
      </c>
      <c r="D96" s="14" t="s">
        <v>2294</v>
      </c>
      <c r="E96" s="14" t="s">
        <v>2295</v>
      </c>
      <c r="F96" s="15">
        <v>419</v>
      </c>
    </row>
    <row r="97" spans="1:6">
      <c r="A97" s="15">
        <v>96</v>
      </c>
      <c r="B97" s="15">
        <v>55</v>
      </c>
      <c r="C97" s="26" t="s">
        <v>2390</v>
      </c>
      <c r="D97" s="14" t="s">
        <v>2294</v>
      </c>
      <c r="E97" s="14" t="s">
        <v>2295</v>
      </c>
      <c r="F97" s="15">
        <v>418</v>
      </c>
    </row>
    <row r="98" spans="1:6">
      <c r="A98" s="15">
        <v>97</v>
      </c>
      <c r="B98" s="15">
        <v>92</v>
      </c>
      <c r="C98" s="26" t="s">
        <v>2391</v>
      </c>
      <c r="D98" s="14" t="s">
        <v>2294</v>
      </c>
      <c r="E98" s="14" t="s">
        <v>2295</v>
      </c>
      <c r="F98" s="15">
        <v>418</v>
      </c>
    </row>
    <row r="99" spans="1:6">
      <c r="A99" s="15">
        <v>98</v>
      </c>
      <c r="B99" s="15">
        <v>160</v>
      </c>
      <c r="C99" s="26" t="s">
        <v>2392</v>
      </c>
      <c r="D99" s="14" t="s">
        <v>2294</v>
      </c>
      <c r="E99" s="14" t="s">
        <v>2295</v>
      </c>
      <c r="F99" s="15">
        <v>418</v>
      </c>
    </row>
    <row r="100" spans="1:6">
      <c r="A100" s="15">
        <v>99</v>
      </c>
      <c r="B100" s="15">
        <v>70</v>
      </c>
      <c r="C100" s="26" t="s">
        <v>2393</v>
      </c>
      <c r="D100" s="14" t="s">
        <v>2294</v>
      </c>
      <c r="E100" s="14" t="s">
        <v>2295</v>
      </c>
      <c r="F100" s="15">
        <v>417</v>
      </c>
    </row>
    <row r="101" spans="1:6">
      <c r="A101" s="15">
        <v>100</v>
      </c>
      <c r="B101" s="15">
        <v>93</v>
      </c>
      <c r="C101" s="26" t="s">
        <v>2394</v>
      </c>
      <c r="D101" s="14" t="s">
        <v>2294</v>
      </c>
      <c r="E101" s="14" t="s">
        <v>2295</v>
      </c>
      <c r="F101" s="15">
        <v>417</v>
      </c>
    </row>
    <row r="102" spans="1:6">
      <c r="A102" s="15">
        <v>101</v>
      </c>
      <c r="B102" s="15">
        <v>120</v>
      </c>
      <c r="C102" s="26" t="s">
        <v>2395</v>
      </c>
      <c r="D102" s="14" t="s">
        <v>2294</v>
      </c>
      <c r="E102" s="14" t="s">
        <v>2295</v>
      </c>
      <c r="F102" s="15">
        <v>417</v>
      </c>
    </row>
    <row r="103" spans="1:6">
      <c r="A103" s="15">
        <v>102</v>
      </c>
      <c r="B103" s="15">
        <v>121</v>
      </c>
      <c r="C103" s="26" t="s">
        <v>2396</v>
      </c>
      <c r="D103" s="14" t="s">
        <v>2294</v>
      </c>
      <c r="E103" s="14" t="s">
        <v>2295</v>
      </c>
      <c r="F103" s="15">
        <v>417</v>
      </c>
    </row>
    <row r="104" spans="1:6">
      <c r="A104" s="15">
        <v>103</v>
      </c>
      <c r="B104" s="15">
        <v>71</v>
      </c>
      <c r="C104" s="26" t="s">
        <v>2397</v>
      </c>
      <c r="D104" s="14" t="s">
        <v>2294</v>
      </c>
      <c r="E104" s="14" t="s">
        <v>2295</v>
      </c>
      <c r="F104" s="15">
        <v>415</v>
      </c>
    </row>
    <row r="105" spans="1:6">
      <c r="A105" s="15">
        <v>104</v>
      </c>
      <c r="B105" s="15">
        <v>155</v>
      </c>
      <c r="C105" s="26" t="s">
        <v>2398</v>
      </c>
      <c r="D105" s="14" t="s">
        <v>2294</v>
      </c>
      <c r="E105" s="14" t="s">
        <v>2295</v>
      </c>
      <c r="F105" s="15">
        <v>415</v>
      </c>
    </row>
    <row r="106" spans="1:6">
      <c r="A106" s="15">
        <v>105</v>
      </c>
      <c r="B106" s="15">
        <v>47</v>
      </c>
      <c r="C106" s="26" t="s">
        <v>2399</v>
      </c>
      <c r="D106" s="14" t="s">
        <v>2294</v>
      </c>
      <c r="E106" s="14" t="s">
        <v>2295</v>
      </c>
      <c r="F106" s="15">
        <v>413</v>
      </c>
    </row>
    <row r="107" spans="1:6">
      <c r="A107" s="15">
        <v>106</v>
      </c>
      <c r="B107" s="15">
        <v>143</v>
      </c>
      <c r="C107" s="26" t="s">
        <v>2400</v>
      </c>
      <c r="D107" s="14" t="s">
        <v>2294</v>
      </c>
      <c r="E107" s="14" t="s">
        <v>2295</v>
      </c>
      <c r="F107" s="15">
        <v>413</v>
      </c>
    </row>
    <row r="108" spans="1:6">
      <c r="A108" s="15">
        <v>107</v>
      </c>
      <c r="B108" s="15">
        <v>127</v>
      </c>
      <c r="C108" s="26" t="s">
        <v>2401</v>
      </c>
      <c r="D108" s="14" t="s">
        <v>2294</v>
      </c>
      <c r="E108" s="14" t="s">
        <v>2295</v>
      </c>
      <c r="F108" s="15">
        <v>412</v>
      </c>
    </row>
    <row r="109" spans="1:6">
      <c r="A109" s="15">
        <v>108</v>
      </c>
      <c r="B109" s="15">
        <v>72</v>
      </c>
      <c r="C109" s="26" t="s">
        <v>2402</v>
      </c>
      <c r="D109" s="14" t="s">
        <v>2294</v>
      </c>
      <c r="E109" s="14" t="s">
        <v>2295</v>
      </c>
      <c r="F109" s="15">
        <v>411</v>
      </c>
    </row>
    <row r="110" spans="1:6">
      <c r="A110" s="15">
        <v>109</v>
      </c>
      <c r="B110" s="15">
        <v>94</v>
      </c>
      <c r="C110" s="26" t="s">
        <v>2403</v>
      </c>
      <c r="D110" s="14" t="s">
        <v>2294</v>
      </c>
      <c r="E110" s="14" t="s">
        <v>2295</v>
      </c>
      <c r="F110" s="15">
        <v>411</v>
      </c>
    </row>
    <row r="111" spans="1:6">
      <c r="A111" s="15">
        <v>110</v>
      </c>
      <c r="B111" s="15">
        <v>144</v>
      </c>
      <c r="C111" s="26" t="s">
        <v>2404</v>
      </c>
      <c r="D111" s="14" t="s">
        <v>2294</v>
      </c>
      <c r="E111" s="14" t="s">
        <v>2295</v>
      </c>
      <c r="F111" s="15">
        <v>411</v>
      </c>
    </row>
    <row r="112" spans="1:6">
      <c r="A112" s="15">
        <v>111</v>
      </c>
      <c r="B112" s="15">
        <v>145</v>
      </c>
      <c r="C112" s="26" t="s">
        <v>2405</v>
      </c>
      <c r="D112" s="14" t="s">
        <v>2294</v>
      </c>
      <c r="E112" s="14" t="s">
        <v>2295</v>
      </c>
      <c r="F112" s="15">
        <v>410</v>
      </c>
    </row>
    <row r="113" spans="1:6">
      <c r="A113" s="15">
        <v>112</v>
      </c>
      <c r="B113" s="15">
        <v>156</v>
      </c>
      <c r="C113" s="26" t="s">
        <v>2406</v>
      </c>
      <c r="D113" s="14" t="s">
        <v>2294</v>
      </c>
      <c r="E113" s="14" t="s">
        <v>2295</v>
      </c>
      <c r="F113" s="15">
        <v>410</v>
      </c>
    </row>
    <row r="114" spans="1:6">
      <c r="A114" s="15">
        <v>113</v>
      </c>
      <c r="B114" s="15">
        <v>146</v>
      </c>
      <c r="C114" s="26" t="s">
        <v>2407</v>
      </c>
      <c r="D114" s="14" t="s">
        <v>2294</v>
      </c>
      <c r="E114" s="14" t="s">
        <v>2295</v>
      </c>
      <c r="F114" s="15">
        <v>409</v>
      </c>
    </row>
    <row r="115" spans="1:6">
      <c r="A115" s="15">
        <v>114</v>
      </c>
      <c r="B115" s="15">
        <v>203</v>
      </c>
      <c r="C115" s="26" t="s">
        <v>2408</v>
      </c>
      <c r="D115" s="14" t="s">
        <v>2294</v>
      </c>
      <c r="E115" s="14" t="s">
        <v>2317</v>
      </c>
      <c r="F115" s="15">
        <v>409</v>
      </c>
    </row>
    <row r="116" spans="1:6">
      <c r="A116" s="15">
        <v>115</v>
      </c>
      <c r="B116" s="15">
        <v>122</v>
      </c>
      <c r="C116" s="26" t="s">
        <v>2409</v>
      </c>
      <c r="D116" s="14" t="s">
        <v>2294</v>
      </c>
      <c r="E116" s="14" t="s">
        <v>2295</v>
      </c>
      <c r="F116" s="15">
        <v>408</v>
      </c>
    </row>
    <row r="117" spans="1:6">
      <c r="A117" s="15">
        <v>116</v>
      </c>
      <c r="B117" s="15">
        <v>147</v>
      </c>
      <c r="C117" s="26" t="s">
        <v>2410</v>
      </c>
      <c r="D117" s="14" t="s">
        <v>2294</v>
      </c>
      <c r="E117" s="14" t="s">
        <v>2295</v>
      </c>
      <c r="F117" s="15">
        <v>408</v>
      </c>
    </row>
    <row r="118" spans="1:6">
      <c r="A118" s="15">
        <v>117</v>
      </c>
      <c r="B118" s="15">
        <v>157</v>
      </c>
      <c r="C118" s="26" t="s">
        <v>2411</v>
      </c>
      <c r="D118" s="14" t="s">
        <v>2294</v>
      </c>
      <c r="E118" s="14" t="s">
        <v>2295</v>
      </c>
      <c r="F118" s="15">
        <v>408</v>
      </c>
    </row>
    <row r="119" spans="1:6">
      <c r="A119" s="15">
        <v>118</v>
      </c>
      <c r="B119" s="15">
        <v>204</v>
      </c>
      <c r="C119" s="26" t="s">
        <v>2412</v>
      </c>
      <c r="D119" s="14" t="s">
        <v>2294</v>
      </c>
      <c r="E119" s="14" t="s">
        <v>2317</v>
      </c>
      <c r="F119" s="15">
        <v>408</v>
      </c>
    </row>
    <row r="120" spans="1:6">
      <c r="A120" s="15">
        <v>119</v>
      </c>
      <c r="B120" s="15">
        <v>56</v>
      </c>
      <c r="C120" s="26" t="s">
        <v>2413</v>
      </c>
      <c r="D120" s="14" t="s">
        <v>2294</v>
      </c>
      <c r="E120" s="14" t="s">
        <v>2295</v>
      </c>
      <c r="F120" s="15">
        <v>407</v>
      </c>
    </row>
    <row r="121" spans="1:6">
      <c r="A121" s="15">
        <v>120</v>
      </c>
      <c r="B121" s="15">
        <v>123</v>
      </c>
      <c r="C121" s="26" t="s">
        <v>2414</v>
      </c>
      <c r="D121" s="14" t="s">
        <v>2294</v>
      </c>
      <c r="E121" s="14" t="s">
        <v>2295</v>
      </c>
      <c r="F121" s="15">
        <v>407</v>
      </c>
    </row>
    <row r="122" spans="1:6">
      <c r="A122" s="15">
        <v>121</v>
      </c>
      <c r="B122" s="15">
        <v>148</v>
      </c>
      <c r="C122" s="26" t="s">
        <v>2415</v>
      </c>
      <c r="D122" s="14" t="s">
        <v>2294</v>
      </c>
      <c r="E122" s="14" t="s">
        <v>2295</v>
      </c>
      <c r="F122" s="15">
        <v>407</v>
      </c>
    </row>
    <row r="123" spans="1:6">
      <c r="A123" s="15">
        <v>122</v>
      </c>
      <c r="B123" s="15">
        <v>205</v>
      </c>
      <c r="C123" s="26" t="s">
        <v>2416</v>
      </c>
      <c r="D123" s="14" t="s">
        <v>2294</v>
      </c>
      <c r="E123" s="14" t="s">
        <v>2317</v>
      </c>
      <c r="F123" s="15">
        <v>406</v>
      </c>
    </row>
    <row r="124" spans="1:6">
      <c r="A124" s="15">
        <v>123</v>
      </c>
      <c r="B124" s="15">
        <v>124</v>
      </c>
      <c r="C124" s="26" t="s">
        <v>2417</v>
      </c>
      <c r="D124" s="14" t="s">
        <v>2294</v>
      </c>
      <c r="E124" s="14" t="s">
        <v>2295</v>
      </c>
      <c r="F124" s="15">
        <v>404</v>
      </c>
    </row>
    <row r="125" spans="1:6">
      <c r="A125" s="15">
        <v>124</v>
      </c>
      <c r="B125" s="15">
        <v>128</v>
      </c>
      <c r="C125" s="26" t="s">
        <v>2418</v>
      </c>
      <c r="D125" s="14" t="s">
        <v>2294</v>
      </c>
      <c r="E125" s="14" t="s">
        <v>2295</v>
      </c>
      <c r="F125" s="15">
        <v>404</v>
      </c>
    </row>
    <row r="126" ht="27" spans="1:6">
      <c r="A126" s="15">
        <v>125</v>
      </c>
      <c r="B126" s="15">
        <v>125</v>
      </c>
      <c r="C126" s="26" t="s">
        <v>2419</v>
      </c>
      <c r="D126" s="14" t="s">
        <v>2294</v>
      </c>
      <c r="E126" s="14" t="s">
        <v>2295</v>
      </c>
      <c r="F126" s="15">
        <v>403</v>
      </c>
    </row>
    <row r="127" spans="1:6">
      <c r="A127" s="15">
        <v>126</v>
      </c>
      <c r="B127" s="15">
        <v>129</v>
      </c>
      <c r="C127" s="26" t="s">
        <v>2420</v>
      </c>
      <c r="D127" s="14" t="s">
        <v>2294</v>
      </c>
      <c r="E127" s="14" t="s">
        <v>2295</v>
      </c>
      <c r="F127" s="15">
        <v>403</v>
      </c>
    </row>
    <row r="128" spans="1:6">
      <c r="A128" s="15">
        <v>127</v>
      </c>
      <c r="B128" s="15">
        <v>57</v>
      </c>
      <c r="C128" s="26" t="s">
        <v>2421</v>
      </c>
      <c r="D128" s="14" t="s">
        <v>2294</v>
      </c>
      <c r="E128" s="14" t="s">
        <v>2295</v>
      </c>
      <c r="F128" s="15">
        <v>402</v>
      </c>
    </row>
    <row r="129" spans="1:6">
      <c r="A129" s="15">
        <v>128</v>
      </c>
      <c r="B129" s="15">
        <v>73</v>
      </c>
      <c r="C129" s="26" t="s">
        <v>2422</v>
      </c>
      <c r="D129" s="14" t="s">
        <v>2294</v>
      </c>
      <c r="E129" s="14" t="s">
        <v>2295</v>
      </c>
      <c r="F129" s="15">
        <v>402</v>
      </c>
    </row>
    <row r="130" spans="1:6">
      <c r="A130" s="15">
        <v>129</v>
      </c>
      <c r="B130" s="15">
        <v>206</v>
      </c>
      <c r="C130" s="26" t="s">
        <v>2423</v>
      </c>
      <c r="D130" s="14" t="s">
        <v>2294</v>
      </c>
      <c r="E130" s="14" t="s">
        <v>2317</v>
      </c>
      <c r="F130" s="31">
        <v>402</v>
      </c>
    </row>
    <row r="131" spans="1:6">
      <c r="A131" s="15">
        <v>130</v>
      </c>
      <c r="B131" s="15">
        <v>207</v>
      </c>
      <c r="C131" s="26" t="s">
        <v>2424</v>
      </c>
      <c r="D131" s="14" t="s">
        <v>2294</v>
      </c>
      <c r="E131" s="14" t="s">
        <v>2317</v>
      </c>
      <c r="F131" s="15">
        <v>401</v>
      </c>
    </row>
    <row r="132" spans="1:6">
      <c r="A132" s="15">
        <v>131</v>
      </c>
      <c r="B132" s="15">
        <v>208</v>
      </c>
      <c r="C132" s="26" t="s">
        <v>2425</v>
      </c>
      <c r="D132" s="14" t="s">
        <v>2294</v>
      </c>
      <c r="E132" s="14" t="s">
        <v>2317</v>
      </c>
      <c r="F132" s="15">
        <v>401</v>
      </c>
    </row>
    <row r="133" spans="1:6">
      <c r="A133" s="15">
        <v>132</v>
      </c>
      <c r="B133" s="15">
        <v>226</v>
      </c>
      <c r="C133" s="26" t="s">
        <v>2426</v>
      </c>
      <c r="D133" s="14" t="s">
        <v>2294</v>
      </c>
      <c r="E133" s="14" t="s">
        <v>2317</v>
      </c>
      <c r="F133" s="15">
        <v>401</v>
      </c>
    </row>
    <row r="134" spans="1:6">
      <c r="A134" s="15">
        <v>133</v>
      </c>
      <c r="B134" s="15">
        <v>95</v>
      </c>
      <c r="C134" s="26" t="s">
        <v>2427</v>
      </c>
      <c r="D134" s="14" t="s">
        <v>2294</v>
      </c>
      <c r="E134" s="14" t="s">
        <v>2295</v>
      </c>
      <c r="F134" s="15">
        <v>400</v>
      </c>
    </row>
    <row r="135" spans="1:6">
      <c r="A135" s="15">
        <v>134</v>
      </c>
      <c r="B135" s="15">
        <v>96</v>
      </c>
      <c r="C135" s="26" t="s">
        <v>2428</v>
      </c>
      <c r="D135" s="14" t="s">
        <v>2294</v>
      </c>
      <c r="E135" s="14" t="s">
        <v>2295</v>
      </c>
      <c r="F135" s="15">
        <v>400</v>
      </c>
    </row>
    <row r="136" spans="1:6">
      <c r="A136" s="15">
        <v>135</v>
      </c>
      <c r="B136" s="15">
        <v>161</v>
      </c>
      <c r="C136" s="26" t="s">
        <v>2429</v>
      </c>
      <c r="D136" s="14" t="s">
        <v>2294</v>
      </c>
      <c r="E136" s="14" t="s">
        <v>2295</v>
      </c>
      <c r="F136" s="15">
        <v>400</v>
      </c>
    </row>
    <row r="137" spans="1:6">
      <c r="A137" s="15">
        <v>136</v>
      </c>
      <c r="B137" s="15">
        <v>74</v>
      </c>
      <c r="C137" s="26" t="s">
        <v>2430</v>
      </c>
      <c r="D137" s="14" t="s">
        <v>2294</v>
      </c>
      <c r="E137" s="14" t="s">
        <v>2295</v>
      </c>
      <c r="F137" s="15">
        <v>399</v>
      </c>
    </row>
    <row r="138" spans="1:6">
      <c r="A138" s="15">
        <v>137</v>
      </c>
      <c r="B138" s="15">
        <v>97</v>
      </c>
      <c r="C138" s="26" t="s">
        <v>2431</v>
      </c>
      <c r="D138" s="14" t="s">
        <v>2294</v>
      </c>
      <c r="E138" s="14" t="s">
        <v>2295</v>
      </c>
      <c r="F138" s="15">
        <v>399</v>
      </c>
    </row>
    <row r="139" spans="1:6">
      <c r="A139" s="15">
        <v>138</v>
      </c>
      <c r="B139" s="15">
        <v>58</v>
      </c>
      <c r="C139" s="26" t="s">
        <v>2432</v>
      </c>
      <c r="D139" s="14" t="s">
        <v>2294</v>
      </c>
      <c r="E139" s="14" t="s">
        <v>2295</v>
      </c>
      <c r="F139" s="15">
        <v>398</v>
      </c>
    </row>
    <row r="140" spans="1:6">
      <c r="A140" s="15">
        <v>139</v>
      </c>
      <c r="B140" s="15">
        <v>98</v>
      </c>
      <c r="C140" s="26" t="s">
        <v>2433</v>
      </c>
      <c r="D140" s="14" t="s">
        <v>2294</v>
      </c>
      <c r="E140" s="14" t="s">
        <v>2295</v>
      </c>
      <c r="F140" s="15">
        <v>398</v>
      </c>
    </row>
    <row r="141" spans="1:6">
      <c r="A141" s="15">
        <v>140</v>
      </c>
      <c r="B141" s="15">
        <v>130</v>
      </c>
      <c r="C141" s="26" t="s">
        <v>2434</v>
      </c>
      <c r="D141" s="14" t="s">
        <v>2294</v>
      </c>
      <c r="E141" s="14" t="s">
        <v>2295</v>
      </c>
      <c r="F141" s="15">
        <v>398</v>
      </c>
    </row>
    <row r="142" spans="1:6">
      <c r="A142" s="15">
        <v>141</v>
      </c>
      <c r="B142" s="15">
        <v>75</v>
      </c>
      <c r="C142" s="26" t="s">
        <v>2435</v>
      </c>
      <c r="D142" s="14" t="s">
        <v>2294</v>
      </c>
      <c r="E142" s="14" t="s">
        <v>2295</v>
      </c>
      <c r="F142" s="15">
        <v>397</v>
      </c>
    </row>
    <row r="143" spans="1:6">
      <c r="A143" s="15">
        <v>142</v>
      </c>
      <c r="B143" s="15">
        <v>84</v>
      </c>
      <c r="C143" s="26" t="s">
        <v>2436</v>
      </c>
      <c r="D143" s="14" t="s">
        <v>2294</v>
      </c>
      <c r="E143" s="14" t="s">
        <v>2295</v>
      </c>
      <c r="F143" s="15">
        <v>396</v>
      </c>
    </row>
    <row r="144" ht="27" spans="1:6">
      <c r="A144" s="15">
        <v>143</v>
      </c>
      <c r="B144" s="15">
        <v>131</v>
      </c>
      <c r="C144" s="26" t="s">
        <v>2437</v>
      </c>
      <c r="D144" s="14" t="s">
        <v>2294</v>
      </c>
      <c r="E144" s="14" t="s">
        <v>2295</v>
      </c>
      <c r="F144" s="15">
        <v>396</v>
      </c>
    </row>
    <row r="145" spans="1:6">
      <c r="A145" s="15">
        <v>144</v>
      </c>
      <c r="B145" s="15">
        <v>209</v>
      </c>
      <c r="C145" s="26" t="s">
        <v>2438</v>
      </c>
      <c r="D145" s="14" t="s">
        <v>2294</v>
      </c>
      <c r="E145" s="14" t="s">
        <v>2317</v>
      </c>
      <c r="F145" s="15">
        <v>395</v>
      </c>
    </row>
    <row r="146" spans="1:6">
      <c r="A146" s="15">
        <v>145</v>
      </c>
      <c r="B146" s="15">
        <v>227</v>
      </c>
      <c r="C146" s="26" t="s">
        <v>2439</v>
      </c>
      <c r="D146" s="14" t="s">
        <v>2294</v>
      </c>
      <c r="E146" s="14" t="s">
        <v>2317</v>
      </c>
      <c r="F146" s="15">
        <v>395</v>
      </c>
    </row>
    <row r="147" spans="1:6">
      <c r="A147" s="15">
        <v>146</v>
      </c>
      <c r="B147" s="15">
        <v>228</v>
      </c>
      <c r="C147" s="26" t="s">
        <v>2440</v>
      </c>
      <c r="D147" s="14" t="s">
        <v>2294</v>
      </c>
      <c r="E147" s="14" t="s">
        <v>2317</v>
      </c>
      <c r="F147" s="15">
        <v>395</v>
      </c>
    </row>
    <row r="148" ht="27" spans="1:6">
      <c r="A148" s="15">
        <v>147</v>
      </c>
      <c r="B148" s="15">
        <v>126</v>
      </c>
      <c r="C148" s="26" t="s">
        <v>2441</v>
      </c>
      <c r="D148" s="14" t="s">
        <v>2294</v>
      </c>
      <c r="E148" s="14" t="s">
        <v>2295</v>
      </c>
      <c r="F148" s="15">
        <v>393</v>
      </c>
    </row>
    <row r="149" spans="1:6">
      <c r="A149" s="15">
        <v>148</v>
      </c>
      <c r="B149" s="15">
        <v>210</v>
      </c>
      <c r="C149" s="26" t="s">
        <v>2442</v>
      </c>
      <c r="D149" s="14" t="s">
        <v>2294</v>
      </c>
      <c r="E149" s="14" t="s">
        <v>2317</v>
      </c>
      <c r="F149" s="15">
        <v>393</v>
      </c>
    </row>
    <row r="150" spans="1:6">
      <c r="A150" s="15">
        <v>149</v>
      </c>
      <c r="B150" s="15">
        <v>76</v>
      </c>
      <c r="C150" s="26" t="s">
        <v>2443</v>
      </c>
      <c r="D150" s="14" t="s">
        <v>2294</v>
      </c>
      <c r="E150" s="14" t="s">
        <v>2295</v>
      </c>
      <c r="F150" s="15">
        <v>392</v>
      </c>
    </row>
    <row r="151" spans="1:6">
      <c r="A151" s="15">
        <v>150</v>
      </c>
      <c r="B151" s="15">
        <v>99</v>
      </c>
      <c r="C151" s="26" t="s">
        <v>2444</v>
      </c>
      <c r="D151" s="14" t="s">
        <v>2294</v>
      </c>
      <c r="E151" s="14" t="s">
        <v>2295</v>
      </c>
      <c r="F151" s="15">
        <v>392</v>
      </c>
    </row>
    <row r="152" spans="1:6">
      <c r="A152" s="15">
        <v>151</v>
      </c>
      <c r="B152" s="15">
        <v>162</v>
      </c>
      <c r="C152" s="26" t="s">
        <v>2445</v>
      </c>
      <c r="D152" s="14" t="s">
        <v>2294</v>
      </c>
      <c r="E152" s="14" t="s">
        <v>2295</v>
      </c>
      <c r="F152" s="15">
        <v>392</v>
      </c>
    </row>
    <row r="153" spans="1:6">
      <c r="A153" s="15">
        <v>152</v>
      </c>
      <c r="B153" s="15">
        <v>211</v>
      </c>
      <c r="C153" s="26" t="s">
        <v>2446</v>
      </c>
      <c r="D153" s="14" t="s">
        <v>2294</v>
      </c>
      <c r="E153" s="14" t="s">
        <v>2317</v>
      </c>
      <c r="F153" s="15">
        <v>392</v>
      </c>
    </row>
    <row r="154" spans="1:6">
      <c r="A154" s="15">
        <v>153</v>
      </c>
      <c r="B154" s="15">
        <v>229</v>
      </c>
      <c r="C154" s="26" t="s">
        <v>2447</v>
      </c>
      <c r="D154" s="14" t="s">
        <v>2294</v>
      </c>
      <c r="E154" s="14" t="s">
        <v>2317</v>
      </c>
      <c r="F154" s="15">
        <v>392</v>
      </c>
    </row>
    <row r="155" spans="1:6">
      <c r="A155" s="15">
        <v>154</v>
      </c>
      <c r="B155" s="15">
        <v>59</v>
      </c>
      <c r="C155" s="26" t="s">
        <v>2448</v>
      </c>
      <c r="D155" s="14" t="s">
        <v>2294</v>
      </c>
      <c r="E155" s="14" t="s">
        <v>2295</v>
      </c>
      <c r="F155" s="15">
        <v>391</v>
      </c>
    </row>
    <row r="156" spans="1:6">
      <c r="A156" s="15">
        <v>155</v>
      </c>
      <c r="B156" s="15">
        <v>100</v>
      </c>
      <c r="C156" s="26" t="s">
        <v>2449</v>
      </c>
      <c r="D156" s="14" t="s">
        <v>2294</v>
      </c>
      <c r="E156" s="14" t="s">
        <v>2295</v>
      </c>
      <c r="F156" s="15">
        <v>391</v>
      </c>
    </row>
    <row r="157" spans="1:6">
      <c r="A157" s="15">
        <v>156</v>
      </c>
      <c r="B157" s="15">
        <v>158</v>
      </c>
      <c r="C157" s="26" t="s">
        <v>2450</v>
      </c>
      <c r="D157" s="14" t="s">
        <v>2294</v>
      </c>
      <c r="E157" s="14" t="s">
        <v>2295</v>
      </c>
      <c r="F157" s="15">
        <v>391</v>
      </c>
    </row>
    <row r="158" spans="1:6">
      <c r="A158" s="15">
        <v>157</v>
      </c>
      <c r="B158" s="15">
        <v>212</v>
      </c>
      <c r="C158" s="26" t="s">
        <v>2451</v>
      </c>
      <c r="D158" s="14" t="s">
        <v>2294</v>
      </c>
      <c r="E158" s="14" t="s">
        <v>2317</v>
      </c>
      <c r="F158" s="15">
        <v>391</v>
      </c>
    </row>
    <row r="159" spans="1:6">
      <c r="A159" s="15">
        <v>158</v>
      </c>
      <c r="B159" s="15">
        <v>132</v>
      </c>
      <c r="C159" s="26" t="s">
        <v>2452</v>
      </c>
      <c r="D159" s="14" t="s">
        <v>2294</v>
      </c>
      <c r="E159" s="14" t="s">
        <v>2295</v>
      </c>
      <c r="F159" s="15">
        <v>390</v>
      </c>
    </row>
    <row r="160" spans="1:6">
      <c r="A160" s="15">
        <v>159</v>
      </c>
      <c r="B160" s="15">
        <v>133</v>
      </c>
      <c r="C160" s="26" t="s">
        <v>2453</v>
      </c>
      <c r="D160" s="14" t="s">
        <v>2294</v>
      </c>
      <c r="E160" s="14" t="s">
        <v>2295</v>
      </c>
      <c r="F160" s="15">
        <v>390</v>
      </c>
    </row>
    <row r="161" spans="1:6">
      <c r="A161" s="15">
        <v>160</v>
      </c>
      <c r="B161" s="15">
        <v>163</v>
      </c>
      <c r="C161" s="26" t="s">
        <v>2454</v>
      </c>
      <c r="D161" s="14" t="s">
        <v>2294</v>
      </c>
      <c r="E161" s="14" t="s">
        <v>2295</v>
      </c>
      <c r="F161" s="15">
        <v>390</v>
      </c>
    </row>
    <row r="162" spans="1:6">
      <c r="A162" s="15">
        <v>161</v>
      </c>
      <c r="B162" s="15">
        <v>230</v>
      </c>
      <c r="C162" s="26" t="s">
        <v>2455</v>
      </c>
      <c r="D162" s="14" t="s">
        <v>2294</v>
      </c>
      <c r="E162" s="14" t="s">
        <v>2317</v>
      </c>
      <c r="F162" s="15">
        <v>390</v>
      </c>
    </row>
    <row r="163" spans="1:6">
      <c r="A163" s="15">
        <v>162</v>
      </c>
      <c r="B163" s="15">
        <v>231</v>
      </c>
      <c r="C163" s="26" t="s">
        <v>2456</v>
      </c>
      <c r="D163" s="14" t="s">
        <v>2294</v>
      </c>
      <c r="E163" s="14" t="s">
        <v>2317</v>
      </c>
      <c r="F163" s="15">
        <v>390</v>
      </c>
    </row>
    <row r="164" spans="1:6">
      <c r="A164" s="15">
        <v>163</v>
      </c>
      <c r="B164" s="15">
        <v>102</v>
      </c>
      <c r="C164" s="26" t="s">
        <v>2457</v>
      </c>
      <c r="D164" s="14" t="s">
        <v>2294</v>
      </c>
      <c r="E164" s="14" t="s">
        <v>2295</v>
      </c>
      <c r="F164" s="15">
        <v>389</v>
      </c>
    </row>
    <row r="165" spans="1:6">
      <c r="A165" s="15">
        <v>164</v>
      </c>
      <c r="B165" s="15">
        <v>164</v>
      </c>
      <c r="C165" s="26" t="s">
        <v>2458</v>
      </c>
      <c r="D165" s="14" t="s">
        <v>2294</v>
      </c>
      <c r="E165" s="14" t="s">
        <v>2295</v>
      </c>
      <c r="F165" s="15">
        <v>389</v>
      </c>
    </row>
    <row r="166" spans="1:6">
      <c r="A166" s="15">
        <v>165</v>
      </c>
      <c r="B166" s="15">
        <v>213</v>
      </c>
      <c r="C166" s="26" t="s">
        <v>2459</v>
      </c>
      <c r="D166" s="14" t="s">
        <v>2294</v>
      </c>
      <c r="E166" s="14" t="s">
        <v>2317</v>
      </c>
      <c r="F166" s="15">
        <v>389</v>
      </c>
    </row>
    <row r="167" spans="1:6">
      <c r="A167" s="15">
        <v>166</v>
      </c>
      <c r="B167" s="15">
        <v>77</v>
      </c>
      <c r="C167" s="26" t="s">
        <v>2460</v>
      </c>
      <c r="D167" s="14" t="s">
        <v>2294</v>
      </c>
      <c r="E167" s="14" t="s">
        <v>2295</v>
      </c>
      <c r="F167" s="15">
        <v>388</v>
      </c>
    </row>
    <row r="168" spans="1:6">
      <c r="A168" s="15">
        <v>167</v>
      </c>
      <c r="B168" s="15">
        <v>78</v>
      </c>
      <c r="C168" s="26" t="s">
        <v>2461</v>
      </c>
      <c r="D168" s="14" t="s">
        <v>2294</v>
      </c>
      <c r="E168" s="14" t="s">
        <v>2295</v>
      </c>
      <c r="F168" s="15">
        <v>387</v>
      </c>
    </row>
    <row r="169" spans="1:6">
      <c r="A169" s="15">
        <v>168</v>
      </c>
      <c r="B169" s="15">
        <v>134</v>
      </c>
      <c r="C169" s="26" t="s">
        <v>2462</v>
      </c>
      <c r="D169" s="14" t="s">
        <v>2294</v>
      </c>
      <c r="E169" s="14" t="s">
        <v>2295</v>
      </c>
      <c r="F169" s="15">
        <v>387</v>
      </c>
    </row>
    <row r="170" spans="1:6">
      <c r="A170" s="15">
        <v>169</v>
      </c>
      <c r="B170" s="15">
        <v>79</v>
      </c>
      <c r="C170" s="26" t="s">
        <v>2463</v>
      </c>
      <c r="D170" s="14" t="s">
        <v>2294</v>
      </c>
      <c r="E170" s="14" t="s">
        <v>2295</v>
      </c>
      <c r="F170" s="15">
        <v>385</v>
      </c>
    </row>
    <row r="171" ht="27" spans="1:6">
      <c r="A171" s="15">
        <v>170</v>
      </c>
      <c r="B171" s="15">
        <v>135</v>
      </c>
      <c r="C171" s="26" t="s">
        <v>2464</v>
      </c>
      <c r="D171" s="14" t="s">
        <v>2294</v>
      </c>
      <c r="E171" s="14" t="s">
        <v>2295</v>
      </c>
      <c r="F171" s="15">
        <v>385</v>
      </c>
    </row>
    <row r="172" spans="1:6">
      <c r="A172" s="15">
        <v>171</v>
      </c>
      <c r="B172" s="15">
        <v>103</v>
      </c>
      <c r="C172" s="26" t="s">
        <v>2465</v>
      </c>
      <c r="D172" s="14" t="s">
        <v>2294</v>
      </c>
      <c r="E172" s="14" t="s">
        <v>2295</v>
      </c>
      <c r="F172" s="15">
        <v>384</v>
      </c>
    </row>
    <row r="173" spans="1:6">
      <c r="A173" s="15">
        <v>172</v>
      </c>
      <c r="B173" s="15">
        <v>214</v>
      </c>
      <c r="C173" s="26" t="s">
        <v>2466</v>
      </c>
      <c r="D173" s="14" t="s">
        <v>2294</v>
      </c>
      <c r="E173" s="14" t="s">
        <v>2317</v>
      </c>
      <c r="F173" s="15">
        <v>384</v>
      </c>
    </row>
    <row r="174" spans="1:6">
      <c r="A174" s="15">
        <v>173</v>
      </c>
      <c r="B174" s="15">
        <v>60</v>
      </c>
      <c r="C174" s="26" t="s">
        <v>2467</v>
      </c>
      <c r="D174" s="14" t="s">
        <v>2294</v>
      </c>
      <c r="E174" s="14" t="s">
        <v>2295</v>
      </c>
      <c r="F174" s="15">
        <v>383</v>
      </c>
    </row>
    <row r="175" spans="1:6">
      <c r="A175" s="15">
        <v>174</v>
      </c>
      <c r="B175" s="15">
        <v>85</v>
      </c>
      <c r="C175" s="26" t="s">
        <v>2468</v>
      </c>
      <c r="D175" s="14" t="s">
        <v>2294</v>
      </c>
      <c r="E175" s="14" t="s">
        <v>2295</v>
      </c>
      <c r="F175" s="15">
        <v>383</v>
      </c>
    </row>
    <row r="176" spans="1:6">
      <c r="A176" s="15">
        <v>175</v>
      </c>
      <c r="B176" s="15">
        <v>136</v>
      </c>
      <c r="C176" s="26" t="s">
        <v>2469</v>
      </c>
      <c r="D176" s="14" t="s">
        <v>2294</v>
      </c>
      <c r="E176" s="14" t="s">
        <v>2295</v>
      </c>
      <c r="F176" s="15">
        <v>383</v>
      </c>
    </row>
    <row r="177" spans="1:6">
      <c r="A177" s="15">
        <v>176</v>
      </c>
      <c r="B177" s="15">
        <v>215</v>
      </c>
      <c r="C177" s="26" t="s">
        <v>2470</v>
      </c>
      <c r="D177" s="14" t="s">
        <v>2294</v>
      </c>
      <c r="E177" s="14" t="s">
        <v>2317</v>
      </c>
      <c r="F177" s="15">
        <v>383</v>
      </c>
    </row>
    <row r="178" spans="1:6">
      <c r="A178" s="15">
        <v>177</v>
      </c>
      <c r="B178" s="15">
        <v>216</v>
      </c>
      <c r="C178" s="26" t="s">
        <v>2471</v>
      </c>
      <c r="D178" s="14" t="s">
        <v>2294</v>
      </c>
      <c r="E178" s="14" t="s">
        <v>2317</v>
      </c>
      <c r="F178" s="15">
        <v>383</v>
      </c>
    </row>
    <row r="179" spans="1:6">
      <c r="A179" s="15">
        <v>178</v>
      </c>
      <c r="B179" s="15">
        <v>104</v>
      </c>
      <c r="C179" s="26" t="s">
        <v>2472</v>
      </c>
      <c r="D179" s="14" t="s">
        <v>2294</v>
      </c>
      <c r="E179" s="14" t="s">
        <v>2295</v>
      </c>
      <c r="F179" s="15">
        <v>382</v>
      </c>
    </row>
    <row r="180" spans="1:6">
      <c r="A180" s="15">
        <v>179</v>
      </c>
      <c r="B180" s="15">
        <v>105</v>
      </c>
      <c r="C180" s="26" t="s">
        <v>2473</v>
      </c>
      <c r="D180" s="14" t="s">
        <v>2294</v>
      </c>
      <c r="E180" s="14" t="s">
        <v>2295</v>
      </c>
      <c r="F180" s="15">
        <v>381</v>
      </c>
    </row>
    <row r="181" spans="1:6">
      <c r="A181" s="15">
        <v>180</v>
      </c>
      <c r="B181" s="15">
        <v>217</v>
      </c>
      <c r="C181" s="26" t="s">
        <v>2474</v>
      </c>
      <c r="D181" s="14" t="s">
        <v>2294</v>
      </c>
      <c r="E181" s="14" t="s">
        <v>2317</v>
      </c>
      <c r="F181" s="15">
        <v>381</v>
      </c>
    </row>
    <row r="182" spans="1:6">
      <c r="A182" s="15">
        <v>181</v>
      </c>
      <c r="B182" s="15">
        <v>218</v>
      </c>
      <c r="C182" s="26" t="s">
        <v>2475</v>
      </c>
      <c r="D182" s="14" t="s">
        <v>2294</v>
      </c>
      <c r="E182" s="14" t="s">
        <v>2317</v>
      </c>
      <c r="F182" s="15">
        <v>381</v>
      </c>
    </row>
    <row r="183" spans="1:6">
      <c r="A183" s="15">
        <v>182</v>
      </c>
      <c r="B183" s="15">
        <v>80</v>
      </c>
      <c r="C183" s="26" t="s">
        <v>2476</v>
      </c>
      <c r="D183" s="14" t="s">
        <v>2294</v>
      </c>
      <c r="E183" s="14" t="s">
        <v>2295</v>
      </c>
      <c r="F183" s="15">
        <v>380</v>
      </c>
    </row>
    <row r="184" spans="1:6">
      <c r="A184" s="15">
        <v>183</v>
      </c>
      <c r="B184" s="15">
        <v>106</v>
      </c>
      <c r="C184" s="26" t="s">
        <v>2477</v>
      </c>
      <c r="D184" s="14" t="s">
        <v>2294</v>
      </c>
      <c r="E184" s="14" t="s">
        <v>2295</v>
      </c>
      <c r="F184" s="15">
        <v>380</v>
      </c>
    </row>
    <row r="185" spans="1:6">
      <c r="A185" s="15">
        <v>184</v>
      </c>
      <c r="B185" s="15">
        <v>159</v>
      </c>
      <c r="C185" s="26" t="s">
        <v>2478</v>
      </c>
      <c r="D185" s="14" t="s">
        <v>2294</v>
      </c>
      <c r="E185" s="14" t="s">
        <v>2295</v>
      </c>
      <c r="F185" s="15">
        <v>380</v>
      </c>
    </row>
    <row r="186" spans="1:6">
      <c r="A186" s="15">
        <v>185</v>
      </c>
      <c r="B186" s="15">
        <v>219</v>
      </c>
      <c r="C186" s="26" t="s">
        <v>2479</v>
      </c>
      <c r="D186" s="14" t="s">
        <v>2294</v>
      </c>
      <c r="E186" s="14" t="s">
        <v>2317</v>
      </c>
      <c r="F186" s="15">
        <v>380</v>
      </c>
    </row>
    <row r="187" spans="1:6">
      <c r="A187" s="15">
        <v>186</v>
      </c>
      <c r="B187" s="15">
        <v>232</v>
      </c>
      <c r="C187" s="26" t="s">
        <v>2480</v>
      </c>
      <c r="D187" s="14" t="s">
        <v>2294</v>
      </c>
      <c r="E187" s="14" t="s">
        <v>2317</v>
      </c>
      <c r="F187" s="15">
        <v>380</v>
      </c>
    </row>
    <row r="188" spans="1:6">
      <c r="A188" s="15">
        <v>187</v>
      </c>
      <c r="B188" s="15">
        <v>48</v>
      </c>
      <c r="C188" s="26" t="s">
        <v>2481</v>
      </c>
      <c r="D188" s="14" t="s">
        <v>2294</v>
      </c>
      <c r="E188" s="14" t="s">
        <v>2295</v>
      </c>
      <c r="F188" s="15">
        <v>379</v>
      </c>
    </row>
    <row r="189" spans="1:6">
      <c r="A189" s="15">
        <v>188</v>
      </c>
      <c r="B189" s="15">
        <v>61</v>
      </c>
      <c r="C189" s="26" t="s">
        <v>2482</v>
      </c>
      <c r="D189" s="14" t="s">
        <v>2294</v>
      </c>
      <c r="E189" s="14" t="s">
        <v>2295</v>
      </c>
      <c r="F189" s="15">
        <v>378</v>
      </c>
    </row>
    <row r="190" spans="1:6">
      <c r="A190" s="15">
        <v>189</v>
      </c>
      <c r="B190" s="15">
        <v>220</v>
      </c>
      <c r="C190" s="26" t="s">
        <v>2483</v>
      </c>
      <c r="D190" s="14" t="s">
        <v>2294</v>
      </c>
      <c r="E190" s="14" t="s">
        <v>2317</v>
      </c>
      <c r="F190" s="15">
        <v>378</v>
      </c>
    </row>
    <row r="191" ht="27" spans="1:6">
      <c r="A191" s="15">
        <v>190</v>
      </c>
      <c r="B191" s="15">
        <v>137</v>
      </c>
      <c r="C191" s="26" t="s">
        <v>2484</v>
      </c>
      <c r="D191" s="14" t="s">
        <v>2294</v>
      </c>
      <c r="E191" s="14" t="s">
        <v>2295</v>
      </c>
      <c r="F191" s="15">
        <v>377</v>
      </c>
    </row>
    <row r="192" spans="1:6">
      <c r="A192" s="15">
        <v>191</v>
      </c>
      <c r="B192" s="15">
        <v>221</v>
      </c>
      <c r="C192" s="26" t="s">
        <v>2485</v>
      </c>
      <c r="D192" s="14" t="s">
        <v>2294</v>
      </c>
      <c r="E192" s="14" t="s">
        <v>2317</v>
      </c>
      <c r="F192" s="15">
        <v>377</v>
      </c>
    </row>
    <row r="193" spans="1:6">
      <c r="A193" s="15">
        <v>192</v>
      </c>
      <c r="B193" s="15">
        <v>233</v>
      </c>
      <c r="C193" s="26" t="s">
        <v>2486</v>
      </c>
      <c r="D193" s="14" t="s">
        <v>2294</v>
      </c>
      <c r="E193" s="14" t="s">
        <v>2317</v>
      </c>
      <c r="F193" s="15">
        <v>377</v>
      </c>
    </row>
    <row r="194" spans="1:6">
      <c r="A194" s="15">
        <v>193</v>
      </c>
      <c r="B194" s="15">
        <v>222</v>
      </c>
      <c r="C194" s="26" t="s">
        <v>2487</v>
      </c>
      <c r="D194" s="14" t="s">
        <v>2294</v>
      </c>
      <c r="E194" s="14" t="s">
        <v>2317</v>
      </c>
      <c r="F194" s="15">
        <v>375</v>
      </c>
    </row>
    <row r="195" spans="1:6">
      <c r="A195" s="15">
        <v>194</v>
      </c>
      <c r="B195" s="15">
        <v>223</v>
      </c>
      <c r="C195" s="26" t="s">
        <v>2488</v>
      </c>
      <c r="D195" s="14" t="s">
        <v>2294</v>
      </c>
      <c r="E195" s="14" t="s">
        <v>2317</v>
      </c>
      <c r="F195" s="15">
        <v>375</v>
      </c>
    </row>
    <row r="196" spans="1:6">
      <c r="A196" s="15">
        <v>195</v>
      </c>
      <c r="B196" s="15">
        <v>234</v>
      </c>
      <c r="C196" s="26" t="s">
        <v>2489</v>
      </c>
      <c r="D196" s="14" t="s">
        <v>2294</v>
      </c>
      <c r="E196" s="14" t="s">
        <v>2317</v>
      </c>
      <c r="F196" s="15">
        <v>375</v>
      </c>
    </row>
    <row r="197" spans="1:6">
      <c r="A197" s="15">
        <v>196</v>
      </c>
      <c r="B197" s="15">
        <v>224</v>
      </c>
      <c r="C197" s="26" t="s">
        <v>2490</v>
      </c>
      <c r="D197" s="14" t="s">
        <v>2294</v>
      </c>
      <c r="E197" s="14" t="s">
        <v>2317</v>
      </c>
      <c r="F197" s="15">
        <v>374</v>
      </c>
    </row>
    <row r="198" spans="1:6">
      <c r="A198" s="15">
        <v>197</v>
      </c>
      <c r="B198" s="15">
        <v>235</v>
      </c>
      <c r="C198" s="26" t="s">
        <v>2491</v>
      </c>
      <c r="D198" s="14" t="s">
        <v>2294</v>
      </c>
      <c r="E198" s="14" t="s">
        <v>2317</v>
      </c>
      <c r="F198" s="15">
        <v>374</v>
      </c>
    </row>
    <row r="199" spans="1:6">
      <c r="A199" s="15">
        <v>198</v>
      </c>
      <c r="B199" s="15">
        <v>236</v>
      </c>
      <c r="C199" s="26" t="s">
        <v>2492</v>
      </c>
      <c r="D199" s="14" t="s">
        <v>2294</v>
      </c>
      <c r="E199" s="14" t="s">
        <v>2317</v>
      </c>
      <c r="F199" s="15">
        <v>373</v>
      </c>
    </row>
    <row r="200" spans="1:6">
      <c r="A200" s="15">
        <v>199</v>
      </c>
      <c r="B200" s="15">
        <v>225</v>
      </c>
      <c r="C200" s="26" t="s">
        <v>2493</v>
      </c>
      <c r="D200" s="14" t="s">
        <v>2294</v>
      </c>
      <c r="E200" s="14" t="s">
        <v>2317</v>
      </c>
      <c r="F200" s="15">
        <v>372</v>
      </c>
    </row>
    <row r="201" spans="1:6">
      <c r="A201" s="15">
        <v>200</v>
      </c>
      <c r="B201" s="15">
        <v>237</v>
      </c>
      <c r="C201" s="26" t="s">
        <v>2494</v>
      </c>
      <c r="D201" s="14" t="s">
        <v>2294</v>
      </c>
      <c r="E201" s="14" t="s">
        <v>2317</v>
      </c>
      <c r="F201" s="15">
        <v>372</v>
      </c>
    </row>
    <row r="202" spans="1:6">
      <c r="A202" s="15">
        <v>201</v>
      </c>
      <c r="B202" s="15">
        <v>238</v>
      </c>
      <c r="C202" s="26" t="s">
        <v>2495</v>
      </c>
      <c r="D202" s="14" t="s">
        <v>2294</v>
      </c>
      <c r="E202" s="14" t="s">
        <v>2317</v>
      </c>
      <c r="F202" s="15">
        <v>371</v>
      </c>
    </row>
    <row r="203" spans="1:6">
      <c r="A203" s="15">
        <v>202</v>
      </c>
      <c r="B203" s="15">
        <v>107</v>
      </c>
      <c r="C203" s="26" t="s">
        <v>2496</v>
      </c>
      <c r="D203" s="14" t="s">
        <v>2294</v>
      </c>
      <c r="E203" s="14" t="s">
        <v>2295</v>
      </c>
      <c r="F203" s="15">
        <v>370</v>
      </c>
    </row>
    <row r="204" spans="1:6">
      <c r="A204" s="15">
        <v>203</v>
      </c>
      <c r="B204" s="15">
        <v>239</v>
      </c>
      <c r="C204" s="26" t="s">
        <v>2497</v>
      </c>
      <c r="D204" s="14" t="s">
        <v>2294</v>
      </c>
      <c r="E204" s="14" t="s">
        <v>2317</v>
      </c>
      <c r="F204" s="15">
        <v>368</v>
      </c>
    </row>
    <row r="205" spans="1:6">
      <c r="A205" s="15">
        <v>204</v>
      </c>
      <c r="B205" s="15">
        <v>240</v>
      </c>
      <c r="C205" s="26" t="s">
        <v>2498</v>
      </c>
      <c r="D205" s="14" t="s">
        <v>2294</v>
      </c>
      <c r="E205" s="14" t="s">
        <v>2317</v>
      </c>
      <c r="F205" s="15">
        <v>367</v>
      </c>
    </row>
    <row r="206" spans="1:6">
      <c r="A206" s="15">
        <v>205</v>
      </c>
      <c r="B206" s="15">
        <v>241</v>
      </c>
      <c r="C206" s="32" t="s">
        <v>2499</v>
      </c>
      <c r="D206" s="33" t="s">
        <v>2294</v>
      </c>
      <c r="E206" s="33" t="s">
        <v>2317</v>
      </c>
      <c r="F206" s="34">
        <v>367</v>
      </c>
    </row>
    <row r="207" spans="1:6">
      <c r="A207" s="15">
        <v>206</v>
      </c>
      <c r="B207" s="15">
        <v>62</v>
      </c>
      <c r="C207" s="26" t="s">
        <v>2500</v>
      </c>
      <c r="D207" s="14" t="s">
        <v>2294</v>
      </c>
      <c r="E207" s="14" t="s">
        <v>2295</v>
      </c>
      <c r="F207" s="34">
        <v>362</v>
      </c>
    </row>
    <row r="208" spans="1:6">
      <c r="A208" s="15">
        <v>207</v>
      </c>
      <c r="B208" s="15">
        <v>63</v>
      </c>
      <c r="C208" s="26" t="s">
        <v>2501</v>
      </c>
      <c r="D208" s="14" t="s">
        <v>2294</v>
      </c>
      <c r="E208" s="14" t="s">
        <v>2295</v>
      </c>
      <c r="F208" s="34">
        <v>359</v>
      </c>
    </row>
    <row r="209" ht="27" spans="1:6">
      <c r="A209" s="15">
        <v>208</v>
      </c>
      <c r="B209" s="15">
        <v>64</v>
      </c>
      <c r="C209" s="26" t="s">
        <v>2502</v>
      </c>
      <c r="D209" s="14" t="s">
        <v>2294</v>
      </c>
      <c r="E209" s="14" t="s">
        <v>2295</v>
      </c>
      <c r="F209" s="34">
        <v>351</v>
      </c>
    </row>
    <row r="210" spans="1:6">
      <c r="A210" s="15">
        <v>209</v>
      </c>
      <c r="B210" s="15">
        <v>65</v>
      </c>
      <c r="C210" s="26" t="s">
        <v>2503</v>
      </c>
      <c r="D210" s="14" t="s">
        <v>2294</v>
      </c>
      <c r="E210" s="14" t="s">
        <v>2295</v>
      </c>
      <c r="F210" s="34">
        <v>344</v>
      </c>
    </row>
    <row r="211" spans="1:6">
      <c r="A211" s="15">
        <v>210</v>
      </c>
      <c r="B211" s="15">
        <v>242</v>
      </c>
      <c r="C211" s="26" t="s">
        <v>2504</v>
      </c>
      <c r="D211" s="14" t="s">
        <v>2294</v>
      </c>
      <c r="E211" s="14" t="s">
        <v>2317</v>
      </c>
      <c r="F211" s="34">
        <v>344</v>
      </c>
    </row>
    <row r="212" spans="1:6">
      <c r="A212" s="15">
        <v>211</v>
      </c>
      <c r="B212" s="15">
        <v>243</v>
      </c>
      <c r="C212" s="26" t="s">
        <v>2505</v>
      </c>
      <c r="D212" s="14" t="s">
        <v>2294</v>
      </c>
      <c r="E212" s="14" t="s">
        <v>2317</v>
      </c>
      <c r="F212" s="34">
        <v>343</v>
      </c>
    </row>
    <row r="213" spans="1:6">
      <c r="A213" s="15">
        <v>212</v>
      </c>
      <c r="B213" s="15">
        <v>244</v>
      </c>
      <c r="C213" s="26" t="s">
        <v>2506</v>
      </c>
      <c r="D213" s="14" t="s">
        <v>2294</v>
      </c>
      <c r="E213" s="14" t="s">
        <v>2317</v>
      </c>
      <c r="F213" s="34">
        <v>339</v>
      </c>
    </row>
    <row r="214" spans="1:6">
      <c r="A214" s="15">
        <v>213</v>
      </c>
      <c r="B214" s="15">
        <v>245</v>
      </c>
      <c r="C214" s="26" t="s">
        <v>2507</v>
      </c>
      <c r="D214" s="14" t="s">
        <v>2294</v>
      </c>
      <c r="E214" s="14" t="s">
        <v>2317</v>
      </c>
      <c r="F214" s="34">
        <v>336</v>
      </c>
    </row>
    <row r="215" spans="1:6">
      <c r="A215" s="15">
        <v>214</v>
      </c>
      <c r="B215" s="15">
        <v>66</v>
      </c>
      <c r="C215" s="26" t="s">
        <v>2508</v>
      </c>
      <c r="D215" s="14" t="s">
        <v>2294</v>
      </c>
      <c r="E215" s="14" t="s">
        <v>2295</v>
      </c>
      <c r="F215" s="34">
        <v>334</v>
      </c>
    </row>
    <row r="216" spans="1:6">
      <c r="A216" s="15">
        <v>215</v>
      </c>
      <c r="B216" s="15">
        <v>246</v>
      </c>
      <c r="C216" s="26" t="s">
        <v>2509</v>
      </c>
      <c r="D216" s="14" t="s">
        <v>2294</v>
      </c>
      <c r="E216" s="14" t="s">
        <v>2317</v>
      </c>
      <c r="F216" s="34">
        <v>334</v>
      </c>
    </row>
    <row r="217" spans="1:6">
      <c r="A217" s="15">
        <v>216</v>
      </c>
      <c r="B217" s="15">
        <v>67</v>
      </c>
      <c r="C217" s="32" t="s">
        <v>2510</v>
      </c>
      <c r="D217" s="33" t="s">
        <v>2294</v>
      </c>
      <c r="E217" s="33" t="s">
        <v>2295</v>
      </c>
      <c r="F217" s="34">
        <v>327</v>
      </c>
    </row>
    <row r="218" spans="1:6">
      <c r="A218" s="27">
        <v>217</v>
      </c>
      <c r="B218" s="27">
        <v>165</v>
      </c>
      <c r="C218" s="28" t="s">
        <v>2511</v>
      </c>
      <c r="D218" s="35" t="s">
        <v>2512</v>
      </c>
      <c r="E218" s="29" t="s">
        <v>2295</v>
      </c>
      <c r="F218" s="27">
        <v>327</v>
      </c>
    </row>
    <row r="219" spans="1:6">
      <c r="A219" s="15">
        <v>218</v>
      </c>
      <c r="B219" s="15">
        <v>247</v>
      </c>
      <c r="C219" s="26" t="s">
        <v>2513</v>
      </c>
      <c r="D219" s="14" t="s">
        <v>2294</v>
      </c>
      <c r="E219" s="14" t="s">
        <v>2317</v>
      </c>
      <c r="F219" s="15">
        <v>321</v>
      </c>
    </row>
    <row r="220" spans="1:6">
      <c r="A220" s="15">
        <v>219</v>
      </c>
      <c r="B220" s="15">
        <v>248</v>
      </c>
      <c r="C220" s="26" t="s">
        <v>2514</v>
      </c>
      <c r="D220" s="14" t="s">
        <v>2294</v>
      </c>
      <c r="E220" s="14" t="s">
        <v>2317</v>
      </c>
      <c r="F220" s="15">
        <v>315</v>
      </c>
    </row>
    <row r="221" spans="1:6">
      <c r="A221" s="15">
        <v>220</v>
      </c>
      <c r="B221" s="15">
        <v>249</v>
      </c>
      <c r="C221" s="26" t="s">
        <v>2515</v>
      </c>
      <c r="D221" s="14" t="s">
        <v>2294</v>
      </c>
      <c r="E221" s="14" t="s">
        <v>2317</v>
      </c>
      <c r="F221" s="15">
        <v>305</v>
      </c>
    </row>
    <row r="222" spans="1:6">
      <c r="A222" s="15">
        <v>221</v>
      </c>
      <c r="B222" s="15">
        <v>181</v>
      </c>
      <c r="C222" s="26" t="s">
        <v>2516</v>
      </c>
      <c r="D222" s="35" t="s">
        <v>2512</v>
      </c>
      <c r="E222" s="14" t="s">
        <v>2295</v>
      </c>
      <c r="F222" s="27">
        <v>297</v>
      </c>
    </row>
    <row r="223" spans="1:6">
      <c r="A223" s="15">
        <v>222</v>
      </c>
      <c r="B223" s="15">
        <v>166</v>
      </c>
      <c r="C223" s="26" t="s">
        <v>2517</v>
      </c>
      <c r="D223" s="35" t="s">
        <v>2512</v>
      </c>
      <c r="E223" s="14" t="s">
        <v>2295</v>
      </c>
      <c r="F223" s="27">
        <v>292</v>
      </c>
    </row>
    <row r="224" spans="1:6">
      <c r="A224" s="15">
        <v>223</v>
      </c>
      <c r="B224" s="15">
        <v>250</v>
      </c>
      <c r="C224" s="26" t="s">
        <v>2518</v>
      </c>
      <c r="D224" s="14" t="s">
        <v>2294</v>
      </c>
      <c r="E224" s="14" t="s">
        <v>2317</v>
      </c>
      <c r="F224" s="15">
        <v>288</v>
      </c>
    </row>
    <row r="225" spans="1:6">
      <c r="A225" s="15">
        <v>224</v>
      </c>
      <c r="B225" s="15">
        <v>167</v>
      </c>
      <c r="C225" s="26" t="s">
        <v>2519</v>
      </c>
      <c r="D225" s="35" t="s">
        <v>2512</v>
      </c>
      <c r="E225" s="14" t="s">
        <v>2295</v>
      </c>
      <c r="F225" s="15">
        <v>280</v>
      </c>
    </row>
    <row r="226" spans="1:6">
      <c r="A226" s="15">
        <v>225</v>
      </c>
      <c r="B226" s="15">
        <v>168</v>
      </c>
      <c r="C226" s="26" t="s">
        <v>2520</v>
      </c>
      <c r="D226" s="35" t="s">
        <v>2512</v>
      </c>
      <c r="E226" s="14" t="s">
        <v>2295</v>
      </c>
      <c r="F226" s="15">
        <v>280</v>
      </c>
    </row>
    <row r="227" spans="1:6">
      <c r="A227" s="15">
        <v>226</v>
      </c>
      <c r="B227" s="15">
        <v>169</v>
      </c>
      <c r="C227" s="26" t="s">
        <v>2521</v>
      </c>
      <c r="D227" s="35" t="s">
        <v>2512</v>
      </c>
      <c r="E227" s="14" t="s">
        <v>2295</v>
      </c>
      <c r="F227" s="15">
        <v>280</v>
      </c>
    </row>
    <row r="228" spans="1:6">
      <c r="A228" s="15">
        <v>227</v>
      </c>
      <c r="B228" s="15">
        <v>170</v>
      </c>
      <c r="C228" s="26" t="s">
        <v>2522</v>
      </c>
      <c r="D228" s="35" t="s">
        <v>2512</v>
      </c>
      <c r="E228" s="14" t="s">
        <v>2295</v>
      </c>
      <c r="F228" s="15">
        <v>280</v>
      </c>
    </row>
    <row r="229" spans="1:6">
      <c r="A229" s="15">
        <v>228</v>
      </c>
      <c r="B229" s="15">
        <v>171</v>
      </c>
      <c r="C229" s="26" t="s">
        <v>2523</v>
      </c>
      <c r="D229" s="35" t="s">
        <v>2512</v>
      </c>
      <c r="E229" s="14" t="s">
        <v>2295</v>
      </c>
      <c r="F229" s="15">
        <v>280</v>
      </c>
    </row>
    <row r="230" spans="1:6">
      <c r="A230" s="15">
        <v>229</v>
      </c>
      <c r="B230" s="15">
        <v>172</v>
      </c>
      <c r="C230" s="26" t="s">
        <v>2524</v>
      </c>
      <c r="D230" s="35" t="s">
        <v>2512</v>
      </c>
      <c r="E230" s="14" t="s">
        <v>2295</v>
      </c>
      <c r="F230" s="15">
        <v>280</v>
      </c>
    </row>
    <row r="231" spans="1:6">
      <c r="A231" s="15">
        <v>230</v>
      </c>
      <c r="B231" s="15">
        <v>173</v>
      </c>
      <c r="C231" s="26" t="s">
        <v>2525</v>
      </c>
      <c r="D231" s="35" t="s">
        <v>2512</v>
      </c>
      <c r="E231" s="14" t="s">
        <v>2295</v>
      </c>
      <c r="F231" s="15">
        <v>280</v>
      </c>
    </row>
    <row r="232" spans="1:6">
      <c r="A232" s="15">
        <v>231</v>
      </c>
      <c r="B232" s="15">
        <v>174</v>
      </c>
      <c r="C232" s="26" t="s">
        <v>2526</v>
      </c>
      <c r="D232" s="35" t="s">
        <v>2512</v>
      </c>
      <c r="E232" s="14" t="s">
        <v>2295</v>
      </c>
      <c r="F232" s="15">
        <v>280</v>
      </c>
    </row>
    <row r="233" spans="1:6">
      <c r="A233" s="15">
        <v>232</v>
      </c>
      <c r="B233" s="15">
        <v>175</v>
      </c>
      <c r="C233" s="26" t="s">
        <v>2527</v>
      </c>
      <c r="D233" s="35" t="s">
        <v>2512</v>
      </c>
      <c r="E233" s="14" t="s">
        <v>2295</v>
      </c>
      <c r="F233" s="15">
        <v>280</v>
      </c>
    </row>
    <row r="234" spans="1:6">
      <c r="A234" s="15">
        <v>233</v>
      </c>
      <c r="B234" s="15">
        <v>176</v>
      </c>
      <c r="C234" s="26" t="s">
        <v>2528</v>
      </c>
      <c r="D234" s="35" t="s">
        <v>2512</v>
      </c>
      <c r="E234" s="14" t="s">
        <v>2295</v>
      </c>
      <c r="F234" s="15">
        <v>280</v>
      </c>
    </row>
    <row r="235" spans="1:6">
      <c r="A235" s="15">
        <v>234</v>
      </c>
      <c r="B235" s="15">
        <v>177</v>
      </c>
      <c r="C235" s="26" t="s">
        <v>2529</v>
      </c>
      <c r="D235" s="35" t="s">
        <v>2512</v>
      </c>
      <c r="E235" s="14" t="s">
        <v>2295</v>
      </c>
      <c r="F235" s="15">
        <v>280</v>
      </c>
    </row>
    <row r="236" spans="1:6">
      <c r="A236" s="15">
        <v>235</v>
      </c>
      <c r="B236" s="15">
        <v>178</v>
      </c>
      <c r="C236" s="26" t="s">
        <v>2530</v>
      </c>
      <c r="D236" s="35" t="s">
        <v>2512</v>
      </c>
      <c r="E236" s="14" t="s">
        <v>2295</v>
      </c>
      <c r="F236" s="15">
        <v>280</v>
      </c>
    </row>
    <row r="237" spans="1:6">
      <c r="A237" s="15">
        <v>236</v>
      </c>
      <c r="B237" s="15">
        <v>179</v>
      </c>
      <c r="C237" s="26" t="s">
        <v>2531</v>
      </c>
      <c r="D237" s="35" t="s">
        <v>2512</v>
      </c>
      <c r="E237" s="14" t="s">
        <v>2295</v>
      </c>
      <c r="F237" s="15">
        <v>280</v>
      </c>
    </row>
    <row r="238" spans="1:6">
      <c r="A238" s="15">
        <v>237</v>
      </c>
      <c r="B238" s="15">
        <v>180</v>
      </c>
      <c r="C238" s="26" t="s">
        <v>2532</v>
      </c>
      <c r="D238" s="35" t="s">
        <v>2512</v>
      </c>
      <c r="E238" s="14" t="s">
        <v>2295</v>
      </c>
      <c r="F238" s="15">
        <v>280</v>
      </c>
    </row>
    <row r="239" spans="1:6">
      <c r="A239" s="15">
        <v>238</v>
      </c>
      <c r="B239" s="15">
        <v>182</v>
      </c>
      <c r="C239" s="26" t="s">
        <v>2533</v>
      </c>
      <c r="D239" s="35" t="s">
        <v>2512</v>
      </c>
      <c r="E239" s="14" t="s">
        <v>2295</v>
      </c>
      <c r="F239" s="15">
        <v>280</v>
      </c>
    </row>
    <row r="240" spans="1:6">
      <c r="A240" s="15">
        <v>239</v>
      </c>
      <c r="B240" s="15">
        <v>183</v>
      </c>
      <c r="C240" s="26" t="s">
        <v>2534</v>
      </c>
      <c r="D240" s="35" t="s">
        <v>2512</v>
      </c>
      <c r="E240" s="14" t="s">
        <v>2295</v>
      </c>
      <c r="F240" s="15">
        <v>280</v>
      </c>
    </row>
    <row r="241" spans="1:6">
      <c r="A241" s="15">
        <v>240</v>
      </c>
      <c r="B241" s="15">
        <v>184</v>
      </c>
      <c r="C241" s="26" t="s">
        <v>2535</v>
      </c>
      <c r="D241" s="35" t="s">
        <v>2512</v>
      </c>
      <c r="E241" s="14" t="s">
        <v>2295</v>
      </c>
      <c r="F241" s="15">
        <v>280</v>
      </c>
    </row>
    <row r="242" spans="1:6">
      <c r="A242" s="15">
        <v>241</v>
      </c>
      <c r="B242" s="15">
        <v>185</v>
      </c>
      <c r="C242" s="26" t="s">
        <v>2536</v>
      </c>
      <c r="D242" s="35" t="s">
        <v>2512</v>
      </c>
      <c r="E242" s="14" t="s">
        <v>2295</v>
      </c>
      <c r="F242" s="15">
        <v>280</v>
      </c>
    </row>
    <row r="243" spans="1:6">
      <c r="A243" s="15">
        <v>242</v>
      </c>
      <c r="B243" s="15">
        <v>186</v>
      </c>
      <c r="C243" s="26" t="s">
        <v>2537</v>
      </c>
      <c r="D243" s="35" t="s">
        <v>2512</v>
      </c>
      <c r="E243" s="14" t="s">
        <v>2295</v>
      </c>
      <c r="F243" s="15">
        <v>280</v>
      </c>
    </row>
    <row r="244" spans="1:6">
      <c r="A244" s="15">
        <v>243</v>
      </c>
      <c r="B244" s="15">
        <v>187</v>
      </c>
      <c r="C244" s="26" t="s">
        <v>2538</v>
      </c>
      <c r="D244" s="35" t="s">
        <v>2512</v>
      </c>
      <c r="E244" s="14" t="s">
        <v>2295</v>
      </c>
      <c r="F244" s="15">
        <v>280</v>
      </c>
    </row>
    <row r="245" spans="1:6">
      <c r="A245" s="15">
        <v>244</v>
      </c>
      <c r="B245" s="15">
        <v>188</v>
      </c>
      <c r="C245" s="26" t="s">
        <v>2539</v>
      </c>
      <c r="D245" s="35" t="s">
        <v>2512</v>
      </c>
      <c r="E245" s="14" t="s">
        <v>2295</v>
      </c>
      <c r="F245" s="15">
        <v>280</v>
      </c>
    </row>
    <row r="246" spans="1:6">
      <c r="A246" s="15">
        <v>245</v>
      </c>
      <c r="B246" s="15">
        <v>189</v>
      </c>
      <c r="C246" s="26" t="s">
        <v>2540</v>
      </c>
      <c r="D246" s="35" t="s">
        <v>2512</v>
      </c>
      <c r="E246" s="14" t="s">
        <v>2295</v>
      </c>
      <c r="F246" s="15">
        <v>280</v>
      </c>
    </row>
    <row r="247" spans="1:6">
      <c r="A247" s="15">
        <v>246</v>
      </c>
      <c r="B247" s="15">
        <v>190</v>
      </c>
      <c r="C247" s="26" t="s">
        <v>2541</v>
      </c>
      <c r="D247" s="35" t="s">
        <v>2512</v>
      </c>
      <c r="E247" s="14" t="s">
        <v>2295</v>
      </c>
      <c r="F247" s="15">
        <v>280</v>
      </c>
    </row>
    <row r="248" spans="1:6">
      <c r="A248" s="15">
        <v>247</v>
      </c>
      <c r="B248" s="15">
        <v>191</v>
      </c>
      <c r="C248" s="26" t="s">
        <v>2542</v>
      </c>
      <c r="D248" s="35" t="s">
        <v>2512</v>
      </c>
      <c r="E248" s="14" t="s">
        <v>2295</v>
      </c>
      <c r="F248" s="15">
        <v>280</v>
      </c>
    </row>
    <row r="249" spans="1:6">
      <c r="A249" s="15">
        <v>248</v>
      </c>
      <c r="B249" s="15">
        <v>192</v>
      </c>
      <c r="C249" s="26" t="s">
        <v>2543</v>
      </c>
      <c r="D249" s="35" t="s">
        <v>2512</v>
      </c>
      <c r="E249" s="14" t="s">
        <v>2295</v>
      </c>
      <c r="F249" s="15">
        <v>280</v>
      </c>
    </row>
    <row r="250" spans="1:6">
      <c r="A250" s="15">
        <v>249</v>
      </c>
      <c r="B250" s="15">
        <v>193</v>
      </c>
      <c r="C250" s="26" t="s">
        <v>2544</v>
      </c>
      <c r="D250" s="35" t="s">
        <v>2512</v>
      </c>
      <c r="E250" s="14" t="s">
        <v>2295</v>
      </c>
      <c r="F250" s="15">
        <v>280</v>
      </c>
    </row>
    <row r="251" spans="1:6">
      <c r="A251" s="15">
        <v>250</v>
      </c>
      <c r="B251" s="15">
        <v>194</v>
      </c>
      <c r="C251" s="26" t="s">
        <v>2545</v>
      </c>
      <c r="D251" s="35" t="s">
        <v>2512</v>
      </c>
      <c r="E251" s="14" t="s">
        <v>2295</v>
      </c>
      <c r="F251" s="15">
        <v>280</v>
      </c>
    </row>
    <row r="252" spans="1:6">
      <c r="A252" s="15">
        <v>251</v>
      </c>
      <c r="B252" s="15">
        <v>251</v>
      </c>
      <c r="C252" s="26" t="s">
        <v>2546</v>
      </c>
      <c r="D252" s="35" t="s">
        <v>2512</v>
      </c>
      <c r="E252" s="14" t="s">
        <v>2317</v>
      </c>
      <c r="F252" s="15">
        <v>280</v>
      </c>
    </row>
    <row r="253" spans="1:6">
      <c r="A253" s="15">
        <v>252</v>
      </c>
      <c r="B253" s="15">
        <v>252</v>
      </c>
      <c r="C253" s="26" t="s">
        <v>2547</v>
      </c>
      <c r="D253" s="35" t="s">
        <v>2512</v>
      </c>
      <c r="E253" s="14" t="s">
        <v>2317</v>
      </c>
      <c r="F253" s="15">
        <v>280</v>
      </c>
    </row>
    <row r="254" spans="1:6">
      <c r="A254" s="15">
        <v>253</v>
      </c>
      <c r="B254" s="15">
        <v>253</v>
      </c>
      <c r="C254" s="26" t="s">
        <v>2548</v>
      </c>
      <c r="D254" s="35" t="s">
        <v>2512</v>
      </c>
      <c r="E254" s="14" t="s">
        <v>2317</v>
      </c>
      <c r="F254" s="15">
        <v>280</v>
      </c>
    </row>
    <row r="255" spans="1:6">
      <c r="A255" s="15">
        <v>254</v>
      </c>
      <c r="B255" s="15">
        <v>254</v>
      </c>
      <c r="C255" s="26" t="s">
        <v>2549</v>
      </c>
      <c r="D255" s="35" t="s">
        <v>2512</v>
      </c>
      <c r="E255" s="14" t="s">
        <v>2317</v>
      </c>
      <c r="F255" s="15">
        <v>280</v>
      </c>
    </row>
    <row r="256" spans="1:6">
      <c r="A256" s="15">
        <v>255</v>
      </c>
      <c r="B256" s="15">
        <v>255</v>
      </c>
      <c r="C256" s="26" t="s">
        <v>2550</v>
      </c>
      <c r="D256" s="35" t="s">
        <v>2512</v>
      </c>
      <c r="E256" s="14" t="s">
        <v>2317</v>
      </c>
      <c r="F256" s="15">
        <v>280</v>
      </c>
    </row>
    <row r="257" spans="1:6">
      <c r="A257" s="15">
        <v>256</v>
      </c>
      <c r="B257" s="15">
        <v>256</v>
      </c>
      <c r="C257" s="26" t="s">
        <v>2551</v>
      </c>
      <c r="D257" s="35" t="s">
        <v>2512</v>
      </c>
      <c r="E257" s="14" t="s">
        <v>2317</v>
      </c>
      <c r="F257" s="15">
        <v>280</v>
      </c>
    </row>
    <row r="258" spans="1:6">
      <c r="A258" s="15">
        <v>257</v>
      </c>
      <c r="B258" s="15">
        <v>257</v>
      </c>
      <c r="C258" s="26" t="s">
        <v>2552</v>
      </c>
      <c r="D258" s="35" t="s">
        <v>2512</v>
      </c>
      <c r="E258" s="14" t="s">
        <v>2317</v>
      </c>
      <c r="F258" s="15">
        <v>280</v>
      </c>
    </row>
    <row r="259" spans="1:6">
      <c r="A259" s="15">
        <v>258</v>
      </c>
      <c r="B259" s="15">
        <v>258</v>
      </c>
      <c r="C259" s="26" t="s">
        <v>2553</v>
      </c>
      <c r="D259" s="35" t="s">
        <v>2512</v>
      </c>
      <c r="E259" s="14" t="s">
        <v>2317</v>
      </c>
      <c r="F259" s="15">
        <v>280</v>
      </c>
    </row>
    <row r="260" spans="1:6">
      <c r="A260" s="15">
        <v>259</v>
      </c>
      <c r="B260" s="15">
        <v>259</v>
      </c>
      <c r="C260" s="26" t="s">
        <v>2554</v>
      </c>
      <c r="D260" s="35" t="s">
        <v>2512</v>
      </c>
      <c r="E260" s="14" t="s">
        <v>2317</v>
      </c>
      <c r="F260" s="15">
        <v>280</v>
      </c>
    </row>
    <row r="261" spans="1:6">
      <c r="A261" s="15">
        <v>260</v>
      </c>
      <c r="B261" s="15">
        <v>260</v>
      </c>
      <c r="C261" s="26" t="s">
        <v>2555</v>
      </c>
      <c r="D261" s="35" t="s">
        <v>2512</v>
      </c>
      <c r="E261" s="14" t="s">
        <v>2317</v>
      </c>
      <c r="F261" s="15">
        <v>280</v>
      </c>
    </row>
    <row r="262" spans="1:6">
      <c r="A262" s="15">
        <v>261</v>
      </c>
      <c r="B262" s="15">
        <v>261</v>
      </c>
      <c r="C262" s="26" t="s">
        <v>2556</v>
      </c>
      <c r="D262" s="35" t="s">
        <v>2512</v>
      </c>
      <c r="E262" s="14" t="s">
        <v>2317</v>
      </c>
      <c r="F262" s="15">
        <v>280</v>
      </c>
    </row>
    <row r="263" spans="1:6">
      <c r="A263" s="15">
        <v>262</v>
      </c>
      <c r="B263" s="15">
        <v>262</v>
      </c>
      <c r="C263" s="26" t="s">
        <v>2557</v>
      </c>
      <c r="D263" s="35" t="s">
        <v>2512</v>
      </c>
      <c r="E263" s="14" t="s">
        <v>2317</v>
      </c>
      <c r="F263" s="15">
        <v>280</v>
      </c>
    </row>
    <row r="264" spans="1:6">
      <c r="A264" s="15">
        <v>263</v>
      </c>
      <c r="B264" s="15">
        <v>263</v>
      </c>
      <c r="C264" s="26" t="s">
        <v>2558</v>
      </c>
      <c r="D264" s="35" t="s">
        <v>2512</v>
      </c>
      <c r="E264" s="14" t="s">
        <v>2317</v>
      </c>
      <c r="F264" s="15">
        <v>280</v>
      </c>
    </row>
    <row r="265" spans="1:6">
      <c r="A265" s="15">
        <v>264</v>
      </c>
      <c r="B265" s="15">
        <v>264</v>
      </c>
      <c r="C265" s="26" t="s">
        <v>2559</v>
      </c>
      <c r="D265" s="35" t="s">
        <v>2512</v>
      </c>
      <c r="E265" s="14" t="s">
        <v>2317</v>
      </c>
      <c r="F265" s="15">
        <v>280</v>
      </c>
    </row>
    <row r="266" spans="1:6">
      <c r="A266" s="15">
        <v>265</v>
      </c>
      <c r="B266" s="15">
        <v>265</v>
      </c>
      <c r="C266" s="26" t="s">
        <v>2560</v>
      </c>
      <c r="D266" s="35" t="s">
        <v>2512</v>
      </c>
      <c r="E266" s="14" t="s">
        <v>2317</v>
      </c>
      <c r="F266" s="15">
        <v>280</v>
      </c>
    </row>
    <row r="267" spans="1:6">
      <c r="A267" s="15">
        <v>266</v>
      </c>
      <c r="B267" s="15">
        <v>266</v>
      </c>
      <c r="C267" s="26" t="s">
        <v>2561</v>
      </c>
      <c r="D267" s="35" t="s">
        <v>2512</v>
      </c>
      <c r="E267" s="14" t="s">
        <v>2317</v>
      </c>
      <c r="F267" s="15">
        <v>280</v>
      </c>
    </row>
    <row r="268" spans="1:6">
      <c r="A268" s="15">
        <v>267</v>
      </c>
      <c r="B268" s="15">
        <v>267</v>
      </c>
      <c r="C268" s="26" t="s">
        <v>2562</v>
      </c>
      <c r="D268" s="35" t="s">
        <v>2512</v>
      </c>
      <c r="E268" s="14" t="s">
        <v>2317</v>
      </c>
      <c r="F268" s="15">
        <v>280</v>
      </c>
    </row>
    <row r="269" spans="1:6">
      <c r="A269" s="15">
        <v>268</v>
      </c>
      <c r="B269" s="15">
        <v>268</v>
      </c>
      <c r="C269" s="26" t="s">
        <v>2563</v>
      </c>
      <c r="D269" s="35" t="s">
        <v>2512</v>
      </c>
      <c r="E269" s="14" t="s">
        <v>2317</v>
      </c>
      <c r="F269" s="15">
        <v>280</v>
      </c>
    </row>
    <row r="270" spans="1:6">
      <c r="A270" s="15">
        <v>269</v>
      </c>
      <c r="B270" s="15">
        <v>269</v>
      </c>
      <c r="C270" s="26" t="s">
        <v>2564</v>
      </c>
      <c r="D270" s="35" t="s">
        <v>2512</v>
      </c>
      <c r="E270" s="14" t="s">
        <v>2317</v>
      </c>
      <c r="F270" s="15">
        <v>280</v>
      </c>
    </row>
    <row r="271" spans="1:6">
      <c r="A271" s="15">
        <v>270</v>
      </c>
      <c r="B271" s="15">
        <v>270</v>
      </c>
      <c r="C271" s="26" t="s">
        <v>2565</v>
      </c>
      <c r="D271" s="35" t="s">
        <v>2512</v>
      </c>
      <c r="E271" s="14" t="s">
        <v>2566</v>
      </c>
      <c r="F271" s="15">
        <v>280</v>
      </c>
    </row>
    <row r="272" spans="1:6">
      <c r="A272" s="15">
        <v>271</v>
      </c>
      <c r="B272" s="15">
        <v>271</v>
      </c>
      <c r="C272" s="26" t="s">
        <v>2567</v>
      </c>
      <c r="D272" s="35" t="s">
        <v>2512</v>
      </c>
      <c r="E272" s="14" t="s">
        <v>2566</v>
      </c>
      <c r="F272" s="15">
        <v>280</v>
      </c>
    </row>
    <row r="273" spans="1:6">
      <c r="A273" s="15">
        <v>272</v>
      </c>
      <c r="B273" s="15">
        <v>272</v>
      </c>
      <c r="C273" s="26" t="s">
        <v>2568</v>
      </c>
      <c r="D273" s="35" t="s">
        <v>2512</v>
      </c>
      <c r="E273" s="14" t="s">
        <v>2566</v>
      </c>
      <c r="F273" s="15">
        <v>280</v>
      </c>
    </row>
    <row r="274" spans="1:6">
      <c r="A274" s="15">
        <v>273</v>
      </c>
      <c r="B274" s="15">
        <v>273</v>
      </c>
      <c r="C274" s="26" t="s">
        <v>2569</v>
      </c>
      <c r="D274" s="35" t="s">
        <v>2512</v>
      </c>
      <c r="E274" s="14" t="s">
        <v>2566</v>
      </c>
      <c r="F274" s="15">
        <v>280</v>
      </c>
    </row>
    <row r="275" spans="1:6">
      <c r="A275" s="15">
        <v>274</v>
      </c>
      <c r="B275" s="15">
        <v>274</v>
      </c>
      <c r="C275" s="26" t="s">
        <v>2570</v>
      </c>
      <c r="D275" s="35" t="s">
        <v>2512</v>
      </c>
      <c r="E275" s="14" t="s">
        <v>2566</v>
      </c>
      <c r="F275" s="15">
        <v>280</v>
      </c>
    </row>
    <row r="276" spans="1:6">
      <c r="A276" s="15">
        <v>275</v>
      </c>
      <c r="B276" s="15">
        <v>275</v>
      </c>
      <c r="C276" s="26" t="s">
        <v>2571</v>
      </c>
      <c r="D276" s="35" t="s">
        <v>2512</v>
      </c>
      <c r="E276" s="14" t="s">
        <v>2566</v>
      </c>
      <c r="F276" s="15">
        <v>280</v>
      </c>
    </row>
    <row r="277" spans="1:6">
      <c r="A277" s="15">
        <v>276</v>
      </c>
      <c r="B277" s="15">
        <v>276</v>
      </c>
      <c r="C277" s="26" t="s">
        <v>2572</v>
      </c>
      <c r="D277" s="35" t="s">
        <v>2512</v>
      </c>
      <c r="E277" s="14" t="s">
        <v>2566</v>
      </c>
      <c r="F277" s="15">
        <v>280</v>
      </c>
    </row>
    <row r="278" spans="1:6">
      <c r="A278" s="15">
        <v>277</v>
      </c>
      <c r="B278" s="15">
        <v>277</v>
      </c>
      <c r="C278" s="26" t="s">
        <v>2573</v>
      </c>
      <c r="D278" s="35" t="s">
        <v>2512</v>
      </c>
      <c r="E278" s="14" t="s">
        <v>2566</v>
      </c>
      <c r="F278" s="15">
        <v>280</v>
      </c>
    </row>
    <row r="279" spans="1:6">
      <c r="A279" s="15">
        <v>278</v>
      </c>
      <c r="B279" s="15">
        <v>278</v>
      </c>
      <c r="C279" s="26" t="s">
        <v>2574</v>
      </c>
      <c r="D279" s="35" t="s">
        <v>2512</v>
      </c>
      <c r="E279" s="14" t="s">
        <v>2566</v>
      </c>
      <c r="F279" s="15">
        <v>280</v>
      </c>
    </row>
    <row r="280" spans="1:6">
      <c r="A280" s="15">
        <v>279</v>
      </c>
      <c r="B280" s="15">
        <v>279</v>
      </c>
      <c r="C280" s="26" t="s">
        <v>2575</v>
      </c>
      <c r="D280" s="35" t="s">
        <v>2512</v>
      </c>
      <c r="E280" s="14" t="s">
        <v>2566</v>
      </c>
      <c r="F280" s="15">
        <v>280</v>
      </c>
    </row>
    <row r="281" spans="1:6">
      <c r="A281" s="15">
        <v>280</v>
      </c>
      <c r="B281" s="15">
        <v>280</v>
      </c>
      <c r="C281" s="26" t="s">
        <v>2576</v>
      </c>
      <c r="D281" s="35" t="s">
        <v>2512</v>
      </c>
      <c r="E281" s="14" t="s">
        <v>2566</v>
      </c>
      <c r="F281" s="15">
        <v>280</v>
      </c>
    </row>
    <row r="282" spans="1:6">
      <c r="A282" s="15">
        <v>281</v>
      </c>
      <c r="B282" s="15">
        <v>281</v>
      </c>
      <c r="C282" s="26" t="s">
        <v>2577</v>
      </c>
      <c r="D282" s="35" t="s">
        <v>2512</v>
      </c>
      <c r="E282" s="14" t="s">
        <v>2566</v>
      </c>
      <c r="F282" s="15">
        <v>280</v>
      </c>
    </row>
    <row r="283" spans="1:6">
      <c r="A283" s="15">
        <v>282</v>
      </c>
      <c r="B283" s="15">
        <v>282</v>
      </c>
      <c r="C283" s="26" t="s">
        <v>2578</v>
      </c>
      <c r="D283" s="35" t="s">
        <v>2512</v>
      </c>
      <c r="E283" s="14" t="s">
        <v>2566</v>
      </c>
      <c r="F283" s="15">
        <v>280</v>
      </c>
    </row>
    <row r="284" spans="1:6">
      <c r="A284" s="15">
        <v>283</v>
      </c>
      <c r="B284" s="15">
        <v>283</v>
      </c>
      <c r="C284" s="26" t="s">
        <v>2579</v>
      </c>
      <c r="D284" s="35" t="s">
        <v>2512</v>
      </c>
      <c r="E284" s="14" t="s">
        <v>2566</v>
      </c>
      <c r="F284" s="15">
        <v>280</v>
      </c>
    </row>
    <row r="285" spans="1:6">
      <c r="A285" s="15">
        <v>284</v>
      </c>
      <c r="B285" s="15">
        <v>284</v>
      </c>
      <c r="C285" s="26" t="s">
        <v>2580</v>
      </c>
      <c r="D285" s="35" t="s">
        <v>2512</v>
      </c>
      <c r="E285" s="14" t="s">
        <v>2566</v>
      </c>
      <c r="F285" s="15">
        <v>280</v>
      </c>
    </row>
    <row r="286" spans="1:6">
      <c r="A286" s="15">
        <v>285</v>
      </c>
      <c r="B286" s="15">
        <v>285</v>
      </c>
      <c r="C286" s="26" t="s">
        <v>2581</v>
      </c>
      <c r="D286" s="35" t="s">
        <v>2512</v>
      </c>
      <c r="E286" s="14" t="s">
        <v>2566</v>
      </c>
      <c r="F286" s="15">
        <v>280</v>
      </c>
    </row>
    <row r="287" spans="1:6">
      <c r="A287" s="15">
        <v>286</v>
      </c>
      <c r="B287" s="15">
        <v>286</v>
      </c>
      <c r="C287" s="26" t="s">
        <v>2582</v>
      </c>
      <c r="D287" s="35" t="s">
        <v>2512</v>
      </c>
      <c r="E287" s="14" t="s">
        <v>2566</v>
      </c>
      <c r="F287" s="15">
        <v>280</v>
      </c>
    </row>
    <row r="288" spans="1:6">
      <c r="A288" s="15">
        <v>287</v>
      </c>
      <c r="B288" s="15">
        <v>287</v>
      </c>
      <c r="C288" s="26" t="s">
        <v>2583</v>
      </c>
      <c r="D288" s="35" t="s">
        <v>2512</v>
      </c>
      <c r="E288" s="14" t="s">
        <v>2566</v>
      </c>
      <c r="F288" s="15">
        <v>280</v>
      </c>
    </row>
    <row r="289" spans="1:6">
      <c r="A289" s="15">
        <v>288</v>
      </c>
      <c r="B289" s="15">
        <v>288</v>
      </c>
      <c r="C289" s="26" t="s">
        <v>2584</v>
      </c>
      <c r="D289" s="35" t="s">
        <v>2512</v>
      </c>
      <c r="E289" s="14" t="s">
        <v>2566</v>
      </c>
      <c r="F289" s="15">
        <v>280</v>
      </c>
    </row>
    <row r="290" spans="1:6">
      <c r="A290" s="15">
        <v>289</v>
      </c>
      <c r="B290" s="15">
        <v>289</v>
      </c>
      <c r="C290" s="26" t="s">
        <v>2585</v>
      </c>
      <c r="D290" s="35" t="s">
        <v>2512</v>
      </c>
      <c r="E290" s="14" t="s">
        <v>2566</v>
      </c>
      <c r="F290" s="15">
        <v>280</v>
      </c>
    </row>
    <row r="291" spans="1:6">
      <c r="A291" s="15">
        <v>290</v>
      </c>
      <c r="B291" s="15">
        <v>290</v>
      </c>
      <c r="C291" s="26" t="s">
        <v>2586</v>
      </c>
      <c r="D291" s="35" t="s">
        <v>2512</v>
      </c>
      <c r="E291" s="14" t="s">
        <v>2566</v>
      </c>
      <c r="F291" s="15">
        <v>280</v>
      </c>
    </row>
    <row r="292" spans="1:6">
      <c r="A292" s="15">
        <v>291</v>
      </c>
      <c r="B292" s="15">
        <v>291</v>
      </c>
      <c r="C292" s="26" t="s">
        <v>2587</v>
      </c>
      <c r="D292" s="35" t="s">
        <v>2512</v>
      </c>
      <c r="E292" s="14" t="s">
        <v>2566</v>
      </c>
      <c r="F292" s="15">
        <v>280</v>
      </c>
    </row>
    <row r="293" spans="1:6">
      <c r="A293" s="15">
        <v>292</v>
      </c>
      <c r="B293" s="15">
        <v>292</v>
      </c>
      <c r="C293" s="26" t="s">
        <v>2588</v>
      </c>
      <c r="D293" s="35" t="s">
        <v>2512</v>
      </c>
      <c r="E293" s="14" t="s">
        <v>2566</v>
      </c>
      <c r="F293" s="15">
        <v>280</v>
      </c>
    </row>
    <row r="294" spans="1:6">
      <c r="A294" s="15">
        <v>293</v>
      </c>
      <c r="B294" s="15">
        <v>293</v>
      </c>
      <c r="C294" s="26" t="s">
        <v>2589</v>
      </c>
      <c r="D294" s="35" t="s">
        <v>2512</v>
      </c>
      <c r="E294" s="14" t="s">
        <v>2566</v>
      </c>
      <c r="F294" s="15">
        <v>280</v>
      </c>
    </row>
    <row r="295" spans="1:6">
      <c r="A295" s="15">
        <v>294</v>
      </c>
      <c r="B295" s="15">
        <v>294</v>
      </c>
      <c r="C295" s="26" t="s">
        <v>2590</v>
      </c>
      <c r="D295" s="35" t="s">
        <v>2512</v>
      </c>
      <c r="E295" s="14" t="s">
        <v>2566</v>
      </c>
      <c r="F295" s="15">
        <v>280</v>
      </c>
    </row>
    <row r="296" spans="1:6">
      <c r="A296" s="15">
        <v>295</v>
      </c>
      <c r="B296" s="15">
        <v>295</v>
      </c>
      <c r="C296" s="26" t="s">
        <v>2591</v>
      </c>
      <c r="D296" s="35" t="s">
        <v>2512</v>
      </c>
      <c r="E296" s="14" t="s">
        <v>2566</v>
      </c>
      <c r="F296" s="15">
        <v>280</v>
      </c>
    </row>
    <row r="297" spans="1:6">
      <c r="A297" s="15">
        <v>296</v>
      </c>
      <c r="B297" s="15">
        <v>296</v>
      </c>
      <c r="C297" s="26" t="s">
        <v>2592</v>
      </c>
      <c r="D297" s="35" t="s">
        <v>2512</v>
      </c>
      <c r="E297" s="14" t="s">
        <v>2566</v>
      </c>
      <c r="F297" s="15">
        <v>280</v>
      </c>
    </row>
    <row r="298" spans="1:6">
      <c r="A298" s="15">
        <v>297</v>
      </c>
      <c r="B298" s="15">
        <v>297</v>
      </c>
      <c r="C298" s="26" t="s">
        <v>2593</v>
      </c>
      <c r="D298" s="35" t="s">
        <v>2512</v>
      </c>
      <c r="E298" s="14" t="s">
        <v>2566</v>
      </c>
      <c r="F298" s="15">
        <v>280</v>
      </c>
    </row>
    <row r="299" spans="1:6">
      <c r="A299" s="15">
        <v>298</v>
      </c>
      <c r="B299" s="15">
        <v>298</v>
      </c>
      <c r="C299" s="26" t="s">
        <v>2594</v>
      </c>
      <c r="D299" s="35" t="s">
        <v>2512</v>
      </c>
      <c r="E299" s="14" t="s">
        <v>2566</v>
      </c>
      <c r="F299" s="15">
        <v>280</v>
      </c>
    </row>
    <row r="300" spans="1:6">
      <c r="A300" s="15">
        <v>299</v>
      </c>
      <c r="B300" s="15">
        <v>299</v>
      </c>
      <c r="C300" s="26" t="s">
        <v>2595</v>
      </c>
      <c r="D300" s="35" t="s">
        <v>2512</v>
      </c>
      <c r="E300" s="14" t="s">
        <v>2566</v>
      </c>
      <c r="F300" s="15">
        <v>280</v>
      </c>
    </row>
    <row r="301" spans="1:6">
      <c r="A301" s="15">
        <v>300</v>
      </c>
      <c r="B301" s="15">
        <v>300</v>
      </c>
      <c r="C301" s="26" t="s">
        <v>2596</v>
      </c>
      <c r="D301" s="35" t="s">
        <v>2512</v>
      </c>
      <c r="E301" s="14" t="s">
        <v>2566</v>
      </c>
      <c r="F301" s="15">
        <v>280</v>
      </c>
    </row>
    <row r="302" spans="1:6">
      <c r="A302" s="15">
        <v>301</v>
      </c>
      <c r="B302" s="15">
        <v>301</v>
      </c>
      <c r="C302" s="26" t="s">
        <v>2597</v>
      </c>
      <c r="D302" s="35" t="s">
        <v>2512</v>
      </c>
      <c r="E302" s="14" t="s">
        <v>2566</v>
      </c>
      <c r="F302" s="15">
        <v>280</v>
      </c>
    </row>
    <row r="303" spans="1:6">
      <c r="A303" s="15">
        <v>302</v>
      </c>
      <c r="B303" s="15">
        <v>302</v>
      </c>
      <c r="C303" s="26" t="s">
        <v>2598</v>
      </c>
      <c r="D303" s="35" t="s">
        <v>2512</v>
      </c>
      <c r="E303" s="14" t="s">
        <v>2566</v>
      </c>
      <c r="F303" s="15">
        <v>280</v>
      </c>
    </row>
    <row r="304" spans="1:6">
      <c r="A304" s="15">
        <v>303</v>
      </c>
      <c r="B304" s="15">
        <v>303</v>
      </c>
      <c r="C304" s="26" t="s">
        <v>2599</v>
      </c>
      <c r="D304" s="35" t="s">
        <v>2512</v>
      </c>
      <c r="E304" s="14" t="s">
        <v>2566</v>
      </c>
      <c r="F304" s="15">
        <v>280</v>
      </c>
    </row>
    <row r="305" spans="1:6">
      <c r="A305" s="15">
        <v>304</v>
      </c>
      <c r="B305" s="15">
        <v>304</v>
      </c>
      <c r="C305" s="26" t="s">
        <v>2600</v>
      </c>
      <c r="D305" s="35" t="s">
        <v>2512</v>
      </c>
      <c r="E305" s="14" t="s">
        <v>2566</v>
      </c>
      <c r="F305" s="15">
        <v>280</v>
      </c>
    </row>
    <row r="306" spans="1:6">
      <c r="A306" s="15">
        <v>305</v>
      </c>
      <c r="B306" s="15">
        <v>305</v>
      </c>
      <c r="C306" s="26" t="s">
        <v>2601</v>
      </c>
      <c r="D306" s="35" t="s">
        <v>2512</v>
      </c>
      <c r="E306" s="14" t="s">
        <v>2566</v>
      </c>
      <c r="F306" s="15">
        <v>280</v>
      </c>
    </row>
    <row r="307" spans="1:6">
      <c r="A307" s="15">
        <v>306</v>
      </c>
      <c r="B307" s="15">
        <v>306</v>
      </c>
      <c r="C307" s="26" t="s">
        <v>2602</v>
      </c>
      <c r="D307" s="35" t="s">
        <v>2512</v>
      </c>
      <c r="E307" s="14" t="s">
        <v>2566</v>
      </c>
      <c r="F307" s="15">
        <v>280</v>
      </c>
    </row>
    <row r="308" spans="1:6">
      <c r="A308" s="15">
        <v>307</v>
      </c>
      <c r="B308" s="15">
        <v>307</v>
      </c>
      <c r="C308" s="26" t="s">
        <v>2603</v>
      </c>
      <c r="D308" s="35" t="s">
        <v>2512</v>
      </c>
      <c r="E308" s="14" t="s">
        <v>2566</v>
      </c>
      <c r="F308" s="15">
        <v>280</v>
      </c>
    </row>
    <row r="309" spans="1:6">
      <c r="A309" s="15">
        <v>308</v>
      </c>
      <c r="B309" s="15">
        <v>308</v>
      </c>
      <c r="C309" s="26" t="s">
        <v>2604</v>
      </c>
      <c r="D309" s="35" t="s">
        <v>2512</v>
      </c>
      <c r="E309" s="14" t="s">
        <v>2566</v>
      </c>
      <c r="F309" s="15">
        <v>280</v>
      </c>
    </row>
    <row r="310" spans="1:6">
      <c r="A310" s="15">
        <v>309</v>
      </c>
      <c r="B310" s="15">
        <v>309</v>
      </c>
      <c r="C310" s="26" t="s">
        <v>2605</v>
      </c>
      <c r="D310" s="35" t="s">
        <v>2512</v>
      </c>
      <c r="E310" s="14" t="s">
        <v>2566</v>
      </c>
      <c r="F310" s="15">
        <v>280</v>
      </c>
    </row>
    <row r="311" spans="1:6">
      <c r="A311" s="15">
        <v>310</v>
      </c>
      <c r="B311" s="15">
        <v>310</v>
      </c>
      <c r="C311" s="26" t="s">
        <v>2606</v>
      </c>
      <c r="D311" s="35" t="s">
        <v>2512</v>
      </c>
      <c r="E311" s="14" t="s">
        <v>2566</v>
      </c>
      <c r="F311" s="15">
        <v>280</v>
      </c>
    </row>
    <row r="312" spans="1:6">
      <c r="A312" s="15">
        <v>311</v>
      </c>
      <c r="B312" s="15">
        <v>311</v>
      </c>
      <c r="C312" s="26" t="s">
        <v>2607</v>
      </c>
      <c r="D312" s="35" t="s">
        <v>2512</v>
      </c>
      <c r="E312" s="14" t="s">
        <v>2566</v>
      </c>
      <c r="F312" s="15">
        <v>280</v>
      </c>
    </row>
    <row r="313" spans="1:6">
      <c r="A313" s="15">
        <v>312</v>
      </c>
      <c r="B313" s="15">
        <v>312</v>
      </c>
      <c r="C313" s="26" t="s">
        <v>2608</v>
      </c>
      <c r="D313" s="35" t="s">
        <v>2512</v>
      </c>
      <c r="E313" s="14" t="s">
        <v>2566</v>
      </c>
      <c r="F313" s="15">
        <v>280</v>
      </c>
    </row>
    <row r="314" spans="1:6">
      <c r="A314" s="15">
        <v>313</v>
      </c>
      <c r="B314" s="15">
        <v>313</v>
      </c>
      <c r="C314" s="26" t="s">
        <v>2609</v>
      </c>
      <c r="D314" s="35" t="s">
        <v>2512</v>
      </c>
      <c r="E314" s="14" t="s">
        <v>2566</v>
      </c>
      <c r="F314" s="15">
        <v>280</v>
      </c>
    </row>
    <row r="315" spans="1:6">
      <c r="A315" s="15">
        <v>314</v>
      </c>
      <c r="B315" s="15">
        <v>314</v>
      </c>
      <c r="C315" s="26" t="s">
        <v>2610</v>
      </c>
      <c r="D315" s="35" t="s">
        <v>2512</v>
      </c>
      <c r="E315" s="14" t="s">
        <v>2566</v>
      </c>
      <c r="F315" s="15">
        <v>280</v>
      </c>
    </row>
    <row r="316" spans="1:6">
      <c r="A316" s="15">
        <v>315</v>
      </c>
      <c r="B316" s="15">
        <v>315</v>
      </c>
      <c r="C316" s="26" t="s">
        <v>2611</v>
      </c>
      <c r="D316" s="35" t="s">
        <v>2512</v>
      </c>
      <c r="E316" s="14" t="s">
        <v>2566</v>
      </c>
      <c r="F316" s="15">
        <v>280</v>
      </c>
    </row>
    <row r="317" spans="1:6">
      <c r="A317" s="15">
        <v>316</v>
      </c>
      <c r="B317" s="15">
        <v>316</v>
      </c>
      <c r="C317" s="26" t="s">
        <v>2612</v>
      </c>
      <c r="D317" s="35" t="s">
        <v>2512</v>
      </c>
      <c r="E317" s="14" t="s">
        <v>2566</v>
      </c>
      <c r="F317" s="15">
        <v>280</v>
      </c>
    </row>
    <row r="318" spans="1:6">
      <c r="A318" s="15">
        <v>317</v>
      </c>
      <c r="B318" s="15">
        <v>317</v>
      </c>
      <c r="C318" s="26" t="s">
        <v>2613</v>
      </c>
      <c r="D318" s="35" t="s">
        <v>2512</v>
      </c>
      <c r="E318" s="14" t="s">
        <v>2566</v>
      </c>
      <c r="F318" s="15">
        <v>280</v>
      </c>
    </row>
    <row r="319" spans="1:6">
      <c r="A319" s="15">
        <v>318</v>
      </c>
      <c r="B319" s="15">
        <v>318</v>
      </c>
      <c r="C319" s="26" t="s">
        <v>2614</v>
      </c>
      <c r="D319" s="35" t="s">
        <v>2512</v>
      </c>
      <c r="E319" s="14" t="s">
        <v>2566</v>
      </c>
      <c r="F319" s="15">
        <v>280</v>
      </c>
    </row>
    <row r="320" spans="1:6">
      <c r="A320" s="15">
        <v>319</v>
      </c>
      <c r="B320" s="15">
        <v>319</v>
      </c>
      <c r="C320" s="26" t="s">
        <v>2615</v>
      </c>
      <c r="D320" s="35" t="s">
        <v>2512</v>
      </c>
      <c r="E320" s="14" t="s">
        <v>2566</v>
      </c>
      <c r="F320" s="15">
        <v>280</v>
      </c>
    </row>
    <row r="321" spans="1:6">
      <c r="A321" s="15">
        <v>320</v>
      </c>
      <c r="B321" s="15">
        <v>320</v>
      </c>
      <c r="C321" s="26" t="s">
        <v>2616</v>
      </c>
      <c r="D321" s="35" t="s">
        <v>2512</v>
      </c>
      <c r="E321" s="14" t="s">
        <v>2566</v>
      </c>
      <c r="F321" s="15">
        <v>280</v>
      </c>
    </row>
    <row r="322" spans="1:6">
      <c r="A322" s="15">
        <v>321</v>
      </c>
      <c r="B322" s="15">
        <v>321</v>
      </c>
      <c r="C322" s="26" t="s">
        <v>2617</v>
      </c>
      <c r="D322" s="35" t="s">
        <v>2512</v>
      </c>
      <c r="E322" s="14" t="s">
        <v>2566</v>
      </c>
      <c r="F322" s="15">
        <v>280</v>
      </c>
    </row>
    <row r="323" spans="1:6">
      <c r="A323" s="15">
        <v>322</v>
      </c>
      <c r="B323" s="15">
        <v>322</v>
      </c>
      <c r="C323" s="26" t="s">
        <v>2618</v>
      </c>
      <c r="D323" s="35" t="s">
        <v>2512</v>
      </c>
      <c r="E323" s="14" t="s">
        <v>2566</v>
      </c>
      <c r="F323" s="15">
        <v>280</v>
      </c>
    </row>
    <row r="324" spans="1:6">
      <c r="A324" s="15">
        <v>323</v>
      </c>
      <c r="B324" s="15">
        <v>323</v>
      </c>
      <c r="C324" s="26" t="s">
        <v>2619</v>
      </c>
      <c r="D324" s="35" t="s">
        <v>2512</v>
      </c>
      <c r="E324" s="14" t="s">
        <v>2566</v>
      </c>
      <c r="F324" s="15">
        <v>280</v>
      </c>
    </row>
    <row r="325" spans="1:6">
      <c r="A325" s="15">
        <v>324</v>
      </c>
      <c r="B325" s="15">
        <v>324</v>
      </c>
      <c r="C325" s="26" t="s">
        <v>2620</v>
      </c>
      <c r="D325" s="35" t="s">
        <v>2512</v>
      </c>
      <c r="E325" s="14" t="s">
        <v>2566</v>
      </c>
      <c r="F325" s="15">
        <v>280</v>
      </c>
    </row>
    <row r="326" spans="1:6">
      <c r="A326" s="15">
        <v>325</v>
      </c>
      <c r="B326" s="15">
        <v>325</v>
      </c>
      <c r="C326" s="26" t="s">
        <v>2621</v>
      </c>
      <c r="D326" s="35" t="s">
        <v>2512</v>
      </c>
      <c r="E326" s="14" t="s">
        <v>2566</v>
      </c>
      <c r="F326" s="15">
        <v>280</v>
      </c>
    </row>
    <row r="327" spans="1:6">
      <c r="A327" s="15">
        <v>326</v>
      </c>
      <c r="B327" s="15">
        <v>326</v>
      </c>
      <c r="C327" s="26" t="s">
        <v>2622</v>
      </c>
      <c r="D327" s="35" t="s">
        <v>2512</v>
      </c>
      <c r="E327" s="14" t="s">
        <v>2566</v>
      </c>
      <c r="F327" s="15">
        <v>280</v>
      </c>
    </row>
    <row r="328" spans="1:6">
      <c r="A328" s="15">
        <v>327</v>
      </c>
      <c r="B328" s="15">
        <v>327</v>
      </c>
      <c r="C328" s="26" t="s">
        <v>2623</v>
      </c>
      <c r="D328" s="35" t="s">
        <v>2512</v>
      </c>
      <c r="E328" s="14" t="s">
        <v>2566</v>
      </c>
      <c r="F328" s="15">
        <v>280</v>
      </c>
    </row>
    <row r="329" spans="1:6">
      <c r="A329" s="15">
        <v>328</v>
      </c>
      <c r="B329" s="15">
        <v>328</v>
      </c>
      <c r="C329" s="26" t="s">
        <v>2624</v>
      </c>
      <c r="D329" s="35" t="s">
        <v>2512</v>
      </c>
      <c r="E329" s="14" t="s">
        <v>2566</v>
      </c>
      <c r="F329" s="15">
        <v>280</v>
      </c>
    </row>
    <row r="330" spans="1:6">
      <c r="A330" s="15">
        <v>329</v>
      </c>
      <c r="B330" s="15">
        <v>329</v>
      </c>
      <c r="C330" s="26" t="s">
        <v>2625</v>
      </c>
      <c r="D330" s="35" t="s">
        <v>2512</v>
      </c>
      <c r="E330" s="14" t="s">
        <v>2566</v>
      </c>
      <c r="F330" s="15">
        <v>280</v>
      </c>
    </row>
    <row r="331" spans="1:6">
      <c r="A331" s="15">
        <v>330</v>
      </c>
      <c r="B331" s="15">
        <v>330</v>
      </c>
      <c r="C331" s="26" t="s">
        <v>2626</v>
      </c>
      <c r="D331" s="35" t="s">
        <v>2512</v>
      </c>
      <c r="E331" s="14" t="s">
        <v>2566</v>
      </c>
      <c r="F331" s="15">
        <v>280</v>
      </c>
    </row>
    <row r="332" spans="1:6">
      <c r="A332" s="15">
        <v>331</v>
      </c>
      <c r="B332" s="15">
        <v>331</v>
      </c>
      <c r="C332" s="26" t="s">
        <v>2627</v>
      </c>
      <c r="D332" s="35" t="s">
        <v>2512</v>
      </c>
      <c r="E332" s="14" t="s">
        <v>2566</v>
      </c>
      <c r="F332" s="15">
        <v>280</v>
      </c>
    </row>
    <row r="333" spans="1:6">
      <c r="A333" s="15">
        <v>332</v>
      </c>
      <c r="B333" s="15">
        <v>332</v>
      </c>
      <c r="C333" s="26" t="s">
        <v>2628</v>
      </c>
      <c r="D333" s="35" t="s">
        <v>2512</v>
      </c>
      <c r="E333" s="14" t="s">
        <v>2566</v>
      </c>
      <c r="F333" s="15">
        <v>280</v>
      </c>
    </row>
    <row r="334" spans="1:6">
      <c r="A334" s="15">
        <v>333</v>
      </c>
      <c r="B334" s="15">
        <v>333</v>
      </c>
      <c r="C334" s="26" t="s">
        <v>2629</v>
      </c>
      <c r="D334" s="35" t="s">
        <v>2512</v>
      </c>
      <c r="E334" s="14" t="s">
        <v>2566</v>
      </c>
      <c r="F334" s="15">
        <v>280</v>
      </c>
    </row>
    <row r="335" spans="1:6">
      <c r="A335" s="15">
        <v>334</v>
      </c>
      <c r="B335" s="15">
        <v>334</v>
      </c>
      <c r="C335" s="26" t="s">
        <v>2630</v>
      </c>
      <c r="D335" s="35" t="s">
        <v>2512</v>
      </c>
      <c r="E335" s="14" t="s">
        <v>2566</v>
      </c>
      <c r="F335" s="15">
        <v>280</v>
      </c>
    </row>
    <row r="336" spans="1:6">
      <c r="A336" s="15">
        <v>335</v>
      </c>
      <c r="B336" s="15">
        <v>335</v>
      </c>
      <c r="C336" s="26" t="s">
        <v>2631</v>
      </c>
      <c r="D336" s="35" t="s">
        <v>2512</v>
      </c>
      <c r="E336" s="14" t="s">
        <v>2566</v>
      </c>
      <c r="F336" s="15">
        <v>280</v>
      </c>
    </row>
    <row r="337" spans="1:6">
      <c r="A337" s="15">
        <v>336</v>
      </c>
      <c r="B337" s="15">
        <v>336</v>
      </c>
      <c r="C337" s="26" t="s">
        <v>2631</v>
      </c>
      <c r="D337" s="35" t="s">
        <v>2512</v>
      </c>
      <c r="E337" s="14" t="s">
        <v>2566</v>
      </c>
      <c r="F337" s="15">
        <v>280</v>
      </c>
    </row>
    <row r="338" spans="1:6">
      <c r="A338" s="15">
        <v>337</v>
      </c>
      <c r="B338" s="15">
        <v>337</v>
      </c>
      <c r="C338" s="26" t="s">
        <v>2632</v>
      </c>
      <c r="D338" s="35" t="s">
        <v>2512</v>
      </c>
      <c r="E338" s="14" t="s">
        <v>2566</v>
      </c>
      <c r="F338" s="15">
        <v>280</v>
      </c>
    </row>
    <row r="339" spans="1:6">
      <c r="A339" s="15">
        <v>338</v>
      </c>
      <c r="B339" s="15">
        <v>338</v>
      </c>
      <c r="C339" s="26" t="s">
        <v>2633</v>
      </c>
      <c r="D339" s="35" t="s">
        <v>2512</v>
      </c>
      <c r="E339" s="14" t="s">
        <v>2566</v>
      </c>
      <c r="F339" s="15">
        <v>280</v>
      </c>
    </row>
    <row r="340" spans="1:6">
      <c r="A340" s="15">
        <v>339</v>
      </c>
      <c r="B340" s="15">
        <v>339</v>
      </c>
      <c r="C340" s="26" t="s">
        <v>2634</v>
      </c>
      <c r="D340" s="35" t="s">
        <v>2512</v>
      </c>
      <c r="E340" s="14" t="s">
        <v>2566</v>
      </c>
      <c r="F340" s="15">
        <v>280</v>
      </c>
    </row>
    <row r="341" spans="1:6">
      <c r="A341" s="15">
        <v>340</v>
      </c>
      <c r="B341" s="15">
        <v>340</v>
      </c>
      <c r="C341" s="26" t="s">
        <v>2635</v>
      </c>
      <c r="D341" s="35" t="s">
        <v>2512</v>
      </c>
      <c r="E341" s="14" t="s">
        <v>2566</v>
      </c>
      <c r="F341" s="15">
        <v>280</v>
      </c>
    </row>
    <row r="342" spans="1:6">
      <c r="A342" s="15">
        <v>341</v>
      </c>
      <c r="B342" s="15">
        <v>341</v>
      </c>
      <c r="C342" s="26" t="s">
        <v>2636</v>
      </c>
      <c r="D342" s="35" t="s">
        <v>2512</v>
      </c>
      <c r="E342" s="14" t="s">
        <v>2566</v>
      </c>
      <c r="F342" s="15">
        <v>280</v>
      </c>
    </row>
    <row r="343" spans="1:6">
      <c r="A343" s="15">
        <v>342</v>
      </c>
      <c r="B343" s="15">
        <v>342</v>
      </c>
      <c r="C343" s="26" t="s">
        <v>2637</v>
      </c>
      <c r="D343" s="35" t="s">
        <v>2512</v>
      </c>
      <c r="E343" s="14" t="s">
        <v>2566</v>
      </c>
      <c r="F343" s="15">
        <v>280</v>
      </c>
    </row>
    <row r="344" spans="1:6">
      <c r="A344" s="15">
        <v>343</v>
      </c>
      <c r="B344" s="15">
        <v>343</v>
      </c>
      <c r="C344" s="26" t="s">
        <v>2638</v>
      </c>
      <c r="D344" s="35" t="s">
        <v>2512</v>
      </c>
      <c r="E344" s="14" t="s">
        <v>2566</v>
      </c>
      <c r="F344" s="15">
        <v>280</v>
      </c>
    </row>
    <row r="345" spans="1:6">
      <c r="A345" s="15">
        <v>344</v>
      </c>
      <c r="B345" s="15">
        <v>344</v>
      </c>
      <c r="C345" s="26" t="s">
        <v>2639</v>
      </c>
      <c r="D345" s="35" t="s">
        <v>2512</v>
      </c>
      <c r="E345" s="14" t="s">
        <v>2566</v>
      </c>
      <c r="F345" s="15">
        <v>280</v>
      </c>
    </row>
    <row r="346" spans="1:6">
      <c r="A346" s="15">
        <v>345</v>
      </c>
      <c r="B346" s="15">
        <v>345</v>
      </c>
      <c r="C346" s="26" t="s">
        <v>2640</v>
      </c>
      <c r="D346" s="35" t="s">
        <v>2512</v>
      </c>
      <c r="E346" s="14" t="s">
        <v>2566</v>
      </c>
      <c r="F346" s="15">
        <v>280</v>
      </c>
    </row>
    <row r="347" spans="1:6">
      <c r="A347" s="15">
        <v>346</v>
      </c>
      <c r="B347" s="15">
        <v>346</v>
      </c>
      <c r="C347" s="26" t="s">
        <v>2641</v>
      </c>
      <c r="D347" s="35" t="s">
        <v>2512</v>
      </c>
      <c r="E347" s="14" t="s">
        <v>2566</v>
      </c>
      <c r="F347" s="15">
        <v>280</v>
      </c>
    </row>
    <row r="348" spans="1:6">
      <c r="A348" s="15">
        <v>347</v>
      </c>
      <c r="B348" s="15">
        <v>347</v>
      </c>
      <c r="C348" s="26" t="s">
        <v>2642</v>
      </c>
      <c r="D348" s="35" t="s">
        <v>2512</v>
      </c>
      <c r="E348" s="14" t="s">
        <v>2566</v>
      </c>
      <c r="F348" s="15">
        <v>280</v>
      </c>
    </row>
    <row r="349" spans="1:6">
      <c r="A349" s="15">
        <v>348</v>
      </c>
      <c r="B349" s="15">
        <v>348</v>
      </c>
      <c r="C349" s="26" t="s">
        <v>2643</v>
      </c>
      <c r="D349" s="35" t="s">
        <v>2512</v>
      </c>
      <c r="E349" s="14" t="s">
        <v>2566</v>
      </c>
      <c r="F349" s="15">
        <v>280</v>
      </c>
    </row>
    <row r="350" spans="1:6">
      <c r="A350" s="15">
        <v>349</v>
      </c>
      <c r="B350" s="15">
        <v>349</v>
      </c>
      <c r="C350" s="26" t="s">
        <v>2644</v>
      </c>
      <c r="D350" s="35" t="s">
        <v>2512</v>
      </c>
      <c r="E350" s="14" t="s">
        <v>2566</v>
      </c>
      <c r="F350" s="15">
        <v>280</v>
      </c>
    </row>
    <row r="351" spans="1:6">
      <c r="A351" s="15">
        <v>350</v>
      </c>
      <c r="B351" s="15">
        <v>350</v>
      </c>
      <c r="C351" s="26" t="s">
        <v>2645</v>
      </c>
      <c r="D351" s="35" t="s">
        <v>2512</v>
      </c>
      <c r="E351" s="14" t="s">
        <v>2566</v>
      </c>
      <c r="F351" s="15">
        <v>280</v>
      </c>
    </row>
    <row r="352" spans="1:6">
      <c r="A352" s="15">
        <v>351</v>
      </c>
      <c r="B352" s="15">
        <v>351</v>
      </c>
      <c r="C352" s="26" t="s">
        <v>2646</v>
      </c>
      <c r="D352" s="35" t="s">
        <v>2512</v>
      </c>
      <c r="E352" s="14" t="s">
        <v>2566</v>
      </c>
      <c r="F352" s="15">
        <v>280</v>
      </c>
    </row>
    <row r="353" spans="1:6">
      <c r="A353" s="15">
        <v>352</v>
      </c>
      <c r="B353" s="15">
        <v>352</v>
      </c>
      <c r="C353" s="26" t="s">
        <v>2647</v>
      </c>
      <c r="D353" s="35" t="s">
        <v>2512</v>
      </c>
      <c r="E353" s="14" t="s">
        <v>2566</v>
      </c>
      <c r="F353" s="15">
        <v>280</v>
      </c>
    </row>
    <row r="354" spans="1:6">
      <c r="A354" s="15">
        <v>353</v>
      </c>
      <c r="B354" s="15">
        <v>353</v>
      </c>
      <c r="C354" s="26" t="s">
        <v>2648</v>
      </c>
      <c r="D354" s="35" t="s">
        <v>2512</v>
      </c>
      <c r="E354" s="14" t="s">
        <v>2566</v>
      </c>
      <c r="F354" s="15">
        <v>280</v>
      </c>
    </row>
    <row r="355" spans="1:6">
      <c r="A355" s="15">
        <v>354</v>
      </c>
      <c r="B355" s="15">
        <v>354</v>
      </c>
      <c r="C355" s="26" t="s">
        <v>2649</v>
      </c>
      <c r="D355" s="35" t="s">
        <v>2512</v>
      </c>
      <c r="E355" s="14" t="s">
        <v>2566</v>
      </c>
      <c r="F355" s="15">
        <v>280</v>
      </c>
    </row>
    <row r="356" spans="1:6">
      <c r="A356" s="15">
        <v>355</v>
      </c>
      <c r="B356" s="15">
        <v>355</v>
      </c>
      <c r="C356" s="26" t="s">
        <v>2650</v>
      </c>
      <c r="D356" s="35" t="s">
        <v>2512</v>
      </c>
      <c r="E356" s="14" t="s">
        <v>2566</v>
      </c>
      <c r="F356" s="15">
        <v>280</v>
      </c>
    </row>
    <row r="357" spans="1:6">
      <c r="A357" s="15">
        <v>356</v>
      </c>
      <c r="B357" s="15">
        <v>356</v>
      </c>
      <c r="C357" s="26" t="s">
        <v>2651</v>
      </c>
      <c r="D357" s="35" t="s">
        <v>2512</v>
      </c>
      <c r="E357" s="14" t="s">
        <v>2566</v>
      </c>
      <c r="F357" s="15">
        <v>280</v>
      </c>
    </row>
    <row r="358" spans="1:6">
      <c r="A358" s="15">
        <v>357</v>
      </c>
      <c r="B358" s="15">
        <v>357</v>
      </c>
      <c r="C358" s="26" t="s">
        <v>2652</v>
      </c>
      <c r="D358" s="35" t="s">
        <v>2512</v>
      </c>
      <c r="E358" s="14" t="s">
        <v>2566</v>
      </c>
      <c r="F358" s="15">
        <v>280</v>
      </c>
    </row>
    <row r="359" spans="1:6">
      <c r="A359" s="15">
        <v>358</v>
      </c>
      <c r="B359" s="15">
        <v>358</v>
      </c>
      <c r="C359" s="26" t="s">
        <v>2653</v>
      </c>
      <c r="D359" s="35" t="s">
        <v>2512</v>
      </c>
      <c r="E359" s="14" t="s">
        <v>2566</v>
      </c>
      <c r="F359" s="15">
        <v>280</v>
      </c>
    </row>
  </sheetData>
  <autoFilter ref="A1:F359">
    <extLst/>
  </autoFilter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9"/>
  <sheetViews>
    <sheetView workbookViewId="0">
      <selection activeCell="A2" sqref="A2"/>
    </sheetView>
  </sheetViews>
  <sheetFormatPr defaultColWidth="9" defaultRowHeight="15" outlineLevelCol="1"/>
  <cols>
    <col min="2" max="2" width="23.5390625" customWidth="1"/>
  </cols>
  <sheetData>
    <row r="1" spans="1:2">
      <c r="A1" t="s">
        <v>53</v>
      </c>
      <c r="B1" t="s">
        <v>2654</v>
      </c>
    </row>
    <row r="2" spans="2:2">
      <c r="B2" t="s">
        <v>2655</v>
      </c>
    </row>
    <row r="3" spans="2:2">
      <c r="B3" t="s">
        <v>2656</v>
      </c>
    </row>
    <row r="4" spans="2:2">
      <c r="B4" t="s">
        <v>2657</v>
      </c>
    </row>
    <row r="5" spans="2:2">
      <c r="B5" t="s">
        <v>2658</v>
      </c>
    </row>
    <row r="6" spans="2:2">
      <c r="B6" t="s">
        <v>2659</v>
      </c>
    </row>
    <row r="7" spans="2:2">
      <c r="B7" t="s">
        <v>2660</v>
      </c>
    </row>
    <row r="8" spans="2:2">
      <c r="B8" t="s">
        <v>2661</v>
      </c>
    </row>
    <row r="9" spans="2:2">
      <c r="B9" t="s">
        <v>2662</v>
      </c>
    </row>
    <row r="10" spans="2:2">
      <c r="B10" t="s">
        <v>2663</v>
      </c>
    </row>
    <row r="11" spans="2:2">
      <c r="B11" t="s">
        <v>2664</v>
      </c>
    </row>
    <row r="12" spans="2:2">
      <c r="B12" t="s">
        <v>2665</v>
      </c>
    </row>
    <row r="13" spans="2:2">
      <c r="B13" t="s">
        <v>2666</v>
      </c>
    </row>
    <row r="14" spans="2:2">
      <c r="B14" t="s">
        <v>2667</v>
      </c>
    </row>
    <row r="15" spans="2:2">
      <c r="B15" t="s">
        <v>2668</v>
      </c>
    </row>
    <row r="16" spans="2:2">
      <c r="B16" t="s">
        <v>2669</v>
      </c>
    </row>
    <row r="17" spans="2:2">
      <c r="B17" t="s">
        <v>2670</v>
      </c>
    </row>
    <row r="18" spans="2:2">
      <c r="B18" t="s">
        <v>2671</v>
      </c>
    </row>
    <row r="19" spans="2:2">
      <c r="B19" t="s">
        <v>2672</v>
      </c>
    </row>
    <row r="20" spans="2:2">
      <c r="B20" t="s">
        <v>2673</v>
      </c>
    </row>
    <row r="21" spans="2:2">
      <c r="B21" t="s">
        <v>2674</v>
      </c>
    </row>
    <row r="22" spans="2:2">
      <c r="B22" t="s">
        <v>2675</v>
      </c>
    </row>
    <row r="23" spans="2:2">
      <c r="B23" t="s">
        <v>2676</v>
      </c>
    </row>
    <row r="24" spans="2:2">
      <c r="B24" t="s">
        <v>2677</v>
      </c>
    </row>
    <row r="25" spans="2:2">
      <c r="B25" t="s">
        <v>2678</v>
      </c>
    </row>
    <row r="26" spans="2:2">
      <c r="B26" t="s">
        <v>2679</v>
      </c>
    </row>
    <row r="27" spans="2:2">
      <c r="B27" t="s">
        <v>2680</v>
      </c>
    </row>
    <row r="28" spans="2:2">
      <c r="B28" t="s">
        <v>2681</v>
      </c>
    </row>
    <row r="29" spans="2:2">
      <c r="B29" t="s">
        <v>2682</v>
      </c>
    </row>
    <row r="30" spans="2:2">
      <c r="B30" t="s">
        <v>2683</v>
      </c>
    </row>
    <row r="31" spans="2:2">
      <c r="B31" t="s">
        <v>2684</v>
      </c>
    </row>
    <row r="32" spans="2:2">
      <c r="B32" t="s">
        <v>2685</v>
      </c>
    </row>
    <row r="33" spans="2:2">
      <c r="B33" t="s">
        <v>2686</v>
      </c>
    </row>
    <row r="34" spans="2:2">
      <c r="B34" t="s">
        <v>2687</v>
      </c>
    </row>
    <row r="35" spans="2:2">
      <c r="B35" t="s">
        <v>2688</v>
      </c>
    </row>
    <row r="36" spans="2:2">
      <c r="B36" t="s">
        <v>2689</v>
      </c>
    </row>
    <row r="37" spans="2:2">
      <c r="B37" t="s">
        <v>2690</v>
      </c>
    </row>
    <row r="38" spans="2:2">
      <c r="B38" t="s">
        <v>2691</v>
      </c>
    </row>
    <row r="39" spans="2:2">
      <c r="B39" t="s">
        <v>2692</v>
      </c>
    </row>
    <row r="40" spans="2:2">
      <c r="B40" t="s">
        <v>2693</v>
      </c>
    </row>
    <row r="41" spans="2:2">
      <c r="B41" t="s">
        <v>2694</v>
      </c>
    </row>
    <row r="42" spans="2:2">
      <c r="B42" t="s">
        <v>2695</v>
      </c>
    </row>
    <row r="43" spans="2:2">
      <c r="B43" t="s">
        <v>2696</v>
      </c>
    </row>
    <row r="44" spans="2:2">
      <c r="B44" t="s">
        <v>2697</v>
      </c>
    </row>
    <row r="45" spans="2:2">
      <c r="B45" t="s">
        <v>2698</v>
      </c>
    </row>
    <row r="46" spans="2:2">
      <c r="B46" t="s">
        <v>2699</v>
      </c>
    </row>
    <row r="47" spans="2:2">
      <c r="B47" t="s">
        <v>2700</v>
      </c>
    </row>
    <row r="48" spans="2:2">
      <c r="B48" t="s">
        <v>2701</v>
      </c>
    </row>
    <row r="49" spans="2:2">
      <c r="B49" t="s">
        <v>2702</v>
      </c>
    </row>
    <row r="50" spans="2:2">
      <c r="B50" t="s">
        <v>2703</v>
      </c>
    </row>
    <row r="51" spans="2:2">
      <c r="B51" t="s">
        <v>2704</v>
      </c>
    </row>
    <row r="52" spans="2:2">
      <c r="B52" t="s">
        <v>2705</v>
      </c>
    </row>
    <row r="53" spans="2:2">
      <c r="B53" t="s">
        <v>2706</v>
      </c>
    </row>
    <row r="54" spans="2:2">
      <c r="B54" t="s">
        <v>2707</v>
      </c>
    </row>
    <row r="55" spans="2:2">
      <c r="B55" t="s">
        <v>2708</v>
      </c>
    </row>
    <row r="56" spans="2:2">
      <c r="B56" t="s">
        <v>2709</v>
      </c>
    </row>
    <row r="57" spans="2:2">
      <c r="B57" t="s">
        <v>2710</v>
      </c>
    </row>
    <row r="58" spans="2:2">
      <c r="B58" t="s">
        <v>2711</v>
      </c>
    </row>
    <row r="59" spans="2:2">
      <c r="B59" t="s">
        <v>2712</v>
      </c>
    </row>
    <row r="60" spans="2:2">
      <c r="B60" t="s">
        <v>2713</v>
      </c>
    </row>
    <row r="61" spans="2:2">
      <c r="B61" t="s">
        <v>2714</v>
      </c>
    </row>
    <row r="62" spans="2:2">
      <c r="B62" t="s">
        <v>2715</v>
      </c>
    </row>
    <row r="63" spans="2:2">
      <c r="B63" t="s">
        <v>2716</v>
      </c>
    </row>
    <row r="64" spans="2:2">
      <c r="B64" t="s">
        <v>2717</v>
      </c>
    </row>
    <row r="65" spans="2:2">
      <c r="B65" t="s">
        <v>2718</v>
      </c>
    </row>
    <row r="66" spans="2:2">
      <c r="B66" t="s">
        <v>2719</v>
      </c>
    </row>
    <row r="67" spans="2:2">
      <c r="B67" t="s">
        <v>2720</v>
      </c>
    </row>
    <row r="68" spans="2:2">
      <c r="B68" t="s">
        <v>2721</v>
      </c>
    </row>
    <row r="69" spans="2:2">
      <c r="B69" t="s">
        <v>2722</v>
      </c>
    </row>
    <row r="70" spans="2:2">
      <c r="B70" t="s">
        <v>2723</v>
      </c>
    </row>
    <row r="71" spans="2:2">
      <c r="B71" t="s">
        <v>2724</v>
      </c>
    </row>
    <row r="72" spans="2:2">
      <c r="B72" t="s">
        <v>2725</v>
      </c>
    </row>
    <row r="73" spans="2:2">
      <c r="B73" t="s">
        <v>2726</v>
      </c>
    </row>
    <row r="74" spans="2:2">
      <c r="B74" t="s">
        <v>2727</v>
      </c>
    </row>
    <row r="75" spans="2:2">
      <c r="B75" t="s">
        <v>2728</v>
      </c>
    </row>
    <row r="76" spans="2:2">
      <c r="B76" t="s">
        <v>2729</v>
      </c>
    </row>
    <row r="77" spans="2:2">
      <c r="B77" t="s">
        <v>2730</v>
      </c>
    </row>
    <row r="78" spans="2:2">
      <c r="B78" t="s">
        <v>2731</v>
      </c>
    </row>
    <row r="79" spans="2:2">
      <c r="B79" t="s">
        <v>2732</v>
      </c>
    </row>
    <row r="80" spans="2:2">
      <c r="B80" t="s">
        <v>2733</v>
      </c>
    </row>
    <row r="81" spans="2:2">
      <c r="B81" t="s">
        <v>2734</v>
      </c>
    </row>
    <row r="82" spans="2:2">
      <c r="B82" t="s">
        <v>2735</v>
      </c>
    </row>
    <row r="83" spans="2:2">
      <c r="B83" t="s">
        <v>2736</v>
      </c>
    </row>
    <row r="84" spans="2:2">
      <c r="B84" t="s">
        <v>2737</v>
      </c>
    </row>
    <row r="85" spans="2:2">
      <c r="B85" t="s">
        <v>2738</v>
      </c>
    </row>
    <row r="86" spans="2:2">
      <c r="B86" t="s">
        <v>2739</v>
      </c>
    </row>
    <row r="87" spans="2:2">
      <c r="B87" t="s">
        <v>2740</v>
      </c>
    </row>
    <row r="88" spans="2:2">
      <c r="B88" t="s">
        <v>2741</v>
      </c>
    </row>
    <row r="89" spans="2:2">
      <c r="B89" t="s">
        <v>2742</v>
      </c>
    </row>
    <row r="90" spans="2:2">
      <c r="B90" t="s">
        <v>2743</v>
      </c>
    </row>
    <row r="91" spans="2:2">
      <c r="B91" t="s">
        <v>2744</v>
      </c>
    </row>
    <row r="92" spans="2:2">
      <c r="B92" t="s">
        <v>2745</v>
      </c>
    </row>
    <row r="93" spans="2:2">
      <c r="B93" t="s">
        <v>2746</v>
      </c>
    </row>
    <row r="94" spans="2:2">
      <c r="B94" t="s">
        <v>2747</v>
      </c>
    </row>
    <row r="95" spans="2:2">
      <c r="B95" t="s">
        <v>2748</v>
      </c>
    </row>
    <row r="96" spans="2:2">
      <c r="B96" t="s">
        <v>2749</v>
      </c>
    </row>
    <row r="97" spans="2:2">
      <c r="B97" t="s">
        <v>2750</v>
      </c>
    </row>
    <row r="98" spans="2:2">
      <c r="B98" t="s">
        <v>2751</v>
      </c>
    </row>
    <row r="99" spans="2:2">
      <c r="B99" t="s">
        <v>2752</v>
      </c>
    </row>
    <row r="100" spans="2:2">
      <c r="B100" t="s">
        <v>2753</v>
      </c>
    </row>
    <row r="101" spans="2:2">
      <c r="B101" t="s">
        <v>2754</v>
      </c>
    </row>
    <row r="102" spans="2:2">
      <c r="B102" t="s">
        <v>2755</v>
      </c>
    </row>
    <row r="103" spans="2:2">
      <c r="B103" t="s">
        <v>2756</v>
      </c>
    </row>
    <row r="104" spans="2:2">
      <c r="B104" t="s">
        <v>2757</v>
      </c>
    </row>
    <row r="105" spans="2:2">
      <c r="B105" t="s">
        <v>2758</v>
      </c>
    </row>
    <row r="106" spans="2:2">
      <c r="B106" t="s">
        <v>2759</v>
      </c>
    </row>
    <row r="107" spans="2:2">
      <c r="B107" t="s">
        <v>2760</v>
      </c>
    </row>
    <row r="108" spans="2:2">
      <c r="B108" t="s">
        <v>2761</v>
      </c>
    </row>
    <row r="109" spans="2:2">
      <c r="B109" t="s">
        <v>2762</v>
      </c>
    </row>
    <row r="110" spans="2:2">
      <c r="B110" t="s">
        <v>2763</v>
      </c>
    </row>
    <row r="111" spans="2:2">
      <c r="B111" t="s">
        <v>2764</v>
      </c>
    </row>
    <row r="112" spans="2:2">
      <c r="B112" t="s">
        <v>2765</v>
      </c>
    </row>
    <row r="113" spans="2:2">
      <c r="B113" t="s">
        <v>2766</v>
      </c>
    </row>
    <row r="114" spans="2:2">
      <c r="B114" t="s">
        <v>2767</v>
      </c>
    </row>
    <row r="115" spans="2:2">
      <c r="B115" t="s">
        <v>2768</v>
      </c>
    </row>
    <row r="116" spans="2:2">
      <c r="B116" t="s">
        <v>2769</v>
      </c>
    </row>
    <row r="117" spans="2:2">
      <c r="B117" t="s">
        <v>2770</v>
      </c>
    </row>
    <row r="118" spans="2:2">
      <c r="B118" t="s">
        <v>2771</v>
      </c>
    </row>
    <row r="119" spans="2:2">
      <c r="B119" t="s">
        <v>2772</v>
      </c>
    </row>
    <row r="120" spans="2:2">
      <c r="B120" t="s">
        <v>2773</v>
      </c>
    </row>
    <row r="121" spans="2:2">
      <c r="B121" t="s">
        <v>2774</v>
      </c>
    </row>
    <row r="122" spans="2:2">
      <c r="B122" t="s">
        <v>2775</v>
      </c>
    </row>
    <row r="123" spans="2:2">
      <c r="B123" t="s">
        <v>2776</v>
      </c>
    </row>
    <row r="124" spans="2:2">
      <c r="B124" t="s">
        <v>2777</v>
      </c>
    </row>
    <row r="125" spans="2:2">
      <c r="B125" t="s">
        <v>2778</v>
      </c>
    </row>
    <row r="126" spans="2:2">
      <c r="B126" t="s">
        <v>2779</v>
      </c>
    </row>
    <row r="127" spans="2:2">
      <c r="B127" t="s">
        <v>2780</v>
      </c>
    </row>
    <row r="128" spans="2:2">
      <c r="B128" t="s">
        <v>2781</v>
      </c>
    </row>
    <row r="129" spans="2:2">
      <c r="B129" t="s">
        <v>2782</v>
      </c>
    </row>
    <row r="130" spans="2:2">
      <c r="B130" t="s">
        <v>2783</v>
      </c>
    </row>
    <row r="131" spans="2:2">
      <c r="B131" t="s">
        <v>2784</v>
      </c>
    </row>
    <row r="132" spans="2:2">
      <c r="B132" t="s">
        <v>2785</v>
      </c>
    </row>
    <row r="133" spans="2:2">
      <c r="B133" t="s">
        <v>2786</v>
      </c>
    </row>
    <row r="134" spans="2:2">
      <c r="B134" t="s">
        <v>2787</v>
      </c>
    </row>
    <row r="135" spans="2:2">
      <c r="B135" t="s">
        <v>2788</v>
      </c>
    </row>
    <row r="136" spans="2:2">
      <c r="B136" t="s">
        <v>2789</v>
      </c>
    </row>
    <row r="137" spans="2:2">
      <c r="B137" t="s">
        <v>2790</v>
      </c>
    </row>
    <row r="138" spans="2:2">
      <c r="B138" t="s">
        <v>2791</v>
      </c>
    </row>
    <row r="139" spans="2:2">
      <c r="B139" t="s">
        <v>2792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E25" sqref="E25"/>
    </sheetView>
  </sheetViews>
  <sheetFormatPr defaultColWidth="9" defaultRowHeight="15"/>
  <cols>
    <col min="1" max="1" width="19.84375" customWidth="1"/>
    <col min="2" max="2" width="9.921875" customWidth="1"/>
    <col min="3" max="5" width="4.6171875" customWidth="1"/>
    <col min="6" max="6" width="6.3046875" customWidth="1"/>
    <col min="7" max="7" width="12.2265625" customWidth="1"/>
    <col min="8" max="8" width="42.3828125" customWidth="1"/>
    <col min="9" max="9" width="19.84375" customWidth="1"/>
    <col min="10" max="10" width="8" customWidth="1"/>
    <col min="11" max="17" width="19.84375" customWidth="1"/>
  </cols>
  <sheetData>
    <row r="1" spans="1:13">
      <c r="A1" s="18" t="s">
        <v>2793</v>
      </c>
      <c r="B1" s="18" t="s">
        <v>2794</v>
      </c>
      <c r="C1" s="18" t="s">
        <v>2290</v>
      </c>
      <c r="D1" s="18"/>
      <c r="E1" s="18" t="s">
        <v>2795</v>
      </c>
      <c r="F1" s="18" t="s">
        <v>436</v>
      </c>
      <c r="G1" s="18" t="s">
        <v>2796</v>
      </c>
      <c r="H1" s="18"/>
      <c r="I1" s="18" t="s">
        <v>2797</v>
      </c>
      <c r="J1" s="18" t="s">
        <v>2798</v>
      </c>
      <c r="K1" s="18" t="s">
        <v>98</v>
      </c>
      <c r="L1" s="18" t="s">
        <v>2654</v>
      </c>
      <c r="M1" s="18"/>
    </row>
    <row r="2" ht="30" spans="1:10">
      <c r="A2" s="19" t="s">
        <v>2799</v>
      </c>
      <c r="B2" s="20" t="s">
        <v>376</v>
      </c>
      <c r="C2" t="s">
        <v>2294</v>
      </c>
      <c r="D2" t="s">
        <v>2295</v>
      </c>
      <c r="E2" t="s">
        <v>2800</v>
      </c>
      <c r="F2" t="s">
        <v>2801</v>
      </c>
      <c r="H2" s="21" t="s">
        <v>2802</v>
      </c>
      <c r="I2" t="s">
        <v>2803</v>
      </c>
      <c r="J2" s="22"/>
    </row>
    <row r="3" spans="1:10">
      <c r="A3" t="s">
        <v>2804</v>
      </c>
      <c r="B3" s="20" t="s">
        <v>2805</v>
      </c>
      <c r="C3" t="s">
        <v>2294</v>
      </c>
      <c r="D3" t="s">
        <v>2295</v>
      </c>
      <c r="E3" t="s">
        <v>2800</v>
      </c>
      <c r="G3" t="s">
        <v>213</v>
      </c>
      <c r="H3" t="s">
        <v>2806</v>
      </c>
      <c r="J3" s="22" t="s">
        <v>2807</v>
      </c>
    </row>
    <row r="4" spans="10:10">
      <c r="J4" s="22"/>
    </row>
    <row r="5" spans="10:10">
      <c r="J5" s="22"/>
    </row>
    <row r="6" spans="10:10">
      <c r="J6" s="22"/>
    </row>
    <row r="7" spans="1:17">
      <c r="A7" s="19" t="s">
        <v>2808</v>
      </c>
      <c r="B7" s="20" t="s">
        <v>2809</v>
      </c>
      <c r="C7" s="19" t="s">
        <v>2294</v>
      </c>
      <c r="D7" s="19"/>
      <c r="E7" s="19"/>
      <c r="F7" s="19" t="s">
        <v>120</v>
      </c>
      <c r="G7" s="19"/>
      <c r="H7" s="19"/>
      <c r="I7" s="19"/>
      <c r="J7" s="23"/>
      <c r="K7" s="19"/>
      <c r="L7" s="19"/>
      <c r="M7" s="19"/>
      <c r="N7" s="19"/>
      <c r="O7" s="19"/>
      <c r="P7" s="19"/>
      <c r="Q7" s="19"/>
    </row>
    <row r="8" spans="1:16">
      <c r="A8" t="s">
        <v>2810</v>
      </c>
      <c r="B8" t="s">
        <v>2811</v>
      </c>
      <c r="C8" t="s">
        <v>2294</v>
      </c>
      <c r="D8" t="s">
        <v>2295</v>
      </c>
      <c r="F8" t="s">
        <v>220</v>
      </c>
      <c r="G8" t="s">
        <v>2812</v>
      </c>
      <c r="J8" s="22" t="s">
        <v>2813</v>
      </c>
      <c r="L8" t="s">
        <v>2720</v>
      </c>
      <c r="M8" t="s">
        <v>2660</v>
      </c>
      <c r="N8" t="s">
        <v>2677</v>
      </c>
      <c r="O8" t="s">
        <v>2724</v>
      </c>
      <c r="P8" t="s">
        <v>2659</v>
      </c>
    </row>
    <row r="9" spans="1:16">
      <c r="A9" t="s">
        <v>2814</v>
      </c>
      <c r="F9" t="s">
        <v>141</v>
      </c>
      <c r="G9" t="s">
        <v>2815</v>
      </c>
      <c r="J9" s="22"/>
      <c r="L9" t="s">
        <v>2816</v>
      </c>
      <c r="M9" t="s">
        <v>2817</v>
      </c>
      <c r="N9" t="s">
        <v>2656</v>
      </c>
      <c r="O9" t="s">
        <v>2818</v>
      </c>
      <c r="P9" t="s">
        <v>2819</v>
      </c>
    </row>
    <row r="10" spans="1:10">
      <c r="A10" t="s">
        <v>2820</v>
      </c>
      <c r="C10" t="s">
        <v>2294</v>
      </c>
      <c r="D10" t="s">
        <v>2295</v>
      </c>
      <c r="E10" t="s">
        <v>2821</v>
      </c>
      <c r="F10" t="s">
        <v>160</v>
      </c>
      <c r="G10" t="s">
        <v>2822</v>
      </c>
      <c r="I10" t="s">
        <v>2823</v>
      </c>
      <c r="J10" s="22" t="s">
        <v>2824</v>
      </c>
    </row>
    <row r="11" spans="1:10">
      <c r="A11" t="s">
        <v>2825</v>
      </c>
      <c r="B11" s="20" t="s">
        <v>2826</v>
      </c>
      <c r="C11" t="s">
        <v>2294</v>
      </c>
      <c r="E11" t="s">
        <v>2821</v>
      </c>
      <c r="F11" t="s">
        <v>160</v>
      </c>
      <c r="H11" t="s">
        <v>2827</v>
      </c>
      <c r="J11" s="22"/>
    </row>
    <row r="12" spans="1:10">
      <c r="A12" s="19" t="s">
        <v>2828</v>
      </c>
      <c r="B12" s="20" t="s">
        <v>2829</v>
      </c>
      <c r="C12" t="s">
        <v>2294</v>
      </c>
      <c r="D12" t="s">
        <v>2317</v>
      </c>
      <c r="E12" t="s">
        <v>2830</v>
      </c>
      <c r="J12" s="22"/>
    </row>
    <row r="17" spans="2:2">
      <c r="B17" s="20" t="s">
        <v>2831</v>
      </c>
    </row>
    <row r="18" ht="30" spans="1:10">
      <c r="A18" t="s">
        <v>2832</v>
      </c>
      <c r="B18" t="s">
        <v>2833</v>
      </c>
      <c r="C18" t="s">
        <v>2512</v>
      </c>
      <c r="D18" t="s">
        <v>2566</v>
      </c>
      <c r="F18" t="s">
        <v>2834</v>
      </c>
      <c r="G18" t="s">
        <v>2835</v>
      </c>
      <c r="H18" s="21" t="s">
        <v>2836</v>
      </c>
      <c r="J18" t="s">
        <v>2837</v>
      </c>
    </row>
    <row r="19" spans="1:10">
      <c r="A19" s="19" t="s">
        <v>2838</v>
      </c>
      <c r="B19" t="s">
        <v>2839</v>
      </c>
      <c r="C19" t="s">
        <v>2512</v>
      </c>
      <c r="D19" t="s">
        <v>2317</v>
      </c>
      <c r="H19" t="s">
        <v>2840</v>
      </c>
      <c r="J19" s="22" t="s">
        <v>2841</v>
      </c>
    </row>
    <row r="20" spans="1:10">
      <c r="A20" t="s">
        <v>2842</v>
      </c>
      <c r="B20" t="s">
        <v>2843</v>
      </c>
      <c r="C20" t="s">
        <v>2512</v>
      </c>
      <c r="D20" t="s">
        <v>2566</v>
      </c>
      <c r="F20" t="s">
        <v>141</v>
      </c>
      <c r="G20" t="s">
        <v>2844</v>
      </c>
      <c r="H20" t="s">
        <v>2845</v>
      </c>
      <c r="J20" s="22"/>
    </row>
    <row r="21" spans="1:10">
      <c r="A21" t="s">
        <v>2846</v>
      </c>
      <c r="B21" t="s">
        <v>2847</v>
      </c>
      <c r="C21" t="s">
        <v>2512</v>
      </c>
      <c r="F21" t="s">
        <v>141</v>
      </c>
      <c r="G21" t="s">
        <v>2848</v>
      </c>
      <c r="H21" t="s">
        <v>2849</v>
      </c>
      <c r="J21" s="22" t="s">
        <v>2850</v>
      </c>
    </row>
  </sheetData>
  <hyperlinks>
    <hyperlink ref="B7" r:id="rId1" display="https://mp.weixin.qq.com/s/8qfnvapIwoORdR7oIw5UzA"/>
    <hyperlink ref="B11" r:id="rId2" display="https://mp.weixin.qq.com/s/3WS1VNRv7ncn1YfxJfMW3w"/>
    <hyperlink ref="B2" r:id="rId3" display="https://mp.weixin.qq.com/s/AcmkzZcGrImR7WEWHIs3-A"/>
    <hyperlink ref="B12" r:id="rId4" display="https://mp.weixin.qq.com/s/4-7YkgOKZ7SFitfhg3q4nw"/>
    <hyperlink ref="B3" r:id="rId5" display="https://mp.weixin.qq.com/s/SQovbAgIG7_Ya799-CreuQ"/>
    <hyperlink ref="B17" r:id="rId6" display="https://mp.weixin.qq.com/s/lLyD_j38GCRzzmMIAOLE-Q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99"/>
  <sheetViews>
    <sheetView tabSelected="1" workbookViewId="0">
      <pane xSplit="12" ySplit="1" topLeftCell="M36" activePane="bottomRight" state="frozen"/>
      <selection/>
      <selection pane="topRight"/>
      <selection pane="bottomLeft"/>
      <selection pane="bottomRight" activeCell="D42" sqref="D42"/>
    </sheetView>
  </sheetViews>
  <sheetFormatPr defaultColWidth="9" defaultRowHeight="15"/>
  <cols>
    <col min="1" max="1" width="4.3046875" customWidth="1"/>
    <col min="2" max="2" width="6.625" customWidth="1"/>
    <col min="3" max="3" width="5.9296875" customWidth="1"/>
    <col min="4" max="4" width="5.921875" customWidth="1"/>
    <col min="5" max="5" width="4.28125" customWidth="1"/>
    <col min="6" max="6" width="5.8046875" customWidth="1"/>
    <col min="7" max="7" width="4.34375" customWidth="1"/>
    <col min="8" max="8" width="3.671875" customWidth="1"/>
    <col min="9" max="9" width="4.0703125" customWidth="1"/>
    <col min="10" max="10" width="21.3828125" customWidth="1"/>
    <col min="11" max="11" width="4.3828125" customWidth="1"/>
    <col min="12" max="12" width="4.2265625" customWidth="1"/>
    <col min="13" max="13" width="3.5390625" customWidth="1"/>
    <col min="14" max="14" width="2.6953125" customWidth="1"/>
    <col min="15" max="15" width="4.4609375" customWidth="1"/>
    <col min="16" max="16" width="5.4609375" customWidth="1"/>
    <col min="17" max="17" width="5.3046875" customWidth="1"/>
    <col min="18" max="18" width="4.765625" style="1" customWidth="1"/>
    <col min="19" max="19" width="5.1484375" style="1" customWidth="1"/>
    <col min="20" max="20" width="4.1484375" customWidth="1"/>
    <col min="21" max="21" width="4.2265625" customWidth="1"/>
    <col min="22" max="22" width="4.1484375" customWidth="1"/>
    <col min="23" max="23" width="3.3046875" customWidth="1"/>
    <col min="24" max="24" width="4.6953125" customWidth="1"/>
    <col min="25" max="25" width="5.6171875" customWidth="1"/>
    <col min="26" max="26" width="4.3046875" customWidth="1"/>
    <col min="27" max="27" width="4" customWidth="1"/>
    <col min="28" max="28" width="5.3046875" customWidth="1"/>
    <col min="29" max="29" width="5.1484375" customWidth="1"/>
    <col min="30" max="30" width="5.3046875" customWidth="1"/>
    <col min="31" max="31" width="4.921875" customWidth="1"/>
    <col min="32" max="32" width="7.3828125" customWidth="1"/>
    <col min="33" max="33" width="5" customWidth="1"/>
    <col min="34" max="34" width="7.765625" customWidth="1"/>
    <col min="35" max="35" width="5.6953125" hidden="1" customWidth="1"/>
    <col min="36" max="37" width="6.0703125" hidden="1" customWidth="1"/>
    <col min="38" max="38" width="6.0703125" customWidth="1"/>
    <col min="39" max="39" width="6.1484375" customWidth="1"/>
    <col min="40" max="41" width="2.6171875" customWidth="1"/>
    <col min="42" max="42" width="4.1484375" customWidth="1"/>
    <col min="43" max="43" width="36.5390625" customWidth="1"/>
    <col min="44" max="44" width="29.6171875" customWidth="1"/>
    <col min="45" max="45" width="33.0703125" customWidth="1"/>
    <col min="46" max="46" width="25.6171875" customWidth="1"/>
  </cols>
  <sheetData>
    <row r="1" ht="79" customHeight="1" spans="1:47">
      <c r="A1" s="356" t="s">
        <v>52</v>
      </c>
      <c r="B1" s="357" t="s">
        <v>53</v>
      </c>
      <c r="C1" s="356" t="s">
        <v>54</v>
      </c>
      <c r="D1" s="356" t="s">
        <v>55</v>
      </c>
      <c r="E1" s="358" t="s">
        <v>56</v>
      </c>
      <c r="F1" s="358" t="s">
        <v>57</v>
      </c>
      <c r="G1" s="358" t="s">
        <v>58</v>
      </c>
      <c r="H1" s="358" t="s">
        <v>59</v>
      </c>
      <c r="I1" s="196" t="s">
        <v>60</v>
      </c>
      <c r="J1" s="109" t="s">
        <v>61</v>
      </c>
      <c r="K1" s="198" t="s">
        <v>62</v>
      </c>
      <c r="L1" s="198" t="s">
        <v>63</v>
      </c>
      <c r="M1" s="367" t="s">
        <v>64</v>
      </c>
      <c r="N1" s="357" t="s">
        <v>65</v>
      </c>
      <c r="O1" s="368" t="s">
        <v>66</v>
      </c>
      <c r="P1" s="369" t="s">
        <v>67</v>
      </c>
      <c r="Q1" s="369" t="s">
        <v>68</v>
      </c>
      <c r="R1" s="368" t="s">
        <v>69</v>
      </c>
      <c r="S1" s="368" t="s">
        <v>70</v>
      </c>
      <c r="T1" s="356" t="s">
        <v>71</v>
      </c>
      <c r="U1" s="356" t="s">
        <v>72</v>
      </c>
      <c r="V1" s="368" t="s">
        <v>73</v>
      </c>
      <c r="W1" s="368" t="s">
        <v>74</v>
      </c>
      <c r="X1" s="198" t="s">
        <v>75</v>
      </c>
      <c r="Y1" s="368" t="s">
        <v>76</v>
      </c>
      <c r="Z1" s="368" t="s">
        <v>77</v>
      </c>
      <c r="AA1" s="389" t="s">
        <v>78</v>
      </c>
      <c r="AB1" s="389" t="s">
        <v>79</v>
      </c>
      <c r="AC1" s="389" t="s">
        <v>80</v>
      </c>
      <c r="AD1" s="389" t="s">
        <v>81</v>
      </c>
      <c r="AE1" s="369" t="s">
        <v>82</v>
      </c>
      <c r="AF1" s="369" t="s">
        <v>83</v>
      </c>
      <c r="AG1" s="357" t="s">
        <v>84</v>
      </c>
      <c r="AH1" s="357" t="s">
        <v>85</v>
      </c>
      <c r="AI1" s="393" t="s">
        <v>86</v>
      </c>
      <c r="AJ1" s="393" t="s">
        <v>87</v>
      </c>
      <c r="AK1" s="356" t="s">
        <v>88</v>
      </c>
      <c r="AL1" s="358" t="s">
        <v>89</v>
      </c>
      <c r="AM1" s="358" t="s">
        <v>90</v>
      </c>
      <c r="AN1" s="368" t="s">
        <v>91</v>
      </c>
      <c r="AO1" s="368" t="s">
        <v>92</v>
      </c>
      <c r="AP1" s="368" t="s">
        <v>93</v>
      </c>
      <c r="AQ1" s="196" t="s">
        <v>94</v>
      </c>
      <c r="AR1" s="196" t="s">
        <v>95</v>
      </c>
      <c r="AS1" s="196" t="s">
        <v>96</v>
      </c>
      <c r="AT1" s="196" t="s">
        <v>97</v>
      </c>
      <c r="AU1" s="196" t="s">
        <v>98</v>
      </c>
    </row>
    <row r="2" spans="1:47">
      <c r="A2" s="359" t="s">
        <v>99</v>
      </c>
      <c r="B2" s="214" t="s">
        <v>100</v>
      </c>
      <c r="C2" s="359">
        <v>489</v>
      </c>
      <c r="D2" s="359"/>
      <c r="G2" s="200">
        <v>1</v>
      </c>
      <c r="H2" s="200">
        <v>1</v>
      </c>
      <c r="I2" s="200">
        <v>1</v>
      </c>
      <c r="J2" s="370" t="s">
        <v>101</v>
      </c>
      <c r="K2" s="201">
        <v>574</v>
      </c>
      <c r="L2" s="200">
        <v>575</v>
      </c>
      <c r="M2" s="371" t="s">
        <v>102</v>
      </c>
      <c r="N2" s="214" t="s">
        <v>103</v>
      </c>
      <c r="O2" s="214" t="s">
        <v>104</v>
      </c>
      <c r="P2" s="372">
        <v>1625</v>
      </c>
      <c r="Q2" s="372">
        <v>1625</v>
      </c>
      <c r="R2" s="200" t="s">
        <v>105</v>
      </c>
      <c r="S2" s="200">
        <v>1947</v>
      </c>
      <c r="T2" s="200">
        <v>553</v>
      </c>
      <c r="U2" s="200">
        <v>554</v>
      </c>
      <c r="V2" s="200">
        <f t="shared" ref="V2:V33" si="0">K2-T2</f>
        <v>21</v>
      </c>
      <c r="W2" s="200">
        <f t="shared" ref="W2:W33" si="1">L2-U2</f>
        <v>21</v>
      </c>
      <c r="X2" s="200"/>
      <c r="Y2" s="200">
        <v>572</v>
      </c>
      <c r="Z2" s="200">
        <v>573</v>
      </c>
      <c r="AA2" s="214">
        <v>576</v>
      </c>
      <c r="AB2" s="214">
        <v>578</v>
      </c>
      <c r="AC2" s="214">
        <v>433</v>
      </c>
      <c r="AD2" s="214">
        <v>436</v>
      </c>
      <c r="AE2" s="374">
        <v>175</v>
      </c>
      <c r="AF2" s="390">
        <f t="shared" ref="AF2:AF33" si="2">AE2/Q2</f>
        <v>0.107692307692308</v>
      </c>
      <c r="AG2" s="214" t="s">
        <v>106</v>
      </c>
      <c r="AH2" s="201" t="s">
        <v>107</v>
      </c>
      <c r="AI2" s="214">
        <v>1622</v>
      </c>
      <c r="AJ2" s="214">
        <v>178</v>
      </c>
      <c r="AK2" s="394">
        <f t="shared" ref="AK2:AK31" si="3">AJ2/(AI2+AJ2)</f>
        <v>0.0988888888888889</v>
      </c>
      <c r="AL2" s="395">
        <f t="shared" ref="AL2:AL33" si="4">(K2-50)/560</f>
        <v>0.935714285714286</v>
      </c>
      <c r="AM2" s="395">
        <f t="shared" ref="AM2:AM33" si="5">(L2-50)/560</f>
        <v>0.9375</v>
      </c>
      <c r="AN2" s="214"/>
      <c r="AO2" s="214" t="s">
        <v>108</v>
      </c>
      <c r="AP2" s="214" t="s">
        <v>108</v>
      </c>
      <c r="AQ2" s="400" t="s">
        <v>109</v>
      </c>
      <c r="AR2" s="400"/>
      <c r="AS2" s="400" t="s">
        <v>110</v>
      </c>
      <c r="AT2" s="218"/>
      <c r="AU2" s="209"/>
    </row>
    <row r="3" ht="16.5" customHeight="1" spans="1:47">
      <c r="A3" s="359" t="s">
        <v>99</v>
      </c>
      <c r="B3" s="214" t="s">
        <v>100</v>
      </c>
      <c r="C3" s="359">
        <v>487</v>
      </c>
      <c r="D3" s="359"/>
      <c r="G3" s="200">
        <v>2</v>
      </c>
      <c r="H3" s="200">
        <v>2</v>
      </c>
      <c r="I3" s="205">
        <v>2</v>
      </c>
      <c r="J3" s="373" t="s">
        <v>111</v>
      </c>
      <c r="K3" s="206">
        <v>573</v>
      </c>
      <c r="L3" s="200">
        <v>574</v>
      </c>
      <c r="M3" s="371" t="s">
        <v>112</v>
      </c>
      <c r="N3" s="214" t="s">
        <v>103</v>
      </c>
      <c r="O3" s="214" t="s">
        <v>113</v>
      </c>
      <c r="P3" s="374">
        <v>516</v>
      </c>
      <c r="Q3" s="374">
        <v>516</v>
      </c>
      <c r="R3" s="200" t="s">
        <v>105</v>
      </c>
      <c r="S3" s="200">
        <v>1985</v>
      </c>
      <c r="T3" s="200">
        <v>552</v>
      </c>
      <c r="U3" s="200">
        <v>552</v>
      </c>
      <c r="V3" s="200">
        <f t="shared" si="0"/>
        <v>21</v>
      </c>
      <c r="W3" s="200">
        <f t="shared" si="1"/>
        <v>22</v>
      </c>
      <c r="X3" s="200"/>
      <c r="Y3" s="200">
        <v>571</v>
      </c>
      <c r="Z3" s="200">
        <v>571</v>
      </c>
      <c r="AA3" s="214">
        <v>573</v>
      </c>
      <c r="AB3" s="214">
        <v>573</v>
      </c>
      <c r="AC3" s="214">
        <v>436</v>
      </c>
      <c r="AD3" s="214">
        <v>465</v>
      </c>
      <c r="AE3" s="374">
        <v>51</v>
      </c>
      <c r="AF3" s="390">
        <f t="shared" si="2"/>
        <v>0.0988372093023256</v>
      </c>
      <c r="AG3" s="214" t="s">
        <v>106</v>
      </c>
      <c r="AH3" s="201" t="s">
        <v>114</v>
      </c>
      <c r="AI3" s="214">
        <v>454</v>
      </c>
      <c r="AJ3" s="214">
        <v>50</v>
      </c>
      <c r="AK3" s="394">
        <f t="shared" si="3"/>
        <v>0.0992063492063492</v>
      </c>
      <c r="AL3" s="395">
        <f t="shared" si="4"/>
        <v>0.933928571428571</v>
      </c>
      <c r="AM3" s="395">
        <f t="shared" si="5"/>
        <v>0.935714285714286</v>
      </c>
      <c r="AN3" s="214"/>
      <c r="AO3" s="401" t="s">
        <v>108</v>
      </c>
      <c r="AP3" s="214" t="s">
        <v>108</v>
      </c>
      <c r="AQ3" s="400" t="s">
        <v>115</v>
      </c>
      <c r="AR3" s="400"/>
      <c r="AS3" s="400" t="s">
        <v>116</v>
      </c>
      <c r="AT3" s="218"/>
      <c r="AU3" s="209"/>
    </row>
    <row r="4" spans="1:47">
      <c r="A4" s="360" t="s">
        <v>117</v>
      </c>
      <c r="B4" s="214" t="s">
        <v>100</v>
      </c>
      <c r="C4" s="360">
        <v>485</v>
      </c>
      <c r="D4" s="360"/>
      <c r="G4" s="200">
        <v>4</v>
      </c>
      <c r="H4" s="200">
        <v>4</v>
      </c>
      <c r="I4" s="200">
        <v>3</v>
      </c>
      <c r="J4" s="370" t="s">
        <v>118</v>
      </c>
      <c r="K4" s="375">
        <v>572</v>
      </c>
      <c r="L4" s="200">
        <v>572</v>
      </c>
      <c r="M4" s="371" t="s">
        <v>119</v>
      </c>
      <c r="N4" s="214" t="s">
        <v>103</v>
      </c>
      <c r="O4" s="214" t="s">
        <v>120</v>
      </c>
      <c r="P4" s="374">
        <v>900</v>
      </c>
      <c r="Q4" s="374">
        <v>900</v>
      </c>
      <c r="R4" s="200" t="s">
        <v>105</v>
      </c>
      <c r="S4" s="200">
        <v>1997</v>
      </c>
      <c r="T4" s="200">
        <v>551</v>
      </c>
      <c r="U4" s="200">
        <v>550</v>
      </c>
      <c r="V4" s="200">
        <f t="shared" si="0"/>
        <v>21</v>
      </c>
      <c r="W4" s="200">
        <f t="shared" si="1"/>
        <v>22</v>
      </c>
      <c r="X4" s="200"/>
      <c r="Y4" s="200">
        <v>570</v>
      </c>
      <c r="Z4" s="200">
        <v>566</v>
      </c>
      <c r="AA4" s="214">
        <v>568</v>
      </c>
      <c r="AB4" s="214">
        <v>570</v>
      </c>
      <c r="AC4" s="214">
        <v>430</v>
      </c>
      <c r="AD4" s="214">
        <v>430</v>
      </c>
      <c r="AE4" s="374">
        <v>180</v>
      </c>
      <c r="AF4" s="391">
        <f t="shared" si="2"/>
        <v>0.2</v>
      </c>
      <c r="AG4" s="214" t="s">
        <v>106</v>
      </c>
      <c r="AH4" s="201" t="s">
        <v>121</v>
      </c>
      <c r="AI4" s="214">
        <v>755</v>
      </c>
      <c r="AJ4" s="214">
        <v>195</v>
      </c>
      <c r="AK4" s="396">
        <f t="shared" si="3"/>
        <v>0.205263157894737</v>
      </c>
      <c r="AL4" s="395">
        <f t="shared" si="4"/>
        <v>0.932142857142857</v>
      </c>
      <c r="AM4" s="395">
        <f t="shared" si="5"/>
        <v>0.932142857142857</v>
      </c>
      <c r="AN4" s="214"/>
      <c r="AO4" s="214"/>
      <c r="AP4" s="214" t="s">
        <v>108</v>
      </c>
      <c r="AQ4" s="400" t="s">
        <v>122</v>
      </c>
      <c r="AR4" s="400"/>
      <c r="AS4" s="400" t="s">
        <v>123</v>
      </c>
      <c r="AT4" s="218"/>
      <c r="AU4" s="209"/>
    </row>
    <row r="5" ht="21" customHeight="1" spans="1:47">
      <c r="A5" s="360" t="s">
        <v>117</v>
      </c>
      <c r="B5" s="214" t="s">
        <v>100</v>
      </c>
      <c r="C5" s="360">
        <v>483</v>
      </c>
      <c r="D5" s="360"/>
      <c r="G5" s="200">
        <v>3</v>
      </c>
      <c r="H5" s="200">
        <v>3</v>
      </c>
      <c r="I5" s="200">
        <v>4</v>
      </c>
      <c r="J5" s="370" t="s">
        <v>124</v>
      </c>
      <c r="K5" s="375">
        <v>572</v>
      </c>
      <c r="L5" s="200">
        <v>572</v>
      </c>
      <c r="M5" s="371" t="s">
        <v>125</v>
      </c>
      <c r="N5" s="214" t="s">
        <v>126</v>
      </c>
      <c r="O5" s="214" t="s">
        <v>127</v>
      </c>
      <c r="P5" s="374">
        <v>774</v>
      </c>
      <c r="Q5" s="374">
        <v>774</v>
      </c>
      <c r="R5" s="386" t="s">
        <v>128</v>
      </c>
      <c r="S5" s="386">
        <v>1990</v>
      </c>
      <c r="T5" s="200">
        <v>551</v>
      </c>
      <c r="U5" s="200">
        <v>549</v>
      </c>
      <c r="V5" s="200">
        <f t="shared" si="0"/>
        <v>21</v>
      </c>
      <c r="W5" s="200">
        <f t="shared" si="1"/>
        <v>23</v>
      </c>
      <c r="X5" s="200"/>
      <c r="Y5" s="200">
        <v>570</v>
      </c>
      <c r="Z5" s="200">
        <v>568</v>
      </c>
      <c r="AA5" s="214">
        <v>570</v>
      </c>
      <c r="AB5" s="214">
        <v>569</v>
      </c>
      <c r="AC5" s="214">
        <v>430</v>
      </c>
      <c r="AD5" s="214">
        <v>432</v>
      </c>
      <c r="AE5" s="374">
        <v>92</v>
      </c>
      <c r="AF5" s="390">
        <f t="shared" si="2"/>
        <v>0.118863049095607</v>
      </c>
      <c r="AG5" s="214" t="s">
        <v>106</v>
      </c>
      <c r="AH5" s="201" t="s">
        <v>129</v>
      </c>
      <c r="AI5" s="214">
        <v>703</v>
      </c>
      <c r="AJ5" s="214">
        <v>95</v>
      </c>
      <c r="AK5" s="397">
        <f t="shared" si="3"/>
        <v>0.119047619047619</v>
      </c>
      <c r="AL5" s="395">
        <f t="shared" si="4"/>
        <v>0.932142857142857</v>
      </c>
      <c r="AM5" s="395">
        <f t="shared" si="5"/>
        <v>0.932142857142857</v>
      </c>
      <c r="AN5" s="214"/>
      <c r="AO5" s="214"/>
      <c r="AP5" s="214" t="s">
        <v>108</v>
      </c>
      <c r="AQ5" s="400" t="s">
        <v>130</v>
      </c>
      <c r="AR5" s="400"/>
      <c r="AS5" s="402" t="s">
        <v>131</v>
      </c>
      <c r="AT5" s="218"/>
      <c r="AU5" s="209" t="s">
        <v>132</v>
      </c>
    </row>
    <row r="6" spans="1:47">
      <c r="A6" s="360" t="s">
        <v>117</v>
      </c>
      <c r="B6" s="214" t="s">
        <v>100</v>
      </c>
      <c r="C6" s="360">
        <v>481</v>
      </c>
      <c r="D6" s="360"/>
      <c r="G6" s="200">
        <v>5</v>
      </c>
      <c r="H6" s="200">
        <v>5</v>
      </c>
      <c r="I6" s="200">
        <v>5</v>
      </c>
      <c r="J6" s="370" t="s">
        <v>133</v>
      </c>
      <c r="K6" s="201">
        <v>569</v>
      </c>
      <c r="L6" s="200">
        <v>570</v>
      </c>
      <c r="M6" s="371" t="s">
        <v>134</v>
      </c>
      <c r="N6" s="214" t="s">
        <v>103</v>
      </c>
      <c r="O6" s="214" t="s">
        <v>120</v>
      </c>
      <c r="P6" s="374">
        <v>1250</v>
      </c>
      <c r="Q6" s="374">
        <v>1250</v>
      </c>
      <c r="R6" s="200" t="s">
        <v>105</v>
      </c>
      <c r="S6" s="200">
        <v>1981</v>
      </c>
      <c r="T6" s="200">
        <v>547</v>
      </c>
      <c r="U6" s="200">
        <v>546</v>
      </c>
      <c r="V6" s="200">
        <f t="shared" si="0"/>
        <v>22</v>
      </c>
      <c r="W6" s="200">
        <f t="shared" si="1"/>
        <v>24</v>
      </c>
      <c r="X6" s="200"/>
      <c r="Y6" s="200">
        <v>566</v>
      </c>
      <c r="Z6" s="200">
        <v>562</v>
      </c>
      <c r="AA6" s="214">
        <v>564</v>
      </c>
      <c r="AB6" s="214">
        <v>566</v>
      </c>
      <c r="AC6" s="214">
        <v>426</v>
      </c>
      <c r="AD6" s="214">
        <v>428</v>
      </c>
      <c r="AE6" s="374">
        <v>290</v>
      </c>
      <c r="AF6" s="391">
        <f t="shared" si="2"/>
        <v>0.232</v>
      </c>
      <c r="AG6" s="214" t="s">
        <v>120</v>
      </c>
      <c r="AH6" s="201" t="s">
        <v>121</v>
      </c>
      <c r="AI6" s="214">
        <v>950</v>
      </c>
      <c r="AJ6" s="214">
        <v>300</v>
      </c>
      <c r="AK6" s="396">
        <f t="shared" si="3"/>
        <v>0.24</v>
      </c>
      <c r="AL6" s="395">
        <f t="shared" si="4"/>
        <v>0.926785714285714</v>
      </c>
      <c r="AM6" s="395">
        <f t="shared" si="5"/>
        <v>0.928571428571429</v>
      </c>
      <c r="AN6" s="214" t="s">
        <v>135</v>
      </c>
      <c r="AO6" s="214" t="s">
        <v>108</v>
      </c>
      <c r="AP6" s="214" t="s">
        <v>108</v>
      </c>
      <c r="AQ6" s="400" t="s">
        <v>136</v>
      </c>
      <c r="AR6" s="400"/>
      <c r="AS6" s="400" t="s">
        <v>137</v>
      </c>
      <c r="AT6" s="218"/>
      <c r="AU6" s="209"/>
    </row>
    <row r="7" spans="1:47">
      <c r="A7" s="360" t="s">
        <v>117</v>
      </c>
      <c r="B7" s="214" t="s">
        <v>100</v>
      </c>
      <c r="C7" s="360">
        <v>480</v>
      </c>
      <c r="D7" s="360"/>
      <c r="G7" s="200">
        <v>6</v>
      </c>
      <c r="H7" s="200">
        <v>6</v>
      </c>
      <c r="I7" s="200">
        <v>6</v>
      </c>
      <c r="J7" s="373" t="s">
        <v>138</v>
      </c>
      <c r="K7" s="206">
        <v>568</v>
      </c>
      <c r="L7" s="200">
        <v>569</v>
      </c>
      <c r="M7" s="371" t="s">
        <v>139</v>
      </c>
      <c r="N7" s="214" t="s">
        <v>140</v>
      </c>
      <c r="O7" s="214" t="s">
        <v>141</v>
      </c>
      <c r="P7" s="374">
        <v>1000</v>
      </c>
      <c r="Q7" s="374">
        <v>1000</v>
      </c>
      <c r="R7" s="200" t="s">
        <v>105</v>
      </c>
      <c r="S7" s="200">
        <v>1984</v>
      </c>
      <c r="T7" s="200">
        <v>546</v>
      </c>
      <c r="U7" s="200">
        <v>546</v>
      </c>
      <c r="V7" s="200">
        <f t="shared" si="0"/>
        <v>22</v>
      </c>
      <c r="W7" s="200">
        <f t="shared" si="1"/>
        <v>23</v>
      </c>
      <c r="X7" s="200"/>
      <c r="Y7" s="200">
        <v>564</v>
      </c>
      <c r="Z7" s="200">
        <v>564</v>
      </c>
      <c r="AA7" s="214">
        <v>561</v>
      </c>
      <c r="AB7" s="214">
        <v>566</v>
      </c>
      <c r="AC7" s="214">
        <v>426</v>
      </c>
      <c r="AD7" s="214">
        <v>429</v>
      </c>
      <c r="AE7" s="374">
        <v>210</v>
      </c>
      <c r="AF7" s="391">
        <f t="shared" si="2"/>
        <v>0.21</v>
      </c>
      <c r="AG7" s="214" t="s">
        <v>141</v>
      </c>
      <c r="AH7" s="201" t="s">
        <v>114</v>
      </c>
      <c r="AI7" s="214">
        <v>790</v>
      </c>
      <c r="AJ7" s="214">
        <v>210</v>
      </c>
      <c r="AK7" s="396">
        <f t="shared" si="3"/>
        <v>0.21</v>
      </c>
      <c r="AL7" s="395">
        <f t="shared" si="4"/>
        <v>0.925</v>
      </c>
      <c r="AM7" s="395">
        <f t="shared" si="5"/>
        <v>0.926785714285714</v>
      </c>
      <c r="AN7" s="214"/>
      <c r="AO7" s="401" t="s">
        <v>108</v>
      </c>
      <c r="AP7" s="214" t="s">
        <v>108</v>
      </c>
      <c r="AQ7" s="400" t="s">
        <v>142</v>
      </c>
      <c r="AR7" s="400"/>
      <c r="AS7" s="400" t="s">
        <v>143</v>
      </c>
      <c r="AT7" s="218"/>
      <c r="AU7" s="209"/>
    </row>
    <row r="8" ht="14.5" customHeight="1" spans="1:47">
      <c r="A8" s="360" t="s">
        <v>117</v>
      </c>
      <c r="B8" s="214" t="s">
        <v>100</v>
      </c>
      <c r="C8" s="360">
        <v>478</v>
      </c>
      <c r="D8" s="360"/>
      <c r="G8" s="200">
        <v>7</v>
      </c>
      <c r="H8" s="200">
        <v>7</v>
      </c>
      <c r="I8" s="200">
        <v>7</v>
      </c>
      <c r="J8" s="373" t="s">
        <v>144</v>
      </c>
      <c r="K8" s="376">
        <v>567</v>
      </c>
      <c r="L8" s="205">
        <v>567</v>
      </c>
      <c r="M8" s="371" t="s">
        <v>145</v>
      </c>
      <c r="N8" s="214" t="s">
        <v>103</v>
      </c>
      <c r="O8" s="214" t="s">
        <v>113</v>
      </c>
      <c r="P8" s="374">
        <v>600</v>
      </c>
      <c r="Q8" s="374">
        <v>600</v>
      </c>
      <c r="R8" s="366" t="s">
        <v>146</v>
      </c>
      <c r="S8" s="366">
        <v>1986</v>
      </c>
      <c r="T8" s="205">
        <v>545</v>
      </c>
      <c r="U8" s="205">
        <v>543</v>
      </c>
      <c r="V8" s="200">
        <f t="shared" si="0"/>
        <v>22</v>
      </c>
      <c r="W8" s="200">
        <f t="shared" si="1"/>
        <v>24</v>
      </c>
      <c r="X8" s="200"/>
      <c r="Y8" s="200">
        <v>563</v>
      </c>
      <c r="Z8" s="200">
        <v>560</v>
      </c>
      <c r="AA8" s="214">
        <v>560</v>
      </c>
      <c r="AB8" s="214">
        <v>562</v>
      </c>
      <c r="AC8" s="214">
        <v>423</v>
      </c>
      <c r="AD8" s="214">
        <v>426</v>
      </c>
      <c r="AE8" s="374">
        <v>155</v>
      </c>
      <c r="AF8" s="392">
        <f t="shared" si="2"/>
        <v>0.258333333333333</v>
      </c>
      <c r="AG8" s="214" t="s">
        <v>106</v>
      </c>
      <c r="AH8" s="201" t="s">
        <v>114</v>
      </c>
      <c r="AI8" s="214">
        <v>435</v>
      </c>
      <c r="AJ8" s="214">
        <v>165</v>
      </c>
      <c r="AK8" s="398">
        <f t="shared" si="3"/>
        <v>0.275</v>
      </c>
      <c r="AL8" s="395">
        <f t="shared" si="4"/>
        <v>0.923214285714286</v>
      </c>
      <c r="AM8" s="395">
        <f t="shared" si="5"/>
        <v>0.923214285714286</v>
      </c>
      <c r="AN8" s="214" t="s">
        <v>135</v>
      </c>
      <c r="AO8" s="214" t="s">
        <v>108</v>
      </c>
      <c r="AP8" s="214" t="s">
        <v>108</v>
      </c>
      <c r="AQ8" s="400" t="s">
        <v>147</v>
      </c>
      <c r="AR8" s="400" t="s">
        <v>148</v>
      </c>
      <c r="AS8" s="400" t="s">
        <v>149</v>
      </c>
      <c r="AT8" s="218" t="s">
        <v>150</v>
      </c>
      <c r="AU8" s="209"/>
    </row>
    <row r="9" ht="14.5" customHeight="1" spans="1:47">
      <c r="A9" s="360" t="s">
        <v>117</v>
      </c>
      <c r="B9" s="214" t="s">
        <v>100</v>
      </c>
      <c r="C9" s="360">
        <v>476</v>
      </c>
      <c r="D9" s="361"/>
      <c r="G9" s="200">
        <v>9</v>
      </c>
      <c r="H9" s="200">
        <v>9</v>
      </c>
      <c r="I9" s="200">
        <v>8</v>
      </c>
      <c r="J9" s="370" t="s">
        <v>151</v>
      </c>
      <c r="K9" s="375">
        <v>567</v>
      </c>
      <c r="L9" s="200">
        <v>567</v>
      </c>
      <c r="M9" s="371" t="s">
        <v>152</v>
      </c>
      <c r="N9" s="214" t="s">
        <v>103</v>
      </c>
      <c r="O9" s="214" t="s">
        <v>113</v>
      </c>
      <c r="P9" s="374">
        <v>600</v>
      </c>
      <c r="Q9" s="374">
        <v>600</v>
      </c>
      <c r="R9" s="200" t="s">
        <v>105</v>
      </c>
      <c r="S9" s="200">
        <v>1983</v>
      </c>
      <c r="T9" s="200">
        <v>544</v>
      </c>
      <c r="U9" s="200">
        <v>542</v>
      </c>
      <c r="V9" s="200">
        <f t="shared" si="0"/>
        <v>23</v>
      </c>
      <c r="W9" s="200">
        <f t="shared" si="1"/>
        <v>25</v>
      </c>
      <c r="X9" s="200"/>
      <c r="Y9" s="200">
        <v>562</v>
      </c>
      <c r="Z9" s="200">
        <v>557</v>
      </c>
      <c r="AA9" s="214">
        <v>557</v>
      </c>
      <c r="AB9" s="214">
        <v>559</v>
      </c>
      <c r="AC9" s="214">
        <v>422</v>
      </c>
      <c r="AD9" s="214">
        <v>424</v>
      </c>
      <c r="AE9" s="374">
        <v>120</v>
      </c>
      <c r="AF9" s="391">
        <f t="shared" si="2"/>
        <v>0.2</v>
      </c>
      <c r="AG9" s="214" t="s">
        <v>113</v>
      </c>
      <c r="AH9" s="201" t="s">
        <v>153</v>
      </c>
      <c r="AI9" s="214">
        <v>509</v>
      </c>
      <c r="AJ9" s="214">
        <v>159</v>
      </c>
      <c r="AK9" s="396">
        <f t="shared" si="3"/>
        <v>0.238023952095808</v>
      </c>
      <c r="AL9" s="395">
        <f t="shared" si="4"/>
        <v>0.923214285714286</v>
      </c>
      <c r="AM9" s="395">
        <f t="shared" si="5"/>
        <v>0.923214285714286</v>
      </c>
      <c r="AN9" s="214"/>
      <c r="AO9" s="214" t="s">
        <v>108</v>
      </c>
      <c r="AP9" s="214" t="s">
        <v>154</v>
      </c>
      <c r="AQ9" s="400" t="s">
        <v>155</v>
      </c>
      <c r="AR9" s="403" t="s">
        <v>156</v>
      </c>
      <c r="AS9" s="404" t="s">
        <v>157</v>
      </c>
      <c r="AT9" s="218"/>
      <c r="AU9" s="209"/>
    </row>
    <row r="10" ht="14.5" customHeight="1" spans="1:47">
      <c r="A10" s="360" t="s">
        <v>117</v>
      </c>
      <c r="B10" s="214" t="s">
        <v>100</v>
      </c>
      <c r="C10" s="360">
        <v>475</v>
      </c>
      <c r="D10" s="360"/>
      <c r="G10" s="200">
        <v>10</v>
      </c>
      <c r="H10" s="200">
        <v>10</v>
      </c>
      <c r="I10" s="200">
        <v>9</v>
      </c>
      <c r="J10" s="370" t="s">
        <v>158</v>
      </c>
      <c r="K10" s="201">
        <v>565</v>
      </c>
      <c r="L10" s="200">
        <v>565</v>
      </c>
      <c r="M10" s="371" t="s">
        <v>159</v>
      </c>
      <c r="N10" s="214" t="s">
        <v>103</v>
      </c>
      <c r="O10" s="214" t="s">
        <v>160</v>
      </c>
      <c r="P10" s="374">
        <v>1100</v>
      </c>
      <c r="Q10" s="374">
        <v>1100</v>
      </c>
      <c r="R10" s="366" t="s">
        <v>146</v>
      </c>
      <c r="S10" s="366">
        <v>2012</v>
      </c>
      <c r="T10" s="200">
        <v>542</v>
      </c>
      <c r="U10" s="200">
        <v>539</v>
      </c>
      <c r="V10" s="200">
        <f t="shared" si="0"/>
        <v>23</v>
      </c>
      <c r="W10" s="200">
        <f t="shared" si="1"/>
        <v>26</v>
      </c>
      <c r="X10" s="200"/>
      <c r="Y10" s="200">
        <v>559</v>
      </c>
      <c r="Z10" s="200">
        <v>554</v>
      </c>
      <c r="AA10" s="214">
        <v>553</v>
      </c>
      <c r="AB10" s="214">
        <v>557</v>
      </c>
      <c r="AC10" s="214">
        <v>419</v>
      </c>
      <c r="AD10" s="214">
        <v>423</v>
      </c>
      <c r="AE10" s="374">
        <v>130</v>
      </c>
      <c r="AF10" s="390">
        <f t="shared" si="2"/>
        <v>0.118181818181818</v>
      </c>
      <c r="AG10" s="214" t="s">
        <v>106</v>
      </c>
      <c r="AH10" s="201" t="s">
        <v>114</v>
      </c>
      <c r="AI10" s="214">
        <v>873</v>
      </c>
      <c r="AJ10" s="214">
        <v>327</v>
      </c>
      <c r="AK10" s="398">
        <f t="shared" si="3"/>
        <v>0.2725</v>
      </c>
      <c r="AL10" s="395">
        <f t="shared" si="4"/>
        <v>0.919642857142857</v>
      </c>
      <c r="AM10" s="395">
        <f t="shared" si="5"/>
        <v>0.919642857142857</v>
      </c>
      <c r="AN10" s="214"/>
      <c r="AO10" s="214"/>
      <c r="AP10" s="214" t="s">
        <v>108</v>
      </c>
      <c r="AQ10" s="400" t="s">
        <v>161</v>
      </c>
      <c r="AR10" s="400"/>
      <c r="AS10" s="400" t="s">
        <v>162</v>
      </c>
      <c r="AT10" s="218"/>
      <c r="AU10" s="209"/>
    </row>
    <row r="11" ht="14.5" customHeight="1" spans="1:47">
      <c r="A11" s="360" t="s">
        <v>117</v>
      </c>
      <c r="B11" s="214" t="s">
        <v>100</v>
      </c>
      <c r="C11" s="360">
        <v>474</v>
      </c>
      <c r="D11" s="360">
        <v>1</v>
      </c>
      <c r="G11" s="200">
        <v>14</v>
      </c>
      <c r="H11" s="200">
        <v>12</v>
      </c>
      <c r="I11" s="1">
        <v>10</v>
      </c>
      <c r="J11" s="373" t="s">
        <v>163</v>
      </c>
      <c r="K11" s="206">
        <v>563</v>
      </c>
      <c r="L11" s="377">
        <v>561</v>
      </c>
      <c r="M11" s="371" t="s">
        <v>164</v>
      </c>
      <c r="N11" s="214" t="s">
        <v>103</v>
      </c>
      <c r="O11" s="214" t="s">
        <v>113</v>
      </c>
      <c r="P11" s="378">
        <v>440</v>
      </c>
      <c r="Q11" s="380">
        <v>400</v>
      </c>
      <c r="R11" s="200" t="s">
        <v>105</v>
      </c>
      <c r="S11" s="200">
        <v>2000</v>
      </c>
      <c r="T11" s="200">
        <v>539</v>
      </c>
      <c r="U11" s="200">
        <v>535</v>
      </c>
      <c r="V11" s="200">
        <f t="shared" si="0"/>
        <v>24</v>
      </c>
      <c r="W11" s="200">
        <f t="shared" si="1"/>
        <v>26</v>
      </c>
      <c r="X11" s="387">
        <f t="shared" ref="X11:X58" si="6">AVERAGE(L2:L11)-AVERAGE(K2:K11)</f>
        <v>0.200000000000045</v>
      </c>
      <c r="Y11" s="200">
        <v>556</v>
      </c>
      <c r="Z11" s="200">
        <v>550</v>
      </c>
      <c r="AA11" s="214">
        <v>542</v>
      </c>
      <c r="AB11" s="214">
        <v>542</v>
      </c>
      <c r="AC11" s="214">
        <v>412</v>
      </c>
      <c r="AD11" s="214">
        <v>414</v>
      </c>
      <c r="AE11" s="374">
        <v>75</v>
      </c>
      <c r="AF11" s="392">
        <f t="shared" si="2"/>
        <v>0.1875</v>
      </c>
      <c r="AG11" s="214" t="s">
        <v>113</v>
      </c>
      <c r="AH11" s="201" t="s">
        <v>165</v>
      </c>
      <c r="AI11" s="214">
        <v>286</v>
      </c>
      <c r="AJ11" s="214">
        <v>90</v>
      </c>
      <c r="AK11" s="396">
        <f t="shared" si="3"/>
        <v>0.23936170212766</v>
      </c>
      <c r="AL11" s="395">
        <f t="shared" si="4"/>
        <v>0.916071428571429</v>
      </c>
      <c r="AM11" s="395">
        <f t="shared" si="5"/>
        <v>0.9125</v>
      </c>
      <c r="AN11" s="214"/>
      <c r="AO11" s="214"/>
      <c r="AP11" s="214" t="s">
        <v>166</v>
      </c>
      <c r="AQ11" s="400" t="s">
        <v>167</v>
      </c>
      <c r="AR11" s="400" t="s">
        <v>168</v>
      </c>
      <c r="AS11" s="400" t="s">
        <v>169</v>
      </c>
      <c r="AT11" s="218" t="s">
        <v>170</v>
      </c>
      <c r="AU11" s="209"/>
    </row>
    <row r="12" ht="15.5" customHeight="1" spans="1:47">
      <c r="A12" s="360" t="s">
        <v>117</v>
      </c>
      <c r="B12" s="214" t="s">
        <v>100</v>
      </c>
      <c r="C12" s="360">
        <v>473</v>
      </c>
      <c r="D12" s="360"/>
      <c r="G12" s="200">
        <v>8</v>
      </c>
      <c r="H12" s="200">
        <v>8</v>
      </c>
      <c r="I12" s="200">
        <v>11</v>
      </c>
      <c r="J12" s="370" t="s">
        <v>171</v>
      </c>
      <c r="K12" s="375">
        <v>561</v>
      </c>
      <c r="L12" s="200">
        <v>563</v>
      </c>
      <c r="M12" s="371" t="s">
        <v>172</v>
      </c>
      <c r="N12" s="214" t="s">
        <v>103</v>
      </c>
      <c r="O12" s="214" t="s">
        <v>113</v>
      </c>
      <c r="P12" s="374">
        <v>600</v>
      </c>
      <c r="Q12" s="374">
        <v>600</v>
      </c>
      <c r="R12" s="200" t="s">
        <v>105</v>
      </c>
      <c r="S12" s="200">
        <v>2004</v>
      </c>
      <c r="T12" s="200">
        <v>539</v>
      </c>
      <c r="U12" s="200">
        <v>540</v>
      </c>
      <c r="V12" s="200">
        <f t="shared" si="0"/>
        <v>22</v>
      </c>
      <c r="W12" s="200">
        <f t="shared" si="1"/>
        <v>23</v>
      </c>
      <c r="X12" s="387">
        <f t="shared" si="6"/>
        <v>0.299999999999955</v>
      </c>
      <c r="Y12" s="200">
        <v>562</v>
      </c>
      <c r="Z12" s="200">
        <v>558</v>
      </c>
      <c r="AA12" s="214">
        <v>558</v>
      </c>
      <c r="AB12" s="214">
        <v>559</v>
      </c>
      <c r="AC12" s="214">
        <v>423</v>
      </c>
      <c r="AD12" s="214">
        <v>425</v>
      </c>
      <c r="AE12" s="374">
        <v>120</v>
      </c>
      <c r="AF12" s="392">
        <f t="shared" si="2"/>
        <v>0.2</v>
      </c>
      <c r="AG12" s="214" t="s">
        <v>113</v>
      </c>
      <c r="AH12" s="201" t="s">
        <v>173</v>
      </c>
      <c r="AI12" s="214">
        <v>475</v>
      </c>
      <c r="AJ12" s="214">
        <v>125</v>
      </c>
      <c r="AK12" s="396">
        <f t="shared" si="3"/>
        <v>0.208333333333333</v>
      </c>
      <c r="AL12" s="395">
        <f t="shared" si="4"/>
        <v>0.9125</v>
      </c>
      <c r="AM12" s="395">
        <f t="shared" si="5"/>
        <v>0.916071428571429</v>
      </c>
      <c r="AN12" s="214"/>
      <c r="AO12" s="214"/>
      <c r="AP12" s="214" t="s">
        <v>154</v>
      </c>
      <c r="AQ12" s="400" t="s">
        <v>167</v>
      </c>
      <c r="AR12" s="400" t="s">
        <v>174</v>
      </c>
      <c r="AS12" s="400" t="s">
        <v>175</v>
      </c>
      <c r="AT12" s="218" t="s">
        <v>176</v>
      </c>
      <c r="AU12" s="209"/>
    </row>
    <row r="13" ht="14.5" customHeight="1" spans="1:47">
      <c r="A13" s="360" t="s">
        <v>117</v>
      </c>
      <c r="B13" s="214" t="s">
        <v>100</v>
      </c>
      <c r="C13" s="360">
        <v>472</v>
      </c>
      <c r="D13" s="360"/>
      <c r="G13" s="200">
        <v>12</v>
      </c>
      <c r="H13" s="200">
        <v>11</v>
      </c>
      <c r="I13" s="200">
        <v>12</v>
      </c>
      <c r="J13" s="373" t="s">
        <v>177</v>
      </c>
      <c r="K13" s="375">
        <v>561</v>
      </c>
      <c r="L13" s="200">
        <v>562</v>
      </c>
      <c r="M13" s="371" t="s">
        <v>178</v>
      </c>
      <c r="N13" s="214" t="s">
        <v>140</v>
      </c>
      <c r="O13" s="214" t="s">
        <v>141</v>
      </c>
      <c r="P13" s="374">
        <v>800</v>
      </c>
      <c r="Q13" s="374">
        <v>800</v>
      </c>
      <c r="R13" s="200" t="s">
        <v>105</v>
      </c>
      <c r="S13" s="200">
        <v>2020</v>
      </c>
      <c r="T13" s="200">
        <v>541</v>
      </c>
      <c r="U13" s="200">
        <v>538</v>
      </c>
      <c r="V13" s="200">
        <f t="shared" si="0"/>
        <v>20</v>
      </c>
      <c r="W13" s="200">
        <f t="shared" si="1"/>
        <v>24</v>
      </c>
      <c r="X13" s="387">
        <f t="shared" si="6"/>
        <v>0.299999999999955</v>
      </c>
      <c r="Y13" s="200">
        <v>558</v>
      </c>
      <c r="Z13" s="200">
        <v>554</v>
      </c>
      <c r="AA13" s="214">
        <v>546</v>
      </c>
      <c r="AB13" s="214">
        <v>552</v>
      </c>
      <c r="AC13" s="214">
        <v>413</v>
      </c>
      <c r="AD13" s="214">
        <v>418</v>
      </c>
      <c r="AE13" s="374">
        <v>200</v>
      </c>
      <c r="AF13" s="392">
        <f t="shared" si="2"/>
        <v>0.25</v>
      </c>
      <c r="AG13" s="214" t="s">
        <v>106</v>
      </c>
      <c r="AH13" s="201" t="s">
        <v>179</v>
      </c>
      <c r="AI13" s="214">
        <v>583</v>
      </c>
      <c r="AJ13" s="214">
        <v>217</v>
      </c>
      <c r="AK13" s="398">
        <f t="shared" si="3"/>
        <v>0.27125</v>
      </c>
      <c r="AL13" s="395">
        <f t="shared" si="4"/>
        <v>0.9125</v>
      </c>
      <c r="AM13" s="395">
        <f t="shared" si="5"/>
        <v>0.914285714285714</v>
      </c>
      <c r="AN13" s="214"/>
      <c r="AO13" s="214"/>
      <c r="AP13" s="214" t="s">
        <v>180</v>
      </c>
      <c r="AQ13" s="400" t="s">
        <v>181</v>
      </c>
      <c r="AR13" s="214" t="s">
        <v>182</v>
      </c>
      <c r="AS13" s="214" t="s">
        <v>183</v>
      </c>
      <c r="AT13" s="218"/>
      <c r="AU13" s="209"/>
    </row>
    <row r="14" ht="14.5" customHeight="1" spans="1:47">
      <c r="A14" s="360" t="s">
        <v>117</v>
      </c>
      <c r="B14" s="214" t="s">
        <v>100</v>
      </c>
      <c r="C14" s="360">
        <v>470</v>
      </c>
      <c r="D14" s="360"/>
      <c r="G14" s="200">
        <v>11</v>
      </c>
      <c r="H14" s="200">
        <v>12</v>
      </c>
      <c r="I14" s="200">
        <v>13</v>
      </c>
      <c r="J14" s="370" t="s">
        <v>184</v>
      </c>
      <c r="K14" s="375">
        <v>561</v>
      </c>
      <c r="L14" s="379">
        <v>561</v>
      </c>
      <c r="M14" s="371" t="s">
        <v>185</v>
      </c>
      <c r="N14" s="214" t="s">
        <v>103</v>
      </c>
      <c r="O14" s="214" t="s">
        <v>113</v>
      </c>
      <c r="P14" s="374">
        <v>1000</v>
      </c>
      <c r="Q14" s="374">
        <v>1000</v>
      </c>
      <c r="R14" s="200" t="s">
        <v>105</v>
      </c>
      <c r="S14" s="200">
        <v>2007</v>
      </c>
      <c r="T14" s="200">
        <v>538</v>
      </c>
      <c r="U14" s="200">
        <v>535</v>
      </c>
      <c r="V14" s="200">
        <f t="shared" si="0"/>
        <v>23</v>
      </c>
      <c r="W14" s="200">
        <f t="shared" si="1"/>
        <v>26</v>
      </c>
      <c r="X14" s="387">
        <f t="shared" si="6"/>
        <v>0.300000000000068</v>
      </c>
      <c r="Y14" s="200">
        <v>556</v>
      </c>
      <c r="Z14" s="200">
        <v>550</v>
      </c>
      <c r="AA14" s="214">
        <v>548</v>
      </c>
      <c r="AB14" s="214">
        <v>552</v>
      </c>
      <c r="AC14" s="214">
        <v>416</v>
      </c>
      <c r="AD14" s="214">
        <v>418</v>
      </c>
      <c r="AE14" s="374">
        <v>240</v>
      </c>
      <c r="AF14" s="392">
        <f t="shared" si="2"/>
        <v>0.24</v>
      </c>
      <c r="AG14" s="214" t="s">
        <v>106</v>
      </c>
      <c r="AH14" s="201" t="s">
        <v>186</v>
      </c>
      <c r="AI14" s="214">
        <v>726</v>
      </c>
      <c r="AJ14" s="214">
        <v>274</v>
      </c>
      <c r="AK14" s="398">
        <f t="shared" si="3"/>
        <v>0.274</v>
      </c>
      <c r="AL14" s="395">
        <f t="shared" si="4"/>
        <v>0.9125</v>
      </c>
      <c r="AM14" s="395">
        <f t="shared" si="5"/>
        <v>0.9125</v>
      </c>
      <c r="AN14" s="214" t="s">
        <v>135</v>
      </c>
      <c r="AO14" s="214" t="s">
        <v>108</v>
      </c>
      <c r="AP14" s="214" t="s">
        <v>180</v>
      </c>
      <c r="AQ14" s="400" t="s">
        <v>187</v>
      </c>
      <c r="AR14" s="400"/>
      <c r="AS14" s="400" t="s">
        <v>188</v>
      </c>
      <c r="AT14" s="218"/>
      <c r="AU14" s="209"/>
    </row>
    <row r="15" ht="14.5" customHeight="1" spans="1:47">
      <c r="A15" s="360" t="s">
        <v>117</v>
      </c>
      <c r="B15" s="214" t="s">
        <v>100</v>
      </c>
      <c r="C15" s="360">
        <v>469</v>
      </c>
      <c r="D15" s="360"/>
      <c r="G15" s="200">
        <v>16</v>
      </c>
      <c r="H15" s="200">
        <v>14</v>
      </c>
      <c r="I15" s="200">
        <v>14</v>
      </c>
      <c r="J15" s="373" t="s">
        <v>189</v>
      </c>
      <c r="K15" s="206">
        <v>560</v>
      </c>
      <c r="L15" s="200">
        <v>561</v>
      </c>
      <c r="M15" s="371" t="s">
        <v>190</v>
      </c>
      <c r="N15" s="214" t="s">
        <v>126</v>
      </c>
      <c r="O15" s="214" t="s">
        <v>160</v>
      </c>
      <c r="P15" s="374">
        <v>1000</v>
      </c>
      <c r="Q15" s="374">
        <v>1000</v>
      </c>
      <c r="R15" s="200" t="s">
        <v>105</v>
      </c>
      <c r="S15" s="200">
        <v>1995</v>
      </c>
      <c r="T15" s="200">
        <v>536</v>
      </c>
      <c r="U15" s="200">
        <v>535</v>
      </c>
      <c r="V15" s="200">
        <f t="shared" si="0"/>
        <v>24</v>
      </c>
      <c r="W15" s="200">
        <f t="shared" si="1"/>
        <v>26</v>
      </c>
      <c r="X15" s="387">
        <f t="shared" si="6"/>
        <v>0.399999999999977</v>
      </c>
      <c r="Y15" s="200">
        <v>553</v>
      </c>
      <c r="Z15" s="200">
        <v>550</v>
      </c>
      <c r="AA15" s="214">
        <v>539</v>
      </c>
      <c r="AB15" s="214">
        <v>551</v>
      </c>
      <c r="AC15" s="214">
        <v>409</v>
      </c>
      <c r="AD15" s="214">
        <v>418</v>
      </c>
      <c r="AE15" s="374">
        <v>250</v>
      </c>
      <c r="AF15" s="392">
        <f t="shared" si="2"/>
        <v>0.25</v>
      </c>
      <c r="AG15" s="214" t="s">
        <v>160</v>
      </c>
      <c r="AH15" s="201" t="s">
        <v>191</v>
      </c>
      <c r="AI15" s="214">
        <v>720</v>
      </c>
      <c r="AJ15" s="214">
        <v>280</v>
      </c>
      <c r="AK15" s="398">
        <f t="shared" si="3"/>
        <v>0.28</v>
      </c>
      <c r="AL15" s="395">
        <f t="shared" si="4"/>
        <v>0.910714285714286</v>
      </c>
      <c r="AM15" s="395">
        <f t="shared" si="5"/>
        <v>0.9125</v>
      </c>
      <c r="AN15" s="214" t="s">
        <v>135</v>
      </c>
      <c r="AO15" s="214"/>
      <c r="AP15" s="214" t="s">
        <v>108</v>
      </c>
      <c r="AQ15" s="400" t="s">
        <v>192</v>
      </c>
      <c r="AR15" s="400" t="s">
        <v>193</v>
      </c>
      <c r="AS15" s="400" t="s">
        <v>194</v>
      </c>
      <c r="AT15" s="218" t="s">
        <v>195</v>
      </c>
      <c r="AU15" s="209"/>
    </row>
    <row r="16" spans="1:47">
      <c r="A16" s="362" t="s">
        <v>196</v>
      </c>
      <c r="B16" s="214" t="s">
        <v>100</v>
      </c>
      <c r="C16" s="362">
        <v>468</v>
      </c>
      <c r="D16" s="362">
        <v>2</v>
      </c>
      <c r="G16" s="200">
        <v>13</v>
      </c>
      <c r="H16" s="200">
        <v>16</v>
      </c>
      <c r="I16" s="200">
        <v>15</v>
      </c>
      <c r="J16" s="373" t="s">
        <v>197</v>
      </c>
      <c r="K16" s="206">
        <v>559</v>
      </c>
      <c r="L16" s="200">
        <v>558</v>
      </c>
      <c r="M16" s="371" t="s">
        <v>198</v>
      </c>
      <c r="N16" s="214" t="s">
        <v>103</v>
      </c>
      <c r="O16" s="214" t="s">
        <v>104</v>
      </c>
      <c r="P16" s="374">
        <v>900</v>
      </c>
      <c r="Q16" s="374">
        <v>900</v>
      </c>
      <c r="R16" s="366" t="s">
        <v>146</v>
      </c>
      <c r="S16" s="366">
        <v>1964</v>
      </c>
      <c r="T16" s="200">
        <v>535</v>
      </c>
      <c r="U16" s="200">
        <v>532</v>
      </c>
      <c r="V16" s="200">
        <f t="shared" si="0"/>
        <v>24</v>
      </c>
      <c r="W16" s="200">
        <f t="shared" si="1"/>
        <v>26</v>
      </c>
      <c r="X16" s="387">
        <f t="shared" si="6"/>
        <v>0.199999999999932</v>
      </c>
      <c r="Y16" s="200">
        <v>552</v>
      </c>
      <c r="Z16" s="200">
        <v>546</v>
      </c>
      <c r="AA16" s="214">
        <v>545</v>
      </c>
      <c r="AB16" s="214">
        <v>553</v>
      </c>
      <c r="AC16" s="214">
        <v>417</v>
      </c>
      <c r="AD16" s="214">
        <v>422</v>
      </c>
      <c r="AE16" s="374">
        <v>200</v>
      </c>
      <c r="AF16" s="392">
        <f t="shared" si="2"/>
        <v>0.222222222222222</v>
      </c>
      <c r="AG16" s="214" t="s">
        <v>104</v>
      </c>
      <c r="AH16" s="201" t="s">
        <v>199</v>
      </c>
      <c r="AI16" s="214">
        <v>720</v>
      </c>
      <c r="AJ16" s="214">
        <v>230</v>
      </c>
      <c r="AK16" s="396">
        <f t="shared" si="3"/>
        <v>0.242105263157895</v>
      </c>
      <c r="AL16" s="395">
        <f t="shared" si="4"/>
        <v>0.908928571428571</v>
      </c>
      <c r="AM16" s="395">
        <f t="shared" si="5"/>
        <v>0.907142857142857</v>
      </c>
      <c r="AN16" s="214" t="s">
        <v>135</v>
      </c>
      <c r="AO16" s="214"/>
      <c r="AP16" s="214" t="s">
        <v>154</v>
      </c>
      <c r="AQ16" s="400" t="s">
        <v>200</v>
      </c>
      <c r="AR16" s="400"/>
      <c r="AS16" s="400" t="s">
        <v>201</v>
      </c>
      <c r="AT16" s="218" t="s">
        <v>202</v>
      </c>
      <c r="AU16" s="400" t="s">
        <v>203</v>
      </c>
    </row>
    <row r="17" ht="17.5" customHeight="1" spans="1:47">
      <c r="A17" s="362" t="s">
        <v>196</v>
      </c>
      <c r="B17" s="214" t="s">
        <v>100</v>
      </c>
      <c r="C17" s="362">
        <v>467</v>
      </c>
      <c r="D17" s="362"/>
      <c r="G17" s="200">
        <v>15</v>
      </c>
      <c r="H17" s="200">
        <v>15</v>
      </c>
      <c r="I17" s="200">
        <v>16</v>
      </c>
      <c r="J17" s="373" t="s">
        <v>204</v>
      </c>
      <c r="K17" s="206">
        <v>558</v>
      </c>
      <c r="L17" s="205">
        <v>558</v>
      </c>
      <c r="M17" s="371" t="s">
        <v>205</v>
      </c>
      <c r="N17" s="214" t="s">
        <v>103</v>
      </c>
      <c r="O17" s="214" t="s">
        <v>104</v>
      </c>
      <c r="P17" s="380">
        <v>500</v>
      </c>
      <c r="Q17" s="380">
        <v>500</v>
      </c>
      <c r="R17" s="366" t="s">
        <v>146</v>
      </c>
      <c r="S17" s="366">
        <v>1989</v>
      </c>
      <c r="T17" s="205">
        <v>535</v>
      </c>
      <c r="U17" s="205">
        <v>533</v>
      </c>
      <c r="V17" s="200">
        <f t="shared" si="0"/>
        <v>23</v>
      </c>
      <c r="W17" s="200">
        <f t="shared" si="1"/>
        <v>25</v>
      </c>
      <c r="X17" s="387">
        <f t="shared" si="6"/>
        <v>0.0999999999999091</v>
      </c>
      <c r="Y17" s="200">
        <v>552</v>
      </c>
      <c r="Z17" s="200">
        <v>548</v>
      </c>
      <c r="AA17" s="214">
        <v>540</v>
      </c>
      <c r="AB17" s="214">
        <v>547</v>
      </c>
      <c r="AC17" s="214">
        <v>414</v>
      </c>
      <c r="AD17" s="214">
        <v>416</v>
      </c>
      <c r="AE17" s="374">
        <v>123</v>
      </c>
      <c r="AF17" s="392">
        <f t="shared" si="2"/>
        <v>0.246</v>
      </c>
      <c r="AG17" s="214" t="s">
        <v>106</v>
      </c>
      <c r="AH17" s="201" t="s">
        <v>206</v>
      </c>
      <c r="AI17" s="214">
        <v>330</v>
      </c>
      <c r="AJ17" s="214">
        <v>120</v>
      </c>
      <c r="AK17" s="398">
        <f t="shared" si="3"/>
        <v>0.266666666666667</v>
      </c>
      <c r="AL17" s="395">
        <f t="shared" si="4"/>
        <v>0.907142857142857</v>
      </c>
      <c r="AM17" s="395">
        <f t="shared" si="5"/>
        <v>0.907142857142857</v>
      </c>
      <c r="AN17" s="214" t="s">
        <v>135</v>
      </c>
      <c r="AO17" s="214"/>
      <c r="AP17" s="214" t="s">
        <v>108</v>
      </c>
      <c r="AQ17" s="400" t="s">
        <v>167</v>
      </c>
      <c r="AR17" s="402" t="s">
        <v>207</v>
      </c>
      <c r="AS17" s="402" t="s">
        <v>208</v>
      </c>
      <c r="AT17" s="218" t="s">
        <v>209</v>
      </c>
      <c r="AU17" s="209" t="s">
        <v>210</v>
      </c>
    </row>
    <row r="18" ht="16.5" customHeight="1" spans="1:47">
      <c r="A18" s="362" t="s">
        <v>196</v>
      </c>
      <c r="B18" s="214" t="s">
        <v>100</v>
      </c>
      <c r="C18" s="362">
        <v>465</v>
      </c>
      <c r="D18" s="362"/>
      <c r="G18" s="200">
        <v>20</v>
      </c>
      <c r="H18" s="200">
        <v>17</v>
      </c>
      <c r="I18" s="379">
        <v>17</v>
      </c>
      <c r="J18" s="373" t="s">
        <v>211</v>
      </c>
      <c r="K18" s="206">
        <v>557</v>
      </c>
      <c r="L18" s="200">
        <v>559</v>
      </c>
      <c r="M18" s="371" t="s">
        <v>212</v>
      </c>
      <c r="N18" s="214" t="s">
        <v>140</v>
      </c>
      <c r="O18" s="214" t="s">
        <v>213</v>
      </c>
      <c r="P18" s="380">
        <v>1100</v>
      </c>
      <c r="Q18" s="380">
        <v>1100</v>
      </c>
      <c r="R18" s="200" t="s">
        <v>105</v>
      </c>
      <c r="S18" s="200">
        <v>2018</v>
      </c>
      <c r="T18" s="200">
        <v>534</v>
      </c>
      <c r="U18" s="200">
        <v>534</v>
      </c>
      <c r="V18" s="200">
        <f t="shared" si="0"/>
        <v>23</v>
      </c>
      <c r="W18" s="200">
        <f t="shared" si="1"/>
        <v>25</v>
      </c>
      <c r="X18" s="387">
        <f t="shared" si="6"/>
        <v>0.299999999999955</v>
      </c>
      <c r="Y18" s="200">
        <v>551</v>
      </c>
      <c r="Z18" s="200">
        <v>549</v>
      </c>
      <c r="AA18" s="214">
        <v>531</v>
      </c>
      <c r="AB18" s="214">
        <v>546</v>
      </c>
      <c r="AC18" s="214">
        <v>405</v>
      </c>
      <c r="AD18" s="214">
        <v>415</v>
      </c>
      <c r="AE18" s="374">
        <v>143</v>
      </c>
      <c r="AF18" s="390">
        <f t="shared" si="2"/>
        <v>0.13</v>
      </c>
      <c r="AG18" s="214" t="s">
        <v>106</v>
      </c>
      <c r="AH18" s="201" t="s">
        <v>214</v>
      </c>
      <c r="AI18" s="214">
        <v>870</v>
      </c>
      <c r="AJ18" s="214">
        <v>130</v>
      </c>
      <c r="AK18" s="397">
        <f t="shared" si="3"/>
        <v>0.13</v>
      </c>
      <c r="AL18" s="395">
        <f t="shared" si="4"/>
        <v>0.905357142857143</v>
      </c>
      <c r="AM18" s="395">
        <f t="shared" si="5"/>
        <v>0.908928571428571</v>
      </c>
      <c r="AN18" s="214"/>
      <c r="AO18" s="214"/>
      <c r="AP18" s="214" t="s">
        <v>108</v>
      </c>
      <c r="AQ18" s="400" t="s">
        <v>215</v>
      </c>
      <c r="AR18" s="400" t="s">
        <v>216</v>
      </c>
      <c r="AS18" s="400" t="s">
        <v>217</v>
      </c>
      <c r="AT18" s="218"/>
      <c r="AU18" s="209"/>
    </row>
    <row r="19" spans="1:47">
      <c r="A19" s="362" t="s">
        <v>196</v>
      </c>
      <c r="B19" s="214" t="s">
        <v>100</v>
      </c>
      <c r="C19" s="362">
        <v>464</v>
      </c>
      <c r="D19" s="362"/>
      <c r="G19" s="200">
        <v>23</v>
      </c>
      <c r="H19" s="200">
        <v>19</v>
      </c>
      <c r="I19" s="379">
        <v>18</v>
      </c>
      <c r="J19" s="210" t="s">
        <v>218</v>
      </c>
      <c r="K19" s="201">
        <v>557</v>
      </c>
      <c r="L19" s="200">
        <v>558</v>
      </c>
      <c r="M19" s="371" t="s">
        <v>219</v>
      </c>
      <c r="N19" s="214" t="s">
        <v>103</v>
      </c>
      <c r="O19" s="214" t="s">
        <v>220</v>
      </c>
      <c r="P19" s="380">
        <v>600</v>
      </c>
      <c r="Q19" s="380">
        <v>600</v>
      </c>
      <c r="R19" s="200" t="s">
        <v>105</v>
      </c>
      <c r="S19" s="200">
        <v>2018</v>
      </c>
      <c r="T19" s="200">
        <v>532</v>
      </c>
      <c r="U19" s="205">
        <v>531</v>
      </c>
      <c r="V19" s="200">
        <f t="shared" si="0"/>
        <v>25</v>
      </c>
      <c r="W19" s="200">
        <f t="shared" si="1"/>
        <v>27</v>
      </c>
      <c r="X19" s="387">
        <f t="shared" si="6"/>
        <v>0.399999999999977</v>
      </c>
      <c r="Y19" s="200">
        <v>548</v>
      </c>
      <c r="Z19" s="200">
        <v>545</v>
      </c>
      <c r="AA19" s="214">
        <v>529</v>
      </c>
      <c r="AB19" s="214">
        <v>538</v>
      </c>
      <c r="AC19" s="214">
        <v>401</v>
      </c>
      <c r="AD19" s="214">
        <v>411</v>
      </c>
      <c r="AE19" s="374">
        <v>150</v>
      </c>
      <c r="AF19" s="392">
        <f t="shared" si="2"/>
        <v>0.25</v>
      </c>
      <c r="AG19" s="214" t="s">
        <v>220</v>
      </c>
      <c r="AH19" s="201" t="s">
        <v>221</v>
      </c>
      <c r="AI19" s="214">
        <v>425</v>
      </c>
      <c r="AJ19" s="214">
        <v>175</v>
      </c>
      <c r="AK19" s="398">
        <f t="shared" si="3"/>
        <v>0.291666666666667</v>
      </c>
      <c r="AL19" s="395">
        <f t="shared" si="4"/>
        <v>0.905357142857143</v>
      </c>
      <c r="AM19" s="395">
        <f t="shared" si="5"/>
        <v>0.907142857142857</v>
      </c>
      <c r="AN19" s="214"/>
      <c r="AO19" s="214"/>
      <c r="AP19" s="214" t="s">
        <v>108</v>
      </c>
      <c r="AQ19" s="400" t="s">
        <v>167</v>
      </c>
      <c r="AR19" s="400" t="s">
        <v>222</v>
      </c>
      <c r="AS19" s="400" t="s">
        <v>223</v>
      </c>
      <c r="AT19" s="218"/>
      <c r="AU19" s="400" t="s">
        <v>224</v>
      </c>
    </row>
    <row r="20" ht="17" customHeight="1" spans="1:47">
      <c r="A20" s="362" t="s">
        <v>196</v>
      </c>
      <c r="B20" s="214" t="s">
        <v>100</v>
      </c>
      <c r="C20" s="362">
        <v>462</v>
      </c>
      <c r="D20" s="362">
        <v>3</v>
      </c>
      <c r="G20" s="363">
        <v>19</v>
      </c>
      <c r="H20" s="363">
        <v>20</v>
      </c>
      <c r="I20" s="379">
        <v>19</v>
      </c>
      <c r="J20" s="373" t="s">
        <v>225</v>
      </c>
      <c r="K20" s="206">
        <v>556</v>
      </c>
      <c r="L20" s="205">
        <v>557</v>
      </c>
      <c r="M20" s="371" t="s">
        <v>226</v>
      </c>
      <c r="N20" s="214" t="s">
        <v>126</v>
      </c>
      <c r="O20" s="214" t="s">
        <v>227</v>
      </c>
      <c r="P20" s="378">
        <v>1300</v>
      </c>
      <c r="Q20" s="380">
        <v>1000</v>
      </c>
      <c r="R20" s="366" t="s">
        <v>146</v>
      </c>
      <c r="S20" s="366">
        <v>2017</v>
      </c>
      <c r="T20" s="205">
        <v>531</v>
      </c>
      <c r="U20" s="205">
        <v>531</v>
      </c>
      <c r="V20" s="200">
        <f t="shared" si="0"/>
        <v>25</v>
      </c>
      <c r="W20" s="200">
        <f t="shared" si="1"/>
        <v>26</v>
      </c>
      <c r="X20" s="387">
        <f t="shared" si="6"/>
        <v>0.5</v>
      </c>
      <c r="Y20" s="200">
        <v>546</v>
      </c>
      <c r="Z20" s="200">
        <v>546</v>
      </c>
      <c r="AA20" s="214">
        <v>531</v>
      </c>
      <c r="AB20" s="214">
        <v>544</v>
      </c>
      <c r="AC20" s="214">
        <v>413</v>
      </c>
      <c r="AD20" s="214">
        <v>418</v>
      </c>
      <c r="AE20" s="374">
        <v>270</v>
      </c>
      <c r="AF20" s="392">
        <f t="shared" si="2"/>
        <v>0.27</v>
      </c>
      <c r="AG20" s="214" t="s">
        <v>227</v>
      </c>
      <c r="AH20" s="201" t="s">
        <v>180</v>
      </c>
      <c r="AI20" s="214">
        <v>730</v>
      </c>
      <c r="AJ20" s="214">
        <v>270</v>
      </c>
      <c r="AK20" s="398">
        <f t="shared" si="3"/>
        <v>0.27</v>
      </c>
      <c r="AL20" s="395">
        <f t="shared" si="4"/>
        <v>0.903571428571429</v>
      </c>
      <c r="AM20" s="395">
        <f t="shared" si="5"/>
        <v>0.905357142857143</v>
      </c>
      <c r="AN20" s="214"/>
      <c r="AO20" s="214" t="s">
        <v>108</v>
      </c>
      <c r="AP20" s="214" t="s">
        <v>108</v>
      </c>
      <c r="AQ20" s="400" t="s">
        <v>228</v>
      </c>
      <c r="AR20" s="400"/>
      <c r="AS20" s="400" t="s">
        <v>229</v>
      </c>
      <c r="AT20" s="218" t="s">
        <v>230</v>
      </c>
      <c r="AU20" s="209"/>
    </row>
    <row r="21" ht="30" spans="1:47">
      <c r="A21" s="362" t="s">
        <v>196</v>
      </c>
      <c r="B21" s="214" t="s">
        <v>100</v>
      </c>
      <c r="C21" s="362">
        <v>461</v>
      </c>
      <c r="D21" s="362"/>
      <c r="G21" s="200">
        <v>22</v>
      </c>
      <c r="H21" s="200">
        <v>24</v>
      </c>
      <c r="I21" s="379">
        <v>20</v>
      </c>
      <c r="J21" s="373" t="s">
        <v>231</v>
      </c>
      <c r="K21" s="206">
        <v>555</v>
      </c>
      <c r="L21" s="200">
        <v>552</v>
      </c>
      <c r="M21" s="371" t="s">
        <v>232</v>
      </c>
      <c r="N21" s="214" t="s">
        <v>103</v>
      </c>
      <c r="O21" s="214" t="s">
        <v>220</v>
      </c>
      <c r="P21" s="380">
        <v>900</v>
      </c>
      <c r="Q21" s="380">
        <v>900</v>
      </c>
      <c r="R21" s="200" t="s">
        <v>105</v>
      </c>
      <c r="S21" s="200">
        <v>2017</v>
      </c>
      <c r="T21" s="200">
        <v>529</v>
      </c>
      <c r="U21" s="200">
        <v>524</v>
      </c>
      <c r="V21" s="200">
        <f t="shared" si="0"/>
        <v>26</v>
      </c>
      <c r="W21" s="200">
        <f t="shared" si="1"/>
        <v>28</v>
      </c>
      <c r="X21" s="387">
        <f t="shared" si="6"/>
        <v>0.399999999999977</v>
      </c>
      <c r="Y21" s="200">
        <v>542</v>
      </c>
      <c r="Z21" s="200">
        <v>534</v>
      </c>
      <c r="AA21" s="214">
        <v>529</v>
      </c>
      <c r="AB21" s="214">
        <v>537</v>
      </c>
      <c r="AC21" s="214">
        <v>403</v>
      </c>
      <c r="AD21" s="214">
        <v>410</v>
      </c>
      <c r="AE21" s="374">
        <v>200</v>
      </c>
      <c r="AF21" s="392">
        <f t="shared" si="2"/>
        <v>0.222222222222222</v>
      </c>
      <c r="AG21" s="214" t="s">
        <v>106</v>
      </c>
      <c r="AH21" s="201" t="s">
        <v>214</v>
      </c>
      <c r="AI21" s="214">
        <v>655</v>
      </c>
      <c r="AJ21" s="214">
        <v>245</v>
      </c>
      <c r="AK21" s="398">
        <f t="shared" si="3"/>
        <v>0.272222222222222</v>
      </c>
      <c r="AL21" s="395">
        <f t="shared" si="4"/>
        <v>0.901785714285714</v>
      </c>
      <c r="AM21" s="395">
        <f t="shared" si="5"/>
        <v>0.896428571428571</v>
      </c>
      <c r="AN21" s="214"/>
      <c r="AO21" s="214"/>
      <c r="AP21" s="214" t="s">
        <v>154</v>
      </c>
      <c r="AQ21" s="400" t="s">
        <v>233</v>
      </c>
      <c r="AR21" s="400"/>
      <c r="AS21" s="400" t="s">
        <v>234</v>
      </c>
      <c r="AT21" s="218"/>
      <c r="AU21" s="209"/>
    </row>
    <row r="22" ht="27.4" spans="1:47">
      <c r="A22" s="362" t="s">
        <v>196</v>
      </c>
      <c r="B22" s="214" t="s">
        <v>235</v>
      </c>
      <c r="C22" s="362">
        <v>460</v>
      </c>
      <c r="D22" s="362"/>
      <c r="G22" s="200">
        <v>24</v>
      </c>
      <c r="H22" s="200">
        <v>21</v>
      </c>
      <c r="I22" s="379">
        <v>21</v>
      </c>
      <c r="J22" s="373" t="s">
        <v>236</v>
      </c>
      <c r="K22" s="206">
        <v>554</v>
      </c>
      <c r="L22" s="200">
        <v>556</v>
      </c>
      <c r="M22" s="371" t="s">
        <v>237</v>
      </c>
      <c r="N22" s="214" t="s">
        <v>103</v>
      </c>
      <c r="O22" s="214" t="s">
        <v>160</v>
      </c>
      <c r="P22" s="380">
        <v>550</v>
      </c>
      <c r="Q22" s="380">
        <v>550</v>
      </c>
      <c r="R22" s="200" t="s">
        <v>105</v>
      </c>
      <c r="S22" s="200">
        <v>2021</v>
      </c>
      <c r="T22" s="200">
        <v>530</v>
      </c>
      <c r="U22" s="200">
        <v>529</v>
      </c>
      <c r="V22" s="200">
        <f t="shared" si="0"/>
        <v>24</v>
      </c>
      <c r="W22" s="200">
        <f t="shared" si="1"/>
        <v>27</v>
      </c>
      <c r="X22" s="387">
        <f t="shared" si="6"/>
        <v>0.400000000000091</v>
      </c>
      <c r="Y22" s="200">
        <v>546</v>
      </c>
      <c r="Z22" s="200">
        <v>543</v>
      </c>
      <c r="AA22" s="214">
        <v>526</v>
      </c>
      <c r="AB22" s="214">
        <v>536</v>
      </c>
      <c r="AC22" s="200" t="s">
        <v>238</v>
      </c>
      <c r="AD22" s="200" t="s">
        <v>238</v>
      </c>
      <c r="AE22" s="374">
        <v>140</v>
      </c>
      <c r="AF22" s="392">
        <f t="shared" si="2"/>
        <v>0.254545454545455</v>
      </c>
      <c r="AG22" s="214" t="s">
        <v>106</v>
      </c>
      <c r="AH22" s="201" t="s">
        <v>239</v>
      </c>
      <c r="AI22" s="214">
        <v>497</v>
      </c>
      <c r="AJ22" s="214">
        <v>203</v>
      </c>
      <c r="AK22" s="398">
        <f t="shared" si="3"/>
        <v>0.29</v>
      </c>
      <c r="AL22" s="395">
        <f t="shared" si="4"/>
        <v>0.9</v>
      </c>
      <c r="AM22" s="395">
        <f t="shared" si="5"/>
        <v>0.903571428571429</v>
      </c>
      <c r="AN22" s="214" t="s">
        <v>135</v>
      </c>
      <c r="AO22" s="214"/>
      <c r="AP22" s="214" t="s">
        <v>166</v>
      </c>
      <c r="AQ22" s="400" t="s">
        <v>240</v>
      </c>
      <c r="AR22" s="400" t="s">
        <v>241</v>
      </c>
      <c r="AS22" s="400" t="s">
        <v>242</v>
      </c>
      <c r="AT22" s="218"/>
      <c r="AU22" s="209"/>
    </row>
    <row r="23" ht="30" spans="1:47">
      <c r="A23" s="362" t="s">
        <v>196</v>
      </c>
      <c r="B23" s="214" t="s">
        <v>100</v>
      </c>
      <c r="C23" s="362">
        <v>459</v>
      </c>
      <c r="D23" s="362">
        <v>4</v>
      </c>
      <c r="G23" s="200">
        <v>17</v>
      </c>
      <c r="H23" s="200">
        <v>18</v>
      </c>
      <c r="I23" s="379">
        <v>22</v>
      </c>
      <c r="J23" s="373" t="s">
        <v>243</v>
      </c>
      <c r="K23" s="206">
        <v>554</v>
      </c>
      <c r="L23" s="200">
        <v>555</v>
      </c>
      <c r="M23" s="371" t="s">
        <v>244</v>
      </c>
      <c r="N23" s="214" t="s">
        <v>140</v>
      </c>
      <c r="O23" s="214" t="s">
        <v>141</v>
      </c>
      <c r="P23" s="374">
        <v>800</v>
      </c>
      <c r="Q23" s="374">
        <v>800</v>
      </c>
      <c r="R23" s="200" t="s">
        <v>105</v>
      </c>
      <c r="S23" s="200">
        <v>1988</v>
      </c>
      <c r="T23" s="200">
        <v>531</v>
      </c>
      <c r="U23" s="200">
        <v>530</v>
      </c>
      <c r="V23" s="200">
        <f t="shared" si="0"/>
        <v>23</v>
      </c>
      <c r="W23" s="200">
        <f t="shared" si="1"/>
        <v>25</v>
      </c>
      <c r="X23" s="387">
        <f t="shared" si="6"/>
        <v>0.399999999999977</v>
      </c>
      <c r="Y23" s="200">
        <v>549</v>
      </c>
      <c r="Z23" s="200">
        <v>545</v>
      </c>
      <c r="AA23" s="214">
        <v>535</v>
      </c>
      <c r="AB23" s="214">
        <v>545</v>
      </c>
      <c r="AC23" s="214">
        <v>409</v>
      </c>
      <c r="AD23" s="214">
        <v>417</v>
      </c>
      <c r="AE23" s="374">
        <v>200</v>
      </c>
      <c r="AF23" s="392">
        <f t="shared" si="2"/>
        <v>0.25</v>
      </c>
      <c r="AG23" s="214" t="s">
        <v>141</v>
      </c>
      <c r="AH23" s="201" t="s">
        <v>179</v>
      </c>
      <c r="AI23" s="214">
        <v>555</v>
      </c>
      <c r="AJ23" s="214">
        <v>245</v>
      </c>
      <c r="AK23" s="398">
        <f t="shared" si="3"/>
        <v>0.30625</v>
      </c>
      <c r="AL23" s="395">
        <f t="shared" si="4"/>
        <v>0.9</v>
      </c>
      <c r="AM23" s="395">
        <f t="shared" si="5"/>
        <v>0.901785714285714</v>
      </c>
      <c r="AN23" s="214" t="s">
        <v>135</v>
      </c>
      <c r="AO23" s="214"/>
      <c r="AP23" s="214" t="s">
        <v>154</v>
      </c>
      <c r="AQ23" s="400" t="s">
        <v>200</v>
      </c>
      <c r="AR23" s="400"/>
      <c r="AS23" s="400" t="s">
        <v>245</v>
      </c>
      <c r="AT23" s="218"/>
      <c r="AU23" s="209"/>
    </row>
    <row r="24" spans="1:47">
      <c r="A24" s="362" t="s">
        <v>196</v>
      </c>
      <c r="B24" s="214" t="s">
        <v>100</v>
      </c>
      <c r="C24" s="362">
        <v>458</v>
      </c>
      <c r="D24" s="362"/>
      <c r="G24" s="200">
        <v>21</v>
      </c>
      <c r="H24" s="200">
        <v>25</v>
      </c>
      <c r="I24" s="379">
        <v>23</v>
      </c>
      <c r="J24" s="373" t="s">
        <v>246</v>
      </c>
      <c r="K24" s="206">
        <v>554</v>
      </c>
      <c r="L24" s="200">
        <v>553</v>
      </c>
      <c r="M24" s="371" t="s">
        <v>119</v>
      </c>
      <c r="N24" s="214" t="s">
        <v>126</v>
      </c>
      <c r="O24" s="214" t="s">
        <v>247</v>
      </c>
      <c r="P24" s="374">
        <v>1000</v>
      </c>
      <c r="Q24" s="374">
        <v>1000</v>
      </c>
      <c r="R24" s="200" t="s">
        <v>105</v>
      </c>
      <c r="S24" s="200">
        <v>2016</v>
      </c>
      <c r="T24" s="200">
        <v>527</v>
      </c>
      <c r="U24" s="200">
        <v>526</v>
      </c>
      <c r="V24" s="200">
        <f t="shared" si="0"/>
        <v>27</v>
      </c>
      <c r="W24" s="200">
        <f t="shared" si="1"/>
        <v>27</v>
      </c>
      <c r="X24" s="387">
        <f t="shared" si="6"/>
        <v>0.300000000000068</v>
      </c>
      <c r="Y24" s="200">
        <v>540</v>
      </c>
      <c r="Z24" s="200">
        <v>540</v>
      </c>
      <c r="AA24" s="214">
        <v>529</v>
      </c>
      <c r="AB24" s="214">
        <v>540</v>
      </c>
      <c r="AC24" s="214">
        <v>408</v>
      </c>
      <c r="AD24" s="214">
        <v>413</v>
      </c>
      <c r="AE24" s="374">
        <v>260</v>
      </c>
      <c r="AF24" s="392">
        <f t="shared" si="2"/>
        <v>0.26</v>
      </c>
      <c r="AG24" s="214" t="s">
        <v>106</v>
      </c>
      <c r="AH24" s="201" t="s">
        <v>191</v>
      </c>
      <c r="AI24" s="214">
        <v>730</v>
      </c>
      <c r="AJ24" s="214">
        <v>270</v>
      </c>
      <c r="AK24" s="398">
        <f t="shared" si="3"/>
        <v>0.27</v>
      </c>
      <c r="AL24" s="395">
        <f t="shared" si="4"/>
        <v>0.9</v>
      </c>
      <c r="AM24" s="395">
        <f t="shared" si="5"/>
        <v>0.898214285714286</v>
      </c>
      <c r="AN24" s="214"/>
      <c r="AO24" s="214" t="s">
        <v>108</v>
      </c>
      <c r="AP24" s="214" t="s">
        <v>108</v>
      </c>
      <c r="AQ24" s="400" t="s">
        <v>248</v>
      </c>
      <c r="AR24" s="400"/>
      <c r="AS24" s="400" t="s">
        <v>249</v>
      </c>
      <c r="AT24" s="218"/>
      <c r="AU24" s="209"/>
    </row>
    <row r="25" ht="30" spans="1:47">
      <c r="A25" s="362" t="s">
        <v>196</v>
      </c>
      <c r="B25" s="214" t="s">
        <v>235</v>
      </c>
      <c r="C25" s="362">
        <v>457</v>
      </c>
      <c r="D25" s="362">
        <v>5</v>
      </c>
      <c r="G25" s="200">
        <v>18</v>
      </c>
      <c r="H25" s="200">
        <v>22</v>
      </c>
      <c r="I25" s="200">
        <v>24</v>
      </c>
      <c r="J25" s="373" t="s">
        <v>250</v>
      </c>
      <c r="K25" s="206">
        <v>552</v>
      </c>
      <c r="L25" s="200">
        <v>554</v>
      </c>
      <c r="M25" s="371" t="s">
        <v>159</v>
      </c>
      <c r="N25" s="214" t="s">
        <v>126</v>
      </c>
      <c r="O25" s="214" t="s">
        <v>160</v>
      </c>
      <c r="P25" s="374">
        <v>550</v>
      </c>
      <c r="Q25" s="374">
        <v>550</v>
      </c>
      <c r="R25" s="366" t="s">
        <v>146</v>
      </c>
      <c r="S25" s="366">
        <v>2020</v>
      </c>
      <c r="T25" s="200">
        <v>528</v>
      </c>
      <c r="U25" s="200">
        <v>527</v>
      </c>
      <c r="V25" s="200">
        <f t="shared" si="0"/>
        <v>24</v>
      </c>
      <c r="W25" s="200">
        <f t="shared" si="1"/>
        <v>27</v>
      </c>
      <c r="X25" s="387">
        <f t="shared" si="6"/>
        <v>0.399999999999977</v>
      </c>
      <c r="Y25" s="200">
        <v>544</v>
      </c>
      <c r="Z25" s="200">
        <v>540</v>
      </c>
      <c r="AA25" s="214">
        <v>535</v>
      </c>
      <c r="AB25" s="214">
        <v>535</v>
      </c>
      <c r="AC25" s="386">
        <v>335</v>
      </c>
      <c r="AD25" s="386">
        <v>327</v>
      </c>
      <c r="AE25" s="374">
        <v>140</v>
      </c>
      <c r="AF25" s="392">
        <f t="shared" si="2"/>
        <v>0.254545454545455</v>
      </c>
      <c r="AG25" s="214" t="s">
        <v>106</v>
      </c>
      <c r="AH25" s="201" t="s">
        <v>180</v>
      </c>
      <c r="AI25" s="214">
        <v>395</v>
      </c>
      <c r="AJ25" s="214">
        <v>155</v>
      </c>
      <c r="AK25" s="398">
        <f t="shared" si="3"/>
        <v>0.281818181818182</v>
      </c>
      <c r="AL25" s="395">
        <f t="shared" si="4"/>
        <v>0.896428571428571</v>
      </c>
      <c r="AM25" s="395">
        <f t="shared" si="5"/>
        <v>0.9</v>
      </c>
      <c r="AN25" s="214"/>
      <c r="AO25" s="214"/>
      <c r="AP25" s="214" t="s">
        <v>166</v>
      </c>
      <c r="AQ25" s="400"/>
      <c r="AR25" s="400" t="s">
        <v>251</v>
      </c>
      <c r="AS25" s="400" t="s">
        <v>252</v>
      </c>
      <c r="AT25" s="218"/>
      <c r="AU25" s="209"/>
    </row>
    <row r="26" spans="1:47">
      <c r="A26" s="362" t="s">
        <v>196</v>
      </c>
      <c r="B26" s="214" t="s">
        <v>100</v>
      </c>
      <c r="C26" s="362">
        <v>456</v>
      </c>
      <c r="D26" s="362"/>
      <c r="G26" s="200">
        <v>28</v>
      </c>
      <c r="H26" s="200">
        <v>27</v>
      </c>
      <c r="I26" s="200">
        <v>25</v>
      </c>
      <c r="J26" s="373" t="s">
        <v>253</v>
      </c>
      <c r="K26" s="206">
        <v>550</v>
      </c>
      <c r="L26" s="200">
        <v>551</v>
      </c>
      <c r="M26" s="371" t="s">
        <v>254</v>
      </c>
      <c r="N26" s="214" t="s">
        <v>126</v>
      </c>
      <c r="O26" s="214" t="s">
        <v>160</v>
      </c>
      <c r="P26" s="374">
        <v>1000</v>
      </c>
      <c r="Q26" s="374">
        <v>1000</v>
      </c>
      <c r="R26" s="366" t="s">
        <v>146</v>
      </c>
      <c r="S26" s="366">
        <v>2013</v>
      </c>
      <c r="T26" s="200">
        <v>523</v>
      </c>
      <c r="U26" s="200">
        <v>523</v>
      </c>
      <c r="V26" s="200">
        <f t="shared" si="0"/>
        <v>27</v>
      </c>
      <c r="W26" s="200">
        <f t="shared" si="1"/>
        <v>28</v>
      </c>
      <c r="X26" s="387">
        <f t="shared" si="6"/>
        <v>0.599999999999909</v>
      </c>
      <c r="Y26" s="200">
        <v>537</v>
      </c>
      <c r="Z26" s="200">
        <v>536</v>
      </c>
      <c r="AA26" s="214">
        <v>517</v>
      </c>
      <c r="AB26" s="214">
        <v>536</v>
      </c>
      <c r="AC26" s="214">
        <v>397</v>
      </c>
      <c r="AD26" s="214">
        <v>392</v>
      </c>
      <c r="AE26" s="374">
        <v>290</v>
      </c>
      <c r="AF26" s="392">
        <f t="shared" si="2"/>
        <v>0.29</v>
      </c>
      <c r="AG26" s="214" t="s">
        <v>160</v>
      </c>
      <c r="AH26" s="201" t="s">
        <v>191</v>
      </c>
      <c r="AI26" s="214">
        <v>700</v>
      </c>
      <c r="AJ26" s="214">
        <v>300</v>
      </c>
      <c r="AK26" s="398">
        <f t="shared" si="3"/>
        <v>0.3</v>
      </c>
      <c r="AL26" s="395">
        <f t="shared" si="4"/>
        <v>0.892857142857143</v>
      </c>
      <c r="AM26" s="395">
        <f t="shared" si="5"/>
        <v>0.894642857142857</v>
      </c>
      <c r="AN26" s="214"/>
      <c r="AO26" s="214"/>
      <c r="AP26" s="214" t="s">
        <v>108</v>
      </c>
      <c r="AQ26" s="400" t="s">
        <v>167</v>
      </c>
      <c r="AR26" s="400" t="s">
        <v>255</v>
      </c>
      <c r="AS26" s="400" t="s">
        <v>256</v>
      </c>
      <c r="AT26" s="218"/>
      <c r="AU26" s="209"/>
    </row>
    <row r="27" spans="1:47">
      <c r="A27" s="364" t="s">
        <v>257</v>
      </c>
      <c r="B27" s="214" t="s">
        <v>100</v>
      </c>
      <c r="C27" s="364">
        <v>455</v>
      </c>
      <c r="D27" s="364">
        <v>6</v>
      </c>
      <c r="G27" s="200">
        <v>25</v>
      </c>
      <c r="H27" s="200">
        <v>23</v>
      </c>
      <c r="I27" s="200">
        <v>26</v>
      </c>
      <c r="J27" s="373" t="s">
        <v>258</v>
      </c>
      <c r="K27" s="206">
        <v>549</v>
      </c>
      <c r="L27" s="200">
        <v>553</v>
      </c>
      <c r="M27" s="371" t="s">
        <v>259</v>
      </c>
      <c r="N27" s="214" t="s">
        <v>126</v>
      </c>
      <c r="O27" s="214" t="s">
        <v>127</v>
      </c>
      <c r="P27" s="374">
        <v>1000</v>
      </c>
      <c r="Q27" s="374">
        <v>1000</v>
      </c>
      <c r="R27" s="200" t="s">
        <v>105</v>
      </c>
      <c r="S27" s="200">
        <v>1984</v>
      </c>
      <c r="T27" s="200">
        <v>525</v>
      </c>
      <c r="U27" s="200">
        <v>525</v>
      </c>
      <c r="V27" s="200">
        <f t="shared" si="0"/>
        <v>24</v>
      </c>
      <c r="W27" s="200">
        <f t="shared" si="1"/>
        <v>28</v>
      </c>
      <c r="X27" s="387">
        <f t="shared" si="6"/>
        <v>1</v>
      </c>
      <c r="Y27" s="200">
        <v>542</v>
      </c>
      <c r="Z27" s="200">
        <v>538</v>
      </c>
      <c r="AA27" s="214">
        <v>524</v>
      </c>
      <c r="AB27" s="214">
        <v>538</v>
      </c>
      <c r="AC27" s="214">
        <v>402</v>
      </c>
      <c r="AD27" s="214">
        <v>410</v>
      </c>
      <c r="AE27" s="374">
        <v>250</v>
      </c>
      <c r="AF27" s="392">
        <f t="shared" si="2"/>
        <v>0.25</v>
      </c>
      <c r="AG27" s="214" t="s">
        <v>127</v>
      </c>
      <c r="AH27" s="201" t="s">
        <v>165</v>
      </c>
      <c r="AI27" s="214">
        <v>730</v>
      </c>
      <c r="AJ27" s="214">
        <v>270</v>
      </c>
      <c r="AK27" s="398">
        <f t="shared" si="3"/>
        <v>0.27</v>
      </c>
      <c r="AL27" s="395">
        <f t="shared" si="4"/>
        <v>0.891071428571429</v>
      </c>
      <c r="AM27" s="395">
        <f t="shared" si="5"/>
        <v>0.898214285714286</v>
      </c>
      <c r="AN27" s="214" t="s">
        <v>135</v>
      </c>
      <c r="AO27" s="214"/>
      <c r="AP27" s="214" t="s">
        <v>180</v>
      </c>
      <c r="AQ27" s="400" t="s">
        <v>167</v>
      </c>
      <c r="AR27" s="400"/>
      <c r="AS27" s="400" t="s">
        <v>260</v>
      </c>
      <c r="AT27" s="400" t="s">
        <v>261</v>
      </c>
      <c r="AU27" s="209"/>
    </row>
    <row r="28" spans="1:47">
      <c r="A28" s="364" t="s">
        <v>257</v>
      </c>
      <c r="B28" s="214" t="s">
        <v>100</v>
      </c>
      <c r="C28" s="364">
        <v>453</v>
      </c>
      <c r="D28" s="364"/>
      <c r="G28" s="200">
        <v>26</v>
      </c>
      <c r="H28" s="200">
        <v>26</v>
      </c>
      <c r="I28" s="200">
        <v>27</v>
      </c>
      <c r="J28" s="373" t="s">
        <v>262</v>
      </c>
      <c r="K28" s="206">
        <v>549</v>
      </c>
      <c r="L28" s="200">
        <v>551</v>
      </c>
      <c r="M28" s="371" t="s">
        <v>263</v>
      </c>
      <c r="N28" s="214" t="s">
        <v>103</v>
      </c>
      <c r="O28" s="214" t="s">
        <v>113</v>
      </c>
      <c r="P28" s="374">
        <v>876</v>
      </c>
      <c r="Q28" s="374">
        <v>876</v>
      </c>
      <c r="R28" s="366" t="s">
        <v>146</v>
      </c>
      <c r="S28" s="366">
        <v>1801</v>
      </c>
      <c r="T28" s="200">
        <v>523</v>
      </c>
      <c r="U28" s="200">
        <v>522</v>
      </c>
      <c r="V28" s="200">
        <f t="shared" si="0"/>
        <v>26</v>
      </c>
      <c r="W28" s="200">
        <f t="shared" si="1"/>
        <v>29</v>
      </c>
      <c r="X28" s="387">
        <f t="shared" si="6"/>
        <v>1</v>
      </c>
      <c r="Y28" s="200">
        <v>538</v>
      </c>
      <c r="Z28" s="200">
        <v>533</v>
      </c>
      <c r="AA28" s="214">
        <v>522</v>
      </c>
      <c r="AB28" s="214">
        <v>537</v>
      </c>
      <c r="AC28" s="214">
        <v>403</v>
      </c>
      <c r="AD28" s="214">
        <v>412</v>
      </c>
      <c r="AE28" s="374">
        <v>215</v>
      </c>
      <c r="AF28" s="392">
        <f t="shared" si="2"/>
        <v>0.245433789954338</v>
      </c>
      <c r="AG28" s="214" t="s">
        <v>113</v>
      </c>
      <c r="AH28" s="201" t="s">
        <v>264</v>
      </c>
      <c r="AI28" s="214">
        <v>643</v>
      </c>
      <c r="AJ28" s="214">
        <v>233</v>
      </c>
      <c r="AK28" s="398">
        <f t="shared" si="3"/>
        <v>0.265981735159817</v>
      </c>
      <c r="AL28" s="395">
        <f t="shared" si="4"/>
        <v>0.891071428571429</v>
      </c>
      <c r="AM28" s="395">
        <f t="shared" si="5"/>
        <v>0.894642857142857</v>
      </c>
      <c r="AN28" s="214" t="s">
        <v>135</v>
      </c>
      <c r="AO28" s="214"/>
      <c r="AP28" s="214" t="s">
        <v>180</v>
      </c>
      <c r="AQ28" s="400" t="s">
        <v>265</v>
      </c>
      <c r="AR28" s="400"/>
      <c r="AS28" s="400" t="s">
        <v>266</v>
      </c>
      <c r="AT28" s="218"/>
      <c r="AU28" s="209"/>
    </row>
    <row r="29" ht="16.5" customHeight="1" spans="1:47">
      <c r="A29" s="364" t="s">
        <v>257</v>
      </c>
      <c r="B29" s="214" t="s">
        <v>100</v>
      </c>
      <c r="C29" s="364">
        <v>452</v>
      </c>
      <c r="D29" s="364"/>
      <c r="G29" s="200">
        <v>35</v>
      </c>
      <c r="H29" s="200">
        <v>31</v>
      </c>
      <c r="I29" s="200">
        <v>28</v>
      </c>
      <c r="J29" s="373" t="s">
        <v>267</v>
      </c>
      <c r="K29" s="206">
        <v>549</v>
      </c>
      <c r="L29" s="200">
        <v>550</v>
      </c>
      <c r="M29" s="371" t="s">
        <v>268</v>
      </c>
      <c r="N29" s="214" t="s">
        <v>140</v>
      </c>
      <c r="O29" s="214" t="s">
        <v>213</v>
      </c>
      <c r="P29" s="374">
        <v>600</v>
      </c>
      <c r="Q29" s="374">
        <v>600</v>
      </c>
      <c r="R29" s="200" t="s">
        <v>105</v>
      </c>
      <c r="S29" s="200">
        <v>2021</v>
      </c>
      <c r="T29" s="200">
        <v>521</v>
      </c>
      <c r="U29" s="200">
        <v>520</v>
      </c>
      <c r="V29" s="200">
        <f t="shared" si="0"/>
        <v>28</v>
      </c>
      <c r="W29" s="200">
        <f t="shared" si="1"/>
        <v>30</v>
      </c>
      <c r="X29" s="387">
        <f t="shared" si="6"/>
        <v>1</v>
      </c>
      <c r="Y29" s="200">
        <v>533</v>
      </c>
      <c r="Z29" s="200">
        <v>530</v>
      </c>
      <c r="AA29" s="214">
        <v>503</v>
      </c>
      <c r="AB29" s="214">
        <v>526</v>
      </c>
      <c r="AC29" s="200" t="s">
        <v>238</v>
      </c>
      <c r="AD29" s="200" t="s">
        <v>238</v>
      </c>
      <c r="AE29" s="374">
        <v>150</v>
      </c>
      <c r="AF29" s="392">
        <f t="shared" si="2"/>
        <v>0.25</v>
      </c>
      <c r="AG29" s="214" t="s">
        <v>106</v>
      </c>
      <c r="AH29" s="201" t="s">
        <v>214</v>
      </c>
      <c r="AI29" s="214">
        <v>425</v>
      </c>
      <c r="AJ29" s="214">
        <v>175</v>
      </c>
      <c r="AK29" s="398">
        <f t="shared" si="3"/>
        <v>0.291666666666667</v>
      </c>
      <c r="AL29" s="395">
        <f t="shared" si="4"/>
        <v>0.891071428571429</v>
      </c>
      <c r="AM29" s="395">
        <f t="shared" si="5"/>
        <v>0.892857142857143</v>
      </c>
      <c r="AN29" s="214"/>
      <c r="AO29" s="214"/>
      <c r="AP29" s="214" t="s">
        <v>108</v>
      </c>
      <c r="AQ29" s="400" t="s">
        <v>269</v>
      </c>
      <c r="AR29" s="400" t="s">
        <v>270</v>
      </c>
      <c r="AS29" s="400" t="s">
        <v>271</v>
      </c>
      <c r="AT29" s="218"/>
      <c r="AU29" s="209"/>
    </row>
    <row r="30" ht="27.4" spans="1:47">
      <c r="A30" s="364" t="s">
        <v>257</v>
      </c>
      <c r="B30" s="214" t="s">
        <v>100</v>
      </c>
      <c r="C30" s="364">
        <v>451</v>
      </c>
      <c r="D30" s="364">
        <v>7</v>
      </c>
      <c r="G30" s="200">
        <v>30</v>
      </c>
      <c r="H30" s="200">
        <v>30</v>
      </c>
      <c r="I30" s="200">
        <v>29</v>
      </c>
      <c r="J30" s="373" t="s">
        <v>272</v>
      </c>
      <c r="K30" s="206">
        <v>547</v>
      </c>
      <c r="L30" s="205">
        <v>547</v>
      </c>
      <c r="M30" s="371" t="s">
        <v>273</v>
      </c>
      <c r="N30" s="214" t="s">
        <v>103</v>
      </c>
      <c r="O30" s="214" t="s">
        <v>113</v>
      </c>
      <c r="P30" s="374">
        <v>800</v>
      </c>
      <c r="Q30" s="374">
        <v>800</v>
      </c>
      <c r="R30" s="200" t="s">
        <v>105</v>
      </c>
      <c r="S30" s="200">
        <v>1981</v>
      </c>
      <c r="T30" s="205">
        <v>520</v>
      </c>
      <c r="U30" s="205">
        <v>516</v>
      </c>
      <c r="V30" s="200">
        <f t="shared" si="0"/>
        <v>27</v>
      </c>
      <c r="W30" s="200">
        <f t="shared" si="1"/>
        <v>31</v>
      </c>
      <c r="X30" s="387">
        <f t="shared" si="6"/>
        <v>0.900000000000091</v>
      </c>
      <c r="Y30" s="200">
        <v>534</v>
      </c>
      <c r="Z30" s="200">
        <v>526</v>
      </c>
      <c r="AA30" s="214">
        <v>512</v>
      </c>
      <c r="AB30" s="214">
        <v>528</v>
      </c>
      <c r="AC30" s="214">
        <v>398</v>
      </c>
      <c r="AD30" s="214">
        <v>413</v>
      </c>
      <c r="AE30" s="374">
        <v>180</v>
      </c>
      <c r="AF30" s="392">
        <f t="shared" si="2"/>
        <v>0.225</v>
      </c>
      <c r="AG30" s="214" t="s">
        <v>113</v>
      </c>
      <c r="AH30" s="201" t="s">
        <v>165</v>
      </c>
      <c r="AI30" s="214">
        <v>585</v>
      </c>
      <c r="AJ30" s="214">
        <v>215</v>
      </c>
      <c r="AK30" s="398">
        <f t="shared" si="3"/>
        <v>0.26875</v>
      </c>
      <c r="AL30" s="395">
        <f t="shared" si="4"/>
        <v>0.8875</v>
      </c>
      <c r="AM30" s="395">
        <f t="shared" si="5"/>
        <v>0.8875</v>
      </c>
      <c r="AN30" s="214"/>
      <c r="AO30" s="214"/>
      <c r="AP30" s="214" t="s">
        <v>108</v>
      </c>
      <c r="AQ30" s="400" t="s">
        <v>274</v>
      </c>
      <c r="AR30" s="400"/>
      <c r="AS30" s="400" t="s">
        <v>275</v>
      </c>
      <c r="AT30" s="218"/>
      <c r="AU30" s="209"/>
    </row>
    <row r="31" spans="1:47">
      <c r="A31" s="364" t="s">
        <v>257</v>
      </c>
      <c r="B31" s="214" t="s">
        <v>100</v>
      </c>
      <c r="C31" s="364">
        <v>449</v>
      </c>
      <c r="D31" s="364"/>
      <c r="G31" s="200">
        <v>45</v>
      </c>
      <c r="H31" s="200">
        <v>36</v>
      </c>
      <c r="I31" s="200">
        <v>30</v>
      </c>
      <c r="J31" s="373" t="s">
        <v>276</v>
      </c>
      <c r="K31" s="206">
        <v>546</v>
      </c>
      <c r="L31" s="200">
        <v>549</v>
      </c>
      <c r="M31" s="371" t="s">
        <v>277</v>
      </c>
      <c r="N31" s="214" t="s">
        <v>126</v>
      </c>
      <c r="O31" s="214" t="s">
        <v>247</v>
      </c>
      <c r="P31" s="374">
        <v>600</v>
      </c>
      <c r="Q31" s="374">
        <v>600</v>
      </c>
      <c r="R31" s="200" t="s">
        <v>105</v>
      </c>
      <c r="S31" s="200">
        <v>2021</v>
      </c>
      <c r="T31" s="200">
        <v>516</v>
      </c>
      <c r="U31" s="200">
        <v>518</v>
      </c>
      <c r="V31" s="200">
        <f t="shared" si="0"/>
        <v>30</v>
      </c>
      <c r="W31" s="200">
        <f t="shared" si="1"/>
        <v>31</v>
      </c>
      <c r="X31" s="387">
        <f t="shared" si="6"/>
        <v>1.5</v>
      </c>
      <c r="Y31" s="200">
        <v>526</v>
      </c>
      <c r="Z31" s="200">
        <v>528</v>
      </c>
      <c r="AA31" s="214">
        <v>485</v>
      </c>
      <c r="AB31" s="214">
        <v>525</v>
      </c>
      <c r="AC31" s="200" t="s">
        <v>238</v>
      </c>
      <c r="AD31" s="200" t="s">
        <v>238</v>
      </c>
      <c r="AE31" s="374">
        <v>175</v>
      </c>
      <c r="AF31" s="392">
        <f t="shared" si="2"/>
        <v>0.291666666666667</v>
      </c>
      <c r="AG31" s="214" t="s">
        <v>106</v>
      </c>
      <c r="AH31" s="201" t="s">
        <v>191</v>
      </c>
      <c r="AI31" s="214">
        <v>425</v>
      </c>
      <c r="AJ31" s="214">
        <v>175</v>
      </c>
      <c r="AK31" s="398">
        <f t="shared" si="3"/>
        <v>0.291666666666667</v>
      </c>
      <c r="AL31" s="395">
        <f t="shared" si="4"/>
        <v>0.885714285714286</v>
      </c>
      <c r="AM31" s="395">
        <f t="shared" si="5"/>
        <v>0.891071428571429</v>
      </c>
      <c r="AN31" s="214" t="s">
        <v>135</v>
      </c>
      <c r="AO31" s="214"/>
      <c r="AP31" s="214" t="s">
        <v>108</v>
      </c>
      <c r="AQ31" s="400"/>
      <c r="AR31" s="400" t="s">
        <v>278</v>
      </c>
      <c r="AS31" s="400" t="s">
        <v>279</v>
      </c>
      <c r="AT31" s="218"/>
      <c r="AU31" s="209"/>
    </row>
    <row r="32" spans="1:47">
      <c r="A32" s="364" t="s">
        <v>257</v>
      </c>
      <c r="B32" s="214" t="s">
        <v>235</v>
      </c>
      <c r="C32" s="364">
        <v>448</v>
      </c>
      <c r="D32" s="364"/>
      <c r="G32" s="200" t="s">
        <v>180</v>
      </c>
      <c r="H32" s="200" t="s">
        <v>180</v>
      </c>
      <c r="I32" s="200">
        <v>31</v>
      </c>
      <c r="J32" s="373" t="s">
        <v>280</v>
      </c>
      <c r="K32" s="201">
        <v>546</v>
      </c>
      <c r="L32" s="200">
        <v>546</v>
      </c>
      <c r="M32" s="371" t="s">
        <v>281</v>
      </c>
      <c r="N32" s="214" t="s">
        <v>126</v>
      </c>
      <c r="O32" s="214" t="s">
        <v>160</v>
      </c>
      <c r="P32" s="378">
        <v>600</v>
      </c>
      <c r="Q32" s="374">
        <v>200</v>
      </c>
      <c r="R32" s="200" t="s">
        <v>105</v>
      </c>
      <c r="S32" s="200">
        <v>2023</v>
      </c>
      <c r="T32" s="200">
        <v>425</v>
      </c>
      <c r="U32" s="200">
        <v>479</v>
      </c>
      <c r="V32" s="388">
        <f t="shared" si="0"/>
        <v>121</v>
      </c>
      <c r="W32" s="200">
        <f t="shared" si="1"/>
        <v>67</v>
      </c>
      <c r="X32" s="387">
        <f t="shared" si="6"/>
        <v>1.29999999999995</v>
      </c>
      <c r="Y32" s="200" t="s">
        <v>238</v>
      </c>
      <c r="Z32" s="200" t="s">
        <v>238</v>
      </c>
      <c r="AA32" s="200" t="s">
        <v>238</v>
      </c>
      <c r="AB32" s="200" t="s">
        <v>238</v>
      </c>
      <c r="AC32" s="200" t="s">
        <v>238</v>
      </c>
      <c r="AD32" s="200" t="s">
        <v>238</v>
      </c>
      <c r="AE32" s="374">
        <v>50</v>
      </c>
      <c r="AF32" s="260">
        <f t="shared" si="2"/>
        <v>0.25</v>
      </c>
      <c r="AG32" s="214" t="s">
        <v>106</v>
      </c>
      <c r="AH32" s="201" t="s">
        <v>199</v>
      </c>
      <c r="AI32" s="399" t="s">
        <v>238</v>
      </c>
      <c r="AJ32" s="399" t="s">
        <v>238</v>
      </c>
      <c r="AK32" s="399" t="s">
        <v>238</v>
      </c>
      <c r="AL32" s="395">
        <f t="shared" si="4"/>
        <v>0.885714285714286</v>
      </c>
      <c r="AM32" s="395">
        <f t="shared" si="5"/>
        <v>0.885714285714286</v>
      </c>
      <c r="AN32" s="214"/>
      <c r="AO32" s="214"/>
      <c r="AP32" s="214" t="s">
        <v>180</v>
      </c>
      <c r="AQ32" s="214"/>
      <c r="AR32" s="214"/>
      <c r="AS32" s="214"/>
      <c r="AT32" s="218"/>
      <c r="AU32" s="209"/>
    </row>
    <row r="33" spans="1:47">
      <c r="A33" s="364" t="s">
        <v>257</v>
      </c>
      <c r="B33" s="214" t="s">
        <v>100</v>
      </c>
      <c r="C33" s="364">
        <v>446</v>
      </c>
      <c r="D33" s="364"/>
      <c r="G33" s="200">
        <v>33</v>
      </c>
      <c r="H33" s="200">
        <v>32</v>
      </c>
      <c r="I33" s="200">
        <v>32</v>
      </c>
      <c r="J33" s="373" t="s">
        <v>282</v>
      </c>
      <c r="K33" s="206">
        <v>545</v>
      </c>
      <c r="L33" s="205">
        <v>549</v>
      </c>
      <c r="M33" s="371" t="s">
        <v>283</v>
      </c>
      <c r="N33" s="214" t="s">
        <v>103</v>
      </c>
      <c r="O33" s="214" t="s">
        <v>220</v>
      </c>
      <c r="P33" s="374">
        <v>600</v>
      </c>
      <c r="Q33" s="374">
        <v>600</v>
      </c>
      <c r="R33" s="200" t="s">
        <v>105</v>
      </c>
      <c r="S33" s="200">
        <v>2021</v>
      </c>
      <c r="T33" s="205">
        <v>517</v>
      </c>
      <c r="U33" s="205">
        <v>521</v>
      </c>
      <c r="V33" s="200">
        <f t="shared" si="0"/>
        <v>28</v>
      </c>
      <c r="W33" s="200">
        <f t="shared" si="1"/>
        <v>28</v>
      </c>
      <c r="X33" s="387">
        <f t="shared" si="6"/>
        <v>1.59999999999991</v>
      </c>
      <c r="Y33" s="200">
        <v>529</v>
      </c>
      <c r="Z33" s="200">
        <v>533</v>
      </c>
      <c r="AA33" s="214">
        <v>503</v>
      </c>
      <c r="AB33" s="214">
        <v>530</v>
      </c>
      <c r="AC33" s="200" t="s">
        <v>238</v>
      </c>
      <c r="AD33" s="200" t="s">
        <v>238</v>
      </c>
      <c r="AE33" s="374">
        <v>175</v>
      </c>
      <c r="AF33" s="392">
        <f t="shared" si="2"/>
        <v>0.291666666666667</v>
      </c>
      <c r="AG33" s="214" t="s">
        <v>220</v>
      </c>
      <c r="AH33" s="201" t="s">
        <v>284</v>
      </c>
      <c r="AI33" s="214">
        <v>425</v>
      </c>
      <c r="AJ33" s="214">
        <v>175</v>
      </c>
      <c r="AK33" s="398">
        <f t="shared" ref="AK33:AK49" si="7">AJ33/(AI33+AJ33)</f>
        <v>0.291666666666667</v>
      </c>
      <c r="AL33" s="395">
        <f t="shared" si="4"/>
        <v>0.883928571428571</v>
      </c>
      <c r="AM33" s="395">
        <f t="shared" si="5"/>
        <v>0.891071428571429</v>
      </c>
      <c r="AN33" s="214"/>
      <c r="AO33" s="214"/>
      <c r="AP33" s="214" t="s">
        <v>166</v>
      </c>
      <c r="AQ33" s="400" t="s">
        <v>285</v>
      </c>
      <c r="AR33" s="400" t="s">
        <v>286</v>
      </c>
      <c r="AS33" s="400"/>
      <c r="AT33" s="218"/>
      <c r="AU33" s="209"/>
    </row>
    <row r="34" ht="17" customHeight="1" spans="1:47">
      <c r="A34" s="364" t="s">
        <v>257</v>
      </c>
      <c r="B34" s="214" t="s">
        <v>100</v>
      </c>
      <c r="C34" s="364">
        <v>445</v>
      </c>
      <c r="D34" s="364">
        <v>8</v>
      </c>
      <c r="G34" s="200"/>
      <c r="H34" s="200"/>
      <c r="I34" s="200">
        <v>33</v>
      </c>
      <c r="J34" s="373" t="s">
        <v>287</v>
      </c>
      <c r="K34" s="206">
        <v>545</v>
      </c>
      <c r="L34" s="200">
        <v>548</v>
      </c>
      <c r="M34" s="371" t="s">
        <v>288</v>
      </c>
      <c r="N34" s="214" t="s">
        <v>140</v>
      </c>
      <c r="O34" s="214" t="s">
        <v>141</v>
      </c>
      <c r="P34" s="374">
        <v>750</v>
      </c>
      <c r="Q34" s="374">
        <v>750</v>
      </c>
      <c r="R34" s="200" t="s">
        <v>146</v>
      </c>
      <c r="S34" s="200">
        <v>1999</v>
      </c>
      <c r="T34" s="200">
        <v>520</v>
      </c>
      <c r="U34" s="200">
        <v>520</v>
      </c>
      <c r="V34" s="200">
        <f t="shared" ref="V34:V58" si="8">K34-T34</f>
        <v>25</v>
      </c>
      <c r="W34" s="200">
        <f t="shared" ref="W34:W58" si="9">L34-U34</f>
        <v>28</v>
      </c>
      <c r="X34" s="387">
        <f t="shared" si="6"/>
        <v>2</v>
      </c>
      <c r="Y34" s="200">
        <v>518</v>
      </c>
      <c r="Z34" s="200">
        <v>535</v>
      </c>
      <c r="AA34" s="214">
        <v>400</v>
      </c>
      <c r="AB34" s="214">
        <v>409</v>
      </c>
      <c r="AC34" s="374">
        <v>750</v>
      </c>
      <c r="AD34" s="374">
        <v>187</v>
      </c>
      <c r="AE34" s="374">
        <v>187</v>
      </c>
      <c r="AF34" s="392">
        <f t="shared" ref="AF34:AF57" si="10">AE34/Q34</f>
        <v>0.249333333333333</v>
      </c>
      <c r="AG34" s="214" t="s">
        <v>141</v>
      </c>
      <c r="AH34" s="201" t="s">
        <v>264</v>
      </c>
      <c r="AI34" s="214">
        <v>520</v>
      </c>
      <c r="AJ34" s="214">
        <v>230</v>
      </c>
      <c r="AK34" s="398">
        <f t="shared" si="7"/>
        <v>0.306666666666667</v>
      </c>
      <c r="AL34" s="395">
        <f t="shared" ref="AL34:AL58" si="11">(K34-50)/560</f>
        <v>0.883928571428571</v>
      </c>
      <c r="AM34" s="395">
        <f>K34/610</f>
        <v>0.89344262295082</v>
      </c>
      <c r="AN34" s="214" t="s">
        <v>135</v>
      </c>
      <c r="AO34" s="214" t="s">
        <v>108</v>
      </c>
      <c r="AP34" s="214" t="s">
        <v>166</v>
      </c>
      <c r="AQ34" s="400" t="s">
        <v>289</v>
      </c>
      <c r="AR34" s="400"/>
      <c r="AS34" s="400"/>
      <c r="AT34" s="218"/>
      <c r="AU34" s="209"/>
    </row>
    <row r="35" ht="20.5" customHeight="1" spans="1:47">
      <c r="A35" s="364" t="s">
        <v>257</v>
      </c>
      <c r="B35" s="214" t="s">
        <v>100</v>
      </c>
      <c r="C35" s="364">
        <v>444</v>
      </c>
      <c r="D35" s="364"/>
      <c r="G35" s="200">
        <v>29</v>
      </c>
      <c r="H35" s="200">
        <v>29</v>
      </c>
      <c r="I35" s="1">
        <v>34</v>
      </c>
      <c r="J35" s="373" t="s">
        <v>290</v>
      </c>
      <c r="K35" s="206">
        <v>545</v>
      </c>
      <c r="L35" s="200">
        <v>546</v>
      </c>
      <c r="M35" s="371" t="s">
        <v>291</v>
      </c>
      <c r="N35" s="214" t="s">
        <v>140</v>
      </c>
      <c r="O35" s="214" t="s">
        <v>141</v>
      </c>
      <c r="P35" s="374">
        <v>300</v>
      </c>
      <c r="Q35" s="374">
        <v>300</v>
      </c>
      <c r="R35" s="200" t="s">
        <v>105</v>
      </c>
      <c r="S35" s="200">
        <v>1945</v>
      </c>
      <c r="T35" s="200">
        <v>520</v>
      </c>
      <c r="U35" s="200">
        <v>519</v>
      </c>
      <c r="V35" s="200">
        <f t="shared" si="8"/>
        <v>25</v>
      </c>
      <c r="W35" s="200">
        <f t="shared" si="9"/>
        <v>27</v>
      </c>
      <c r="X35" s="387">
        <f t="shared" si="6"/>
        <v>1.89999999999998</v>
      </c>
      <c r="Y35" s="200">
        <v>535</v>
      </c>
      <c r="Z35" s="200">
        <v>533</v>
      </c>
      <c r="AA35" s="214">
        <v>513</v>
      </c>
      <c r="AB35" s="214">
        <v>535</v>
      </c>
      <c r="AC35" s="214">
        <v>397</v>
      </c>
      <c r="AD35" s="214">
        <v>397</v>
      </c>
      <c r="AE35" s="374">
        <v>85</v>
      </c>
      <c r="AF35" s="392">
        <f t="shared" si="10"/>
        <v>0.283333333333333</v>
      </c>
      <c r="AG35" s="214" t="s">
        <v>141</v>
      </c>
      <c r="AH35" s="201" t="s">
        <v>214</v>
      </c>
      <c r="AI35" s="214">
        <v>210</v>
      </c>
      <c r="AJ35" s="214">
        <v>90</v>
      </c>
      <c r="AK35" s="398">
        <f t="shared" si="7"/>
        <v>0.3</v>
      </c>
      <c r="AL35" s="395">
        <f t="shared" si="11"/>
        <v>0.883928571428571</v>
      </c>
      <c r="AM35" s="395">
        <f t="shared" ref="AM35:AM58" si="12">(L35-50)/560</f>
        <v>0.885714285714286</v>
      </c>
      <c r="AN35" s="214"/>
      <c r="AO35" s="214"/>
      <c r="AP35" s="214" t="s">
        <v>166</v>
      </c>
      <c r="AQ35" s="400"/>
      <c r="AR35" s="400"/>
      <c r="AS35" s="400"/>
      <c r="AT35" s="218"/>
      <c r="AU35" s="209"/>
    </row>
    <row r="36" spans="1:47">
      <c r="A36" s="364" t="s">
        <v>257</v>
      </c>
      <c r="B36" s="214" t="s">
        <v>100</v>
      </c>
      <c r="C36" s="364">
        <v>442</v>
      </c>
      <c r="D36" s="364"/>
      <c r="G36" s="200" t="s">
        <v>180</v>
      </c>
      <c r="H36" s="200">
        <v>33</v>
      </c>
      <c r="I36" s="200">
        <v>35</v>
      </c>
      <c r="J36" s="373" t="s">
        <v>292</v>
      </c>
      <c r="K36" s="206">
        <v>544</v>
      </c>
      <c r="L36" s="200">
        <v>541</v>
      </c>
      <c r="M36" s="371" t="s">
        <v>293</v>
      </c>
      <c r="N36" s="214" t="s">
        <v>126</v>
      </c>
      <c r="O36" s="214" t="s">
        <v>160</v>
      </c>
      <c r="P36" s="374">
        <v>800</v>
      </c>
      <c r="Q36" s="374">
        <v>800</v>
      </c>
      <c r="R36" s="200" t="s">
        <v>105</v>
      </c>
      <c r="S36" s="200">
        <v>2022</v>
      </c>
      <c r="T36" s="200">
        <v>516</v>
      </c>
      <c r="U36" s="200">
        <v>509</v>
      </c>
      <c r="V36" s="200">
        <f t="shared" si="8"/>
        <v>28</v>
      </c>
      <c r="W36" s="200">
        <f t="shared" si="9"/>
        <v>32</v>
      </c>
      <c r="X36" s="387">
        <f t="shared" si="6"/>
        <v>1.5</v>
      </c>
      <c r="Y36" s="200">
        <v>529</v>
      </c>
      <c r="Z36" s="200">
        <v>517</v>
      </c>
      <c r="AA36" s="200" t="s">
        <v>238</v>
      </c>
      <c r="AB36" s="200" t="s">
        <v>238</v>
      </c>
      <c r="AC36" s="200" t="s">
        <v>238</v>
      </c>
      <c r="AD36" s="200" t="s">
        <v>238</v>
      </c>
      <c r="AE36" s="374">
        <v>215</v>
      </c>
      <c r="AF36" s="392">
        <f t="shared" si="10"/>
        <v>0.26875</v>
      </c>
      <c r="AG36" s="214" t="s">
        <v>106</v>
      </c>
      <c r="AH36" s="201" t="s">
        <v>180</v>
      </c>
      <c r="AI36" s="214">
        <v>583</v>
      </c>
      <c r="AJ36" s="214">
        <v>217</v>
      </c>
      <c r="AK36" s="398">
        <f t="shared" si="7"/>
        <v>0.27125</v>
      </c>
      <c r="AL36" s="395">
        <f t="shared" si="11"/>
        <v>0.882142857142857</v>
      </c>
      <c r="AM36" s="395">
        <f t="shared" si="12"/>
        <v>0.876785714285714</v>
      </c>
      <c r="AN36" s="214"/>
      <c r="AO36" s="214" t="s">
        <v>108</v>
      </c>
      <c r="AP36" s="214" t="s">
        <v>154</v>
      </c>
      <c r="AQ36" s="400" t="s">
        <v>294</v>
      </c>
      <c r="AR36" s="400"/>
      <c r="AS36" s="400"/>
      <c r="AT36" s="218"/>
      <c r="AU36" s="209"/>
    </row>
    <row r="37" spans="1:47">
      <c r="A37" s="364" t="s">
        <v>257</v>
      </c>
      <c r="B37" s="214" t="s">
        <v>100</v>
      </c>
      <c r="C37" s="364">
        <v>441</v>
      </c>
      <c r="D37" s="364"/>
      <c r="G37" s="200">
        <v>40</v>
      </c>
      <c r="H37" s="200">
        <v>38</v>
      </c>
      <c r="I37" s="200">
        <v>36</v>
      </c>
      <c r="J37" s="373" t="s">
        <v>295</v>
      </c>
      <c r="K37" s="206">
        <v>544</v>
      </c>
      <c r="L37" s="200">
        <v>547</v>
      </c>
      <c r="M37" s="371" t="s">
        <v>296</v>
      </c>
      <c r="N37" s="214" t="s">
        <v>103</v>
      </c>
      <c r="O37" s="214" t="s">
        <v>220</v>
      </c>
      <c r="P37" s="374">
        <v>600</v>
      </c>
      <c r="Q37" s="374">
        <v>600</v>
      </c>
      <c r="R37" s="200" t="s">
        <v>105</v>
      </c>
      <c r="S37" s="200">
        <v>2021</v>
      </c>
      <c r="T37" s="200">
        <v>512</v>
      </c>
      <c r="U37" s="200">
        <v>517</v>
      </c>
      <c r="V37" s="200">
        <f t="shared" si="8"/>
        <v>32</v>
      </c>
      <c r="W37" s="200">
        <f t="shared" si="9"/>
        <v>30</v>
      </c>
      <c r="X37" s="387">
        <f t="shared" si="6"/>
        <v>1.39999999999998</v>
      </c>
      <c r="Y37" s="200">
        <v>521</v>
      </c>
      <c r="Z37" s="200">
        <v>527</v>
      </c>
      <c r="AA37" s="214">
        <v>496</v>
      </c>
      <c r="AB37" s="214">
        <v>530</v>
      </c>
      <c r="AC37" s="200" t="s">
        <v>238</v>
      </c>
      <c r="AD37" s="200" t="s">
        <v>238</v>
      </c>
      <c r="AE37" s="374">
        <v>175</v>
      </c>
      <c r="AF37" s="392">
        <f t="shared" si="10"/>
        <v>0.291666666666667</v>
      </c>
      <c r="AG37" s="214" t="s">
        <v>220</v>
      </c>
      <c r="AH37" s="201" t="s">
        <v>284</v>
      </c>
      <c r="AI37" s="214">
        <v>425</v>
      </c>
      <c r="AJ37" s="214">
        <v>175</v>
      </c>
      <c r="AK37" s="398">
        <f t="shared" si="7"/>
        <v>0.291666666666667</v>
      </c>
      <c r="AL37" s="395">
        <f t="shared" si="11"/>
        <v>0.882142857142857</v>
      </c>
      <c r="AM37" s="395">
        <f t="shared" si="12"/>
        <v>0.8875</v>
      </c>
      <c r="AN37" s="214"/>
      <c r="AO37" s="214"/>
      <c r="AP37" s="214" t="s">
        <v>166</v>
      </c>
      <c r="AQ37" s="400" t="s">
        <v>297</v>
      </c>
      <c r="AR37" s="400"/>
      <c r="AS37" s="209"/>
      <c r="AT37" s="218"/>
      <c r="AU37" s="209"/>
    </row>
    <row r="38" spans="1:47">
      <c r="A38" s="364" t="s">
        <v>257</v>
      </c>
      <c r="B38" s="214" t="s">
        <v>100</v>
      </c>
      <c r="C38" s="364">
        <v>440</v>
      </c>
      <c r="D38" s="364"/>
      <c r="G38" s="200">
        <v>36</v>
      </c>
      <c r="H38" s="200">
        <v>34</v>
      </c>
      <c r="I38" s="200">
        <v>37</v>
      </c>
      <c r="J38" s="373" t="s">
        <v>298</v>
      </c>
      <c r="K38" s="206">
        <v>544</v>
      </c>
      <c r="L38" s="205">
        <v>544</v>
      </c>
      <c r="M38" s="371" t="s">
        <v>299</v>
      </c>
      <c r="N38" s="214" t="s">
        <v>103</v>
      </c>
      <c r="O38" s="214" t="s">
        <v>120</v>
      </c>
      <c r="P38" s="374">
        <v>300</v>
      </c>
      <c r="Q38" s="374">
        <v>300</v>
      </c>
      <c r="R38" s="386" t="s">
        <v>128</v>
      </c>
      <c r="S38" s="200">
        <v>2013</v>
      </c>
      <c r="T38" s="200">
        <v>516</v>
      </c>
      <c r="U38" s="205">
        <v>510</v>
      </c>
      <c r="V38" s="200">
        <f t="shared" si="8"/>
        <v>28</v>
      </c>
      <c r="W38" s="200">
        <f t="shared" si="9"/>
        <v>34</v>
      </c>
      <c r="X38" s="387">
        <f t="shared" si="6"/>
        <v>1.20000000000005</v>
      </c>
      <c r="Y38" s="200">
        <v>528</v>
      </c>
      <c r="Z38" s="200">
        <v>517</v>
      </c>
      <c r="AA38" s="214">
        <v>503</v>
      </c>
      <c r="AB38" s="214">
        <v>522</v>
      </c>
      <c r="AC38" s="214">
        <v>389</v>
      </c>
      <c r="AD38" s="214">
        <v>408</v>
      </c>
      <c r="AE38" s="374">
        <v>65</v>
      </c>
      <c r="AF38" s="392">
        <f t="shared" si="10"/>
        <v>0.216666666666667</v>
      </c>
      <c r="AG38" s="214" t="s">
        <v>120</v>
      </c>
      <c r="AH38" s="201" t="s">
        <v>300</v>
      </c>
      <c r="AI38" s="214">
        <v>175</v>
      </c>
      <c r="AJ38" s="214">
        <v>75</v>
      </c>
      <c r="AK38" s="398">
        <f t="shared" si="7"/>
        <v>0.3</v>
      </c>
      <c r="AL38" s="395">
        <f t="shared" si="11"/>
        <v>0.882142857142857</v>
      </c>
      <c r="AM38" s="395">
        <f t="shared" si="12"/>
        <v>0.882142857142857</v>
      </c>
      <c r="AN38" s="214" t="s">
        <v>135</v>
      </c>
      <c r="AO38" s="214"/>
      <c r="AP38" s="214" t="s">
        <v>108</v>
      </c>
      <c r="AQ38" s="400"/>
      <c r="AR38" s="400" t="s">
        <v>301</v>
      </c>
      <c r="AS38" s="400"/>
      <c r="AT38" s="218"/>
      <c r="AU38" s="209"/>
    </row>
    <row r="39" spans="1:47">
      <c r="A39" s="364" t="s">
        <v>257</v>
      </c>
      <c r="B39" s="214" t="s">
        <v>100</v>
      </c>
      <c r="C39" s="364">
        <v>439</v>
      </c>
      <c r="D39" s="364"/>
      <c r="G39" s="200">
        <v>32</v>
      </c>
      <c r="H39" s="200">
        <v>35</v>
      </c>
      <c r="I39" s="200">
        <v>38</v>
      </c>
      <c r="J39" s="373" t="s">
        <v>302</v>
      </c>
      <c r="K39" s="206">
        <v>542</v>
      </c>
      <c r="L39" s="200">
        <v>544</v>
      </c>
      <c r="M39" s="371" t="s">
        <v>303</v>
      </c>
      <c r="N39" s="214" t="s">
        <v>103</v>
      </c>
      <c r="O39" s="214" t="s">
        <v>104</v>
      </c>
      <c r="P39" s="374">
        <v>650</v>
      </c>
      <c r="Q39" s="374">
        <v>650</v>
      </c>
      <c r="R39" s="200" t="s">
        <v>105</v>
      </c>
      <c r="S39" s="200">
        <v>1999</v>
      </c>
      <c r="T39" s="200">
        <v>514</v>
      </c>
      <c r="U39" s="200">
        <v>516</v>
      </c>
      <c r="V39" s="200">
        <f t="shared" si="8"/>
        <v>28</v>
      </c>
      <c r="W39" s="200">
        <f t="shared" si="9"/>
        <v>28</v>
      </c>
      <c r="X39" s="387">
        <f t="shared" si="6"/>
        <v>1.30000000000007</v>
      </c>
      <c r="Y39" s="200">
        <v>527</v>
      </c>
      <c r="Z39" s="200">
        <v>529</v>
      </c>
      <c r="AA39" s="214">
        <v>509</v>
      </c>
      <c r="AB39" s="214">
        <v>531</v>
      </c>
      <c r="AC39" s="214">
        <v>392</v>
      </c>
      <c r="AD39" s="214">
        <v>406</v>
      </c>
      <c r="AE39" s="374">
        <v>185</v>
      </c>
      <c r="AF39" s="392">
        <f t="shared" si="10"/>
        <v>0.284615384615385</v>
      </c>
      <c r="AG39" s="214" t="s">
        <v>104</v>
      </c>
      <c r="AH39" s="201" t="s">
        <v>165</v>
      </c>
      <c r="AI39" s="214">
        <v>475</v>
      </c>
      <c r="AJ39" s="214">
        <v>175</v>
      </c>
      <c r="AK39" s="398">
        <f t="shared" si="7"/>
        <v>0.269230769230769</v>
      </c>
      <c r="AL39" s="395">
        <f t="shared" si="11"/>
        <v>0.878571428571429</v>
      </c>
      <c r="AM39" s="395">
        <f t="shared" si="12"/>
        <v>0.882142857142857</v>
      </c>
      <c r="AN39" s="214"/>
      <c r="AO39" s="214"/>
      <c r="AP39" s="214" t="s">
        <v>108</v>
      </c>
      <c r="AQ39" s="400" t="s">
        <v>304</v>
      </c>
      <c r="AR39" s="400"/>
      <c r="AS39" s="400"/>
      <c r="AT39" s="218"/>
      <c r="AU39" s="209"/>
    </row>
    <row r="40" ht="33.5" customHeight="1" spans="1:47">
      <c r="A40" s="364" t="s">
        <v>257</v>
      </c>
      <c r="B40" s="214" t="s">
        <v>100</v>
      </c>
      <c r="C40" s="364">
        <v>438</v>
      </c>
      <c r="D40" s="364"/>
      <c r="G40" s="200">
        <v>39</v>
      </c>
      <c r="H40" s="200">
        <v>37</v>
      </c>
      <c r="I40" s="200">
        <v>39</v>
      </c>
      <c r="J40" s="381" t="s">
        <v>305</v>
      </c>
      <c r="K40" s="206">
        <v>542</v>
      </c>
      <c r="L40" s="205">
        <v>546</v>
      </c>
      <c r="M40" s="371" t="s">
        <v>306</v>
      </c>
      <c r="N40" s="214" t="s">
        <v>140</v>
      </c>
      <c r="O40" s="214" t="s">
        <v>213</v>
      </c>
      <c r="P40" s="374">
        <v>700</v>
      </c>
      <c r="Q40" s="374">
        <v>700</v>
      </c>
      <c r="R40" s="200" t="s">
        <v>105</v>
      </c>
      <c r="S40" s="200">
        <v>2021</v>
      </c>
      <c r="T40" s="205">
        <v>512</v>
      </c>
      <c r="U40" s="205">
        <v>518</v>
      </c>
      <c r="V40" s="200">
        <f t="shared" si="8"/>
        <v>30</v>
      </c>
      <c r="W40" s="200">
        <f t="shared" si="9"/>
        <v>28</v>
      </c>
      <c r="X40" s="387">
        <f t="shared" si="6"/>
        <v>1.70000000000005</v>
      </c>
      <c r="Y40" s="200">
        <v>523</v>
      </c>
      <c r="Z40" s="200">
        <v>531</v>
      </c>
      <c r="AA40" s="214">
        <v>496</v>
      </c>
      <c r="AB40" s="214">
        <v>533</v>
      </c>
      <c r="AC40" s="200" t="s">
        <v>238</v>
      </c>
      <c r="AD40" s="200" t="s">
        <v>238</v>
      </c>
      <c r="AE40" s="374">
        <v>203</v>
      </c>
      <c r="AF40" s="392">
        <f t="shared" si="10"/>
        <v>0.29</v>
      </c>
      <c r="AG40" s="214" t="s">
        <v>213</v>
      </c>
      <c r="AH40" s="201" t="s">
        <v>214</v>
      </c>
      <c r="AI40" s="214">
        <v>497</v>
      </c>
      <c r="AJ40" s="214">
        <v>203</v>
      </c>
      <c r="AK40" s="398">
        <f t="shared" si="7"/>
        <v>0.29</v>
      </c>
      <c r="AL40" s="395">
        <f t="shared" si="11"/>
        <v>0.878571428571429</v>
      </c>
      <c r="AM40" s="395">
        <f t="shared" si="12"/>
        <v>0.885714285714286</v>
      </c>
      <c r="AN40" s="214"/>
      <c r="AO40" s="214" t="s">
        <v>108</v>
      </c>
      <c r="AP40" s="214"/>
      <c r="AQ40" s="400" t="s">
        <v>307</v>
      </c>
      <c r="AR40" s="400" t="s">
        <v>308</v>
      </c>
      <c r="AS40" s="400"/>
      <c r="AT40" s="218"/>
      <c r="AU40" s="209"/>
    </row>
    <row r="41" spans="1:47">
      <c r="A41" s="365" t="s">
        <v>309</v>
      </c>
      <c r="B41" s="214" t="s">
        <v>310</v>
      </c>
      <c r="C41" s="365">
        <v>437</v>
      </c>
      <c r="D41" s="365"/>
      <c r="G41" s="200">
        <v>34</v>
      </c>
      <c r="H41" s="200">
        <v>39</v>
      </c>
      <c r="I41" s="200">
        <v>40</v>
      </c>
      <c r="J41" s="373" t="s">
        <v>311</v>
      </c>
      <c r="K41" s="206">
        <v>541</v>
      </c>
      <c r="L41" s="200">
        <v>544</v>
      </c>
      <c r="M41" s="371" t="s">
        <v>312</v>
      </c>
      <c r="N41" s="214" t="s">
        <v>103</v>
      </c>
      <c r="O41" s="214" t="s">
        <v>220</v>
      </c>
      <c r="P41" s="374">
        <v>900</v>
      </c>
      <c r="Q41" s="374">
        <v>900</v>
      </c>
      <c r="R41" s="366" t="s">
        <v>146</v>
      </c>
      <c r="S41" s="200">
        <v>2010</v>
      </c>
      <c r="T41" s="200">
        <v>507</v>
      </c>
      <c r="U41" s="200">
        <v>512</v>
      </c>
      <c r="V41" s="200">
        <f t="shared" si="8"/>
        <v>34</v>
      </c>
      <c r="W41" s="200">
        <f t="shared" si="9"/>
        <v>32</v>
      </c>
      <c r="X41" s="387">
        <f t="shared" si="6"/>
        <v>1.70000000000005</v>
      </c>
      <c r="Y41" s="200">
        <v>514</v>
      </c>
      <c r="Z41" s="200">
        <v>521</v>
      </c>
      <c r="AA41" s="214">
        <v>503</v>
      </c>
      <c r="AB41" s="214">
        <v>527</v>
      </c>
      <c r="AC41" s="214">
        <v>392</v>
      </c>
      <c r="AD41" s="214">
        <v>408</v>
      </c>
      <c r="AE41" s="374">
        <v>260</v>
      </c>
      <c r="AF41" s="392">
        <f t="shared" si="10"/>
        <v>0.288888888888889</v>
      </c>
      <c r="AG41" s="214" t="s">
        <v>106</v>
      </c>
      <c r="AH41" s="201" t="s">
        <v>221</v>
      </c>
      <c r="AI41" s="214">
        <v>610</v>
      </c>
      <c r="AJ41" s="214">
        <v>290</v>
      </c>
      <c r="AK41" s="398">
        <f t="shared" si="7"/>
        <v>0.322222222222222</v>
      </c>
      <c r="AL41" s="395">
        <f t="shared" si="11"/>
        <v>0.876785714285714</v>
      </c>
      <c r="AM41" s="395">
        <f t="shared" si="12"/>
        <v>0.882142857142857</v>
      </c>
      <c r="AN41" s="214" t="s">
        <v>135</v>
      </c>
      <c r="AO41" s="214" t="s">
        <v>108</v>
      </c>
      <c r="AP41" s="214" t="s">
        <v>180</v>
      </c>
      <c r="AQ41" s="400" t="s">
        <v>167</v>
      </c>
      <c r="AR41" s="400"/>
      <c r="AS41" s="400"/>
      <c r="AT41" s="218"/>
      <c r="AU41" s="209"/>
    </row>
    <row r="42" spans="1:47">
      <c r="A42" s="365" t="s">
        <v>309</v>
      </c>
      <c r="B42" s="214" t="s">
        <v>310</v>
      </c>
      <c r="C42" s="365">
        <v>436</v>
      </c>
      <c r="D42" s="365"/>
      <c r="G42" s="200">
        <v>43</v>
      </c>
      <c r="H42" s="200">
        <v>43</v>
      </c>
      <c r="I42" s="200">
        <v>41</v>
      </c>
      <c r="J42" s="382" t="s">
        <v>313</v>
      </c>
      <c r="K42" s="217">
        <f>538</f>
        <v>538</v>
      </c>
      <c r="L42" s="200">
        <v>541</v>
      </c>
      <c r="M42" s="371" t="s">
        <v>314</v>
      </c>
      <c r="N42" s="214" t="s">
        <v>103</v>
      </c>
      <c r="O42" s="214" t="s">
        <v>120</v>
      </c>
      <c r="P42" s="374">
        <v>1000</v>
      </c>
      <c r="Q42" s="374">
        <v>1000</v>
      </c>
      <c r="R42" s="386" t="s">
        <v>128</v>
      </c>
      <c r="S42" s="200">
        <v>1969</v>
      </c>
      <c r="T42" s="200">
        <v>502</v>
      </c>
      <c r="U42" s="200">
        <v>505</v>
      </c>
      <c r="V42" s="200">
        <f t="shared" si="8"/>
        <v>36</v>
      </c>
      <c r="W42" s="200">
        <f t="shared" si="9"/>
        <v>36</v>
      </c>
      <c r="X42" s="387">
        <f t="shared" si="6"/>
        <v>2</v>
      </c>
      <c r="Y42" s="200">
        <v>506</v>
      </c>
      <c r="Z42" s="200">
        <v>510</v>
      </c>
      <c r="AA42" s="214">
        <v>488</v>
      </c>
      <c r="AB42" s="214">
        <v>521</v>
      </c>
      <c r="AC42" s="214">
        <v>380</v>
      </c>
      <c r="AD42" s="214">
        <v>380</v>
      </c>
      <c r="AE42" s="374">
        <v>220</v>
      </c>
      <c r="AF42" s="392">
        <f t="shared" si="10"/>
        <v>0.22</v>
      </c>
      <c r="AG42" s="214" t="s">
        <v>120</v>
      </c>
      <c r="AH42" s="201" t="s">
        <v>173</v>
      </c>
      <c r="AI42" s="214">
        <v>300</v>
      </c>
      <c r="AJ42" s="214">
        <v>100</v>
      </c>
      <c r="AK42" s="398">
        <f t="shared" si="7"/>
        <v>0.25</v>
      </c>
      <c r="AL42" s="395">
        <f t="shared" si="11"/>
        <v>0.871428571428571</v>
      </c>
      <c r="AM42" s="395">
        <f t="shared" si="12"/>
        <v>0.876785714285714</v>
      </c>
      <c r="AN42" s="214" t="s">
        <v>135</v>
      </c>
      <c r="AO42" s="214"/>
      <c r="AP42" s="214" t="s">
        <v>180</v>
      </c>
      <c r="AQ42" s="400" t="s">
        <v>315</v>
      </c>
      <c r="AR42" s="400"/>
      <c r="AS42" s="400"/>
      <c r="AT42" s="218"/>
      <c r="AU42" s="209"/>
    </row>
    <row r="43" spans="1:47">
      <c r="A43" s="365" t="s">
        <v>309</v>
      </c>
      <c r="B43" s="214" t="s">
        <v>316</v>
      </c>
      <c r="C43" s="365">
        <v>435</v>
      </c>
      <c r="D43" s="365"/>
      <c r="G43" s="200" t="s">
        <v>180</v>
      </c>
      <c r="H43" s="200">
        <v>44</v>
      </c>
      <c r="I43" s="200">
        <v>42</v>
      </c>
      <c r="J43" s="373" t="s">
        <v>317</v>
      </c>
      <c r="K43" s="206">
        <v>537</v>
      </c>
      <c r="L43" s="200">
        <v>544</v>
      </c>
      <c r="M43" s="201" t="s">
        <v>180</v>
      </c>
      <c r="N43" s="214" t="s">
        <v>140</v>
      </c>
      <c r="O43" s="214" t="s">
        <v>141</v>
      </c>
      <c r="P43" s="374">
        <v>1000</v>
      </c>
      <c r="Q43" s="374">
        <v>1000</v>
      </c>
      <c r="R43" s="200" t="s">
        <v>105</v>
      </c>
      <c r="S43" s="200">
        <v>2022</v>
      </c>
      <c r="T43" s="200">
        <v>501</v>
      </c>
      <c r="U43" s="200">
        <v>513</v>
      </c>
      <c r="V43" s="200">
        <f t="shared" si="8"/>
        <v>36</v>
      </c>
      <c r="W43" s="200">
        <f t="shared" si="9"/>
        <v>31</v>
      </c>
      <c r="X43" s="387">
        <f t="shared" si="6"/>
        <v>2.29999999999995</v>
      </c>
      <c r="Y43" s="200">
        <v>505</v>
      </c>
      <c r="Z43" s="200">
        <v>522</v>
      </c>
      <c r="AA43" s="200" t="s">
        <v>238</v>
      </c>
      <c r="AB43" s="200" t="s">
        <v>238</v>
      </c>
      <c r="AC43" s="200" t="s">
        <v>238</v>
      </c>
      <c r="AD43" s="200" t="s">
        <v>238</v>
      </c>
      <c r="AE43" s="374">
        <v>290</v>
      </c>
      <c r="AF43" s="392">
        <f t="shared" si="10"/>
        <v>0.29</v>
      </c>
      <c r="AG43" s="214" t="s">
        <v>141</v>
      </c>
      <c r="AH43" s="201" t="s">
        <v>264</v>
      </c>
      <c r="AI43" s="214">
        <v>730</v>
      </c>
      <c r="AJ43" s="214">
        <v>270</v>
      </c>
      <c r="AK43" s="398">
        <f t="shared" si="7"/>
        <v>0.27</v>
      </c>
      <c r="AL43" s="395">
        <f t="shared" si="11"/>
        <v>0.869642857142857</v>
      </c>
      <c r="AM43" s="395">
        <f t="shared" si="12"/>
        <v>0.882142857142857</v>
      </c>
      <c r="AN43" s="214"/>
      <c r="AO43" s="214"/>
      <c r="AP43" s="214" t="s">
        <v>180</v>
      </c>
      <c r="AQ43" s="400"/>
      <c r="AR43" s="400"/>
      <c r="AS43" s="400"/>
      <c r="AT43" s="218"/>
      <c r="AU43" s="209"/>
    </row>
    <row r="44" spans="1:47">
      <c r="A44" s="365" t="s">
        <v>309</v>
      </c>
      <c r="B44" s="214" t="s">
        <v>316</v>
      </c>
      <c r="C44" s="365">
        <v>433</v>
      </c>
      <c r="D44" s="365"/>
      <c r="G44" s="200" t="s">
        <v>180</v>
      </c>
      <c r="H44" s="200">
        <v>40</v>
      </c>
      <c r="I44" s="200">
        <v>43</v>
      </c>
      <c r="J44" s="381" t="s">
        <v>318</v>
      </c>
      <c r="K44" s="206">
        <v>533</v>
      </c>
      <c r="L44" s="200">
        <v>527</v>
      </c>
      <c r="M44" s="371" t="s">
        <v>319</v>
      </c>
      <c r="N44" s="214" t="s">
        <v>126</v>
      </c>
      <c r="O44" s="214" t="s">
        <v>247</v>
      </c>
      <c r="P44" s="374">
        <v>1000</v>
      </c>
      <c r="Q44" s="374">
        <v>1000</v>
      </c>
      <c r="R44" s="200" t="s">
        <v>105</v>
      </c>
      <c r="S44" s="200">
        <v>2022</v>
      </c>
      <c r="T44" s="200">
        <v>500</v>
      </c>
      <c r="U44" s="200">
        <v>496</v>
      </c>
      <c r="V44" s="200">
        <f t="shared" si="8"/>
        <v>33</v>
      </c>
      <c r="W44" s="200">
        <f t="shared" si="9"/>
        <v>31</v>
      </c>
      <c r="X44" s="387">
        <f t="shared" si="6"/>
        <v>1.39999999999998</v>
      </c>
      <c r="Y44" s="200">
        <v>503</v>
      </c>
      <c r="Z44" s="200">
        <v>527</v>
      </c>
      <c r="AA44" s="200" t="s">
        <v>238</v>
      </c>
      <c r="AB44" s="200" t="s">
        <v>238</v>
      </c>
      <c r="AC44" s="200" t="s">
        <v>238</v>
      </c>
      <c r="AD44" s="200" t="s">
        <v>238</v>
      </c>
      <c r="AE44" s="374">
        <v>280</v>
      </c>
      <c r="AF44" s="392">
        <f t="shared" si="10"/>
        <v>0.28</v>
      </c>
      <c r="AG44" s="214" t="s">
        <v>106</v>
      </c>
      <c r="AH44" s="201" t="s">
        <v>320</v>
      </c>
      <c r="AI44" s="214">
        <v>710</v>
      </c>
      <c r="AJ44" s="214">
        <v>290</v>
      </c>
      <c r="AK44" s="398">
        <f t="shared" si="7"/>
        <v>0.29</v>
      </c>
      <c r="AL44" s="395">
        <f t="shared" si="11"/>
        <v>0.8625</v>
      </c>
      <c r="AM44" s="395">
        <f t="shared" si="12"/>
        <v>0.851785714285714</v>
      </c>
      <c r="AN44" s="214"/>
      <c r="AO44" s="214" t="s">
        <v>108</v>
      </c>
      <c r="AP44" s="214" t="s">
        <v>154</v>
      </c>
      <c r="AQ44" s="400"/>
      <c r="AR44" s="400"/>
      <c r="AS44" s="400"/>
      <c r="AT44" s="218"/>
      <c r="AU44" s="209"/>
    </row>
    <row r="45" spans="1:47">
      <c r="A45" s="365" t="s">
        <v>309</v>
      </c>
      <c r="B45" s="214" t="s">
        <v>316</v>
      </c>
      <c r="C45" s="365">
        <v>432</v>
      </c>
      <c r="D45" s="365"/>
      <c r="G45" s="200" t="s">
        <v>180</v>
      </c>
      <c r="H45" s="200">
        <v>42</v>
      </c>
      <c r="I45" s="200">
        <v>44</v>
      </c>
      <c r="J45" s="373" t="s">
        <v>321</v>
      </c>
      <c r="K45" s="206">
        <v>532</v>
      </c>
      <c r="L45" s="200">
        <v>527</v>
      </c>
      <c r="M45" s="371" t="s">
        <v>293</v>
      </c>
      <c r="N45" s="214" t="s">
        <v>126</v>
      </c>
      <c r="O45" s="214" t="s">
        <v>160</v>
      </c>
      <c r="P45" s="374">
        <v>900</v>
      </c>
      <c r="Q45" s="374">
        <v>900</v>
      </c>
      <c r="R45" s="200" t="s">
        <v>105</v>
      </c>
      <c r="S45" s="200">
        <v>2022</v>
      </c>
      <c r="T45" s="200">
        <v>499</v>
      </c>
      <c r="U45" s="200">
        <v>499</v>
      </c>
      <c r="V45" s="200">
        <f t="shared" si="8"/>
        <v>33</v>
      </c>
      <c r="W45" s="200">
        <f t="shared" si="9"/>
        <v>28</v>
      </c>
      <c r="X45" s="387">
        <f t="shared" si="6"/>
        <v>0.799999999999955</v>
      </c>
      <c r="Y45" s="200">
        <v>507</v>
      </c>
      <c r="Z45" s="200">
        <v>512</v>
      </c>
      <c r="AA45" s="200" t="s">
        <v>238</v>
      </c>
      <c r="AB45" s="200" t="s">
        <v>238</v>
      </c>
      <c r="AC45" s="200" t="s">
        <v>238</v>
      </c>
      <c r="AD45" s="200" t="s">
        <v>238</v>
      </c>
      <c r="AE45" s="374">
        <v>260</v>
      </c>
      <c r="AF45" s="392">
        <f t="shared" si="10"/>
        <v>0.288888888888889</v>
      </c>
      <c r="AG45" s="214" t="s">
        <v>106</v>
      </c>
      <c r="AH45" s="201" t="s">
        <v>180</v>
      </c>
      <c r="AI45" s="214">
        <v>640</v>
      </c>
      <c r="AJ45" s="214">
        <v>260</v>
      </c>
      <c r="AK45" s="398">
        <f t="shared" si="7"/>
        <v>0.288888888888889</v>
      </c>
      <c r="AL45" s="395">
        <f t="shared" si="11"/>
        <v>0.860714285714286</v>
      </c>
      <c r="AM45" s="395">
        <f t="shared" si="12"/>
        <v>0.851785714285714</v>
      </c>
      <c r="AN45" s="214"/>
      <c r="AO45" s="214" t="s">
        <v>108</v>
      </c>
      <c r="AP45" s="214" t="s">
        <v>154</v>
      </c>
      <c r="AQ45" s="400"/>
      <c r="AR45" s="400"/>
      <c r="AS45" s="400"/>
      <c r="AT45" s="218"/>
      <c r="AU45" s="209"/>
    </row>
    <row r="46" spans="1:47">
      <c r="A46" s="365" t="s">
        <v>309</v>
      </c>
      <c r="B46" s="214" t="s">
        <v>316</v>
      </c>
      <c r="C46" s="365">
        <v>430</v>
      </c>
      <c r="D46" s="365"/>
      <c r="G46" s="200" t="s">
        <v>180</v>
      </c>
      <c r="H46" s="200">
        <v>47</v>
      </c>
      <c r="I46" s="200">
        <v>45</v>
      </c>
      <c r="J46" s="370" t="s">
        <v>322</v>
      </c>
      <c r="K46" s="201">
        <v>532</v>
      </c>
      <c r="L46" s="200">
        <v>545</v>
      </c>
      <c r="M46" s="371" t="s">
        <v>323</v>
      </c>
      <c r="N46" s="214" t="s">
        <v>126</v>
      </c>
      <c r="O46" s="214" t="s">
        <v>160</v>
      </c>
      <c r="P46" s="374">
        <v>400</v>
      </c>
      <c r="Q46" s="374">
        <v>400</v>
      </c>
      <c r="R46" s="200" t="s">
        <v>105</v>
      </c>
      <c r="S46" s="200">
        <v>2022</v>
      </c>
      <c r="T46" s="200">
        <v>493</v>
      </c>
      <c r="U46" s="200">
        <v>514</v>
      </c>
      <c r="V46" s="200">
        <f t="shared" si="8"/>
        <v>39</v>
      </c>
      <c r="W46" s="200">
        <f t="shared" si="9"/>
        <v>31</v>
      </c>
      <c r="X46" s="387">
        <f t="shared" si="6"/>
        <v>2.39999999999998</v>
      </c>
      <c r="Y46" s="200">
        <v>495</v>
      </c>
      <c r="Z46" s="200">
        <v>523</v>
      </c>
      <c r="AA46" s="200" t="s">
        <v>238</v>
      </c>
      <c r="AB46" s="200" t="s">
        <v>238</v>
      </c>
      <c r="AC46" s="200" t="s">
        <v>238</v>
      </c>
      <c r="AD46" s="200" t="s">
        <v>238</v>
      </c>
      <c r="AE46" s="374">
        <v>115</v>
      </c>
      <c r="AF46" s="392">
        <f t="shared" si="10"/>
        <v>0.2875</v>
      </c>
      <c r="AG46" s="214" t="s">
        <v>160</v>
      </c>
      <c r="AH46" s="201" t="s">
        <v>239</v>
      </c>
      <c r="AI46" s="214">
        <v>292</v>
      </c>
      <c r="AJ46" s="214">
        <v>108</v>
      </c>
      <c r="AK46" s="398">
        <f t="shared" si="7"/>
        <v>0.27</v>
      </c>
      <c r="AL46" s="395">
        <f t="shared" si="11"/>
        <v>0.860714285714286</v>
      </c>
      <c r="AM46" s="395">
        <f t="shared" si="12"/>
        <v>0.883928571428571</v>
      </c>
      <c r="AN46" s="214"/>
      <c r="AO46" s="214"/>
      <c r="AP46" s="214" t="s">
        <v>166</v>
      </c>
      <c r="AQ46" s="400" t="s">
        <v>324</v>
      </c>
      <c r="AR46" s="400"/>
      <c r="AS46" s="400"/>
      <c r="AT46" s="218"/>
      <c r="AU46" s="209"/>
    </row>
    <row r="47" spans="1:47">
      <c r="A47" s="365" t="s">
        <v>309</v>
      </c>
      <c r="B47" s="214" t="s">
        <v>310</v>
      </c>
      <c r="C47" s="365">
        <v>429</v>
      </c>
      <c r="D47" s="365"/>
      <c r="G47" s="200">
        <v>38</v>
      </c>
      <c r="H47" s="200">
        <v>41</v>
      </c>
      <c r="I47" s="200">
        <v>46</v>
      </c>
      <c r="J47" s="373" t="s">
        <v>325</v>
      </c>
      <c r="K47" s="206">
        <v>531</v>
      </c>
      <c r="L47" s="200">
        <v>534</v>
      </c>
      <c r="M47" s="371" t="s">
        <v>326</v>
      </c>
      <c r="N47" s="214" t="s">
        <v>126</v>
      </c>
      <c r="O47" s="214" t="s">
        <v>160</v>
      </c>
      <c r="P47" s="374">
        <v>650</v>
      </c>
      <c r="Q47" s="374">
        <v>650</v>
      </c>
      <c r="R47" s="366" t="s">
        <v>146</v>
      </c>
      <c r="S47" s="200">
        <v>1996</v>
      </c>
      <c r="T47" s="200">
        <v>499</v>
      </c>
      <c r="U47" s="200">
        <v>502</v>
      </c>
      <c r="V47" s="200">
        <f t="shared" si="8"/>
        <v>32</v>
      </c>
      <c r="W47" s="200">
        <f t="shared" si="9"/>
        <v>32</v>
      </c>
      <c r="X47" s="387">
        <f t="shared" si="6"/>
        <v>2.39999999999998</v>
      </c>
      <c r="Y47" s="200">
        <v>507</v>
      </c>
      <c r="Z47" s="200">
        <v>511</v>
      </c>
      <c r="AA47" s="214">
        <v>497</v>
      </c>
      <c r="AB47" s="214">
        <v>524</v>
      </c>
      <c r="AC47" s="214">
        <v>393</v>
      </c>
      <c r="AD47" s="214">
        <v>407</v>
      </c>
      <c r="AE47" s="374">
        <v>190</v>
      </c>
      <c r="AF47" s="392">
        <f t="shared" si="10"/>
        <v>0.292307692307692</v>
      </c>
      <c r="AG47" s="214" t="s">
        <v>106</v>
      </c>
      <c r="AH47" s="201" t="s">
        <v>191</v>
      </c>
      <c r="AI47" s="214">
        <v>460</v>
      </c>
      <c r="AJ47" s="214">
        <v>190</v>
      </c>
      <c r="AK47" s="398">
        <f t="shared" si="7"/>
        <v>0.292307692307692</v>
      </c>
      <c r="AL47" s="395">
        <f t="shared" si="11"/>
        <v>0.858928571428571</v>
      </c>
      <c r="AM47" s="395">
        <f t="shared" si="12"/>
        <v>0.864285714285714</v>
      </c>
      <c r="AN47" s="214"/>
      <c r="AO47" s="214"/>
      <c r="AP47" s="214" t="s">
        <v>108</v>
      </c>
      <c r="AQ47" s="400"/>
      <c r="AR47" s="400" t="s">
        <v>327</v>
      </c>
      <c r="AS47" s="400"/>
      <c r="AT47" s="218"/>
      <c r="AU47" s="209"/>
    </row>
    <row r="48" spans="1:47">
      <c r="A48" s="365" t="s">
        <v>309</v>
      </c>
      <c r="B48" s="214" t="s">
        <v>310</v>
      </c>
      <c r="C48" s="365">
        <v>427</v>
      </c>
      <c r="D48" s="365"/>
      <c r="G48" s="200">
        <v>41</v>
      </c>
      <c r="H48" s="200">
        <v>45</v>
      </c>
      <c r="I48" s="200">
        <v>47</v>
      </c>
      <c r="J48" s="370" t="s">
        <v>328</v>
      </c>
      <c r="K48" s="201">
        <v>530</v>
      </c>
      <c r="L48" s="200">
        <v>528</v>
      </c>
      <c r="M48" s="371" t="s">
        <v>329</v>
      </c>
      <c r="N48" s="214" t="s">
        <v>103</v>
      </c>
      <c r="O48" s="214" t="s">
        <v>120</v>
      </c>
      <c r="P48" s="374">
        <v>700</v>
      </c>
      <c r="Q48" s="374">
        <v>700</v>
      </c>
      <c r="R48" s="386" t="s">
        <v>128</v>
      </c>
      <c r="S48" s="200">
        <v>1998</v>
      </c>
      <c r="T48" s="200">
        <v>495</v>
      </c>
      <c r="U48" s="200">
        <v>498</v>
      </c>
      <c r="V48" s="200">
        <f t="shared" si="8"/>
        <v>35</v>
      </c>
      <c r="W48" s="200">
        <f t="shared" si="9"/>
        <v>30</v>
      </c>
      <c r="X48" s="387">
        <f t="shared" si="6"/>
        <v>2.20000000000005</v>
      </c>
      <c r="Y48" s="200">
        <v>500</v>
      </c>
      <c r="Z48" s="200">
        <v>509</v>
      </c>
      <c r="AA48" s="214">
        <v>494</v>
      </c>
      <c r="AB48" s="214">
        <v>519</v>
      </c>
      <c r="AC48" s="214">
        <v>389</v>
      </c>
      <c r="AD48" s="214">
        <v>400</v>
      </c>
      <c r="AE48" s="374">
        <v>190</v>
      </c>
      <c r="AF48" s="392">
        <f t="shared" si="10"/>
        <v>0.271428571428571</v>
      </c>
      <c r="AG48" s="214" t="s">
        <v>120</v>
      </c>
      <c r="AH48" s="201" t="s">
        <v>199</v>
      </c>
      <c r="AI48" s="214">
        <v>510</v>
      </c>
      <c r="AJ48" s="214">
        <v>190</v>
      </c>
      <c r="AK48" s="398">
        <f t="shared" si="7"/>
        <v>0.271428571428571</v>
      </c>
      <c r="AL48" s="395">
        <f t="shared" si="11"/>
        <v>0.857142857142857</v>
      </c>
      <c r="AM48" s="395">
        <f t="shared" si="12"/>
        <v>0.853571428571429</v>
      </c>
      <c r="AN48" s="214" t="s">
        <v>135</v>
      </c>
      <c r="AO48" s="214"/>
      <c r="AP48" s="214" t="s">
        <v>108</v>
      </c>
      <c r="AQ48" s="400" t="s">
        <v>330</v>
      </c>
      <c r="AR48" s="400"/>
      <c r="AS48" s="400"/>
      <c r="AT48" s="218"/>
      <c r="AU48" s="209"/>
    </row>
    <row r="49" spans="1:47">
      <c r="A49" s="365" t="s">
        <v>309</v>
      </c>
      <c r="B49" s="214" t="s">
        <v>316</v>
      </c>
      <c r="C49" s="365">
        <v>426</v>
      </c>
      <c r="D49" s="365"/>
      <c r="G49" s="200">
        <v>46</v>
      </c>
      <c r="H49" s="200">
        <v>50</v>
      </c>
      <c r="I49" s="200">
        <v>48</v>
      </c>
      <c r="J49" s="370" t="s">
        <v>331</v>
      </c>
      <c r="K49" s="201">
        <v>528</v>
      </c>
      <c r="L49" s="200">
        <v>540</v>
      </c>
      <c r="M49" s="371" t="s">
        <v>332</v>
      </c>
      <c r="N49" s="214" t="s">
        <v>126</v>
      </c>
      <c r="O49" s="214" t="s">
        <v>247</v>
      </c>
      <c r="P49" s="374">
        <v>600</v>
      </c>
      <c r="Q49" s="374">
        <v>600</v>
      </c>
      <c r="R49" s="200" t="s">
        <v>105</v>
      </c>
      <c r="S49" s="200">
        <v>2021</v>
      </c>
      <c r="T49" s="200">
        <v>488</v>
      </c>
      <c r="U49" s="200">
        <v>508</v>
      </c>
      <c r="V49" s="200">
        <f t="shared" si="8"/>
        <v>40</v>
      </c>
      <c r="W49" s="200">
        <f t="shared" si="9"/>
        <v>32</v>
      </c>
      <c r="X49" s="387">
        <f t="shared" si="6"/>
        <v>3.20000000000005</v>
      </c>
      <c r="Y49" s="200">
        <v>489</v>
      </c>
      <c r="Z49" s="200">
        <v>516</v>
      </c>
      <c r="AA49" s="214">
        <v>484</v>
      </c>
      <c r="AB49" s="214">
        <v>523</v>
      </c>
      <c r="AC49" s="200" t="s">
        <v>238</v>
      </c>
      <c r="AD49" s="200" t="s">
        <v>238</v>
      </c>
      <c r="AE49" s="374">
        <v>175</v>
      </c>
      <c r="AF49" s="392">
        <f t="shared" si="10"/>
        <v>0.291666666666667</v>
      </c>
      <c r="AG49" s="214" t="s">
        <v>106</v>
      </c>
      <c r="AH49" s="201" t="s">
        <v>320</v>
      </c>
      <c r="AI49" s="214">
        <v>425</v>
      </c>
      <c r="AJ49" s="214">
        <v>175</v>
      </c>
      <c r="AK49" s="398">
        <f t="shared" si="7"/>
        <v>0.291666666666667</v>
      </c>
      <c r="AL49" s="395">
        <f t="shared" si="11"/>
        <v>0.853571428571429</v>
      </c>
      <c r="AM49" s="395">
        <f t="shared" si="12"/>
        <v>0.875</v>
      </c>
      <c r="AN49" s="214"/>
      <c r="AO49" s="214"/>
      <c r="AP49" s="214" t="s">
        <v>180</v>
      </c>
      <c r="AQ49" s="400"/>
      <c r="AR49" s="400"/>
      <c r="AS49" s="400" t="s">
        <v>333</v>
      </c>
      <c r="AT49" s="218"/>
      <c r="AU49" s="209"/>
    </row>
    <row r="50" spans="1:47">
      <c r="A50" s="365" t="s">
        <v>309</v>
      </c>
      <c r="B50" s="214" t="s">
        <v>316</v>
      </c>
      <c r="C50" s="365">
        <v>424</v>
      </c>
      <c r="D50" s="365"/>
      <c r="G50" s="200" t="s">
        <v>180</v>
      </c>
      <c r="H50" s="200" t="s">
        <v>180</v>
      </c>
      <c r="I50" s="1">
        <v>49</v>
      </c>
      <c r="J50" s="370" t="s">
        <v>334</v>
      </c>
      <c r="K50" s="201">
        <v>528</v>
      </c>
      <c r="L50" s="200">
        <v>533</v>
      </c>
      <c r="M50" s="371" t="s">
        <v>335</v>
      </c>
      <c r="N50" s="214" t="s">
        <v>126</v>
      </c>
      <c r="O50" s="214" t="s">
        <v>336</v>
      </c>
      <c r="P50" s="378">
        <v>1100</v>
      </c>
      <c r="Q50" s="374">
        <v>500</v>
      </c>
      <c r="R50" s="200" t="s">
        <v>105</v>
      </c>
      <c r="S50" s="200">
        <v>2023</v>
      </c>
      <c r="T50" s="200">
        <v>416</v>
      </c>
      <c r="U50" s="200">
        <v>472</v>
      </c>
      <c r="V50" s="388">
        <f t="shared" si="8"/>
        <v>112</v>
      </c>
      <c r="W50" s="200">
        <f t="shared" si="9"/>
        <v>61</v>
      </c>
      <c r="X50" s="387">
        <f t="shared" si="6"/>
        <v>3.29999999999995</v>
      </c>
      <c r="Y50" s="200" t="s">
        <v>238</v>
      </c>
      <c r="Z50" s="200" t="s">
        <v>238</v>
      </c>
      <c r="AA50" s="200" t="s">
        <v>238</v>
      </c>
      <c r="AB50" s="200" t="s">
        <v>238</v>
      </c>
      <c r="AC50" s="200" t="s">
        <v>238</v>
      </c>
      <c r="AD50" s="200" t="s">
        <v>238</v>
      </c>
      <c r="AE50" s="374">
        <v>125</v>
      </c>
      <c r="AF50" s="392">
        <f t="shared" si="10"/>
        <v>0.25</v>
      </c>
      <c r="AG50" s="214" t="s">
        <v>106</v>
      </c>
      <c r="AH50" s="201" t="s">
        <v>180</v>
      </c>
      <c r="AI50" s="399" t="s">
        <v>238</v>
      </c>
      <c r="AJ50" s="399" t="s">
        <v>238</v>
      </c>
      <c r="AK50" s="399" t="s">
        <v>238</v>
      </c>
      <c r="AL50" s="395">
        <f t="shared" si="11"/>
        <v>0.853571428571429</v>
      </c>
      <c r="AM50" s="395">
        <f t="shared" si="12"/>
        <v>0.8625</v>
      </c>
      <c r="AN50" s="214"/>
      <c r="AO50" s="214"/>
      <c r="AP50" s="214" t="s">
        <v>108</v>
      </c>
      <c r="AQ50" s="214"/>
      <c r="AR50" s="214"/>
      <c r="AS50" s="214"/>
      <c r="AT50" s="218"/>
      <c r="AU50" s="209"/>
    </row>
    <row r="51" spans="1:47">
      <c r="A51" s="365" t="s">
        <v>309</v>
      </c>
      <c r="B51" s="214" t="s">
        <v>310</v>
      </c>
      <c r="C51" s="365">
        <v>422</v>
      </c>
      <c r="D51" s="365"/>
      <c r="G51" s="200">
        <v>48</v>
      </c>
      <c r="H51" s="200">
        <v>49</v>
      </c>
      <c r="I51" s="200">
        <v>50</v>
      </c>
      <c r="J51" s="370" t="s">
        <v>337</v>
      </c>
      <c r="K51" s="201">
        <v>526</v>
      </c>
      <c r="L51" s="200">
        <v>529</v>
      </c>
      <c r="M51" s="371" t="s">
        <v>338</v>
      </c>
      <c r="N51" s="214" t="s">
        <v>103</v>
      </c>
      <c r="O51" s="214" t="s">
        <v>104</v>
      </c>
      <c r="P51" s="374">
        <v>600</v>
      </c>
      <c r="Q51" s="374">
        <v>600</v>
      </c>
      <c r="R51" s="366" t="s">
        <v>146</v>
      </c>
      <c r="S51" s="200">
        <v>1984</v>
      </c>
      <c r="T51" s="200">
        <v>489</v>
      </c>
      <c r="U51" s="200">
        <v>498</v>
      </c>
      <c r="V51" s="200">
        <f t="shared" si="8"/>
        <v>37</v>
      </c>
      <c r="W51" s="200">
        <f t="shared" si="9"/>
        <v>31</v>
      </c>
      <c r="X51" s="387">
        <f t="shared" si="6"/>
        <v>3.29999999999995</v>
      </c>
      <c r="Y51" s="200">
        <v>492</v>
      </c>
      <c r="Z51" s="200">
        <v>508</v>
      </c>
      <c r="AA51" s="214">
        <v>479</v>
      </c>
      <c r="AB51" s="214">
        <v>520</v>
      </c>
      <c r="AC51" s="214">
        <v>378</v>
      </c>
      <c r="AD51" s="214">
        <v>378</v>
      </c>
      <c r="AE51" s="374">
        <v>145</v>
      </c>
      <c r="AF51" s="392">
        <f t="shared" si="10"/>
        <v>0.241666666666667</v>
      </c>
      <c r="AG51" s="214" t="s">
        <v>104</v>
      </c>
      <c r="AH51" s="201" t="s">
        <v>107</v>
      </c>
      <c r="AI51" s="214">
        <v>465</v>
      </c>
      <c r="AJ51" s="214">
        <v>185</v>
      </c>
      <c r="AK51" s="398">
        <f>AJ51/(AI51+AJ51)</f>
        <v>0.284615384615385</v>
      </c>
      <c r="AL51" s="395">
        <f t="shared" si="11"/>
        <v>0.85</v>
      </c>
      <c r="AM51" s="395">
        <f t="shared" si="12"/>
        <v>0.855357142857143</v>
      </c>
      <c r="AN51" s="214" t="s">
        <v>135</v>
      </c>
      <c r="AO51" s="214"/>
      <c r="AP51" s="214"/>
      <c r="AQ51" s="400"/>
      <c r="AR51" s="400"/>
      <c r="AS51" s="400"/>
      <c r="AT51" s="218"/>
      <c r="AU51" s="209"/>
    </row>
    <row r="52" spans="1:47">
      <c r="A52" s="365" t="s">
        <v>309</v>
      </c>
      <c r="B52" s="214" t="s">
        <v>316</v>
      </c>
      <c r="C52" s="365">
        <v>420</v>
      </c>
      <c r="D52" s="365"/>
      <c r="G52" s="200" t="s">
        <v>180</v>
      </c>
      <c r="H52" s="200">
        <v>48</v>
      </c>
      <c r="I52" s="200">
        <v>51</v>
      </c>
      <c r="J52" s="370" t="s">
        <v>339</v>
      </c>
      <c r="K52" s="201">
        <v>525</v>
      </c>
      <c r="L52" s="200">
        <v>525</v>
      </c>
      <c r="M52" s="371" t="s">
        <v>293</v>
      </c>
      <c r="N52" s="214" t="s">
        <v>126</v>
      </c>
      <c r="O52" s="214" t="s">
        <v>160</v>
      </c>
      <c r="P52" s="374">
        <v>1000</v>
      </c>
      <c r="Q52" s="374">
        <v>1000</v>
      </c>
      <c r="R52" s="200" t="s">
        <v>105</v>
      </c>
      <c r="S52" s="200">
        <v>2022</v>
      </c>
      <c r="T52" s="200">
        <v>489</v>
      </c>
      <c r="U52" s="200">
        <v>499</v>
      </c>
      <c r="V52" s="200">
        <f t="shared" si="8"/>
        <v>36</v>
      </c>
      <c r="W52" s="200">
        <f t="shared" si="9"/>
        <v>26</v>
      </c>
      <c r="X52" s="387">
        <f t="shared" si="6"/>
        <v>3</v>
      </c>
      <c r="Y52" s="200">
        <v>494</v>
      </c>
      <c r="Z52" s="200">
        <v>513</v>
      </c>
      <c r="AA52" s="200" t="s">
        <v>238</v>
      </c>
      <c r="AB52" s="200" t="s">
        <v>238</v>
      </c>
      <c r="AC52" s="200" t="s">
        <v>238</v>
      </c>
      <c r="AD52" s="200" t="s">
        <v>238</v>
      </c>
      <c r="AE52" s="374">
        <v>290</v>
      </c>
      <c r="AF52" s="392">
        <f t="shared" si="10"/>
        <v>0.29</v>
      </c>
      <c r="AG52" s="214" t="s">
        <v>106</v>
      </c>
      <c r="AH52" s="201" t="s">
        <v>180</v>
      </c>
      <c r="AI52" s="214">
        <v>640</v>
      </c>
      <c r="AJ52" s="214">
        <v>290</v>
      </c>
      <c r="AK52" s="398">
        <f>AJ52/(AI52+AJ52)</f>
        <v>0.311827956989247</v>
      </c>
      <c r="AL52" s="395">
        <f t="shared" si="11"/>
        <v>0.848214285714286</v>
      </c>
      <c r="AM52" s="395">
        <f t="shared" si="12"/>
        <v>0.848214285714286</v>
      </c>
      <c r="AN52" s="214"/>
      <c r="AO52" s="214" t="s">
        <v>108</v>
      </c>
      <c r="AP52" s="214"/>
      <c r="AQ52" s="400"/>
      <c r="AR52" s="400"/>
      <c r="AS52" s="400"/>
      <c r="AT52" s="218"/>
      <c r="AU52" s="209"/>
    </row>
    <row r="53" spans="1:47">
      <c r="A53" s="366" t="s">
        <v>340</v>
      </c>
      <c r="B53" s="214" t="s">
        <v>316</v>
      </c>
      <c r="C53" s="366">
        <v>418</v>
      </c>
      <c r="D53" s="366"/>
      <c r="G53" s="200" t="s">
        <v>180</v>
      </c>
      <c r="H53" s="200" t="s">
        <v>180</v>
      </c>
      <c r="I53" s="200">
        <v>52</v>
      </c>
      <c r="J53" s="370" t="s">
        <v>341</v>
      </c>
      <c r="K53" s="201">
        <v>522</v>
      </c>
      <c r="L53" s="200">
        <v>532</v>
      </c>
      <c r="M53" s="371" t="s">
        <v>342</v>
      </c>
      <c r="N53" s="214" t="s">
        <v>126</v>
      </c>
      <c r="O53" s="214" t="s">
        <v>227</v>
      </c>
      <c r="P53" s="374">
        <v>600</v>
      </c>
      <c r="Q53" s="374">
        <v>600</v>
      </c>
      <c r="R53" s="200" t="s">
        <v>105</v>
      </c>
      <c r="S53" s="200">
        <v>2023</v>
      </c>
      <c r="T53" s="200">
        <v>413</v>
      </c>
      <c r="U53" s="200">
        <v>472</v>
      </c>
      <c r="V53" s="388">
        <f t="shared" si="8"/>
        <v>109</v>
      </c>
      <c r="W53" s="200">
        <f t="shared" si="9"/>
        <v>60</v>
      </c>
      <c r="X53" s="387">
        <f t="shared" si="6"/>
        <v>3.29999999999995</v>
      </c>
      <c r="Y53" s="200" t="s">
        <v>238</v>
      </c>
      <c r="Z53" s="200" t="s">
        <v>238</v>
      </c>
      <c r="AA53" s="200" t="s">
        <v>238</v>
      </c>
      <c r="AB53" s="200" t="s">
        <v>238</v>
      </c>
      <c r="AC53" s="200" t="s">
        <v>238</v>
      </c>
      <c r="AD53" s="200" t="s">
        <v>238</v>
      </c>
      <c r="AE53" s="374">
        <v>150</v>
      </c>
      <c r="AF53" s="260">
        <f t="shared" si="10"/>
        <v>0.25</v>
      </c>
      <c r="AG53" s="214" t="s">
        <v>227</v>
      </c>
      <c r="AH53" s="201" t="s">
        <v>180</v>
      </c>
      <c r="AI53" s="399" t="s">
        <v>238</v>
      </c>
      <c r="AJ53" s="399" t="s">
        <v>238</v>
      </c>
      <c r="AK53" s="399" t="s">
        <v>238</v>
      </c>
      <c r="AL53" s="395">
        <f t="shared" si="11"/>
        <v>0.842857142857143</v>
      </c>
      <c r="AM53" s="395">
        <f t="shared" si="12"/>
        <v>0.860714285714286</v>
      </c>
      <c r="AN53" s="214"/>
      <c r="AO53" s="214"/>
      <c r="AP53" s="214"/>
      <c r="AQ53" s="214"/>
      <c r="AR53" s="214"/>
      <c r="AS53" s="214"/>
      <c r="AT53" s="218"/>
      <c r="AU53" s="209"/>
    </row>
    <row r="54" spans="1:47">
      <c r="A54" s="366" t="s">
        <v>340</v>
      </c>
      <c r="B54" s="214" t="s">
        <v>310</v>
      </c>
      <c r="C54" s="366">
        <v>417</v>
      </c>
      <c r="D54" s="366"/>
      <c r="G54" s="200">
        <v>44</v>
      </c>
      <c r="H54" s="200">
        <v>52</v>
      </c>
      <c r="I54" s="200">
        <v>53</v>
      </c>
      <c r="J54" s="370" t="s">
        <v>343</v>
      </c>
      <c r="K54" s="201">
        <v>519</v>
      </c>
      <c r="L54" s="200">
        <v>536</v>
      </c>
      <c r="M54" s="371" t="s">
        <v>344</v>
      </c>
      <c r="N54" s="214" t="s">
        <v>126</v>
      </c>
      <c r="O54" s="214" t="s">
        <v>160</v>
      </c>
      <c r="P54" s="374">
        <v>700</v>
      </c>
      <c r="Q54" s="374">
        <v>700</v>
      </c>
      <c r="R54" s="200" t="s">
        <v>105</v>
      </c>
      <c r="S54" s="200">
        <v>1930</v>
      </c>
      <c r="T54" s="200">
        <v>482</v>
      </c>
      <c r="U54" s="200">
        <v>509</v>
      </c>
      <c r="V54" s="200">
        <f t="shared" si="8"/>
        <v>37</v>
      </c>
      <c r="W54" s="200">
        <f t="shared" si="9"/>
        <v>27</v>
      </c>
      <c r="X54" s="387">
        <f t="shared" si="6"/>
        <v>5.60000000000002</v>
      </c>
      <c r="Y54" s="200">
        <v>485</v>
      </c>
      <c r="Z54" s="200">
        <v>522</v>
      </c>
      <c r="AA54" s="214">
        <v>485</v>
      </c>
      <c r="AB54" s="214">
        <v>526</v>
      </c>
      <c r="AC54" s="214">
        <v>383</v>
      </c>
      <c r="AD54" s="214">
        <v>406</v>
      </c>
      <c r="AE54" s="374">
        <v>200</v>
      </c>
      <c r="AF54" s="392">
        <f t="shared" si="10"/>
        <v>0.285714285714286</v>
      </c>
      <c r="AG54" s="214" t="s">
        <v>160</v>
      </c>
      <c r="AH54" s="201" t="s">
        <v>191</v>
      </c>
      <c r="AI54" s="214">
        <v>725</v>
      </c>
      <c r="AJ54" s="214">
        <v>275</v>
      </c>
      <c r="AK54" s="398">
        <f>AJ54/(AI54+AJ54)</f>
        <v>0.275</v>
      </c>
      <c r="AL54" s="395">
        <f t="shared" si="11"/>
        <v>0.8375</v>
      </c>
      <c r="AM54" s="395">
        <f t="shared" si="12"/>
        <v>0.867857142857143</v>
      </c>
      <c r="AN54" s="214" t="s">
        <v>135</v>
      </c>
      <c r="AO54" s="214"/>
      <c r="AP54" s="214"/>
      <c r="AQ54" s="400" t="s">
        <v>345</v>
      </c>
      <c r="AR54" s="400"/>
      <c r="AS54" s="400"/>
      <c r="AT54" s="218"/>
      <c r="AU54" s="209"/>
    </row>
    <row r="55" spans="1:47">
      <c r="A55" s="366" t="s">
        <v>340</v>
      </c>
      <c r="B55" s="214" t="s">
        <v>316</v>
      </c>
      <c r="C55" s="366">
        <v>415</v>
      </c>
      <c r="D55" s="366"/>
      <c r="G55" s="200" t="s">
        <v>180</v>
      </c>
      <c r="H55" s="200">
        <v>53</v>
      </c>
      <c r="I55" s="200">
        <v>54</v>
      </c>
      <c r="J55" s="370" t="s">
        <v>346</v>
      </c>
      <c r="K55" s="201">
        <v>517</v>
      </c>
      <c r="L55" s="200">
        <v>520</v>
      </c>
      <c r="M55" s="371" t="s">
        <v>347</v>
      </c>
      <c r="N55" s="214" t="s">
        <v>140</v>
      </c>
      <c r="O55" s="214" t="s">
        <v>213</v>
      </c>
      <c r="P55" s="374">
        <v>1000</v>
      </c>
      <c r="Q55" s="374">
        <v>1000</v>
      </c>
      <c r="R55" s="200" t="s">
        <v>105</v>
      </c>
      <c r="S55" s="200">
        <v>2022</v>
      </c>
      <c r="T55" s="200">
        <v>478</v>
      </c>
      <c r="U55" s="200">
        <v>491</v>
      </c>
      <c r="V55" s="200">
        <f t="shared" si="8"/>
        <v>39</v>
      </c>
      <c r="W55" s="200">
        <f t="shared" si="9"/>
        <v>29</v>
      </c>
      <c r="X55" s="387">
        <f t="shared" si="6"/>
        <v>6.40000000000009</v>
      </c>
      <c r="Y55" s="200">
        <v>480</v>
      </c>
      <c r="Z55" s="200">
        <v>502</v>
      </c>
      <c r="AA55" s="200" t="s">
        <v>238</v>
      </c>
      <c r="AB55" s="200" t="s">
        <v>238</v>
      </c>
      <c r="AC55" s="200" t="s">
        <v>238</v>
      </c>
      <c r="AD55" s="200" t="s">
        <v>238</v>
      </c>
      <c r="AE55" s="374">
        <v>290</v>
      </c>
      <c r="AF55" s="392">
        <f t="shared" si="10"/>
        <v>0.29</v>
      </c>
      <c r="AG55" s="214" t="s">
        <v>106</v>
      </c>
      <c r="AH55" s="201" t="s">
        <v>214</v>
      </c>
      <c r="AI55" s="214">
        <v>870</v>
      </c>
      <c r="AJ55" s="214">
        <v>130</v>
      </c>
      <c r="AK55" s="398">
        <f>AJ55/(AI55+AJ55)</f>
        <v>0.13</v>
      </c>
      <c r="AL55" s="395">
        <f t="shared" si="11"/>
        <v>0.833928571428571</v>
      </c>
      <c r="AM55" s="395">
        <f t="shared" si="12"/>
        <v>0.839285714285714</v>
      </c>
      <c r="AN55" s="214"/>
      <c r="AO55" s="214" t="s">
        <v>108</v>
      </c>
      <c r="AP55" s="214"/>
      <c r="AQ55" s="400"/>
      <c r="AR55" s="400"/>
      <c r="AS55" s="400"/>
      <c r="AT55" s="218"/>
      <c r="AU55" s="209"/>
    </row>
    <row r="56" ht="17" customHeight="1" spans="1:47">
      <c r="A56" s="366" t="s">
        <v>340</v>
      </c>
      <c r="B56" s="214" t="s">
        <v>316</v>
      </c>
      <c r="C56" s="366">
        <v>413</v>
      </c>
      <c r="D56" s="366"/>
      <c r="G56" s="200" t="s">
        <v>180</v>
      </c>
      <c r="H56" s="200">
        <v>54</v>
      </c>
      <c r="I56" s="200">
        <v>55</v>
      </c>
      <c r="J56" s="370" t="s">
        <v>348</v>
      </c>
      <c r="K56" s="201">
        <v>515</v>
      </c>
      <c r="L56" s="200">
        <v>539</v>
      </c>
      <c r="M56" s="371" t="s">
        <v>349</v>
      </c>
      <c r="N56" s="214" t="s">
        <v>140</v>
      </c>
      <c r="O56" s="214" t="s">
        <v>141</v>
      </c>
      <c r="P56" s="374">
        <v>710</v>
      </c>
      <c r="Q56" s="374">
        <v>710</v>
      </c>
      <c r="R56" s="200" t="s">
        <v>105</v>
      </c>
      <c r="S56" s="200">
        <v>2022</v>
      </c>
      <c r="T56" s="200">
        <v>476</v>
      </c>
      <c r="U56" s="200">
        <v>507</v>
      </c>
      <c r="V56" s="200">
        <f t="shared" si="8"/>
        <v>39</v>
      </c>
      <c r="W56" s="200">
        <f t="shared" si="9"/>
        <v>32</v>
      </c>
      <c r="X56" s="387">
        <f t="shared" si="6"/>
        <v>7.5</v>
      </c>
      <c r="Y56" s="200">
        <v>478</v>
      </c>
      <c r="Z56" s="200">
        <v>516</v>
      </c>
      <c r="AA56" s="200" t="s">
        <v>238</v>
      </c>
      <c r="AB56" s="200" t="s">
        <v>238</v>
      </c>
      <c r="AC56" s="200" t="s">
        <v>238</v>
      </c>
      <c r="AD56" s="200" t="s">
        <v>238</v>
      </c>
      <c r="AE56" s="374">
        <v>290</v>
      </c>
      <c r="AF56" s="392">
        <f t="shared" si="10"/>
        <v>0.408450704225352</v>
      </c>
      <c r="AG56" s="214" t="s">
        <v>141</v>
      </c>
      <c r="AH56" s="201" t="s">
        <v>214</v>
      </c>
      <c r="AI56" s="214">
        <v>730</v>
      </c>
      <c r="AJ56" s="214">
        <v>270</v>
      </c>
      <c r="AK56" s="398">
        <f>AJ56/(AI56+AJ56)</f>
        <v>0.27</v>
      </c>
      <c r="AL56" s="395">
        <f t="shared" si="11"/>
        <v>0.830357142857143</v>
      </c>
      <c r="AM56" s="395">
        <f t="shared" si="12"/>
        <v>0.873214285714286</v>
      </c>
      <c r="AN56" s="214"/>
      <c r="AO56" s="214"/>
      <c r="AP56" s="214"/>
      <c r="AQ56" s="400"/>
      <c r="AR56" s="400"/>
      <c r="AS56" s="400"/>
      <c r="AT56" s="218"/>
      <c r="AU56" s="209"/>
    </row>
    <row r="57" spans="1:47">
      <c r="A57" s="366" t="s">
        <v>340</v>
      </c>
      <c r="B57" s="214" t="s">
        <v>310</v>
      </c>
      <c r="C57" s="366">
        <v>411</v>
      </c>
      <c r="D57" s="366"/>
      <c r="G57" s="200">
        <v>42</v>
      </c>
      <c r="H57" s="200">
        <v>51</v>
      </c>
      <c r="I57" s="200">
        <v>56</v>
      </c>
      <c r="J57" s="370" t="s">
        <v>350</v>
      </c>
      <c r="K57" s="201">
        <v>513</v>
      </c>
      <c r="L57" s="200">
        <v>531</v>
      </c>
      <c r="M57" s="371" t="s">
        <v>351</v>
      </c>
      <c r="N57" s="214" t="s">
        <v>140</v>
      </c>
      <c r="O57" s="214" t="s">
        <v>141</v>
      </c>
      <c r="P57" s="374">
        <v>1000</v>
      </c>
      <c r="Q57" s="374">
        <v>1000</v>
      </c>
      <c r="R57" s="366" t="s">
        <v>146</v>
      </c>
      <c r="S57" s="200">
        <v>1969</v>
      </c>
      <c r="T57" s="200">
        <v>480</v>
      </c>
      <c r="U57" s="200">
        <v>504</v>
      </c>
      <c r="V57" s="200">
        <f t="shared" si="8"/>
        <v>33</v>
      </c>
      <c r="W57" s="200">
        <f t="shared" si="9"/>
        <v>27</v>
      </c>
      <c r="X57" s="387">
        <f t="shared" si="6"/>
        <v>9</v>
      </c>
      <c r="Y57" s="200">
        <v>488</v>
      </c>
      <c r="Z57" s="200">
        <v>517</v>
      </c>
      <c r="AA57" s="214">
        <v>494</v>
      </c>
      <c r="AB57" s="214">
        <v>527</v>
      </c>
      <c r="AC57" s="214">
        <v>386</v>
      </c>
      <c r="AD57" s="214">
        <v>405</v>
      </c>
      <c r="AE57" s="374">
        <v>270</v>
      </c>
      <c r="AF57" s="392">
        <f t="shared" si="10"/>
        <v>0.27</v>
      </c>
      <c r="AG57" s="214" t="s">
        <v>141</v>
      </c>
      <c r="AH57" s="201" t="s">
        <v>179</v>
      </c>
      <c r="AI57" s="214">
        <v>730</v>
      </c>
      <c r="AJ57" s="214">
        <v>270</v>
      </c>
      <c r="AK57" s="398">
        <f>AJ57/(AI57+AJ57)</f>
        <v>0.27</v>
      </c>
      <c r="AL57" s="395">
        <f t="shared" si="11"/>
        <v>0.826785714285714</v>
      </c>
      <c r="AM57" s="395">
        <f t="shared" si="12"/>
        <v>0.858928571428571</v>
      </c>
      <c r="AN57" s="214" t="s">
        <v>135</v>
      </c>
      <c r="AO57" s="214"/>
      <c r="AP57" s="214"/>
      <c r="AQ57" s="400" t="s">
        <v>167</v>
      </c>
      <c r="AR57" s="400"/>
      <c r="AS57" s="400"/>
      <c r="AT57" s="218"/>
      <c r="AU57" s="209"/>
    </row>
    <row r="58" spans="1:47">
      <c r="A58" s="366" t="s">
        <v>340</v>
      </c>
      <c r="B58" s="214" t="s">
        <v>310</v>
      </c>
      <c r="C58" s="366">
        <v>409</v>
      </c>
      <c r="D58" s="366"/>
      <c r="G58" s="200">
        <v>31</v>
      </c>
      <c r="H58" s="200">
        <v>46</v>
      </c>
      <c r="I58" s="200">
        <v>57</v>
      </c>
      <c r="J58" s="370" t="s">
        <v>352</v>
      </c>
      <c r="K58" s="201">
        <v>512</v>
      </c>
      <c r="L58" s="200">
        <v>512</v>
      </c>
      <c r="M58" s="371" t="s">
        <v>353</v>
      </c>
      <c r="N58" s="214" t="s">
        <v>140</v>
      </c>
      <c r="O58" s="214" t="s">
        <v>141</v>
      </c>
      <c r="P58" s="374">
        <v>500</v>
      </c>
      <c r="Q58" s="374">
        <v>500</v>
      </c>
      <c r="R58" s="366" t="s">
        <v>146</v>
      </c>
      <c r="S58" s="200">
        <v>1995</v>
      </c>
      <c r="T58" s="200">
        <v>484</v>
      </c>
      <c r="U58" s="200">
        <v>484</v>
      </c>
      <c r="V58" s="200">
        <f t="shared" si="8"/>
        <v>28</v>
      </c>
      <c r="W58" s="200">
        <f t="shared" si="9"/>
        <v>28</v>
      </c>
      <c r="X58" s="387">
        <f t="shared" si="6"/>
        <v>9.20000000000005</v>
      </c>
      <c r="Y58" s="200">
        <v>497</v>
      </c>
      <c r="Z58" s="200">
        <v>497</v>
      </c>
      <c r="AA58" s="214">
        <v>512</v>
      </c>
      <c r="AB58" s="214">
        <v>512</v>
      </c>
      <c r="AC58" s="214">
        <v>397</v>
      </c>
      <c r="AD58" s="214">
        <v>397</v>
      </c>
      <c r="AE58" s="374">
        <v>500</v>
      </c>
      <c r="AF58" s="392">
        <v>0.9999</v>
      </c>
      <c r="AG58" s="214" t="s">
        <v>141</v>
      </c>
      <c r="AH58" s="201" t="s">
        <v>214</v>
      </c>
      <c r="AI58" s="214">
        <v>25</v>
      </c>
      <c r="AJ58" s="214">
        <v>280</v>
      </c>
      <c r="AK58" s="398">
        <f>AJ58/(AI58+AJ58)</f>
        <v>0.918032786885246</v>
      </c>
      <c r="AL58" s="395">
        <f t="shared" si="11"/>
        <v>0.825</v>
      </c>
      <c r="AM58" s="395">
        <f t="shared" si="12"/>
        <v>0.825</v>
      </c>
      <c r="AN58" s="214"/>
      <c r="AO58" s="214"/>
      <c r="AP58" s="214"/>
      <c r="AQ58" s="400"/>
      <c r="AR58" s="400"/>
      <c r="AS58" s="400"/>
      <c r="AT58" s="218"/>
      <c r="AU58" s="209"/>
    </row>
    <row r="59" spans="1:47">
      <c r="A59" s="366" t="s">
        <v>354</v>
      </c>
      <c r="B59" s="214" t="s">
        <v>316</v>
      </c>
      <c r="C59" s="366">
        <v>408</v>
      </c>
      <c r="D59" s="366"/>
      <c r="G59" s="200" t="s">
        <v>180</v>
      </c>
      <c r="H59" s="200" t="s">
        <v>180</v>
      </c>
      <c r="I59" s="383">
        <v>0</v>
      </c>
      <c r="J59" s="384" t="s">
        <v>355</v>
      </c>
      <c r="K59" s="218" t="s">
        <v>356</v>
      </c>
      <c r="L59" s="209"/>
      <c r="M59" s="385" t="s">
        <v>180</v>
      </c>
      <c r="N59" s="210" t="s">
        <v>126</v>
      </c>
      <c r="O59" s="218" t="s">
        <v>336</v>
      </c>
      <c r="P59" s="374">
        <v>1100</v>
      </c>
      <c r="Q59" s="200" t="s">
        <v>238</v>
      </c>
      <c r="R59" s="200" t="s">
        <v>105</v>
      </c>
      <c r="S59" s="200">
        <v>2024</v>
      </c>
      <c r="T59" s="200">
        <v>395</v>
      </c>
      <c r="U59" s="200">
        <v>463</v>
      </c>
      <c r="V59" s="200"/>
      <c r="W59" s="200"/>
      <c r="X59" s="209"/>
      <c r="Y59" s="200" t="s">
        <v>238</v>
      </c>
      <c r="Z59" s="200" t="s">
        <v>238</v>
      </c>
      <c r="AA59" s="200" t="s">
        <v>238</v>
      </c>
      <c r="AB59" s="200" t="s">
        <v>238</v>
      </c>
      <c r="AC59" s="200" t="s">
        <v>238</v>
      </c>
      <c r="AD59" s="200" t="s">
        <v>238</v>
      </c>
      <c r="AE59" s="200" t="s">
        <v>238</v>
      </c>
      <c r="AF59" s="200" t="s">
        <v>238</v>
      </c>
      <c r="AG59" s="218" t="s">
        <v>106</v>
      </c>
      <c r="AH59" s="385" t="s">
        <v>180</v>
      </c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09"/>
      <c r="AU59" s="209"/>
    </row>
    <row r="60" spans="1:47">
      <c r="A60" s="366" t="s">
        <v>340</v>
      </c>
      <c r="B60" s="214" t="s">
        <v>316</v>
      </c>
      <c r="C60" s="366">
        <v>406</v>
      </c>
      <c r="D60" s="366"/>
      <c r="G60" s="200" t="s">
        <v>180</v>
      </c>
      <c r="H60" s="200" t="s">
        <v>180</v>
      </c>
      <c r="I60" s="200">
        <v>58</v>
      </c>
      <c r="J60" s="370" t="s">
        <v>357</v>
      </c>
      <c r="K60" s="201">
        <v>510</v>
      </c>
      <c r="L60" s="200">
        <v>520</v>
      </c>
      <c r="M60" s="371" t="s">
        <v>293</v>
      </c>
      <c r="N60" s="214" t="s">
        <v>126</v>
      </c>
      <c r="O60" s="214" t="s">
        <v>160</v>
      </c>
      <c r="P60" s="374">
        <v>500</v>
      </c>
      <c r="Q60" s="374">
        <v>500</v>
      </c>
      <c r="R60" s="200" t="s">
        <v>105</v>
      </c>
      <c r="S60" s="200">
        <v>2023</v>
      </c>
      <c r="T60" s="200">
        <v>407</v>
      </c>
      <c r="U60" s="200">
        <v>466</v>
      </c>
      <c r="V60" s="388">
        <f>K60-T60</f>
        <v>103</v>
      </c>
      <c r="W60" s="200">
        <f>L60-U60</f>
        <v>54</v>
      </c>
      <c r="X60" s="387">
        <f t="shared" ref="X60:X68" si="13">AVERAGE(L50:L60)-AVERAGE(K50:K60)</f>
        <v>9</v>
      </c>
      <c r="Y60" s="200" t="s">
        <v>238</v>
      </c>
      <c r="Z60" s="200" t="s">
        <v>238</v>
      </c>
      <c r="AA60" s="200" t="s">
        <v>238</v>
      </c>
      <c r="AB60" s="200" t="s">
        <v>238</v>
      </c>
      <c r="AC60" s="200" t="s">
        <v>238</v>
      </c>
      <c r="AD60" s="200" t="s">
        <v>238</v>
      </c>
      <c r="AE60" s="374">
        <v>125</v>
      </c>
      <c r="AF60" s="392">
        <f>AE60/Q60</f>
        <v>0.25</v>
      </c>
      <c r="AG60" s="214" t="s">
        <v>106</v>
      </c>
      <c r="AH60" s="201" t="s">
        <v>180</v>
      </c>
      <c r="AI60" s="399" t="s">
        <v>238</v>
      </c>
      <c r="AJ60" s="399" t="s">
        <v>238</v>
      </c>
      <c r="AK60" s="399" t="s">
        <v>238</v>
      </c>
      <c r="AL60" s="395">
        <f t="shared" ref="AL60:AL71" si="14">(K60-50)/560</f>
        <v>0.821428571428571</v>
      </c>
      <c r="AM60" s="395">
        <f t="shared" ref="AM60:AM71" si="15">(L60-50)/560</f>
        <v>0.839285714285714</v>
      </c>
      <c r="AN60" s="214"/>
      <c r="AO60" s="214" t="s">
        <v>108</v>
      </c>
      <c r="AP60" s="214"/>
      <c r="AQ60" s="214"/>
      <c r="AR60" s="214"/>
      <c r="AS60" s="214"/>
      <c r="AT60" s="218"/>
      <c r="AU60" s="209"/>
    </row>
    <row r="61" spans="1:47">
      <c r="A61" s="366" t="s">
        <v>340</v>
      </c>
      <c r="B61" s="214" t="s">
        <v>316</v>
      </c>
      <c r="C61" s="366">
        <v>405</v>
      </c>
      <c r="D61" s="366"/>
      <c r="G61" s="200" t="s">
        <v>358</v>
      </c>
      <c r="H61" s="200"/>
      <c r="I61" s="200">
        <v>59</v>
      </c>
      <c r="J61" s="370" t="s">
        <v>359</v>
      </c>
      <c r="K61" s="201">
        <v>506</v>
      </c>
      <c r="L61" s="200">
        <v>506</v>
      </c>
      <c r="M61" s="371" t="s">
        <v>360</v>
      </c>
      <c r="N61" s="214" t="s">
        <v>126</v>
      </c>
      <c r="O61" s="214" t="s">
        <v>127</v>
      </c>
      <c r="P61" s="374">
        <v>100</v>
      </c>
      <c r="Q61" s="374">
        <v>100</v>
      </c>
      <c r="R61" s="386" t="s">
        <v>128</v>
      </c>
      <c r="S61" s="200">
        <v>2008</v>
      </c>
      <c r="T61" s="200" t="s">
        <v>238</v>
      </c>
      <c r="U61" s="200" t="s">
        <v>238</v>
      </c>
      <c r="V61" s="205" t="s">
        <v>238</v>
      </c>
      <c r="W61" s="205" t="s">
        <v>238</v>
      </c>
      <c r="X61" s="387">
        <f t="shared" si="13"/>
        <v>8.5</v>
      </c>
      <c r="Y61" s="200">
        <v>485</v>
      </c>
      <c r="Z61" s="200">
        <v>485</v>
      </c>
      <c r="AA61" s="200" t="s">
        <v>238</v>
      </c>
      <c r="AB61" s="200" t="s">
        <v>238</v>
      </c>
      <c r="AC61" s="200" t="s">
        <v>238</v>
      </c>
      <c r="AD61" s="200" t="s">
        <v>238</v>
      </c>
      <c r="AE61" s="374">
        <v>100</v>
      </c>
      <c r="AF61" s="260">
        <v>0.9999</v>
      </c>
      <c r="AG61" s="214"/>
      <c r="AH61" s="201" t="s">
        <v>165</v>
      </c>
      <c r="AI61" s="214">
        <v>0</v>
      </c>
      <c r="AJ61" s="214">
        <v>100</v>
      </c>
      <c r="AK61" s="398"/>
      <c r="AL61" s="395">
        <f t="shared" si="14"/>
        <v>0.814285714285714</v>
      </c>
      <c r="AM61" s="395">
        <f t="shared" si="15"/>
        <v>0.814285714285714</v>
      </c>
      <c r="AN61" s="214"/>
      <c r="AO61" s="214"/>
      <c r="AP61" s="214"/>
      <c r="AQ61" s="214"/>
      <c r="AR61" s="214"/>
      <c r="AS61" s="214"/>
      <c r="AT61" s="218"/>
      <c r="AU61" s="209"/>
    </row>
    <row r="62" spans="1:47">
      <c r="A62" s="366" t="s">
        <v>340</v>
      </c>
      <c r="B62" s="214" t="s">
        <v>310</v>
      </c>
      <c r="C62" s="366">
        <v>403</v>
      </c>
      <c r="D62" s="366"/>
      <c r="G62" s="200">
        <v>49</v>
      </c>
      <c r="H62" s="200">
        <v>55</v>
      </c>
      <c r="I62" s="200">
        <v>60</v>
      </c>
      <c r="J62" s="370" t="s">
        <v>361</v>
      </c>
      <c r="K62" s="201">
        <v>505</v>
      </c>
      <c r="L62" s="200">
        <v>533</v>
      </c>
      <c r="M62" s="371" t="s">
        <v>362</v>
      </c>
      <c r="N62" s="214" t="s">
        <v>140</v>
      </c>
      <c r="O62" s="214" t="s">
        <v>213</v>
      </c>
      <c r="P62" s="374">
        <v>1440</v>
      </c>
      <c r="Q62" s="374">
        <v>1440</v>
      </c>
      <c r="R62" s="386" t="s">
        <v>128</v>
      </c>
      <c r="S62" s="200">
        <v>2007</v>
      </c>
      <c r="T62" s="200">
        <v>470</v>
      </c>
      <c r="U62" s="200">
        <v>503</v>
      </c>
      <c r="V62" s="200">
        <f t="shared" ref="V62:W67" si="16">K62-T62</f>
        <v>35</v>
      </c>
      <c r="W62" s="200">
        <f t="shared" si="16"/>
        <v>30</v>
      </c>
      <c r="X62" s="387">
        <f t="shared" si="13"/>
        <v>11</v>
      </c>
      <c r="Y62" s="200">
        <v>476</v>
      </c>
      <c r="Z62" s="200">
        <v>513</v>
      </c>
      <c r="AA62" s="214">
        <v>479</v>
      </c>
      <c r="AB62" s="214">
        <v>524</v>
      </c>
      <c r="AC62" s="214">
        <v>378</v>
      </c>
      <c r="AD62" s="214">
        <v>404</v>
      </c>
      <c r="AE62" s="374">
        <v>420</v>
      </c>
      <c r="AF62" s="392">
        <f t="shared" ref="AF62:AF67" si="17">AE62/Q62</f>
        <v>0.291666666666667</v>
      </c>
      <c r="AG62" s="214" t="s">
        <v>213</v>
      </c>
      <c r="AH62" s="201" t="s">
        <v>214</v>
      </c>
      <c r="AI62" s="214">
        <v>995</v>
      </c>
      <c r="AJ62" s="214">
        <v>445</v>
      </c>
      <c r="AK62" s="398">
        <f t="shared" ref="AK62:AK67" si="18">AJ62/(AI62+AJ62)</f>
        <v>0.309027777777778</v>
      </c>
      <c r="AL62" s="395">
        <f t="shared" si="14"/>
        <v>0.8125</v>
      </c>
      <c r="AM62" s="395">
        <f t="shared" si="15"/>
        <v>0.8625</v>
      </c>
      <c r="AN62" s="214" t="s">
        <v>135</v>
      </c>
      <c r="AO62" s="214" t="s">
        <v>108</v>
      </c>
      <c r="AP62" s="214"/>
      <c r="AQ62" s="400" t="s">
        <v>363</v>
      </c>
      <c r="AR62" s="400"/>
      <c r="AS62" s="405" t="s">
        <v>364</v>
      </c>
      <c r="AT62" s="218"/>
      <c r="AU62" s="209"/>
    </row>
    <row r="63" spans="1:47">
      <c r="A63" s="366" t="s">
        <v>340</v>
      </c>
      <c r="B63" s="214" t="s">
        <v>310</v>
      </c>
      <c r="C63" s="366">
        <v>402</v>
      </c>
      <c r="D63" s="366"/>
      <c r="G63" s="200">
        <v>47</v>
      </c>
      <c r="H63" s="200">
        <v>56</v>
      </c>
      <c r="I63" s="200">
        <v>61</v>
      </c>
      <c r="J63" s="370" t="s">
        <v>365</v>
      </c>
      <c r="K63" s="201">
        <v>504</v>
      </c>
      <c r="L63" s="200">
        <v>528</v>
      </c>
      <c r="M63" s="371" t="s">
        <v>366</v>
      </c>
      <c r="N63" s="214" t="s">
        <v>140</v>
      </c>
      <c r="O63" s="214" t="s">
        <v>141</v>
      </c>
      <c r="P63" s="374">
        <v>1000</v>
      </c>
      <c r="Q63" s="374">
        <v>1000</v>
      </c>
      <c r="R63" s="366" t="s">
        <v>146</v>
      </c>
      <c r="S63" s="200">
        <v>2015</v>
      </c>
      <c r="T63" s="200">
        <v>469</v>
      </c>
      <c r="U63" s="200">
        <v>498</v>
      </c>
      <c r="V63" s="200">
        <f t="shared" si="16"/>
        <v>35</v>
      </c>
      <c r="W63" s="200">
        <f t="shared" si="16"/>
        <v>30</v>
      </c>
      <c r="X63" s="387">
        <f t="shared" si="13"/>
        <v>13.4000000000001</v>
      </c>
      <c r="Y63" s="200">
        <v>475</v>
      </c>
      <c r="Z63" s="200">
        <v>508</v>
      </c>
      <c r="AA63" s="214">
        <v>482</v>
      </c>
      <c r="AB63" s="214">
        <v>522</v>
      </c>
      <c r="AC63" s="214">
        <v>385</v>
      </c>
      <c r="AD63" s="218"/>
      <c r="AE63" s="374">
        <v>290</v>
      </c>
      <c r="AF63" s="392">
        <f t="shared" si="17"/>
        <v>0.29</v>
      </c>
      <c r="AG63" s="214" t="s">
        <v>106</v>
      </c>
      <c r="AH63" s="201" t="s">
        <v>264</v>
      </c>
      <c r="AI63" s="214">
        <v>690</v>
      </c>
      <c r="AJ63" s="214">
        <v>310</v>
      </c>
      <c r="AK63" s="398">
        <f t="shared" si="18"/>
        <v>0.31</v>
      </c>
      <c r="AL63" s="395">
        <f t="shared" si="14"/>
        <v>0.810714285714286</v>
      </c>
      <c r="AM63" s="395">
        <f t="shared" si="15"/>
        <v>0.853571428571429</v>
      </c>
      <c r="AN63" s="214"/>
      <c r="AO63" s="214" t="s">
        <v>108</v>
      </c>
      <c r="AP63" s="214"/>
      <c r="AQ63" s="400" t="s">
        <v>367</v>
      </c>
      <c r="AR63" s="400"/>
      <c r="AS63" s="400"/>
      <c r="AT63" s="218"/>
      <c r="AU63" s="209"/>
    </row>
    <row r="64" spans="1:47">
      <c r="A64" s="366" t="s">
        <v>340</v>
      </c>
      <c r="B64" s="214" t="s">
        <v>316</v>
      </c>
      <c r="C64" s="366">
        <v>400</v>
      </c>
      <c r="D64" s="366"/>
      <c r="G64" s="200" t="s">
        <v>180</v>
      </c>
      <c r="H64" s="200">
        <v>61</v>
      </c>
      <c r="I64" s="200">
        <v>62</v>
      </c>
      <c r="J64" s="370" t="s">
        <v>368</v>
      </c>
      <c r="K64" s="201">
        <v>504</v>
      </c>
      <c r="L64" s="200">
        <v>521</v>
      </c>
      <c r="M64" s="371" t="s">
        <v>347</v>
      </c>
      <c r="N64" s="214" t="s">
        <v>140</v>
      </c>
      <c r="O64" s="214" t="s">
        <v>213</v>
      </c>
      <c r="P64" s="374">
        <v>900</v>
      </c>
      <c r="Q64" s="374">
        <v>900</v>
      </c>
      <c r="R64" s="200" t="s">
        <v>105</v>
      </c>
      <c r="S64" s="200">
        <v>2022</v>
      </c>
      <c r="T64" s="200">
        <v>462</v>
      </c>
      <c r="U64" s="200">
        <v>484</v>
      </c>
      <c r="V64" s="200">
        <f t="shared" si="16"/>
        <v>42</v>
      </c>
      <c r="W64" s="200">
        <f t="shared" si="16"/>
        <v>37</v>
      </c>
      <c r="X64" s="387">
        <f t="shared" si="13"/>
        <v>14.1</v>
      </c>
      <c r="Y64" s="200">
        <v>461</v>
      </c>
      <c r="Z64" s="200">
        <v>488</v>
      </c>
      <c r="AA64" s="200" t="s">
        <v>238</v>
      </c>
      <c r="AB64" s="200" t="s">
        <v>238</v>
      </c>
      <c r="AC64" s="200" t="s">
        <v>238</v>
      </c>
      <c r="AD64" s="200" t="s">
        <v>238</v>
      </c>
      <c r="AE64" s="374">
        <v>260</v>
      </c>
      <c r="AF64" s="392">
        <f t="shared" si="17"/>
        <v>0.288888888888889</v>
      </c>
      <c r="AG64" s="214" t="s">
        <v>106</v>
      </c>
      <c r="AH64" s="201" t="s">
        <v>214</v>
      </c>
      <c r="AI64" s="214">
        <v>655</v>
      </c>
      <c r="AJ64" s="214">
        <v>245</v>
      </c>
      <c r="AK64" s="398">
        <f t="shared" si="18"/>
        <v>0.272222222222222</v>
      </c>
      <c r="AL64" s="395">
        <f t="shared" si="14"/>
        <v>0.810714285714286</v>
      </c>
      <c r="AM64" s="395">
        <f t="shared" si="15"/>
        <v>0.841071428571429</v>
      </c>
      <c r="AN64" s="400"/>
      <c r="AO64" s="214" t="s">
        <v>108</v>
      </c>
      <c r="AP64" s="400"/>
      <c r="AQ64" s="400"/>
      <c r="AR64" s="400"/>
      <c r="AS64" s="400"/>
      <c r="AT64" s="218"/>
      <c r="AU64" s="209"/>
    </row>
    <row r="65" spans="1:47">
      <c r="A65" s="366" t="s">
        <v>340</v>
      </c>
      <c r="B65" s="214" t="s">
        <v>316</v>
      </c>
      <c r="C65" s="366">
        <v>398</v>
      </c>
      <c r="D65" s="366"/>
      <c r="G65" s="200" t="s">
        <v>180</v>
      </c>
      <c r="H65" s="200">
        <v>77</v>
      </c>
      <c r="I65" s="200">
        <v>63</v>
      </c>
      <c r="J65" s="370" t="s">
        <v>369</v>
      </c>
      <c r="K65" s="201">
        <v>503</v>
      </c>
      <c r="L65" s="200">
        <v>516</v>
      </c>
      <c r="M65" s="371" t="s">
        <v>319</v>
      </c>
      <c r="N65" s="214" t="s">
        <v>126</v>
      </c>
      <c r="O65" s="214" t="s">
        <v>247</v>
      </c>
      <c r="P65" s="374">
        <v>900</v>
      </c>
      <c r="Q65" s="374">
        <v>900</v>
      </c>
      <c r="R65" s="200" t="s">
        <v>105</v>
      </c>
      <c r="S65" s="200">
        <v>2022</v>
      </c>
      <c r="T65" s="200">
        <v>404</v>
      </c>
      <c r="U65" s="200">
        <v>476</v>
      </c>
      <c r="V65" s="388">
        <f t="shared" si="16"/>
        <v>99</v>
      </c>
      <c r="W65" s="200">
        <f t="shared" si="16"/>
        <v>40</v>
      </c>
      <c r="X65" s="387">
        <f t="shared" si="13"/>
        <v>13.7</v>
      </c>
      <c r="Y65" s="200">
        <v>346</v>
      </c>
      <c r="Z65" s="200">
        <v>477</v>
      </c>
      <c r="AA65" s="200" t="s">
        <v>238</v>
      </c>
      <c r="AB65" s="200" t="s">
        <v>238</v>
      </c>
      <c r="AC65" s="200" t="s">
        <v>238</v>
      </c>
      <c r="AD65" s="200" t="s">
        <v>238</v>
      </c>
      <c r="AE65" s="374">
        <v>260</v>
      </c>
      <c r="AF65" s="260">
        <f t="shared" si="17"/>
        <v>0.288888888888889</v>
      </c>
      <c r="AG65" s="214" t="s">
        <v>106</v>
      </c>
      <c r="AH65" s="201" t="s">
        <v>320</v>
      </c>
      <c r="AI65" s="214">
        <v>655</v>
      </c>
      <c r="AJ65" s="214">
        <v>245</v>
      </c>
      <c r="AK65" s="398">
        <f t="shared" si="18"/>
        <v>0.272222222222222</v>
      </c>
      <c r="AL65" s="395">
        <f t="shared" si="14"/>
        <v>0.808928571428571</v>
      </c>
      <c r="AM65" s="395">
        <f t="shared" si="15"/>
        <v>0.832142857142857</v>
      </c>
      <c r="AN65" s="214" t="s">
        <v>135</v>
      </c>
      <c r="AO65" s="214" t="s">
        <v>108</v>
      </c>
      <c r="AP65" s="214"/>
      <c r="AQ65" s="214"/>
      <c r="AR65" s="214"/>
      <c r="AS65" s="214"/>
      <c r="AT65" s="218"/>
      <c r="AU65" s="209"/>
    </row>
    <row r="66" spans="1:47">
      <c r="A66" s="364" t="s">
        <v>370</v>
      </c>
      <c r="B66" s="214" t="s">
        <v>316</v>
      </c>
      <c r="C66" s="364">
        <v>397</v>
      </c>
      <c r="D66" s="364"/>
      <c r="G66" s="200" t="s">
        <v>180</v>
      </c>
      <c r="H66" s="200">
        <v>59</v>
      </c>
      <c r="I66" s="200">
        <v>64</v>
      </c>
      <c r="J66" s="370" t="s">
        <v>371</v>
      </c>
      <c r="K66" s="201">
        <v>501</v>
      </c>
      <c r="L66" s="200">
        <v>527</v>
      </c>
      <c r="M66" s="371" t="s">
        <v>372</v>
      </c>
      <c r="N66" s="214" t="s">
        <v>140</v>
      </c>
      <c r="O66" s="214" t="s">
        <v>141</v>
      </c>
      <c r="P66" s="374">
        <v>600</v>
      </c>
      <c r="Q66" s="374">
        <v>600</v>
      </c>
      <c r="R66" s="200" t="s">
        <v>105</v>
      </c>
      <c r="S66" s="200">
        <v>2022</v>
      </c>
      <c r="T66" s="200">
        <v>463</v>
      </c>
      <c r="U66" s="200">
        <v>497</v>
      </c>
      <c r="V66" s="200">
        <f t="shared" si="16"/>
        <v>38</v>
      </c>
      <c r="W66" s="200">
        <f t="shared" si="16"/>
        <v>30</v>
      </c>
      <c r="X66" s="387">
        <f t="shared" si="13"/>
        <v>15.9999999999999</v>
      </c>
      <c r="Y66" s="200">
        <v>466</v>
      </c>
      <c r="Z66" s="200">
        <v>507</v>
      </c>
      <c r="AA66" s="200" t="s">
        <v>238</v>
      </c>
      <c r="AB66" s="200" t="s">
        <v>238</v>
      </c>
      <c r="AC66" s="200" t="s">
        <v>238</v>
      </c>
      <c r="AD66" s="200" t="s">
        <v>238</v>
      </c>
      <c r="AE66" s="374">
        <v>175</v>
      </c>
      <c r="AF66" s="392">
        <f t="shared" si="17"/>
        <v>0.291666666666667</v>
      </c>
      <c r="AG66" s="214" t="s">
        <v>141</v>
      </c>
      <c r="AH66" s="201" t="s">
        <v>264</v>
      </c>
      <c r="AI66" s="214">
        <v>425</v>
      </c>
      <c r="AJ66" s="214">
        <v>175</v>
      </c>
      <c r="AK66" s="398">
        <f t="shared" si="18"/>
        <v>0.291666666666667</v>
      </c>
      <c r="AL66" s="395">
        <f t="shared" si="14"/>
        <v>0.805357142857143</v>
      </c>
      <c r="AM66" s="395">
        <f t="shared" si="15"/>
        <v>0.851785714285714</v>
      </c>
      <c r="AN66" s="214"/>
      <c r="AO66" s="214"/>
      <c r="AP66" s="214"/>
      <c r="AQ66" s="400"/>
      <c r="AR66" s="400"/>
      <c r="AS66" s="400"/>
      <c r="AT66" s="218"/>
      <c r="AU66" s="209"/>
    </row>
    <row r="67" spans="1:47">
      <c r="A67" s="364" t="s">
        <v>370</v>
      </c>
      <c r="B67" s="214" t="s">
        <v>310</v>
      </c>
      <c r="C67" s="364">
        <v>395</v>
      </c>
      <c r="D67" s="364"/>
      <c r="G67" s="200">
        <v>50</v>
      </c>
      <c r="H67" s="200">
        <v>57</v>
      </c>
      <c r="I67" s="200">
        <v>65</v>
      </c>
      <c r="J67" s="370" t="s">
        <v>373</v>
      </c>
      <c r="K67" s="201">
        <v>501</v>
      </c>
      <c r="L67" s="200">
        <v>525</v>
      </c>
      <c r="M67" s="371" t="s">
        <v>374</v>
      </c>
      <c r="N67" s="214" t="s">
        <v>103</v>
      </c>
      <c r="O67" s="214" t="s">
        <v>220</v>
      </c>
      <c r="P67" s="374">
        <v>1000</v>
      </c>
      <c r="Q67" s="374">
        <v>1000</v>
      </c>
      <c r="R67" s="366" t="s">
        <v>146</v>
      </c>
      <c r="S67" s="200">
        <v>2014</v>
      </c>
      <c r="T67" s="200">
        <v>466</v>
      </c>
      <c r="U67" s="200">
        <v>495</v>
      </c>
      <c r="V67" s="200">
        <f t="shared" si="16"/>
        <v>35</v>
      </c>
      <c r="W67" s="200">
        <f t="shared" si="16"/>
        <v>30</v>
      </c>
      <c r="X67" s="387">
        <f t="shared" si="13"/>
        <v>16</v>
      </c>
      <c r="Y67" s="200">
        <v>472</v>
      </c>
      <c r="Z67" s="200">
        <v>506</v>
      </c>
      <c r="AA67" s="214">
        <v>475</v>
      </c>
      <c r="AB67" s="214">
        <v>521</v>
      </c>
      <c r="AC67" s="214">
        <v>372</v>
      </c>
      <c r="AD67" s="214">
        <v>369</v>
      </c>
      <c r="AE67" s="374">
        <v>280</v>
      </c>
      <c r="AF67" s="392">
        <f t="shared" si="17"/>
        <v>0.28</v>
      </c>
      <c r="AG67" s="214" t="s">
        <v>220</v>
      </c>
      <c r="AH67" s="201" t="s">
        <v>221</v>
      </c>
      <c r="AI67" s="214">
        <v>720</v>
      </c>
      <c r="AJ67" s="214">
        <v>280</v>
      </c>
      <c r="AK67" s="398">
        <f t="shared" si="18"/>
        <v>0.28</v>
      </c>
      <c r="AL67" s="395">
        <f t="shared" si="14"/>
        <v>0.805357142857143</v>
      </c>
      <c r="AM67" s="395">
        <f t="shared" si="15"/>
        <v>0.848214285714286</v>
      </c>
      <c r="AN67" s="214" t="s">
        <v>135</v>
      </c>
      <c r="AO67" s="214"/>
      <c r="AP67" s="214"/>
      <c r="AQ67" s="400" t="s">
        <v>167</v>
      </c>
      <c r="AR67" s="400"/>
      <c r="AS67" s="400"/>
      <c r="AT67" s="218"/>
      <c r="AU67" s="209"/>
    </row>
    <row r="68" spans="1:47">
      <c r="A68" s="364" t="s">
        <v>370</v>
      </c>
      <c r="B68" s="214" t="s">
        <v>310</v>
      </c>
      <c r="C68" s="364">
        <v>393</v>
      </c>
      <c r="D68" s="364"/>
      <c r="G68" s="200" t="s">
        <v>180</v>
      </c>
      <c r="H68" s="200" t="s">
        <v>180</v>
      </c>
      <c r="I68" s="200">
        <v>66</v>
      </c>
      <c r="J68" s="370" t="s">
        <v>375</v>
      </c>
      <c r="K68" s="201">
        <v>499</v>
      </c>
      <c r="L68" s="200">
        <v>499</v>
      </c>
      <c r="M68" s="371" t="s">
        <v>376</v>
      </c>
      <c r="N68" s="214" t="s">
        <v>103</v>
      </c>
      <c r="O68" s="214" t="s">
        <v>120</v>
      </c>
      <c r="P68" s="374">
        <v>100</v>
      </c>
      <c r="Q68" s="374">
        <v>100</v>
      </c>
      <c r="R68" s="200" t="s">
        <v>105</v>
      </c>
      <c r="S68" s="200">
        <v>1983</v>
      </c>
      <c r="T68" s="200" t="s">
        <v>238</v>
      </c>
      <c r="U68" s="200" t="s">
        <v>238</v>
      </c>
      <c r="V68" s="205" t="s">
        <v>238</v>
      </c>
      <c r="W68" s="205" t="s">
        <v>238</v>
      </c>
      <c r="X68" s="387">
        <f t="shared" si="13"/>
        <v>14.2</v>
      </c>
      <c r="Y68" s="200">
        <v>495</v>
      </c>
      <c r="Z68" s="200">
        <v>495</v>
      </c>
      <c r="AA68" s="214">
        <v>508</v>
      </c>
      <c r="AB68" s="214">
        <v>508</v>
      </c>
      <c r="AC68" s="214">
        <v>393</v>
      </c>
      <c r="AD68" s="214">
        <v>393</v>
      </c>
      <c r="AE68" s="374">
        <v>100</v>
      </c>
      <c r="AF68" s="260">
        <v>0.9999</v>
      </c>
      <c r="AG68" s="214" t="s">
        <v>106</v>
      </c>
      <c r="AH68" s="201" t="s">
        <v>239</v>
      </c>
      <c r="AI68" s="214">
        <v>0</v>
      </c>
      <c r="AJ68" s="214">
        <v>100</v>
      </c>
      <c r="AK68" s="398"/>
      <c r="AL68" s="395">
        <f t="shared" si="14"/>
        <v>0.801785714285714</v>
      </c>
      <c r="AM68" s="395">
        <f t="shared" si="15"/>
        <v>0.801785714285714</v>
      </c>
      <c r="AN68" s="214"/>
      <c r="AO68" s="214"/>
      <c r="AP68" s="214"/>
      <c r="AQ68" s="214"/>
      <c r="AR68" s="214"/>
      <c r="AS68" s="214"/>
      <c r="AT68" s="218"/>
      <c r="AU68" s="209"/>
    </row>
    <row r="69" spans="1:47">
      <c r="A69" s="364" t="s">
        <v>370</v>
      </c>
      <c r="B69" s="214" t="s">
        <v>316</v>
      </c>
      <c r="C69" s="364">
        <v>392</v>
      </c>
      <c r="D69" s="364"/>
      <c r="G69" s="200" t="s">
        <v>180</v>
      </c>
      <c r="H69" s="200">
        <v>60</v>
      </c>
      <c r="I69" s="200">
        <v>67</v>
      </c>
      <c r="J69" s="370" t="s">
        <v>377</v>
      </c>
      <c r="K69" s="201">
        <v>497</v>
      </c>
      <c r="L69" s="200">
        <v>521</v>
      </c>
      <c r="M69" s="371" t="s">
        <v>378</v>
      </c>
      <c r="N69" s="214" t="s">
        <v>103</v>
      </c>
      <c r="O69" s="214" t="s">
        <v>220</v>
      </c>
      <c r="P69" s="374">
        <v>600</v>
      </c>
      <c r="Q69" s="374">
        <v>600</v>
      </c>
      <c r="R69" s="200" t="s">
        <v>105</v>
      </c>
      <c r="S69" s="200">
        <v>2022</v>
      </c>
      <c r="T69" s="200">
        <v>459</v>
      </c>
      <c r="U69" s="200">
        <v>490</v>
      </c>
      <c r="V69" s="200">
        <f t="shared" ref="V69:W71" si="19">K69-T69</f>
        <v>38</v>
      </c>
      <c r="W69" s="200">
        <f t="shared" si="19"/>
        <v>31</v>
      </c>
      <c r="X69" s="387">
        <f>AVERAGE(L60:L69)-AVERAGE(K60:K69)</f>
        <v>16.6</v>
      </c>
      <c r="Y69" s="200">
        <v>461</v>
      </c>
      <c r="Z69" s="200">
        <v>499</v>
      </c>
      <c r="AA69" s="200" t="s">
        <v>238</v>
      </c>
      <c r="AB69" s="200" t="s">
        <v>238</v>
      </c>
      <c r="AC69" s="200" t="s">
        <v>238</v>
      </c>
      <c r="AD69" s="200" t="s">
        <v>238</v>
      </c>
      <c r="AE69" s="374">
        <v>150</v>
      </c>
      <c r="AF69" s="392">
        <f>AE69/Q69</f>
        <v>0.25</v>
      </c>
      <c r="AG69" s="214" t="s">
        <v>220</v>
      </c>
      <c r="AH69" s="201" t="s">
        <v>284</v>
      </c>
      <c r="AI69" s="214">
        <v>425</v>
      </c>
      <c r="AJ69" s="214">
        <v>175</v>
      </c>
      <c r="AK69" s="398">
        <f>AJ69/(AI69+AJ69)</f>
        <v>0.291666666666667</v>
      </c>
      <c r="AL69" s="395">
        <f t="shared" si="14"/>
        <v>0.798214285714286</v>
      </c>
      <c r="AM69" s="395">
        <f t="shared" si="15"/>
        <v>0.841071428571429</v>
      </c>
      <c r="AN69" s="400"/>
      <c r="AO69" s="400"/>
      <c r="AP69" s="400"/>
      <c r="AQ69" s="400"/>
      <c r="AR69" s="400"/>
      <c r="AS69" s="400"/>
      <c r="AT69" s="218"/>
      <c r="AU69" s="209"/>
    </row>
    <row r="70" spans="1:47">
      <c r="A70" s="364" t="s">
        <v>370</v>
      </c>
      <c r="B70" s="214" t="s">
        <v>316</v>
      </c>
      <c r="C70" s="364">
        <v>390</v>
      </c>
      <c r="D70" s="364"/>
      <c r="G70" s="200" t="s">
        <v>180</v>
      </c>
      <c r="H70" s="200">
        <v>78</v>
      </c>
      <c r="I70" s="200">
        <v>68</v>
      </c>
      <c r="J70" s="370" t="s">
        <v>379</v>
      </c>
      <c r="K70" s="201">
        <v>496</v>
      </c>
      <c r="L70" s="200">
        <v>516</v>
      </c>
      <c r="M70" s="371" t="s">
        <v>319</v>
      </c>
      <c r="N70" s="214" t="s">
        <v>126</v>
      </c>
      <c r="O70" s="214" t="s">
        <v>247</v>
      </c>
      <c r="P70" s="374">
        <v>800</v>
      </c>
      <c r="Q70" s="374">
        <v>800</v>
      </c>
      <c r="R70" s="200" t="s">
        <v>105</v>
      </c>
      <c r="S70" s="200">
        <v>2022</v>
      </c>
      <c r="T70" s="200">
        <v>400</v>
      </c>
      <c r="U70" s="200">
        <v>464</v>
      </c>
      <c r="V70" s="388">
        <f t="shared" si="19"/>
        <v>96</v>
      </c>
      <c r="W70" s="200">
        <f t="shared" si="19"/>
        <v>52</v>
      </c>
      <c r="X70" s="387">
        <f>AVERAGE(L61:L70)-AVERAGE(K61:K70)</f>
        <v>17.6</v>
      </c>
      <c r="Y70" s="200">
        <v>345</v>
      </c>
      <c r="Z70" s="200">
        <v>452</v>
      </c>
      <c r="AA70" s="200" t="s">
        <v>238</v>
      </c>
      <c r="AB70" s="200" t="s">
        <v>238</v>
      </c>
      <c r="AC70" s="200" t="s">
        <v>238</v>
      </c>
      <c r="AD70" s="200" t="s">
        <v>238</v>
      </c>
      <c r="AE70" s="374">
        <v>230</v>
      </c>
      <c r="AF70" s="260">
        <f>AE70/Q70</f>
        <v>0.2875</v>
      </c>
      <c r="AG70" s="214" t="s">
        <v>106</v>
      </c>
      <c r="AH70" s="201" t="s">
        <v>320</v>
      </c>
      <c r="AI70" s="214">
        <v>583</v>
      </c>
      <c r="AJ70" s="214">
        <v>217</v>
      </c>
      <c r="AK70" s="398">
        <f>AJ70/(AI70+AJ70)</f>
        <v>0.27125</v>
      </c>
      <c r="AL70" s="395">
        <f t="shared" si="14"/>
        <v>0.796428571428571</v>
      </c>
      <c r="AM70" s="395">
        <f t="shared" si="15"/>
        <v>0.832142857142857</v>
      </c>
      <c r="AN70" s="214" t="s">
        <v>135</v>
      </c>
      <c r="AO70" s="214" t="s">
        <v>108</v>
      </c>
      <c r="AP70" s="214"/>
      <c r="AQ70" s="214"/>
      <c r="AR70" s="214"/>
      <c r="AS70" s="214"/>
      <c r="AT70" s="218"/>
      <c r="AU70" s="209"/>
    </row>
    <row r="71" spans="1:47">
      <c r="A71" s="364" t="s">
        <v>370</v>
      </c>
      <c r="B71" s="214" t="s">
        <v>310</v>
      </c>
      <c r="C71" s="364">
        <v>389</v>
      </c>
      <c r="D71" s="364"/>
      <c r="G71" s="200">
        <v>51</v>
      </c>
      <c r="H71" s="200">
        <v>58</v>
      </c>
      <c r="I71" s="200">
        <v>69</v>
      </c>
      <c r="J71" s="370" t="s">
        <v>380</v>
      </c>
      <c r="K71" s="201">
        <v>493</v>
      </c>
      <c r="L71" s="200">
        <v>520</v>
      </c>
      <c r="M71" s="371" t="s">
        <v>381</v>
      </c>
      <c r="N71" s="214" t="s">
        <v>126</v>
      </c>
      <c r="O71" s="214" t="s">
        <v>247</v>
      </c>
      <c r="P71" s="374">
        <v>900</v>
      </c>
      <c r="Q71" s="374">
        <v>900</v>
      </c>
      <c r="R71" s="386" t="s">
        <v>128</v>
      </c>
      <c r="S71" s="200">
        <v>2006</v>
      </c>
      <c r="T71" s="200">
        <v>461</v>
      </c>
      <c r="U71" s="200">
        <v>493</v>
      </c>
      <c r="V71" s="200">
        <f t="shared" si="19"/>
        <v>32</v>
      </c>
      <c r="W71" s="200">
        <f t="shared" si="19"/>
        <v>27</v>
      </c>
      <c r="X71" s="387">
        <f>AVERAGE(L62:L71)-AVERAGE(K62:K71)</f>
        <v>20.3</v>
      </c>
      <c r="Y71" s="200">
        <v>469</v>
      </c>
      <c r="Z71" s="200">
        <v>506</v>
      </c>
      <c r="AA71" s="214">
        <v>466</v>
      </c>
      <c r="AB71" s="214">
        <v>518</v>
      </c>
      <c r="AC71" s="214">
        <v>366</v>
      </c>
      <c r="AD71" s="214">
        <v>366</v>
      </c>
      <c r="AE71" s="374">
        <v>260</v>
      </c>
      <c r="AF71" s="392">
        <f>AE71/Q71</f>
        <v>0.288888888888889</v>
      </c>
      <c r="AG71" s="214" t="s">
        <v>247</v>
      </c>
      <c r="AH71" s="201" t="s">
        <v>382</v>
      </c>
      <c r="AI71" s="214">
        <v>630</v>
      </c>
      <c r="AJ71" s="214">
        <v>270</v>
      </c>
      <c r="AK71" s="398">
        <f>AJ71/(AI71+AJ71)</f>
        <v>0.3</v>
      </c>
      <c r="AL71" s="395">
        <f t="shared" si="14"/>
        <v>0.791071428571429</v>
      </c>
      <c r="AM71" s="395">
        <f t="shared" si="15"/>
        <v>0.839285714285714</v>
      </c>
      <c r="AN71" s="214" t="s">
        <v>135</v>
      </c>
      <c r="AO71" s="214"/>
      <c r="AP71" s="214"/>
      <c r="AQ71" s="400" t="s">
        <v>383</v>
      </c>
      <c r="AR71" s="400"/>
      <c r="AS71" s="400"/>
      <c r="AT71" s="218"/>
      <c r="AU71" s="209"/>
    </row>
    <row r="72" spans="1:47">
      <c r="A72" s="364" t="s">
        <v>354</v>
      </c>
      <c r="B72" s="214" t="s">
        <v>316</v>
      </c>
      <c r="C72" s="364">
        <v>387</v>
      </c>
      <c r="D72" s="364"/>
      <c r="G72" s="200" t="s">
        <v>180</v>
      </c>
      <c r="H72" s="200" t="s">
        <v>180</v>
      </c>
      <c r="I72" s="383">
        <v>0</v>
      </c>
      <c r="J72" s="384" t="s">
        <v>384</v>
      </c>
      <c r="K72" s="218" t="s">
        <v>356</v>
      </c>
      <c r="L72" s="209"/>
      <c r="M72" s="385" t="s">
        <v>180</v>
      </c>
      <c r="N72" s="209" t="s">
        <v>126</v>
      </c>
      <c r="O72" s="218" t="s">
        <v>336</v>
      </c>
      <c r="P72" s="374">
        <v>1100</v>
      </c>
      <c r="Q72" s="200" t="s">
        <v>238</v>
      </c>
      <c r="R72" s="200" t="s">
        <v>105</v>
      </c>
      <c r="S72" s="200">
        <v>2024</v>
      </c>
      <c r="T72" s="200">
        <v>395</v>
      </c>
      <c r="U72" s="200">
        <v>463</v>
      </c>
      <c r="V72" s="200"/>
      <c r="W72" s="200"/>
      <c r="X72" s="209"/>
      <c r="Y72" s="200" t="s">
        <v>238</v>
      </c>
      <c r="Z72" s="200" t="s">
        <v>238</v>
      </c>
      <c r="AA72" s="200" t="s">
        <v>238</v>
      </c>
      <c r="AB72" s="200" t="s">
        <v>238</v>
      </c>
      <c r="AC72" s="200" t="s">
        <v>238</v>
      </c>
      <c r="AD72" s="200" t="s">
        <v>238</v>
      </c>
      <c r="AE72" s="200" t="s">
        <v>238</v>
      </c>
      <c r="AF72" s="200" t="s">
        <v>238</v>
      </c>
      <c r="AG72" s="218" t="s">
        <v>106</v>
      </c>
      <c r="AH72" s="385" t="s">
        <v>180</v>
      </c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</row>
    <row r="73" spans="1:47">
      <c r="A73" s="364" t="s">
        <v>370</v>
      </c>
      <c r="B73" s="214" t="s">
        <v>316</v>
      </c>
      <c r="C73" s="364">
        <v>385</v>
      </c>
      <c r="D73" s="364"/>
      <c r="G73" s="200" t="s">
        <v>180</v>
      </c>
      <c r="H73" s="200" t="s">
        <v>180</v>
      </c>
      <c r="I73" s="200">
        <v>70</v>
      </c>
      <c r="J73" s="370" t="s">
        <v>385</v>
      </c>
      <c r="K73" s="201">
        <v>492</v>
      </c>
      <c r="L73" s="200">
        <v>523</v>
      </c>
      <c r="M73" s="371" t="s">
        <v>386</v>
      </c>
      <c r="N73" s="214" t="s">
        <v>103</v>
      </c>
      <c r="O73" s="214" t="s">
        <v>220</v>
      </c>
      <c r="P73" s="374">
        <v>1500</v>
      </c>
      <c r="Q73" s="374">
        <v>1500</v>
      </c>
      <c r="R73" s="200" t="s">
        <v>105</v>
      </c>
      <c r="S73" s="200">
        <v>2023</v>
      </c>
      <c r="T73" s="200">
        <v>398</v>
      </c>
      <c r="U73" s="200">
        <v>467</v>
      </c>
      <c r="V73" s="388">
        <f>K73-T73</f>
        <v>94</v>
      </c>
      <c r="W73" s="200">
        <f>L73-U73</f>
        <v>56</v>
      </c>
      <c r="X73" s="387">
        <f t="shared" ref="X73:X81" si="20">AVERAGE(L63:L73)-AVERAGE(K63:K73)</f>
        <v>20.6</v>
      </c>
      <c r="Y73" s="200" t="s">
        <v>238</v>
      </c>
      <c r="Z73" s="200" t="s">
        <v>238</v>
      </c>
      <c r="AA73" s="200" t="s">
        <v>238</v>
      </c>
      <c r="AB73" s="200" t="s">
        <v>238</v>
      </c>
      <c r="AC73" s="200" t="s">
        <v>238</v>
      </c>
      <c r="AD73" s="200" t="s">
        <v>238</v>
      </c>
      <c r="AE73" s="374">
        <v>375</v>
      </c>
      <c r="AF73" s="392">
        <f t="shared" ref="AF73:AF78" si="21">AE73/Q73</f>
        <v>0.25</v>
      </c>
      <c r="AG73" s="214" t="s">
        <v>220</v>
      </c>
      <c r="AH73" s="201" t="s">
        <v>214</v>
      </c>
      <c r="AI73" s="399" t="s">
        <v>238</v>
      </c>
      <c r="AJ73" s="399" t="s">
        <v>238</v>
      </c>
      <c r="AK73" s="399" t="s">
        <v>238</v>
      </c>
      <c r="AL73" s="395">
        <f t="shared" ref="AL73:AL92" si="22">(K73-50)/560</f>
        <v>0.789285714285714</v>
      </c>
      <c r="AM73" s="395">
        <f t="shared" ref="AM73:AM92" si="23">(L73-50)/560</f>
        <v>0.844642857142857</v>
      </c>
      <c r="AN73" s="214"/>
      <c r="AO73" s="214"/>
      <c r="AP73" s="214"/>
      <c r="AQ73" s="214" t="s">
        <v>387</v>
      </c>
      <c r="AR73" s="214"/>
      <c r="AS73" s="214"/>
      <c r="AT73" s="218"/>
      <c r="AU73" s="209"/>
    </row>
    <row r="74" ht="30" spans="1:47">
      <c r="A74" s="364" t="s">
        <v>370</v>
      </c>
      <c r="B74" s="214" t="s">
        <v>316</v>
      </c>
      <c r="C74" s="364">
        <v>383</v>
      </c>
      <c r="D74" s="364"/>
      <c r="G74" s="200" t="s">
        <v>180</v>
      </c>
      <c r="H74" s="200">
        <v>71</v>
      </c>
      <c r="I74" s="200">
        <v>71</v>
      </c>
      <c r="J74" s="373" t="s">
        <v>388</v>
      </c>
      <c r="K74" s="206">
        <v>492</v>
      </c>
      <c r="L74" s="205">
        <v>492</v>
      </c>
      <c r="M74" s="371" t="s">
        <v>389</v>
      </c>
      <c r="N74" s="214" t="s">
        <v>103</v>
      </c>
      <c r="O74" s="214" t="s">
        <v>104</v>
      </c>
      <c r="P74" s="374">
        <v>300</v>
      </c>
      <c r="Q74" s="374">
        <v>300</v>
      </c>
      <c r="R74" s="386" t="s">
        <v>128</v>
      </c>
      <c r="S74" s="200">
        <v>2023</v>
      </c>
      <c r="T74" s="205" t="s">
        <v>238</v>
      </c>
      <c r="U74" s="205" t="s">
        <v>238</v>
      </c>
      <c r="V74" s="205" t="s">
        <v>238</v>
      </c>
      <c r="W74" s="205" t="s">
        <v>238</v>
      </c>
      <c r="X74" s="387">
        <f t="shared" si="20"/>
        <v>18.2</v>
      </c>
      <c r="Y74" s="200">
        <v>447</v>
      </c>
      <c r="Z74" s="200">
        <v>447</v>
      </c>
      <c r="AA74" s="200" t="s">
        <v>238</v>
      </c>
      <c r="AB74" s="200" t="s">
        <v>238</v>
      </c>
      <c r="AC74" s="200" t="s">
        <v>238</v>
      </c>
      <c r="AD74" s="200" t="s">
        <v>238</v>
      </c>
      <c r="AE74" s="372">
        <v>150</v>
      </c>
      <c r="AF74" s="260">
        <f t="shared" si="21"/>
        <v>0.5</v>
      </c>
      <c r="AG74" s="214" t="s">
        <v>104</v>
      </c>
      <c r="AH74" s="201" t="s">
        <v>390</v>
      </c>
      <c r="AI74" s="214">
        <v>150</v>
      </c>
      <c r="AJ74" s="214">
        <v>150</v>
      </c>
      <c r="AK74" s="398"/>
      <c r="AL74" s="395">
        <f t="shared" si="22"/>
        <v>0.789285714285714</v>
      </c>
      <c r="AM74" s="395">
        <f t="shared" si="23"/>
        <v>0.789285714285714</v>
      </c>
      <c r="AN74" s="214" t="s">
        <v>135</v>
      </c>
      <c r="AO74" s="214"/>
      <c r="AP74" s="214"/>
      <c r="AQ74" s="400"/>
      <c r="AR74" s="400"/>
      <c r="AS74" s="400"/>
      <c r="AT74" s="218"/>
      <c r="AU74" s="209"/>
    </row>
    <row r="75" ht="14.5" customHeight="1" spans="1:47">
      <c r="A75" s="364" t="s">
        <v>370</v>
      </c>
      <c r="B75" s="214" t="s">
        <v>316</v>
      </c>
      <c r="C75" s="364">
        <v>381</v>
      </c>
      <c r="D75" s="364"/>
      <c r="G75" s="200" t="s">
        <v>180</v>
      </c>
      <c r="H75" s="200">
        <v>76</v>
      </c>
      <c r="I75" s="200">
        <v>72</v>
      </c>
      <c r="J75" s="370" t="s">
        <v>391</v>
      </c>
      <c r="K75" s="201">
        <v>492</v>
      </c>
      <c r="L75" s="200">
        <v>517</v>
      </c>
      <c r="M75" s="371" t="s">
        <v>347</v>
      </c>
      <c r="N75" s="214" t="s">
        <v>140</v>
      </c>
      <c r="O75" s="214" t="s">
        <v>213</v>
      </c>
      <c r="P75" s="374">
        <v>600</v>
      </c>
      <c r="Q75" s="374">
        <v>600</v>
      </c>
      <c r="R75" s="200" t="s">
        <v>105</v>
      </c>
      <c r="S75" s="200">
        <v>2022</v>
      </c>
      <c r="T75" s="200">
        <v>425</v>
      </c>
      <c r="U75" s="200">
        <v>459</v>
      </c>
      <c r="V75" s="200">
        <f t="shared" ref="V75:V91" si="24">K75-T75</f>
        <v>67</v>
      </c>
      <c r="W75" s="200">
        <f t="shared" ref="W75:W91" si="25">L75-U75</f>
        <v>58</v>
      </c>
      <c r="X75" s="387">
        <f t="shared" si="20"/>
        <v>19</v>
      </c>
      <c r="Y75" s="200">
        <v>399</v>
      </c>
      <c r="Z75" s="200">
        <v>442</v>
      </c>
      <c r="AA75" s="200" t="s">
        <v>238</v>
      </c>
      <c r="AB75" s="200" t="s">
        <v>238</v>
      </c>
      <c r="AC75" s="200" t="s">
        <v>238</v>
      </c>
      <c r="AD75" s="200" t="s">
        <v>238</v>
      </c>
      <c r="AE75" s="374">
        <v>175</v>
      </c>
      <c r="AF75" s="260">
        <f t="shared" si="21"/>
        <v>0.291666666666667</v>
      </c>
      <c r="AG75" s="214" t="s">
        <v>106</v>
      </c>
      <c r="AH75" s="201" t="s">
        <v>214</v>
      </c>
      <c r="AI75" s="214">
        <v>435</v>
      </c>
      <c r="AJ75" s="214">
        <v>165</v>
      </c>
      <c r="AK75" s="398">
        <f>AJ75/(AI75+AJ75)</f>
        <v>0.275</v>
      </c>
      <c r="AL75" s="395">
        <f t="shared" si="22"/>
        <v>0.789285714285714</v>
      </c>
      <c r="AM75" s="395">
        <f t="shared" si="23"/>
        <v>0.833928571428571</v>
      </c>
      <c r="AN75" s="214"/>
      <c r="AO75" s="214" t="s">
        <v>108</v>
      </c>
      <c r="AP75" s="214"/>
      <c r="AQ75" s="214"/>
      <c r="AR75" s="214"/>
      <c r="AS75" s="214"/>
      <c r="AT75" s="218"/>
      <c r="AU75" s="209"/>
    </row>
    <row r="76" ht="14.5" customHeight="1" spans="1:47">
      <c r="A76" s="364" t="s">
        <v>370</v>
      </c>
      <c r="B76" s="214" t="s">
        <v>316</v>
      </c>
      <c r="C76" s="364">
        <v>380</v>
      </c>
      <c r="D76" s="364"/>
      <c r="G76" s="200" t="s">
        <v>180</v>
      </c>
      <c r="H76" s="200">
        <v>62</v>
      </c>
      <c r="I76" s="200">
        <v>73</v>
      </c>
      <c r="J76" s="370" t="s">
        <v>392</v>
      </c>
      <c r="K76" s="201">
        <v>490</v>
      </c>
      <c r="L76" s="200">
        <v>520</v>
      </c>
      <c r="M76" s="371" t="s">
        <v>393</v>
      </c>
      <c r="N76" s="214" t="s">
        <v>126</v>
      </c>
      <c r="O76" s="214" t="s">
        <v>247</v>
      </c>
      <c r="P76" s="374">
        <v>1000</v>
      </c>
      <c r="Q76" s="374">
        <v>1000</v>
      </c>
      <c r="R76" s="200" t="s">
        <v>105</v>
      </c>
      <c r="S76" s="200">
        <v>2022</v>
      </c>
      <c r="T76" s="200">
        <v>454</v>
      </c>
      <c r="U76" s="200">
        <v>493</v>
      </c>
      <c r="V76" s="200">
        <f t="shared" si="24"/>
        <v>36</v>
      </c>
      <c r="W76" s="200">
        <f t="shared" si="25"/>
        <v>27</v>
      </c>
      <c r="X76" s="387">
        <f t="shared" si="20"/>
        <v>20.7</v>
      </c>
      <c r="Y76" s="200">
        <v>458</v>
      </c>
      <c r="Z76" s="200">
        <v>506</v>
      </c>
      <c r="AA76" s="200" t="s">
        <v>238</v>
      </c>
      <c r="AB76" s="200" t="s">
        <v>238</v>
      </c>
      <c r="AC76" s="200" t="s">
        <v>238</v>
      </c>
      <c r="AD76" s="200" t="s">
        <v>238</v>
      </c>
      <c r="AE76" s="374">
        <v>290</v>
      </c>
      <c r="AF76" s="392">
        <f t="shared" si="21"/>
        <v>0.29</v>
      </c>
      <c r="AG76" s="214" t="s">
        <v>247</v>
      </c>
      <c r="AH76" s="201" t="s">
        <v>180</v>
      </c>
      <c r="AI76" s="214">
        <v>730</v>
      </c>
      <c r="AJ76" s="214">
        <v>270</v>
      </c>
      <c r="AK76" s="398">
        <f>AJ76/(AI76+AJ76)</f>
        <v>0.27</v>
      </c>
      <c r="AL76" s="395">
        <f t="shared" si="22"/>
        <v>0.785714285714286</v>
      </c>
      <c r="AM76" s="395">
        <f t="shared" si="23"/>
        <v>0.839285714285714</v>
      </c>
      <c r="AN76" s="214"/>
      <c r="AO76" s="214"/>
      <c r="AP76" s="214"/>
      <c r="AQ76" s="400" t="s">
        <v>394</v>
      </c>
      <c r="AR76" s="400" t="s">
        <v>395</v>
      </c>
      <c r="AS76" s="400"/>
      <c r="AT76" s="218"/>
      <c r="AU76" s="209"/>
    </row>
    <row r="77" ht="14.5" customHeight="1" spans="1:47">
      <c r="A77" s="364" t="s">
        <v>370</v>
      </c>
      <c r="B77" s="214" t="s">
        <v>316</v>
      </c>
      <c r="C77" s="364">
        <v>378</v>
      </c>
      <c r="D77" s="364">
        <v>12</v>
      </c>
      <c r="G77" s="200" t="s">
        <v>180</v>
      </c>
      <c r="H77" s="200" t="s">
        <v>180</v>
      </c>
      <c r="I77" s="200">
        <v>74</v>
      </c>
      <c r="J77" s="370" t="s">
        <v>396</v>
      </c>
      <c r="K77" s="201">
        <v>490</v>
      </c>
      <c r="L77" s="200">
        <v>515</v>
      </c>
      <c r="M77" s="371" t="s">
        <v>319</v>
      </c>
      <c r="N77" s="214" t="s">
        <v>126</v>
      </c>
      <c r="O77" s="214" t="s">
        <v>247</v>
      </c>
      <c r="P77" s="200">
        <v>500</v>
      </c>
      <c r="Q77" s="200">
        <v>500</v>
      </c>
      <c r="R77" s="200" t="s">
        <v>105</v>
      </c>
      <c r="S77" s="200">
        <v>2023</v>
      </c>
      <c r="T77" s="200">
        <v>397</v>
      </c>
      <c r="U77" s="200">
        <v>463</v>
      </c>
      <c r="V77" s="388">
        <f t="shared" si="24"/>
        <v>93</v>
      </c>
      <c r="W77" s="200">
        <f t="shared" si="25"/>
        <v>52</v>
      </c>
      <c r="X77" s="387">
        <f t="shared" si="20"/>
        <v>20.6</v>
      </c>
      <c r="Y77" s="200" t="s">
        <v>238</v>
      </c>
      <c r="Z77" s="200" t="s">
        <v>238</v>
      </c>
      <c r="AA77" s="200" t="s">
        <v>238</v>
      </c>
      <c r="AB77" s="200" t="s">
        <v>238</v>
      </c>
      <c r="AC77" s="200" t="s">
        <v>238</v>
      </c>
      <c r="AD77" s="200" t="s">
        <v>238</v>
      </c>
      <c r="AE77" s="214">
        <v>125</v>
      </c>
      <c r="AF77" s="214">
        <f t="shared" si="21"/>
        <v>0.25</v>
      </c>
      <c r="AG77" s="214" t="s">
        <v>106</v>
      </c>
      <c r="AH77" s="201" t="s">
        <v>320</v>
      </c>
      <c r="AI77" s="399" t="s">
        <v>238</v>
      </c>
      <c r="AJ77" s="399" t="s">
        <v>238</v>
      </c>
      <c r="AK77" s="399" t="s">
        <v>238</v>
      </c>
      <c r="AL77" s="395">
        <f t="shared" si="22"/>
        <v>0.785714285714286</v>
      </c>
      <c r="AM77" s="395">
        <f t="shared" si="23"/>
        <v>0.830357142857143</v>
      </c>
      <c r="AN77" s="214" t="s">
        <v>135</v>
      </c>
      <c r="AO77" s="214" t="s">
        <v>108</v>
      </c>
      <c r="AP77" s="214"/>
      <c r="AQ77" s="214"/>
      <c r="AR77" s="214"/>
      <c r="AS77" s="214"/>
      <c r="AT77" s="218"/>
      <c r="AU77" s="209"/>
    </row>
    <row r="78" spans="1:47">
      <c r="A78" s="364" t="s">
        <v>370</v>
      </c>
      <c r="B78" s="214" t="s">
        <v>316</v>
      </c>
      <c r="C78" s="364">
        <v>376</v>
      </c>
      <c r="D78" s="364"/>
      <c r="G78" s="200" t="s">
        <v>180</v>
      </c>
      <c r="H78" s="200" t="s">
        <v>180</v>
      </c>
      <c r="I78" s="200">
        <v>75</v>
      </c>
      <c r="J78" s="370" t="s">
        <v>397</v>
      </c>
      <c r="K78" s="201">
        <v>490</v>
      </c>
      <c r="L78" s="200">
        <v>516</v>
      </c>
      <c r="M78" s="371" t="s">
        <v>347</v>
      </c>
      <c r="N78" s="214" t="s">
        <v>140</v>
      </c>
      <c r="O78" s="214" t="s">
        <v>213</v>
      </c>
      <c r="P78" s="200">
        <v>500</v>
      </c>
      <c r="Q78" s="200">
        <v>500</v>
      </c>
      <c r="R78" s="200" t="s">
        <v>105</v>
      </c>
      <c r="S78" s="200">
        <v>2023</v>
      </c>
      <c r="T78" s="200">
        <v>397</v>
      </c>
      <c r="U78" s="200">
        <v>464</v>
      </c>
      <c r="V78" s="388">
        <f t="shared" si="24"/>
        <v>93</v>
      </c>
      <c r="W78" s="200">
        <f t="shared" si="25"/>
        <v>52</v>
      </c>
      <c r="X78" s="387">
        <f t="shared" si="20"/>
        <v>20.8</v>
      </c>
      <c r="Y78" s="200" t="s">
        <v>238</v>
      </c>
      <c r="Z78" s="200" t="s">
        <v>238</v>
      </c>
      <c r="AA78" s="200" t="s">
        <v>238</v>
      </c>
      <c r="AB78" s="200" t="s">
        <v>238</v>
      </c>
      <c r="AC78" s="200" t="s">
        <v>238</v>
      </c>
      <c r="AD78" s="200" t="s">
        <v>238</v>
      </c>
      <c r="AE78" s="214">
        <v>125</v>
      </c>
      <c r="AF78" s="214">
        <f t="shared" si="21"/>
        <v>0.25</v>
      </c>
      <c r="AG78" s="214" t="s">
        <v>106</v>
      </c>
      <c r="AH78" s="201" t="s">
        <v>214</v>
      </c>
      <c r="AI78" s="399" t="s">
        <v>238</v>
      </c>
      <c r="AJ78" s="399" t="s">
        <v>238</v>
      </c>
      <c r="AK78" s="399" t="s">
        <v>238</v>
      </c>
      <c r="AL78" s="395">
        <f t="shared" si="22"/>
        <v>0.785714285714286</v>
      </c>
      <c r="AM78" s="395">
        <f t="shared" si="23"/>
        <v>0.832142857142857</v>
      </c>
      <c r="AN78" s="214"/>
      <c r="AO78" s="214" t="s">
        <v>108</v>
      </c>
      <c r="AP78" s="214"/>
      <c r="AQ78" s="214"/>
      <c r="AR78" s="214"/>
      <c r="AS78" s="214"/>
      <c r="AT78" s="218"/>
      <c r="AU78" s="209"/>
    </row>
    <row r="79" ht="14.5" customHeight="1" spans="1:47">
      <c r="A79" s="360" t="s">
        <v>398</v>
      </c>
      <c r="B79" s="214" t="s">
        <v>399</v>
      </c>
      <c r="C79" s="360">
        <v>375</v>
      </c>
      <c r="D79" s="360"/>
      <c r="G79" s="200" t="s">
        <v>180</v>
      </c>
      <c r="H79" s="200" t="s">
        <v>180</v>
      </c>
      <c r="I79" s="1">
        <v>76</v>
      </c>
      <c r="J79" s="370" t="s">
        <v>400</v>
      </c>
      <c r="K79" s="201">
        <v>486</v>
      </c>
      <c r="L79" s="200">
        <v>514</v>
      </c>
      <c r="M79" s="371" t="s">
        <v>401</v>
      </c>
      <c r="N79" s="214" t="s">
        <v>126</v>
      </c>
      <c r="O79" s="214" t="s">
        <v>227</v>
      </c>
      <c r="P79" s="374">
        <v>500</v>
      </c>
      <c r="Q79" s="374">
        <v>500</v>
      </c>
      <c r="R79" s="200" t="s">
        <v>105</v>
      </c>
      <c r="S79" s="200">
        <v>2023</v>
      </c>
      <c r="T79" s="200">
        <v>395</v>
      </c>
      <c r="U79" s="200">
        <v>463</v>
      </c>
      <c r="V79" s="388">
        <f t="shared" si="24"/>
        <v>91</v>
      </c>
      <c r="W79" s="200">
        <f t="shared" si="25"/>
        <v>51</v>
      </c>
      <c r="X79" s="387">
        <f t="shared" si="20"/>
        <v>23.6</v>
      </c>
      <c r="Y79" s="200" t="s">
        <v>238</v>
      </c>
      <c r="Z79" s="200" t="s">
        <v>238</v>
      </c>
      <c r="AA79" s="200" t="s">
        <v>238</v>
      </c>
      <c r="AB79" s="200" t="s">
        <v>238</v>
      </c>
      <c r="AC79" s="200" t="s">
        <v>238</v>
      </c>
      <c r="AD79" s="200" t="s">
        <v>238</v>
      </c>
      <c r="AE79" s="374">
        <v>125</v>
      </c>
      <c r="AF79" s="392">
        <f t="shared" ref="AF79:AF91" si="26">AE79/Q79</f>
        <v>0.25</v>
      </c>
      <c r="AG79" s="214" t="s">
        <v>106</v>
      </c>
      <c r="AH79" s="201" t="s">
        <v>180</v>
      </c>
      <c r="AI79" s="399" t="s">
        <v>238</v>
      </c>
      <c r="AJ79" s="399" t="s">
        <v>238</v>
      </c>
      <c r="AK79" s="399" t="s">
        <v>238</v>
      </c>
      <c r="AL79" s="395">
        <f t="shared" si="22"/>
        <v>0.778571428571429</v>
      </c>
      <c r="AM79" s="395">
        <f t="shared" si="23"/>
        <v>0.828571428571429</v>
      </c>
      <c r="AN79" s="214"/>
      <c r="AO79" s="214"/>
      <c r="AP79" s="214"/>
      <c r="AQ79" s="214" t="s">
        <v>402</v>
      </c>
      <c r="AR79" s="214"/>
      <c r="AS79" s="214"/>
      <c r="AT79" s="218"/>
      <c r="AU79" s="209"/>
    </row>
    <row r="80" spans="1:47">
      <c r="A80" s="360" t="s">
        <v>398</v>
      </c>
      <c r="B80" s="214" t="s">
        <v>403</v>
      </c>
      <c r="C80" s="360">
        <v>373</v>
      </c>
      <c r="D80" s="360"/>
      <c r="G80" s="200" t="s">
        <v>180</v>
      </c>
      <c r="H80" s="200">
        <v>63</v>
      </c>
      <c r="I80" s="200">
        <v>77</v>
      </c>
      <c r="J80" s="370" t="s">
        <v>404</v>
      </c>
      <c r="K80" s="201">
        <v>482</v>
      </c>
      <c r="L80" s="200">
        <v>518</v>
      </c>
      <c r="M80" s="371" t="s">
        <v>405</v>
      </c>
      <c r="N80" s="214" t="s">
        <v>140</v>
      </c>
      <c r="O80" s="214" t="s">
        <v>213</v>
      </c>
      <c r="P80" s="374">
        <v>600</v>
      </c>
      <c r="Q80" s="374">
        <v>600</v>
      </c>
      <c r="R80" s="200" t="s">
        <v>105</v>
      </c>
      <c r="S80" s="200">
        <v>1965</v>
      </c>
      <c r="T80" s="200">
        <v>449</v>
      </c>
      <c r="U80" s="200">
        <v>490</v>
      </c>
      <c r="V80" s="200">
        <f t="shared" si="24"/>
        <v>33</v>
      </c>
      <c r="W80" s="200">
        <f t="shared" si="25"/>
        <v>28</v>
      </c>
      <c r="X80" s="387">
        <f t="shared" si="20"/>
        <v>24.8</v>
      </c>
      <c r="Y80" s="200">
        <v>457</v>
      </c>
      <c r="Z80" s="200">
        <v>503</v>
      </c>
      <c r="AA80" s="214">
        <v>460</v>
      </c>
      <c r="AB80" s="214">
        <v>515</v>
      </c>
      <c r="AC80" s="214">
        <v>362</v>
      </c>
      <c r="AD80" s="214">
        <v>394</v>
      </c>
      <c r="AE80" s="374">
        <v>175</v>
      </c>
      <c r="AF80" s="392">
        <f t="shared" si="26"/>
        <v>0.291666666666667</v>
      </c>
      <c r="AG80" s="214" t="s">
        <v>213</v>
      </c>
      <c r="AH80" s="201" t="s">
        <v>214</v>
      </c>
      <c r="AI80" s="214">
        <v>400</v>
      </c>
      <c r="AJ80" s="214">
        <v>200</v>
      </c>
      <c r="AK80" s="398">
        <f t="shared" ref="AK80:AK91" si="27">AJ80/(AI80+AJ80)</f>
        <v>0.333333333333333</v>
      </c>
      <c r="AL80" s="395">
        <f t="shared" si="22"/>
        <v>0.771428571428571</v>
      </c>
      <c r="AM80" s="395">
        <f t="shared" si="23"/>
        <v>0.835714285714286</v>
      </c>
      <c r="AN80" s="214"/>
      <c r="AO80" s="214"/>
      <c r="AP80" s="214"/>
      <c r="AQ80" s="400" t="s">
        <v>167</v>
      </c>
      <c r="AR80" s="400"/>
      <c r="AS80" s="400"/>
      <c r="AT80" s="218"/>
      <c r="AU80" s="209"/>
    </row>
    <row r="81" customHeight="1" spans="1:47">
      <c r="A81" s="360" t="s">
        <v>398</v>
      </c>
      <c r="B81" s="214" t="s">
        <v>403</v>
      </c>
      <c r="C81" s="360">
        <v>372</v>
      </c>
      <c r="D81" s="360"/>
      <c r="G81" s="200" t="s">
        <v>180</v>
      </c>
      <c r="H81" s="200">
        <v>64</v>
      </c>
      <c r="I81" s="200">
        <v>78</v>
      </c>
      <c r="J81" s="370" t="s">
        <v>406</v>
      </c>
      <c r="K81" s="408">
        <v>481</v>
      </c>
      <c r="L81" s="409">
        <v>514</v>
      </c>
      <c r="M81" s="371" t="s">
        <v>407</v>
      </c>
      <c r="N81" s="214" t="s">
        <v>103</v>
      </c>
      <c r="O81" s="214" t="s">
        <v>120</v>
      </c>
      <c r="P81" s="374">
        <v>600</v>
      </c>
      <c r="Q81" s="374">
        <v>600</v>
      </c>
      <c r="R81" s="386" t="s">
        <v>128</v>
      </c>
      <c r="S81" s="200">
        <v>1993</v>
      </c>
      <c r="T81" s="200">
        <v>447</v>
      </c>
      <c r="U81" s="200">
        <v>486</v>
      </c>
      <c r="V81" s="200">
        <f t="shared" si="24"/>
        <v>34</v>
      </c>
      <c r="W81" s="200">
        <f t="shared" si="25"/>
        <v>28</v>
      </c>
      <c r="X81" s="387">
        <f t="shared" si="20"/>
        <v>26.1</v>
      </c>
      <c r="Y81" s="200">
        <v>453</v>
      </c>
      <c r="Z81" s="200">
        <v>499</v>
      </c>
      <c r="AA81" s="214">
        <v>463</v>
      </c>
      <c r="AB81" s="214">
        <v>513</v>
      </c>
      <c r="AC81" s="214">
        <v>368</v>
      </c>
      <c r="AD81" s="214">
        <v>399</v>
      </c>
      <c r="AE81" s="374">
        <v>175</v>
      </c>
      <c r="AF81" s="392">
        <f t="shared" si="26"/>
        <v>0.291666666666667</v>
      </c>
      <c r="AG81" s="214" t="s">
        <v>120</v>
      </c>
      <c r="AH81" s="201" t="s">
        <v>107</v>
      </c>
      <c r="AI81" s="214">
        <v>410</v>
      </c>
      <c r="AJ81" s="214">
        <v>190</v>
      </c>
      <c r="AK81" s="398">
        <f t="shared" si="27"/>
        <v>0.316666666666667</v>
      </c>
      <c r="AL81" s="395">
        <f t="shared" si="22"/>
        <v>0.769642857142857</v>
      </c>
      <c r="AM81" s="395">
        <f t="shared" si="23"/>
        <v>0.828571428571429</v>
      </c>
      <c r="AN81" s="214" t="s">
        <v>135</v>
      </c>
      <c r="AO81" s="214"/>
      <c r="AP81" s="214"/>
      <c r="AQ81" s="400" t="s">
        <v>408</v>
      </c>
      <c r="AR81" s="400"/>
      <c r="AS81" s="400"/>
      <c r="AT81" s="218" t="s">
        <v>409</v>
      </c>
      <c r="AU81" s="209"/>
    </row>
    <row r="82" spans="1:47">
      <c r="A82" s="360" t="s">
        <v>398</v>
      </c>
      <c r="B82" s="214" t="s">
        <v>403</v>
      </c>
      <c r="C82" s="360">
        <v>371</v>
      </c>
      <c r="D82" s="360"/>
      <c r="G82" s="200">
        <v>54</v>
      </c>
      <c r="H82" s="200">
        <v>66</v>
      </c>
      <c r="I82" s="200">
        <v>79</v>
      </c>
      <c r="J82" s="370" t="s">
        <v>410</v>
      </c>
      <c r="K82" s="201">
        <v>480</v>
      </c>
      <c r="L82" s="200">
        <v>516</v>
      </c>
      <c r="M82" s="371" t="s">
        <v>411</v>
      </c>
      <c r="N82" s="214" t="s">
        <v>126</v>
      </c>
      <c r="O82" s="214" t="s">
        <v>160</v>
      </c>
      <c r="P82" s="374">
        <v>800</v>
      </c>
      <c r="Q82" s="374">
        <v>800</v>
      </c>
      <c r="R82" s="386" t="s">
        <v>128</v>
      </c>
      <c r="S82" s="200">
        <v>2011</v>
      </c>
      <c r="T82" s="200">
        <v>445</v>
      </c>
      <c r="U82" s="200">
        <v>489</v>
      </c>
      <c r="V82" s="200">
        <f t="shared" si="24"/>
        <v>35</v>
      </c>
      <c r="W82" s="200">
        <f t="shared" si="25"/>
        <v>27</v>
      </c>
      <c r="X82" s="387">
        <f t="shared" ref="X82:X91" si="28">AVERAGE(L73:L82)-AVERAGE(K73:K82)</f>
        <v>27</v>
      </c>
      <c r="Y82" s="200">
        <v>451</v>
      </c>
      <c r="Z82" s="200">
        <v>503</v>
      </c>
      <c r="AA82" s="214">
        <v>457</v>
      </c>
      <c r="AB82" s="214">
        <v>515</v>
      </c>
      <c r="AC82" s="214">
        <v>363</v>
      </c>
      <c r="AD82" s="214">
        <v>363</v>
      </c>
      <c r="AE82" s="374">
        <v>235</v>
      </c>
      <c r="AF82" s="392">
        <f t="shared" si="26"/>
        <v>0.29375</v>
      </c>
      <c r="AG82" s="214" t="s">
        <v>160</v>
      </c>
      <c r="AH82" s="201" t="s">
        <v>199</v>
      </c>
      <c r="AI82" s="214">
        <v>570</v>
      </c>
      <c r="AJ82" s="214">
        <v>230</v>
      </c>
      <c r="AK82" s="398">
        <f t="shared" si="27"/>
        <v>0.2875</v>
      </c>
      <c r="AL82" s="395">
        <f t="shared" si="22"/>
        <v>0.767857142857143</v>
      </c>
      <c r="AM82" s="395">
        <f t="shared" si="23"/>
        <v>0.832142857142857</v>
      </c>
      <c r="AN82" s="214" t="s">
        <v>135</v>
      </c>
      <c r="AO82" s="214"/>
      <c r="AP82" s="214"/>
      <c r="AQ82" s="400" t="s">
        <v>200</v>
      </c>
      <c r="AR82" s="400"/>
      <c r="AS82" s="405" t="s">
        <v>412</v>
      </c>
      <c r="AT82" s="405" t="s">
        <v>413</v>
      </c>
      <c r="AU82" s="209"/>
    </row>
    <row r="83" spans="1:47">
      <c r="A83" s="360" t="s">
        <v>398</v>
      </c>
      <c r="B83" s="214" t="s">
        <v>403</v>
      </c>
      <c r="C83" s="360">
        <v>369</v>
      </c>
      <c r="D83" s="360"/>
      <c r="G83" s="200">
        <v>53</v>
      </c>
      <c r="H83" s="200">
        <v>65</v>
      </c>
      <c r="I83" s="200">
        <v>80</v>
      </c>
      <c r="J83" s="410" t="s">
        <v>414</v>
      </c>
      <c r="K83" s="220">
        <v>476</v>
      </c>
      <c r="L83" s="200">
        <v>513</v>
      </c>
      <c r="M83" s="371" t="s">
        <v>415</v>
      </c>
      <c r="N83" s="214" t="s">
        <v>103</v>
      </c>
      <c r="O83" s="214" t="s">
        <v>160</v>
      </c>
      <c r="P83" s="374">
        <v>1000</v>
      </c>
      <c r="Q83" s="374">
        <v>1000</v>
      </c>
      <c r="R83" s="386" t="s">
        <v>128</v>
      </c>
      <c r="S83" s="200">
        <v>1995</v>
      </c>
      <c r="T83" s="200">
        <v>444</v>
      </c>
      <c r="U83" s="200">
        <v>487</v>
      </c>
      <c r="V83" s="200">
        <f t="shared" si="24"/>
        <v>32</v>
      </c>
      <c r="W83" s="200">
        <f t="shared" si="25"/>
        <v>26</v>
      </c>
      <c r="X83" s="387">
        <f t="shared" si="28"/>
        <v>27.6</v>
      </c>
      <c r="Y83" s="200">
        <v>452</v>
      </c>
      <c r="Z83" s="200">
        <v>502</v>
      </c>
      <c r="AA83" s="214">
        <v>458</v>
      </c>
      <c r="AB83" s="214">
        <v>515</v>
      </c>
      <c r="AC83" s="214">
        <v>365</v>
      </c>
      <c r="AD83" s="214">
        <v>397</v>
      </c>
      <c r="AE83" s="374">
        <v>290</v>
      </c>
      <c r="AF83" s="392">
        <f t="shared" si="26"/>
        <v>0.29</v>
      </c>
      <c r="AG83" s="214" t="s">
        <v>160</v>
      </c>
      <c r="AH83" s="201" t="s">
        <v>199</v>
      </c>
      <c r="AI83" s="214">
        <v>715</v>
      </c>
      <c r="AJ83" s="214">
        <v>285</v>
      </c>
      <c r="AK83" s="398">
        <f t="shared" si="27"/>
        <v>0.285</v>
      </c>
      <c r="AL83" s="395">
        <f t="shared" si="22"/>
        <v>0.760714285714286</v>
      </c>
      <c r="AM83" s="395">
        <f t="shared" si="23"/>
        <v>0.826785714285714</v>
      </c>
      <c r="AN83" s="214"/>
      <c r="AO83" s="214"/>
      <c r="AP83" s="214"/>
      <c r="AQ83" s="400" t="s">
        <v>416</v>
      </c>
      <c r="AR83" s="400"/>
      <c r="AS83" s="400"/>
      <c r="AT83" s="218"/>
      <c r="AU83" s="209"/>
    </row>
    <row r="84" spans="1:47">
      <c r="A84" s="360" t="s">
        <v>398</v>
      </c>
      <c r="B84" s="214" t="s">
        <v>403</v>
      </c>
      <c r="C84" s="360">
        <v>368</v>
      </c>
      <c r="D84" s="360"/>
      <c r="G84" s="200"/>
      <c r="H84" s="200">
        <v>69</v>
      </c>
      <c r="I84" s="200">
        <v>81</v>
      </c>
      <c r="J84" s="370" t="s">
        <v>417</v>
      </c>
      <c r="K84" s="201">
        <v>475</v>
      </c>
      <c r="L84" s="200">
        <v>511</v>
      </c>
      <c r="M84" s="371" t="s">
        <v>418</v>
      </c>
      <c r="N84" s="214" t="s">
        <v>126</v>
      </c>
      <c r="O84" s="214" t="s">
        <v>160</v>
      </c>
      <c r="P84" s="374">
        <v>300</v>
      </c>
      <c r="Q84" s="374">
        <v>300</v>
      </c>
      <c r="R84" s="386" t="s">
        <v>128</v>
      </c>
      <c r="S84" s="200">
        <v>2003</v>
      </c>
      <c r="T84" s="200">
        <v>442</v>
      </c>
      <c r="U84" s="200">
        <v>486</v>
      </c>
      <c r="V84" s="200">
        <f t="shared" si="24"/>
        <v>33</v>
      </c>
      <c r="W84" s="200">
        <f t="shared" si="25"/>
        <v>25</v>
      </c>
      <c r="X84" s="387">
        <f t="shared" si="28"/>
        <v>31.2</v>
      </c>
      <c r="Y84" s="200">
        <v>449</v>
      </c>
      <c r="Z84" s="200">
        <v>501</v>
      </c>
      <c r="AA84" s="214">
        <v>454</v>
      </c>
      <c r="AB84" s="214">
        <v>515</v>
      </c>
      <c r="AC84" s="214">
        <v>360</v>
      </c>
      <c r="AD84" s="214">
        <v>301</v>
      </c>
      <c r="AE84" s="372">
        <v>88</v>
      </c>
      <c r="AF84" s="392">
        <f t="shared" si="26"/>
        <v>0.293333333333333</v>
      </c>
      <c r="AG84" s="214" t="s">
        <v>160</v>
      </c>
      <c r="AH84" s="201" t="s">
        <v>239</v>
      </c>
      <c r="AI84" s="214">
        <v>198</v>
      </c>
      <c r="AJ84" s="214">
        <v>102</v>
      </c>
      <c r="AK84" s="398">
        <f t="shared" si="27"/>
        <v>0.34</v>
      </c>
      <c r="AL84" s="395">
        <f t="shared" si="22"/>
        <v>0.758928571428571</v>
      </c>
      <c r="AM84" s="395">
        <f t="shared" si="23"/>
        <v>0.823214285714286</v>
      </c>
      <c r="AN84" s="214"/>
      <c r="AO84" s="214"/>
      <c r="AP84" s="214"/>
      <c r="AQ84" s="400" t="s">
        <v>200</v>
      </c>
      <c r="AR84" s="400"/>
      <c r="AS84" s="400"/>
      <c r="AT84" s="218"/>
      <c r="AU84" s="209"/>
    </row>
    <row r="85" spans="1:47">
      <c r="A85" s="360" t="s">
        <v>398</v>
      </c>
      <c r="B85" s="214" t="s">
        <v>403</v>
      </c>
      <c r="C85" s="360">
        <v>367</v>
      </c>
      <c r="D85" s="360"/>
      <c r="G85" s="200"/>
      <c r="H85" s="200">
        <v>68</v>
      </c>
      <c r="I85" s="200">
        <v>82</v>
      </c>
      <c r="J85" s="370" t="s">
        <v>419</v>
      </c>
      <c r="K85" s="201">
        <v>474</v>
      </c>
      <c r="L85" s="200">
        <v>514</v>
      </c>
      <c r="M85" s="371" t="s">
        <v>420</v>
      </c>
      <c r="N85" s="214" t="s">
        <v>140</v>
      </c>
      <c r="O85" s="214" t="s">
        <v>141</v>
      </c>
      <c r="P85" s="374">
        <v>600</v>
      </c>
      <c r="Q85" s="374">
        <v>600</v>
      </c>
      <c r="R85" s="200" t="s">
        <v>105</v>
      </c>
      <c r="S85" s="200">
        <v>1956</v>
      </c>
      <c r="T85" s="200">
        <v>441</v>
      </c>
      <c r="U85" s="200">
        <v>486</v>
      </c>
      <c r="V85" s="200">
        <f t="shared" si="24"/>
        <v>33</v>
      </c>
      <c r="W85" s="200">
        <f t="shared" si="25"/>
        <v>28</v>
      </c>
      <c r="X85" s="387">
        <f t="shared" si="28"/>
        <v>32.7</v>
      </c>
      <c r="Y85" s="200">
        <v>449</v>
      </c>
      <c r="Z85" s="200">
        <v>502</v>
      </c>
      <c r="AA85" s="214">
        <v>456</v>
      </c>
      <c r="AB85" s="214">
        <v>514</v>
      </c>
      <c r="AC85" s="214">
        <v>361</v>
      </c>
      <c r="AD85" s="214">
        <v>397</v>
      </c>
      <c r="AE85" s="372">
        <v>178</v>
      </c>
      <c r="AF85" s="392">
        <f t="shared" si="26"/>
        <v>0.296666666666667</v>
      </c>
      <c r="AG85" s="214" t="s">
        <v>141</v>
      </c>
      <c r="AH85" s="201" t="s">
        <v>179</v>
      </c>
      <c r="AI85" s="214">
        <v>415</v>
      </c>
      <c r="AJ85" s="214">
        <v>185</v>
      </c>
      <c r="AK85" s="398">
        <f t="shared" si="27"/>
        <v>0.308333333333333</v>
      </c>
      <c r="AL85" s="395">
        <f t="shared" si="22"/>
        <v>0.757142857142857</v>
      </c>
      <c r="AM85" s="395">
        <f t="shared" si="23"/>
        <v>0.828571428571429</v>
      </c>
      <c r="AN85" s="214" t="s">
        <v>135</v>
      </c>
      <c r="AO85" s="214"/>
      <c r="AP85" s="214"/>
      <c r="AQ85" s="400"/>
      <c r="AR85" s="400"/>
      <c r="AS85" s="400"/>
      <c r="AT85" s="218"/>
      <c r="AU85" s="209"/>
    </row>
    <row r="86" ht="30" spans="1:47">
      <c r="A86" s="360" t="s">
        <v>398</v>
      </c>
      <c r="B86" s="214" t="s">
        <v>403</v>
      </c>
      <c r="C86" s="360">
        <v>366</v>
      </c>
      <c r="D86" s="360"/>
      <c r="G86" s="200"/>
      <c r="H86" s="200">
        <v>74</v>
      </c>
      <c r="I86" s="200">
        <v>83</v>
      </c>
      <c r="J86" s="373" t="s">
        <v>421</v>
      </c>
      <c r="K86" s="206">
        <v>474</v>
      </c>
      <c r="L86" s="200">
        <v>512</v>
      </c>
      <c r="M86" s="201" t="s">
        <v>180</v>
      </c>
      <c r="N86" s="214" t="s">
        <v>126</v>
      </c>
      <c r="O86" s="214" t="s">
        <v>227</v>
      </c>
      <c r="P86" s="374">
        <v>300</v>
      </c>
      <c r="Q86" s="374">
        <v>300</v>
      </c>
      <c r="R86" s="200" t="s">
        <v>105</v>
      </c>
      <c r="S86" s="200">
        <v>2022</v>
      </c>
      <c r="T86" s="200">
        <v>436</v>
      </c>
      <c r="U86" s="200">
        <v>481</v>
      </c>
      <c r="V86" s="200">
        <f t="shared" si="24"/>
        <v>38</v>
      </c>
      <c r="W86" s="200">
        <f t="shared" si="25"/>
        <v>31</v>
      </c>
      <c r="X86" s="387">
        <f t="shared" si="28"/>
        <v>33.4999999999999</v>
      </c>
      <c r="Y86" s="200">
        <v>438</v>
      </c>
      <c r="Z86" s="200">
        <v>491</v>
      </c>
      <c r="AA86" s="200" t="s">
        <v>238</v>
      </c>
      <c r="AB86" s="200" t="s">
        <v>238</v>
      </c>
      <c r="AC86" s="200" t="s">
        <v>238</v>
      </c>
      <c r="AD86" s="200" t="s">
        <v>238</v>
      </c>
      <c r="AE86" s="372">
        <v>65</v>
      </c>
      <c r="AF86" s="260">
        <f t="shared" si="26"/>
        <v>0.216666666666667</v>
      </c>
      <c r="AG86" s="214" t="s">
        <v>120</v>
      </c>
      <c r="AH86" s="201" t="s">
        <v>180</v>
      </c>
      <c r="AI86" s="214">
        <v>198</v>
      </c>
      <c r="AJ86" s="214">
        <v>102</v>
      </c>
      <c r="AK86" s="398">
        <f t="shared" si="27"/>
        <v>0.34</v>
      </c>
      <c r="AL86" s="395">
        <f t="shared" si="22"/>
        <v>0.757142857142857</v>
      </c>
      <c r="AM86" s="395">
        <f t="shared" si="23"/>
        <v>0.825</v>
      </c>
      <c r="AN86" s="214"/>
      <c r="AO86" s="214"/>
      <c r="AP86" s="214"/>
      <c r="AQ86" s="214"/>
      <c r="AR86" s="214"/>
      <c r="AS86" s="214"/>
      <c r="AT86" s="218"/>
      <c r="AU86" s="209"/>
    </row>
    <row r="87" ht="45" spans="1:47">
      <c r="A87" s="360" t="s">
        <v>398</v>
      </c>
      <c r="B87" s="214" t="s">
        <v>403</v>
      </c>
      <c r="C87" s="360">
        <v>365</v>
      </c>
      <c r="D87" s="360"/>
      <c r="G87" s="200"/>
      <c r="H87" s="200">
        <v>75</v>
      </c>
      <c r="I87" s="200">
        <v>84</v>
      </c>
      <c r="J87" s="373" t="s">
        <v>422</v>
      </c>
      <c r="K87" s="206">
        <v>472</v>
      </c>
      <c r="L87" s="200">
        <v>483</v>
      </c>
      <c r="M87" s="371" t="s">
        <v>423</v>
      </c>
      <c r="N87" s="214" t="s">
        <v>103</v>
      </c>
      <c r="O87" s="214" t="s">
        <v>104</v>
      </c>
      <c r="P87" s="374">
        <v>300</v>
      </c>
      <c r="Q87" s="374">
        <v>300</v>
      </c>
      <c r="R87" s="386" t="s">
        <v>128</v>
      </c>
      <c r="S87" s="200">
        <v>2005</v>
      </c>
      <c r="T87" s="200">
        <v>427</v>
      </c>
      <c r="U87" s="200">
        <v>471</v>
      </c>
      <c r="V87" s="200">
        <f t="shared" si="24"/>
        <v>45</v>
      </c>
      <c r="W87" s="200">
        <f t="shared" si="25"/>
        <v>12</v>
      </c>
      <c r="X87" s="387">
        <f t="shared" si="28"/>
        <v>32.1</v>
      </c>
      <c r="Y87" s="200">
        <v>423</v>
      </c>
      <c r="Z87" s="200">
        <v>500</v>
      </c>
      <c r="AA87" s="214">
        <v>500</v>
      </c>
      <c r="AB87" s="214">
        <v>500</v>
      </c>
      <c r="AC87" s="214">
        <v>378</v>
      </c>
      <c r="AD87" s="214">
        <v>400</v>
      </c>
      <c r="AE87" s="372">
        <v>85</v>
      </c>
      <c r="AF87" s="260">
        <f t="shared" si="26"/>
        <v>0.283333333333333</v>
      </c>
      <c r="AG87" s="214" t="s">
        <v>104</v>
      </c>
      <c r="AH87" s="201" t="s">
        <v>114</v>
      </c>
      <c r="AI87" s="214">
        <v>300</v>
      </c>
      <c r="AJ87" s="214">
        <v>100</v>
      </c>
      <c r="AK87" s="398">
        <f t="shared" si="27"/>
        <v>0.25</v>
      </c>
      <c r="AL87" s="395">
        <f t="shared" si="22"/>
        <v>0.753571428571429</v>
      </c>
      <c r="AM87" s="415">
        <f t="shared" si="23"/>
        <v>0.773214285714286</v>
      </c>
      <c r="AN87" s="214" t="s">
        <v>135</v>
      </c>
      <c r="AO87" s="214" t="s">
        <v>108</v>
      </c>
      <c r="AP87" s="214"/>
      <c r="AQ87" s="214"/>
      <c r="AR87" s="214"/>
      <c r="AS87" s="214"/>
      <c r="AT87" s="218"/>
      <c r="AU87" s="209"/>
    </row>
    <row r="88" ht="45" customHeight="1" spans="1:47">
      <c r="A88" s="360" t="s">
        <v>398</v>
      </c>
      <c r="B88" s="214" t="s">
        <v>403</v>
      </c>
      <c r="C88" s="360">
        <v>364</v>
      </c>
      <c r="D88" s="360"/>
      <c r="G88" s="200"/>
      <c r="H88" s="200">
        <v>72</v>
      </c>
      <c r="I88" s="200">
        <v>85</v>
      </c>
      <c r="J88" s="373" t="s">
        <v>424</v>
      </c>
      <c r="K88" s="206">
        <v>471</v>
      </c>
      <c r="L88" s="200">
        <v>505</v>
      </c>
      <c r="M88" s="371" t="s">
        <v>425</v>
      </c>
      <c r="N88" s="214" t="s">
        <v>103</v>
      </c>
      <c r="O88" s="214" t="s">
        <v>220</v>
      </c>
      <c r="P88" s="374">
        <v>400</v>
      </c>
      <c r="Q88" s="374">
        <v>400</v>
      </c>
      <c r="R88" s="366" t="s">
        <v>146</v>
      </c>
      <c r="S88" s="200">
        <v>2020</v>
      </c>
      <c r="T88" s="200">
        <v>438</v>
      </c>
      <c r="U88" s="200">
        <v>480</v>
      </c>
      <c r="V88" s="200">
        <f t="shared" si="24"/>
        <v>33</v>
      </c>
      <c r="W88" s="200">
        <f t="shared" si="25"/>
        <v>25</v>
      </c>
      <c r="X88" s="387">
        <f t="shared" si="28"/>
        <v>32.9</v>
      </c>
      <c r="Y88" s="200">
        <v>446</v>
      </c>
      <c r="Z88" s="200">
        <v>495</v>
      </c>
      <c r="AA88" s="214">
        <v>453</v>
      </c>
      <c r="AB88" s="214">
        <v>511</v>
      </c>
      <c r="AC88" s="214">
        <v>348</v>
      </c>
      <c r="AD88" s="214">
        <v>346</v>
      </c>
      <c r="AE88" s="372">
        <v>116</v>
      </c>
      <c r="AF88" s="260">
        <f t="shared" si="26"/>
        <v>0.29</v>
      </c>
      <c r="AG88" s="214" t="s">
        <v>220</v>
      </c>
      <c r="AH88" s="201" t="s">
        <v>221</v>
      </c>
      <c r="AI88" s="214">
        <v>292</v>
      </c>
      <c r="AJ88" s="214">
        <v>108</v>
      </c>
      <c r="AK88" s="398">
        <f t="shared" si="27"/>
        <v>0.27</v>
      </c>
      <c r="AL88" s="395">
        <f t="shared" si="22"/>
        <v>0.751785714285714</v>
      </c>
      <c r="AM88" s="395">
        <f t="shared" si="23"/>
        <v>0.8125</v>
      </c>
      <c r="AN88" s="214"/>
      <c r="AO88" s="214"/>
      <c r="AP88" s="214"/>
      <c r="AQ88" s="209"/>
      <c r="AR88" s="400"/>
      <c r="AS88" s="400"/>
      <c r="AT88" s="218"/>
      <c r="AU88" s="209"/>
    </row>
    <row r="89" spans="1:47">
      <c r="A89" s="360" t="s">
        <v>398</v>
      </c>
      <c r="B89" s="214" t="s">
        <v>403</v>
      </c>
      <c r="C89" s="360">
        <v>362</v>
      </c>
      <c r="D89" s="360"/>
      <c r="G89" s="200"/>
      <c r="H89" s="200">
        <v>70</v>
      </c>
      <c r="I89" s="200">
        <v>86</v>
      </c>
      <c r="J89" s="370" t="s">
        <v>426</v>
      </c>
      <c r="K89" s="201">
        <v>468</v>
      </c>
      <c r="L89" s="200">
        <v>515</v>
      </c>
      <c r="M89" s="371" t="s">
        <v>427</v>
      </c>
      <c r="N89" s="214" t="s">
        <v>103</v>
      </c>
      <c r="O89" s="214" t="s">
        <v>220</v>
      </c>
      <c r="P89" s="374">
        <v>400</v>
      </c>
      <c r="Q89" s="374">
        <v>400</v>
      </c>
      <c r="R89" s="366" t="s">
        <v>146</v>
      </c>
      <c r="S89" s="200">
        <v>1956</v>
      </c>
      <c r="T89" s="200">
        <v>437</v>
      </c>
      <c r="U89" s="200">
        <v>485</v>
      </c>
      <c r="V89" s="200">
        <f t="shared" si="24"/>
        <v>31</v>
      </c>
      <c r="W89" s="200">
        <f t="shared" si="25"/>
        <v>30</v>
      </c>
      <c r="X89" s="387">
        <f t="shared" si="28"/>
        <v>34.8</v>
      </c>
      <c r="Y89" s="200">
        <v>447</v>
      </c>
      <c r="Z89" s="200">
        <v>496</v>
      </c>
      <c r="AA89" s="214">
        <v>453</v>
      </c>
      <c r="AB89" s="214">
        <v>520</v>
      </c>
      <c r="AC89" s="214">
        <v>359</v>
      </c>
      <c r="AD89" s="214">
        <v>358</v>
      </c>
      <c r="AE89" s="372">
        <v>118</v>
      </c>
      <c r="AF89" s="392">
        <f t="shared" si="26"/>
        <v>0.295</v>
      </c>
      <c r="AG89" s="214" t="s">
        <v>220</v>
      </c>
      <c r="AH89" s="201" t="s">
        <v>214</v>
      </c>
      <c r="AI89" s="214">
        <v>275</v>
      </c>
      <c r="AJ89" s="214">
        <v>125</v>
      </c>
      <c r="AK89" s="398">
        <f t="shared" si="27"/>
        <v>0.3125</v>
      </c>
      <c r="AL89" s="395">
        <f t="shared" si="22"/>
        <v>0.746428571428571</v>
      </c>
      <c r="AM89" s="395">
        <f t="shared" si="23"/>
        <v>0.830357142857143</v>
      </c>
      <c r="AN89" s="214"/>
      <c r="AO89" s="214"/>
      <c r="AP89" s="214"/>
      <c r="AQ89" s="400"/>
      <c r="AR89" s="400"/>
      <c r="AS89" s="400"/>
      <c r="AT89" s="218"/>
      <c r="AU89" s="209"/>
    </row>
    <row r="90" spans="1:47">
      <c r="A90" s="360" t="s">
        <v>398</v>
      </c>
      <c r="B90" s="214" t="s">
        <v>399</v>
      </c>
      <c r="C90" s="360">
        <v>361</v>
      </c>
      <c r="D90" s="360"/>
      <c r="G90" s="200"/>
      <c r="H90" s="200">
        <v>67</v>
      </c>
      <c r="I90" s="200">
        <v>87</v>
      </c>
      <c r="J90" s="370" t="s">
        <v>428</v>
      </c>
      <c r="K90" s="201">
        <v>463</v>
      </c>
      <c r="L90" s="200">
        <v>507</v>
      </c>
      <c r="M90" s="371" t="s">
        <v>429</v>
      </c>
      <c r="N90" s="214" t="s">
        <v>126</v>
      </c>
      <c r="O90" s="214" t="s">
        <v>336</v>
      </c>
      <c r="P90" s="374">
        <v>682</v>
      </c>
      <c r="Q90" s="374">
        <v>682</v>
      </c>
      <c r="R90" s="200" t="s">
        <v>105</v>
      </c>
      <c r="S90" s="200">
        <v>2022</v>
      </c>
      <c r="T90" s="200">
        <v>436</v>
      </c>
      <c r="U90" s="200">
        <v>485</v>
      </c>
      <c r="V90" s="200">
        <f t="shared" si="24"/>
        <v>27</v>
      </c>
      <c r="W90" s="200">
        <f t="shared" si="25"/>
        <v>22</v>
      </c>
      <c r="X90" s="387">
        <f t="shared" si="28"/>
        <v>35.6</v>
      </c>
      <c r="Y90" s="200">
        <v>450</v>
      </c>
      <c r="Z90" s="200">
        <v>503</v>
      </c>
      <c r="AA90" s="200" t="s">
        <v>238</v>
      </c>
      <c r="AB90" s="200" t="s">
        <v>238</v>
      </c>
      <c r="AC90" s="200" t="s">
        <v>238</v>
      </c>
      <c r="AD90" s="200" t="s">
        <v>238</v>
      </c>
      <c r="AE90" s="374">
        <v>202</v>
      </c>
      <c r="AF90" s="392">
        <f t="shared" si="26"/>
        <v>0.296187683284457</v>
      </c>
      <c r="AG90" s="214" t="s">
        <v>106</v>
      </c>
      <c r="AH90" s="201" t="s">
        <v>180</v>
      </c>
      <c r="AI90" s="214">
        <v>430</v>
      </c>
      <c r="AJ90" s="214">
        <v>570</v>
      </c>
      <c r="AK90" s="398">
        <f t="shared" si="27"/>
        <v>0.57</v>
      </c>
      <c r="AL90" s="395">
        <f t="shared" si="22"/>
        <v>0.7375</v>
      </c>
      <c r="AM90" s="395">
        <f t="shared" si="23"/>
        <v>0.816071428571429</v>
      </c>
      <c r="AN90" s="214"/>
      <c r="AO90" s="214"/>
      <c r="AP90" s="214"/>
      <c r="AQ90" s="400"/>
      <c r="AR90" s="400"/>
      <c r="AS90" s="400"/>
      <c r="AT90" s="218"/>
      <c r="AU90" s="209"/>
    </row>
    <row r="91" spans="1:47">
      <c r="A91" s="360" t="s">
        <v>398</v>
      </c>
      <c r="B91" s="214" t="s">
        <v>403</v>
      </c>
      <c r="C91" s="360">
        <v>360</v>
      </c>
      <c r="D91" s="360"/>
      <c r="G91" s="200"/>
      <c r="H91" s="200">
        <v>73</v>
      </c>
      <c r="I91" s="200">
        <v>88</v>
      </c>
      <c r="J91" s="370" t="s">
        <v>430</v>
      </c>
      <c r="K91" s="201">
        <v>456</v>
      </c>
      <c r="L91" s="200">
        <v>497</v>
      </c>
      <c r="M91" s="371" t="s">
        <v>431</v>
      </c>
      <c r="N91" s="214" t="s">
        <v>103</v>
      </c>
      <c r="O91" s="214" t="s">
        <v>160</v>
      </c>
      <c r="P91" s="374">
        <v>400</v>
      </c>
      <c r="Q91" s="374">
        <v>400</v>
      </c>
      <c r="R91" s="200" t="s">
        <v>105</v>
      </c>
      <c r="S91" s="200">
        <v>1977</v>
      </c>
      <c r="T91" s="200">
        <v>429</v>
      </c>
      <c r="U91" s="200">
        <v>477</v>
      </c>
      <c r="V91" s="200">
        <f t="shared" si="24"/>
        <v>27</v>
      </c>
      <c r="W91" s="200">
        <f t="shared" si="25"/>
        <v>20</v>
      </c>
      <c r="X91" s="387">
        <f t="shared" si="28"/>
        <v>36.4</v>
      </c>
      <c r="Y91" s="200">
        <v>442</v>
      </c>
      <c r="Z91" s="200">
        <v>497</v>
      </c>
      <c r="AA91" s="214">
        <v>443</v>
      </c>
      <c r="AB91" s="214">
        <v>507</v>
      </c>
      <c r="AC91" s="214">
        <v>354</v>
      </c>
      <c r="AD91" s="214">
        <v>351</v>
      </c>
      <c r="AE91" s="372">
        <v>118</v>
      </c>
      <c r="AF91" s="260">
        <f t="shared" si="26"/>
        <v>0.295</v>
      </c>
      <c r="AG91" s="214" t="s">
        <v>160</v>
      </c>
      <c r="AH91" s="201" t="s">
        <v>114</v>
      </c>
      <c r="AI91" s="214">
        <v>265</v>
      </c>
      <c r="AJ91" s="214">
        <v>135</v>
      </c>
      <c r="AK91" s="398">
        <f t="shared" si="27"/>
        <v>0.3375</v>
      </c>
      <c r="AL91" s="415">
        <f t="shared" si="22"/>
        <v>0.725</v>
      </c>
      <c r="AM91" s="395">
        <f t="shared" si="23"/>
        <v>0.798214285714286</v>
      </c>
      <c r="AN91" s="214"/>
      <c r="AO91" s="214"/>
      <c r="AP91" s="214"/>
      <c r="AQ91" s="400" t="s">
        <v>432</v>
      </c>
      <c r="AR91" s="214"/>
      <c r="AS91" s="214"/>
      <c r="AT91" s="218"/>
      <c r="AU91" s="209"/>
    </row>
    <row r="92" spans="1:47">
      <c r="A92" s="360" t="s">
        <v>398</v>
      </c>
      <c r="B92" s="406" t="s">
        <v>403</v>
      </c>
      <c r="C92" s="360"/>
      <c r="D92" s="360"/>
      <c r="G92" s="218"/>
      <c r="H92" s="218"/>
      <c r="I92" s="200">
        <v>89</v>
      </c>
      <c r="J92" s="201" t="s">
        <v>433</v>
      </c>
      <c r="K92" s="201">
        <v>434</v>
      </c>
      <c r="L92" s="200">
        <v>434</v>
      </c>
      <c r="M92" s="201"/>
      <c r="N92" s="214" t="s">
        <v>126</v>
      </c>
      <c r="O92" s="214" t="s">
        <v>160</v>
      </c>
      <c r="P92" s="214"/>
      <c r="Q92" s="218"/>
      <c r="R92" s="200" t="s">
        <v>105</v>
      </c>
      <c r="S92" s="200">
        <v>2012</v>
      </c>
      <c r="T92" s="414">
        <v>369</v>
      </c>
      <c r="U92" s="414">
        <v>369</v>
      </c>
      <c r="V92" s="200"/>
      <c r="W92" s="200"/>
      <c r="X92" s="414"/>
      <c r="Y92" s="218">
        <v>345</v>
      </c>
      <c r="Z92" s="218">
        <v>345</v>
      </c>
      <c r="AA92" s="218">
        <v>371</v>
      </c>
      <c r="AB92" s="218">
        <v>371</v>
      </c>
      <c r="AC92" s="218">
        <v>301</v>
      </c>
      <c r="AD92" s="218">
        <v>301</v>
      </c>
      <c r="AE92" s="218"/>
      <c r="AF92" s="218"/>
      <c r="AG92" s="218"/>
      <c r="AH92" s="385" t="s">
        <v>191</v>
      </c>
      <c r="AI92" s="218"/>
      <c r="AJ92" s="218"/>
      <c r="AK92" s="218"/>
      <c r="AL92" s="416">
        <f t="shared" si="22"/>
        <v>0.685714285714286</v>
      </c>
      <c r="AM92" s="416">
        <f t="shared" si="23"/>
        <v>0.685714285714286</v>
      </c>
      <c r="AN92" s="218"/>
      <c r="AO92" s="218"/>
      <c r="AP92" s="218"/>
      <c r="AQ92" s="218"/>
      <c r="AR92" s="218"/>
      <c r="AS92" s="218"/>
      <c r="AT92" s="218"/>
      <c r="AU92" s="209"/>
    </row>
    <row r="93" spans="1:47">
      <c r="A93" s="360"/>
      <c r="B93" s="406"/>
      <c r="C93" s="360"/>
      <c r="D93" s="360"/>
      <c r="G93" s="218"/>
      <c r="H93" s="218"/>
      <c r="I93" s="200">
        <v>0</v>
      </c>
      <c r="J93" s="219" t="s">
        <v>434</v>
      </c>
      <c r="K93" s="218" t="s">
        <v>356</v>
      </c>
      <c r="L93" s="200"/>
      <c r="M93" s="201" t="s">
        <v>180</v>
      </c>
      <c r="N93" s="214" t="s">
        <v>103</v>
      </c>
      <c r="O93" s="214" t="s">
        <v>220</v>
      </c>
      <c r="P93" s="374">
        <v>1500</v>
      </c>
      <c r="Q93" s="218"/>
      <c r="R93" s="200"/>
      <c r="S93" s="200"/>
      <c r="T93" s="200">
        <v>395</v>
      </c>
      <c r="U93" s="200">
        <v>463</v>
      </c>
      <c r="V93" s="200"/>
      <c r="W93" s="200"/>
      <c r="X93" s="414"/>
      <c r="Y93" s="218"/>
      <c r="Z93" s="218"/>
      <c r="AA93" s="218"/>
      <c r="AB93" s="218"/>
      <c r="AC93" s="218"/>
      <c r="AD93" s="218"/>
      <c r="AE93" s="218"/>
      <c r="AF93" s="218"/>
      <c r="AG93" s="218"/>
      <c r="AH93" s="385"/>
      <c r="AI93" s="218"/>
      <c r="AJ93" s="218"/>
      <c r="AK93" s="218"/>
      <c r="AL93" s="416"/>
      <c r="AM93" s="416"/>
      <c r="AN93" s="218"/>
      <c r="AO93" s="218"/>
      <c r="AP93" s="218"/>
      <c r="AQ93" s="218"/>
      <c r="AR93" s="218"/>
      <c r="AS93" s="218"/>
      <c r="AT93" s="218"/>
      <c r="AU93" s="209"/>
    </row>
    <row r="94" spans="1:47">
      <c r="A94" s="407"/>
      <c r="B94" s="218"/>
      <c r="C94" s="218"/>
      <c r="D94" s="218"/>
      <c r="G94" s="218"/>
      <c r="H94" s="218"/>
      <c r="I94" s="411">
        <v>0</v>
      </c>
      <c r="J94" s="412" t="s">
        <v>435</v>
      </c>
      <c r="K94" s="413"/>
      <c r="L94" s="413"/>
      <c r="M94" s="413"/>
      <c r="N94" s="218"/>
      <c r="O94" s="218" t="s">
        <v>113</v>
      </c>
      <c r="P94" s="218"/>
      <c r="Q94" s="200" t="s">
        <v>238</v>
      </c>
      <c r="R94" s="200" t="s">
        <v>105</v>
      </c>
      <c r="S94" s="200"/>
      <c r="T94" s="200">
        <v>395</v>
      </c>
      <c r="U94" s="200">
        <v>463</v>
      </c>
      <c r="V94" s="200"/>
      <c r="W94" s="200"/>
      <c r="X94" s="413"/>
      <c r="Y94" s="200" t="s">
        <v>238</v>
      </c>
      <c r="Z94" s="200" t="s">
        <v>238</v>
      </c>
      <c r="AA94" s="200" t="s">
        <v>238</v>
      </c>
      <c r="AB94" s="200" t="s">
        <v>238</v>
      </c>
      <c r="AC94" s="200" t="s">
        <v>238</v>
      </c>
      <c r="AD94" s="200" t="s">
        <v>238</v>
      </c>
      <c r="AE94" s="200" t="s">
        <v>238</v>
      </c>
      <c r="AF94" s="200" t="s">
        <v>238</v>
      </c>
      <c r="AG94" s="218" t="s">
        <v>113</v>
      </c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09"/>
    </row>
    <row r="95" spans="10:10">
      <c r="J95">
        <f>SUM(P2:P94)</f>
        <v>68763</v>
      </c>
    </row>
    <row r="96" spans="10:11">
      <c r="J96">
        <v>140000</v>
      </c>
      <c r="K96" s="128">
        <f>J95/140000</f>
        <v>0.491164285714286</v>
      </c>
    </row>
    <row r="97" spans="10:11">
      <c r="J97">
        <v>132000</v>
      </c>
      <c r="K97" s="128">
        <f>J95/132000</f>
        <v>0.520931818181818</v>
      </c>
    </row>
    <row r="98" spans="16:16">
      <c r="P98">
        <f>300+400</f>
        <v>700</v>
      </c>
    </row>
    <row r="99" spans="16:16">
      <c r="P99" s="380">
        <v>600</v>
      </c>
    </row>
  </sheetData>
  <hyperlinks>
    <hyperlink ref="M50" r:id="rId4" display="https://mp.weixin.qq.com/s/2-aGrI50dsiKp9AapIjbGA"/>
    <hyperlink ref="M79" r:id="rId5" display="https://mp.weixin.qq.com/s/KGOpmQRkSVtPA34HFFnKRA"/>
    <hyperlink ref="M69" r:id="rId6" display="https://mp.weixin.qq.com/s/BraVAUoEVWctpsHpyTDBtQ"/>
    <hyperlink ref="M33" r:id="rId7" display="https://mp.weixin.qq.com/s/-OTSRgkHymaGwPz6xgbs2w"/>
    <hyperlink ref="M88" r:id="rId8" display="https://mp.weixin.qq.com/s/pX_4k9Y88tMU--1R6SV3XA"/>
    <hyperlink ref="M41" r:id="rId9" display="https://mp.weixin.qq.com/s/bhZjoSzya1yI9wszmSVTSA"/>
    <hyperlink ref="M19" r:id="rId10" display="https://mp.weixin.qq.com/s/0Ca7potd8nLyoFLZK3u6-A"/>
    <hyperlink ref="M67" r:id="rId11" display="https://mp.weixin.qq.com/s/9f99OR8BGkVDJzOahj6ZLA"/>
    <hyperlink ref="M40" r:id="rId12" display="https://mp.weixin.qq.com/s/7bGlQfOYES4dbhbZx5deDw"/>
    <hyperlink ref="M53" r:id="rId13" display="https://mp.weixin.qq.com/s/xd3nQKRvPFhaIcOWwKUQNw"/>
    <hyperlink ref="M73" r:id="rId14" display="https://mp.weixin.qq.com/s/EvIT-rL6aTjF_xLm78Oniw"/>
    <hyperlink ref="M81" r:id="rId15" display="https://mp.weixin.qq.com/s/1axXf0MFia2fbCmbk0ogKg"/>
    <hyperlink ref="M37" r:id="rId16" display="https://mp.weixin.qq.com/s/_K5JwzRbhh60prWJEMwwtQhttps://mp.weixin.qq.com/s/mqc4xKivAN0OCvkl8w2pJg"/>
    <hyperlink ref="M38" r:id="rId17" display="https://mp.weixin.qq.com/s/jmhLSRg9V8wUFqzeCT_liA"/>
    <hyperlink ref="M32" r:id="rId18" display="https://mp.weixin.qq.com/s/nl6xNnJludfN0AL27JmFlQ"/>
    <hyperlink ref="M76" r:id="rId19" display="https://mp.weixin.qq.com/s/X9THgiQrWm-xmPqILtnOxA"/>
    <hyperlink ref="M71" r:id="rId20" display="https://mp.weixin.qq.com/s/2YtdHIZ7kEGsdpf_rwdwnA"/>
    <hyperlink ref="M49" r:id="rId21" display="https://mp.weixin.qq.com/s/etAU4ljx5vg08d4xFZuaZQ"/>
    <hyperlink ref="M46" r:id="rId22" display="https://mp.weixin.qq.com/s/q8vqXqEMJRys6QxqHCV2ew"/>
    <hyperlink ref="M26" r:id="rId23" display="https://mp.weixin.qq.com/s/xP0fiSOoDn2R6yJs6oLuJw"/>
    <hyperlink ref="M84" r:id="rId24" display="https://mp.weixin.qq.com/s/JaB5w08P60oOSQt14LqwmA"/>
    <hyperlink ref="M82" r:id="rId25" display="https://mp.weixin.qq.com/s/BGACFcO8jZIkiKFNmmBVQg"/>
    <hyperlink ref="M91" r:id="rId26" display="https://mp.weixin.qq.com/s/4HgQUMrZyVpEeG11P12YKw"/>
    <hyperlink ref="M83" r:id="rId27" display="https://mp.weixin.qq.com/s/6uFUr6M2zV0lIM-s9TudCg"/>
    <hyperlink ref="M20" r:id="rId28" display="https://mp.weixin.qq.com/s/F8HxNmllYmmku3RmBt8rIg"/>
    <hyperlink ref="M80" r:id="rId29" display="https://mp.weixin.qq.com/s/X4SoqbWPMrZI5U3CYkIPDw"/>
    <hyperlink ref="M62" r:id="rId30" display="https://mp.weixin.qq.com/s/WgXMB5q1IXZfVGXDX89MNg"/>
    <hyperlink ref="M29" r:id="rId31" display="https://mp.weixin.qq.com/s/o722p0skzm4_sea6_lymBg"/>
    <hyperlink ref="M15" r:id="rId32" display="https://mp.weixin.qq.com/s/7QaTZG-21Wqu5meNi1cjbw"/>
    <hyperlink ref="M54" r:id="rId33" display="https://mp.weixin.qq.com/s/ZHXyRDYaM8Tlv3jXS3Xghg"/>
    <hyperlink ref="M22" r:id="rId34" display="https://mp.weixin.qq.com/s/C6S1fmJso4hmG3T2JM0jEA"/>
    <hyperlink ref="M56" r:id="rId35" display="https://mp.weixin.qq.com/s/jhSDVbIkDMQ4rhZQ6NPiUA"/>
    <hyperlink ref="M85" r:id="rId36" display="https://mp.weixin.qq.com/s/-QQ-s9qUzmZ1G2FFLbxo7g"/>
    <hyperlink ref="M57" r:id="rId37" display="https://mp.weixin.qq.com/s/D_hh3NdcHSb0qIwbffnLOw"/>
    <hyperlink ref="M23" r:id="rId38" display="https://mp.weixin.qq.com/s/eA7D6OFWyz6pwtJ4IL3R1A"/>
    <hyperlink ref="M63" r:id="rId39" display="https://mp.weixin.qq.com/s/vm0Xpk_oyxo8BY4p_GhCNw"/>
    <hyperlink ref="M66" r:id="rId40" display="https://mp.weixin.qq.com/s/05D1MB1H7zi7XVB7NjWIZA"/>
    <hyperlink ref="M58" r:id="rId41" display="https://mp.weixin.qq.com/s/jLeVb6FPPmpfipFba_ekIg"/>
    <hyperlink ref="M13" r:id="rId42" display="https://mp.weixin.qq.com/s/CJgcLnEnmg-Zed-gWCgrgg"/>
    <hyperlink ref="M21" r:id="rId43" display="https://mp.weixin.qq.com/s/V7AfM2HgBiQd7rljOivXfQ"/>
    <hyperlink ref="M5" r:id="rId44" display="https://mp.weixin.qq.com/s/emcIKRGOOzLte55t0QmErw"/>
    <hyperlink ref="M28" r:id="rId45" display="https://mp.weixin.qq.com/s/yZ-izkBaxISFESeihjUcQw"/>
    <hyperlink ref="M17" r:id="rId46" display="https://mp.weixin.qq.com/s/mNbuT37VcxZb9G2hO-YZUQ"/>
    <hyperlink ref="M14" r:id="rId47" display="https://mp.weixin.qq.com/s/F0zTiS-2e5Rs1I86lOu-pQ"/>
    <hyperlink ref="M90" r:id="rId48" display="https://mp.weixin.qq.com/s/Ou-5TxNxLjiPKicrJ1XTzA"/>
    <hyperlink ref="M9" r:id="rId49" display="https://mp.weixin.qq.com/s/DOcAT-Y53_f_jLCqcWOxnw"/>
    <hyperlink ref="M61" r:id="rId50" display="https://mp.weixin.qq.com/s/NaLBytSOaacCvH4vsaS_Iw"/>
    <hyperlink ref="M12" r:id="rId51" display="https://mp.weixin.qq.com/s/3Gd9t5nwrKsJ81JRO1ge2A"/>
    <hyperlink ref="M30" r:id="rId52" display="https://mp.weixin.qq.com/s/mFfBPk64Pmj1LsJALo0xkw"/>
    <hyperlink ref="M10" r:id="rId53" display="https://mp.weixin.qq.com/s/TGgWGuuHk3CTl3sBkw7gaA"/>
    <hyperlink ref="M34" r:id="rId54" display="https://mp.weixin.qq.com/s/fU-OfqOB95270v8Mk23kcQ"/>
    <hyperlink ref="M7" r:id="rId55" display="https://mp.weixin.qq.com/s/4ShGbAcEieNOWt8RI35sIA"/>
    <hyperlink ref="M27" r:id="rId56" display="https://mp.weixin.qq.com/s/3MxePNWbWRwyO183hgd-aw"/>
    <hyperlink ref="M48" r:id="rId57" display="https://mp.weixin.qq.com/s/luJDgGeporWcC2hIqnI9Vw"/>
    <hyperlink ref="M42" r:id="rId58" display="https://mp.weixin.qq.com/s/i13ElCkwNdNAHgULKZmI_A"/>
    <hyperlink ref="M47" r:id="rId59" display="https://mp.weixin.qq.com/s/9f9gANiB5r9bOdTOKE8eyw"/>
    <hyperlink ref="M2" r:id="rId60" display="https://mp.weixin.qq.com/s/vjJhf_9LGCqWOawl924QNA"/>
    <hyperlink ref="M51" r:id="rId61" display="https://mp.weixin.qq.com/s/Tgmv0vmZ8Mw7icVRmurbOA"/>
    <hyperlink ref="M8" r:id="rId62" display="https://mp.weixin.qq.com/s/XbNKha8lhQYVJU_E40ExGQ"/>
    <hyperlink ref="M16" r:id="rId63" display="https://mp.weixin.qq.com/s/zIqOrrubStZFYJUR5N4G_g"/>
    <hyperlink ref="M44" r:id="rId64" display="https://mp.weixin.qq.com/s/SCe72BsSUrHIN4OjQGZ3Zg"/>
    <hyperlink ref="M70" r:id="rId64" display="https://mp.weixin.qq.com/s/SCe72BsSUrHIN4OjQGZ3Zg"/>
    <hyperlink ref="M77" r:id="rId64" display="https://mp.weixin.qq.com/s/SCe72BsSUrHIN4OjQGZ3Zg"/>
    <hyperlink ref="M65" r:id="rId64" display="https://mp.weixin.qq.com/s/SCe72BsSUrHIN4OjQGZ3Zg"/>
    <hyperlink ref="M74" r:id="rId65" display="https://mp.weixin.qq.com/s/L0X1rV5FB2folxItYDRmBA"/>
    <hyperlink ref="M87" r:id="rId66" display="https://mp.weixin.qq.com/s/zbqJWMLxGuu33_zZR6qLHQ"/>
    <hyperlink ref="M36" r:id="rId67" display="https://mp.weixin.qq.com/s/fUPkQ29ODofo6OBCZEv58w"/>
    <hyperlink ref="M45" r:id="rId67" display="https://mp.weixin.qq.com/s/fUPkQ29ODofo6OBCZEv58w"/>
    <hyperlink ref="M52" r:id="rId67" display="https://mp.weixin.qq.com/s/fUPkQ29ODofo6OBCZEv58w"/>
    <hyperlink ref="M60" r:id="rId67" display="https://mp.weixin.qq.com/s/fUPkQ29ODofo6OBCZEv58w"/>
    <hyperlink ref="M4" r:id="rId68" display="https://mp.weixin.qq.com/s/OnrLtBpCpobNJq9jAEjG-Q"/>
    <hyperlink ref="M3" r:id="rId69" display="https://mp.weixin.qq.com/s/17NwNtoJ86AGCK-jNuHTRw"/>
    <hyperlink ref="M39" r:id="rId70" display="https://mp.weixin.qq.com/s/EEd5UHYbV6RPG1bTumwxWQ"/>
    <hyperlink ref="M55" r:id="rId71" display="https://mp.weixin.qq.com/s/YS2Vp9thkpPK8sprgXro1g"/>
    <hyperlink ref="M64" r:id="rId71" display="https://mp.weixin.qq.com/s/YS2Vp9thkpPK8sprgXro1g"/>
    <hyperlink ref="M75" r:id="rId71" display="https://mp.weixin.qq.com/s/YS2Vp9thkpPK8sprgXro1g"/>
    <hyperlink ref="M78" r:id="rId71" display="https://mp.weixin.qq.com/s/YS2Vp9thkpPK8sprgXro1g"/>
    <hyperlink ref="M89" r:id="rId72" display="https://mp.weixin.qq.com/s/nVA0V2guPw9PR8bpBFL7mQ"/>
    <hyperlink ref="M25" r:id="rId53" display="https://mp.weixin.qq.com/s/TGgWGuuHk3CTl3sBkw7gaA"/>
    <hyperlink ref="M24" r:id="rId68" display="https://mp.weixin.qq.com/s/OnrLtBpCpobNJq9jAEjG-Q"/>
    <hyperlink ref="M68" r:id="rId73" display="https://mp.weixin.qq.com/s/AcmkzZcGrImR7WEWHIs3-A"/>
    <hyperlink ref="M6" r:id="rId74" display="https://mp.weixin.qq.com/s/DRUdUqC9Xucr_ups_aNEHA"/>
    <hyperlink ref="M18" r:id="rId75" display="https://mp.weixin.qq.com/s/oIRTp4KR6rJVE-pMBtSJXQ"/>
    <hyperlink ref="M31" r:id="rId76" display="https://mp.weixin.qq.com/s/JnBVsO8XAiX7vv77GrFmhw"/>
    <hyperlink ref="M35" r:id="rId77" display="https://mp.weixin.qq.com/s/Iya1-57yhjETMjcku9u-tQ"/>
    <hyperlink ref="M11" r:id="rId78" display="https://mp.weixin.qq.com/s/IPQ-ui5dJSn4OgjR_EQFyQ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22" sqref="C2:F22"/>
    </sheetView>
  </sheetViews>
  <sheetFormatPr defaultColWidth="9" defaultRowHeight="15" outlineLevelCol="5"/>
  <cols>
    <col min="3" max="3" width="47.4609375" customWidth="1"/>
  </cols>
  <sheetData>
    <row r="1" ht="30" customHeight="1" spans="1:6">
      <c r="A1" s="11"/>
      <c r="B1" s="11" t="s">
        <v>1306</v>
      </c>
      <c r="C1" s="11" t="s">
        <v>2851</v>
      </c>
      <c r="D1" s="11" t="s">
        <v>2290</v>
      </c>
      <c r="E1" s="11" t="s">
        <v>2291</v>
      </c>
      <c r="F1" s="11" t="s">
        <v>2852</v>
      </c>
    </row>
    <row r="2" spans="1:6">
      <c r="A2" s="12"/>
      <c r="B2" s="13">
        <v>1</v>
      </c>
      <c r="C2" s="14" t="s">
        <v>2853</v>
      </c>
      <c r="D2" s="14" t="s">
        <v>2294</v>
      </c>
      <c r="E2" s="14" t="s">
        <v>2295</v>
      </c>
      <c r="F2" s="15">
        <v>509</v>
      </c>
    </row>
    <row r="3" spans="1:6">
      <c r="A3" s="16"/>
      <c r="B3" s="13">
        <v>2</v>
      </c>
      <c r="C3" s="17" t="s">
        <v>2854</v>
      </c>
      <c r="D3" s="14" t="s">
        <v>2294</v>
      </c>
      <c r="E3" s="14" t="s">
        <v>2295</v>
      </c>
      <c r="F3" s="15">
        <v>508</v>
      </c>
    </row>
    <row r="4" spans="1:6">
      <c r="A4" s="16"/>
      <c r="B4" s="13">
        <v>3</v>
      </c>
      <c r="C4" s="14" t="s">
        <v>2855</v>
      </c>
      <c r="D4" s="14" t="s">
        <v>2294</v>
      </c>
      <c r="E4" s="14" t="s">
        <v>2317</v>
      </c>
      <c r="F4" s="15">
        <v>502</v>
      </c>
    </row>
    <row r="5" spans="1:6">
      <c r="A5" s="16"/>
      <c r="B5" s="13">
        <v>4</v>
      </c>
      <c r="C5" s="14" t="s">
        <v>2856</v>
      </c>
      <c r="D5" s="14" t="s">
        <v>2294</v>
      </c>
      <c r="E5" s="14" t="s">
        <v>2295</v>
      </c>
      <c r="F5" s="15">
        <v>500</v>
      </c>
    </row>
    <row r="6" spans="1:6">
      <c r="A6" s="16"/>
      <c r="B6" s="13">
        <v>5</v>
      </c>
      <c r="C6" s="14" t="s">
        <v>2857</v>
      </c>
      <c r="D6" s="14" t="s">
        <v>2294</v>
      </c>
      <c r="E6" s="14" t="s">
        <v>2317</v>
      </c>
      <c r="F6" s="15">
        <v>498</v>
      </c>
    </row>
    <row r="7" spans="1:6">
      <c r="A7" s="16"/>
      <c r="B7" s="13">
        <v>6</v>
      </c>
      <c r="C7" s="14" t="s">
        <v>2858</v>
      </c>
      <c r="D7" s="14" t="s">
        <v>2294</v>
      </c>
      <c r="E7" s="14" t="s">
        <v>2295</v>
      </c>
      <c r="F7" s="15">
        <v>498</v>
      </c>
    </row>
    <row r="8" spans="1:6">
      <c r="A8" s="16"/>
      <c r="B8" s="13">
        <v>7</v>
      </c>
      <c r="C8" s="14" t="s">
        <v>2859</v>
      </c>
      <c r="D8" s="14" t="s">
        <v>2294</v>
      </c>
      <c r="E8" s="14" t="s">
        <v>2295</v>
      </c>
      <c r="F8" s="15">
        <v>494</v>
      </c>
    </row>
    <row r="9" spans="1:6">
      <c r="A9" s="16"/>
      <c r="B9" s="13">
        <v>8</v>
      </c>
      <c r="C9" s="14" t="s">
        <v>2860</v>
      </c>
      <c r="D9" s="14" t="s">
        <v>2294</v>
      </c>
      <c r="E9" s="14" t="s">
        <v>2295</v>
      </c>
      <c r="F9" s="15">
        <v>493</v>
      </c>
    </row>
    <row r="10" spans="1:6">
      <c r="A10" s="16"/>
      <c r="B10" s="13">
        <v>9</v>
      </c>
      <c r="C10" s="14" t="s">
        <v>2861</v>
      </c>
      <c r="D10" s="14" t="s">
        <v>2294</v>
      </c>
      <c r="E10" s="14" t="s">
        <v>2295</v>
      </c>
      <c r="F10" s="15">
        <v>492</v>
      </c>
    </row>
    <row r="11" spans="1:6">
      <c r="A11" s="16"/>
      <c r="B11" s="13">
        <v>10</v>
      </c>
      <c r="C11" s="14" t="s">
        <v>2862</v>
      </c>
      <c r="D11" s="14" t="s">
        <v>2294</v>
      </c>
      <c r="E11" s="14" t="s">
        <v>2295</v>
      </c>
      <c r="F11" s="15">
        <v>490</v>
      </c>
    </row>
    <row r="12" spans="1:6">
      <c r="A12" s="16"/>
      <c r="B12" s="13">
        <v>11</v>
      </c>
      <c r="C12" s="14" t="s">
        <v>2863</v>
      </c>
      <c r="D12" s="14" t="s">
        <v>2294</v>
      </c>
      <c r="E12" s="14" t="s">
        <v>2295</v>
      </c>
      <c r="F12" s="15">
        <v>487</v>
      </c>
    </row>
    <row r="13" spans="1:6">
      <c r="A13" s="16"/>
      <c r="B13" s="13">
        <v>12</v>
      </c>
      <c r="C13" s="14" t="s">
        <v>2864</v>
      </c>
      <c r="D13" s="14" t="s">
        <v>2294</v>
      </c>
      <c r="E13" s="14" t="s">
        <v>2295</v>
      </c>
      <c r="F13" s="15">
        <v>487</v>
      </c>
    </row>
    <row r="14" spans="1:6">
      <c r="A14" s="16"/>
      <c r="B14" s="13">
        <v>13</v>
      </c>
      <c r="C14" s="14" t="s">
        <v>2865</v>
      </c>
      <c r="D14" s="14" t="s">
        <v>2294</v>
      </c>
      <c r="E14" s="14" t="s">
        <v>2295</v>
      </c>
      <c r="F14" s="15">
        <v>485</v>
      </c>
    </row>
    <row r="15" spans="1:6">
      <c r="A15" s="16"/>
      <c r="B15" s="13">
        <v>14</v>
      </c>
      <c r="C15" s="14" t="s">
        <v>2394</v>
      </c>
      <c r="D15" s="14" t="s">
        <v>2294</v>
      </c>
      <c r="E15" s="14" t="s">
        <v>2295</v>
      </c>
      <c r="F15" s="15">
        <v>485</v>
      </c>
    </row>
    <row r="16" spans="1:6">
      <c r="A16" s="16"/>
      <c r="B16" s="13">
        <v>15</v>
      </c>
      <c r="C16" s="14" t="s">
        <v>2866</v>
      </c>
      <c r="D16" s="14" t="s">
        <v>2294</v>
      </c>
      <c r="E16" s="14" t="s">
        <v>2295</v>
      </c>
      <c r="F16" s="15">
        <v>485</v>
      </c>
    </row>
    <row r="17" spans="1:6">
      <c r="A17" s="16"/>
      <c r="B17" s="13">
        <v>16</v>
      </c>
      <c r="C17" s="14" t="s">
        <v>2867</v>
      </c>
      <c r="D17" s="14" t="s">
        <v>2294</v>
      </c>
      <c r="E17" s="14" t="s">
        <v>2295</v>
      </c>
      <c r="F17" s="15">
        <v>485</v>
      </c>
    </row>
    <row r="18" spans="1:6">
      <c r="A18" s="16"/>
      <c r="B18" s="13">
        <v>17</v>
      </c>
      <c r="C18" s="14" t="s">
        <v>2868</v>
      </c>
      <c r="D18" s="14" t="s">
        <v>2294</v>
      </c>
      <c r="E18" s="14" t="s">
        <v>2295</v>
      </c>
      <c r="F18" s="15">
        <v>484</v>
      </c>
    </row>
    <row r="19" spans="1:6">
      <c r="A19" s="16"/>
      <c r="B19" s="13">
        <v>18</v>
      </c>
      <c r="C19" s="14" t="s">
        <v>2869</v>
      </c>
      <c r="D19" s="14" t="s">
        <v>2294</v>
      </c>
      <c r="E19" s="14" t="s">
        <v>2295</v>
      </c>
      <c r="F19" s="15">
        <v>484</v>
      </c>
    </row>
    <row r="20" spans="1:6">
      <c r="A20" s="16"/>
      <c r="B20" s="13">
        <v>19</v>
      </c>
      <c r="C20" s="14" t="s">
        <v>2870</v>
      </c>
      <c r="D20" s="14" t="s">
        <v>2294</v>
      </c>
      <c r="E20" s="14" t="s">
        <v>2317</v>
      </c>
      <c r="F20" s="15">
        <v>481</v>
      </c>
    </row>
    <row r="21" spans="1:6">
      <c r="A21" s="16"/>
      <c r="B21" s="13">
        <v>20</v>
      </c>
      <c r="C21" s="14" t="s">
        <v>2871</v>
      </c>
      <c r="D21" s="14" t="s">
        <v>2294</v>
      </c>
      <c r="E21" s="14" t="s">
        <v>2295</v>
      </c>
      <c r="F21" s="15">
        <v>480</v>
      </c>
    </row>
    <row r="22" spans="1:6">
      <c r="A22" s="16"/>
      <c r="B22" s="13">
        <v>21</v>
      </c>
      <c r="C22" s="14" t="s">
        <v>2872</v>
      </c>
      <c r="D22" s="14" t="s">
        <v>2294</v>
      </c>
      <c r="E22" s="14" t="s">
        <v>2295</v>
      </c>
      <c r="F22" s="15">
        <v>480</v>
      </c>
    </row>
  </sheetData>
  <pageMargins left="0.7" right="0.7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workbookViewId="0">
      <selection activeCell="B9" sqref="A1:C102"/>
    </sheetView>
  </sheetViews>
  <sheetFormatPr defaultColWidth="9" defaultRowHeight="15" outlineLevelCol="2"/>
  <cols>
    <col min="1" max="1" width="11.2265625" customWidth="1"/>
    <col min="2" max="2" width="29.765625" style="1" customWidth="1"/>
    <col min="3" max="3" width="9.2265625" style="1"/>
  </cols>
  <sheetData>
    <row r="1" ht="49.5" customHeight="1" spans="1:3">
      <c r="A1" s="2"/>
      <c r="B1" s="3" t="s">
        <v>2873</v>
      </c>
      <c r="C1" s="4"/>
    </row>
    <row r="2" ht="16.15" spans="1:3">
      <c r="A2" s="5" t="s">
        <v>2874</v>
      </c>
      <c r="B2" s="6" t="s">
        <v>2793</v>
      </c>
      <c r="C2" s="6" t="s">
        <v>2875</v>
      </c>
    </row>
    <row r="3" ht="16.15" spans="1:3">
      <c r="A3" s="7">
        <v>1</v>
      </c>
      <c r="B3" s="8" t="s">
        <v>2876</v>
      </c>
      <c r="C3" s="8" t="s">
        <v>2877</v>
      </c>
    </row>
    <row r="4" ht="16.15" spans="1:3">
      <c r="A4" s="7">
        <v>2</v>
      </c>
      <c r="B4" s="8" t="s">
        <v>2878</v>
      </c>
      <c r="C4" s="8" t="s">
        <v>2877</v>
      </c>
    </row>
    <row r="5" ht="16.15" spans="1:3">
      <c r="A5" s="9">
        <v>3</v>
      </c>
      <c r="B5" s="10" t="s">
        <v>2879</v>
      </c>
      <c r="C5" s="10" t="s">
        <v>2880</v>
      </c>
    </row>
    <row r="6" ht="16.15" spans="1:3">
      <c r="A6" s="7">
        <v>4</v>
      </c>
      <c r="B6" s="8" t="s">
        <v>2881</v>
      </c>
      <c r="C6" s="8" t="s">
        <v>2882</v>
      </c>
    </row>
    <row r="7" ht="16.15" spans="1:3">
      <c r="A7" s="7">
        <v>5</v>
      </c>
      <c r="B7" s="8" t="s">
        <v>2883</v>
      </c>
      <c r="C7" s="8" t="s">
        <v>2884</v>
      </c>
    </row>
    <row r="8" ht="16.15" spans="1:3">
      <c r="A8" s="7">
        <v>6</v>
      </c>
      <c r="B8" s="8" t="s">
        <v>2885</v>
      </c>
      <c r="C8" s="8" t="s">
        <v>2884</v>
      </c>
    </row>
    <row r="9" ht="16.15" spans="1:3">
      <c r="A9" s="7">
        <v>7</v>
      </c>
      <c r="B9" s="8" t="s">
        <v>2886</v>
      </c>
      <c r="C9" s="8" t="s">
        <v>2887</v>
      </c>
    </row>
    <row r="10" ht="16.15" spans="1:3">
      <c r="A10" s="7">
        <v>8</v>
      </c>
      <c r="B10" s="8" t="s">
        <v>2888</v>
      </c>
      <c r="C10" s="8" t="s">
        <v>2889</v>
      </c>
    </row>
    <row r="11" ht="16.15" spans="1:3">
      <c r="A11" s="7">
        <v>9</v>
      </c>
      <c r="B11" s="8" t="s">
        <v>2890</v>
      </c>
      <c r="C11" s="8" t="s">
        <v>2887</v>
      </c>
    </row>
    <row r="12" ht="16.15" spans="1:3">
      <c r="A12" s="7">
        <v>10</v>
      </c>
      <c r="B12" s="8" t="s">
        <v>2891</v>
      </c>
      <c r="C12" s="8" t="s">
        <v>2892</v>
      </c>
    </row>
    <row r="13" ht="16.15" spans="1:3">
      <c r="A13" s="9">
        <v>11</v>
      </c>
      <c r="B13" s="10" t="s">
        <v>2893</v>
      </c>
      <c r="C13" s="10" t="s">
        <v>2880</v>
      </c>
    </row>
    <row r="14" ht="16.15" spans="1:3">
      <c r="A14" s="7">
        <v>12</v>
      </c>
      <c r="B14" s="8" t="s">
        <v>2894</v>
      </c>
      <c r="C14" s="8" t="s">
        <v>2892</v>
      </c>
    </row>
    <row r="15" ht="16.15" spans="1:3">
      <c r="A15" s="9">
        <v>13</v>
      </c>
      <c r="B15" s="10" t="s">
        <v>2895</v>
      </c>
      <c r="C15" s="10" t="s">
        <v>2880</v>
      </c>
    </row>
    <row r="16" ht="16.15" spans="1:3">
      <c r="A16" s="7">
        <v>14</v>
      </c>
      <c r="B16" s="8" t="s">
        <v>2896</v>
      </c>
      <c r="C16" s="8" t="s">
        <v>2897</v>
      </c>
    </row>
    <row r="17" ht="16.15" spans="1:3">
      <c r="A17" s="7">
        <v>15</v>
      </c>
      <c r="B17" s="8" t="s">
        <v>2898</v>
      </c>
      <c r="C17" s="8" t="s">
        <v>2899</v>
      </c>
    </row>
    <row r="18" ht="16.15" spans="1:3">
      <c r="A18" s="7">
        <v>16</v>
      </c>
      <c r="B18" s="8" t="s">
        <v>2900</v>
      </c>
      <c r="C18" s="8" t="s">
        <v>2901</v>
      </c>
    </row>
    <row r="19" ht="16.15" spans="1:3">
      <c r="A19" s="7">
        <v>17</v>
      </c>
      <c r="B19" s="8" t="s">
        <v>2902</v>
      </c>
      <c r="C19" s="8" t="s">
        <v>2877</v>
      </c>
    </row>
    <row r="20" ht="16.15" spans="1:3">
      <c r="A20" s="7">
        <v>18</v>
      </c>
      <c r="B20" s="8" t="s">
        <v>2903</v>
      </c>
      <c r="C20" s="8" t="s">
        <v>2887</v>
      </c>
    </row>
    <row r="21" ht="16.15" spans="1:3">
      <c r="A21" s="7">
        <v>19</v>
      </c>
      <c r="B21" s="8" t="s">
        <v>2904</v>
      </c>
      <c r="C21" s="8" t="s">
        <v>2901</v>
      </c>
    </row>
    <row r="22" ht="16.15" spans="1:3">
      <c r="A22" s="7">
        <v>20</v>
      </c>
      <c r="B22" s="8" t="s">
        <v>2905</v>
      </c>
      <c r="C22" s="8" t="s">
        <v>2906</v>
      </c>
    </row>
    <row r="23" ht="16.15" spans="1:3">
      <c r="A23" s="7">
        <v>21</v>
      </c>
      <c r="B23" s="8" t="s">
        <v>2907</v>
      </c>
      <c r="C23" s="8" t="s">
        <v>2908</v>
      </c>
    </row>
    <row r="24" ht="16.15" spans="1:3">
      <c r="A24" s="9">
        <v>22</v>
      </c>
      <c r="B24" s="10" t="s">
        <v>2909</v>
      </c>
      <c r="C24" s="10" t="s">
        <v>2880</v>
      </c>
    </row>
    <row r="25" ht="16.15" spans="1:3">
      <c r="A25" s="7">
        <v>23</v>
      </c>
      <c r="B25" s="8" t="s">
        <v>2910</v>
      </c>
      <c r="C25" s="8" t="s">
        <v>2887</v>
      </c>
    </row>
    <row r="26" ht="16.15" spans="1:3">
      <c r="A26" s="7">
        <v>24</v>
      </c>
      <c r="B26" s="8" t="s">
        <v>2911</v>
      </c>
      <c r="C26" s="8" t="s">
        <v>2889</v>
      </c>
    </row>
    <row r="27" ht="16.15" spans="1:3">
      <c r="A27" s="7">
        <v>25</v>
      </c>
      <c r="B27" s="8" t="s">
        <v>2912</v>
      </c>
      <c r="C27" s="8" t="s">
        <v>2906</v>
      </c>
    </row>
    <row r="28" ht="16.15" spans="1:3">
      <c r="A28" s="7">
        <v>26</v>
      </c>
      <c r="B28" s="8" t="s">
        <v>2913</v>
      </c>
      <c r="C28" s="8" t="s">
        <v>2914</v>
      </c>
    </row>
    <row r="29" ht="16.15" spans="1:3">
      <c r="A29" s="7">
        <v>27</v>
      </c>
      <c r="B29" s="8" t="s">
        <v>2915</v>
      </c>
      <c r="C29" s="8" t="s">
        <v>2906</v>
      </c>
    </row>
    <row r="30" ht="16.15" spans="1:3">
      <c r="A30" s="7">
        <v>28</v>
      </c>
      <c r="B30" s="8" t="s">
        <v>2916</v>
      </c>
      <c r="C30" s="8" t="s">
        <v>2917</v>
      </c>
    </row>
    <row r="31" ht="16.15" spans="1:3">
      <c r="A31" s="7">
        <v>29</v>
      </c>
      <c r="B31" s="8" t="s">
        <v>2918</v>
      </c>
      <c r="C31" s="8" t="s">
        <v>2899</v>
      </c>
    </row>
    <row r="32" ht="16.15" spans="1:3">
      <c r="A32" s="7">
        <v>30</v>
      </c>
      <c r="B32" s="8" t="s">
        <v>2919</v>
      </c>
      <c r="C32" s="8" t="s">
        <v>2877</v>
      </c>
    </row>
    <row r="33" ht="16.15" spans="1:3">
      <c r="A33" s="7">
        <v>31</v>
      </c>
      <c r="B33" s="8" t="s">
        <v>2920</v>
      </c>
      <c r="C33" s="8" t="s">
        <v>2877</v>
      </c>
    </row>
    <row r="34" ht="16.15" spans="1:3">
      <c r="A34" s="9">
        <v>32</v>
      </c>
      <c r="B34" s="10" t="s">
        <v>2921</v>
      </c>
      <c r="C34" s="10" t="s">
        <v>2880</v>
      </c>
    </row>
    <row r="35" ht="16.15" spans="1:3">
      <c r="A35" s="7">
        <v>33</v>
      </c>
      <c r="B35" s="8" t="s">
        <v>2922</v>
      </c>
      <c r="C35" s="8" t="s">
        <v>2923</v>
      </c>
    </row>
    <row r="36" ht="16.15" spans="1:3">
      <c r="A36" s="7">
        <v>34</v>
      </c>
      <c r="B36" s="8" t="s">
        <v>2924</v>
      </c>
      <c r="C36" s="8" t="s">
        <v>2923</v>
      </c>
    </row>
    <row r="37" ht="16.15" spans="1:3">
      <c r="A37" s="7">
        <v>35</v>
      </c>
      <c r="B37" s="8" t="s">
        <v>2925</v>
      </c>
      <c r="C37" s="8" t="s">
        <v>2884</v>
      </c>
    </row>
    <row r="38" ht="16.15" spans="1:3">
      <c r="A38" s="9">
        <v>36</v>
      </c>
      <c r="B38" s="10" t="s">
        <v>2926</v>
      </c>
      <c r="C38" s="10" t="s">
        <v>2880</v>
      </c>
    </row>
    <row r="39" ht="16.15" spans="1:3">
      <c r="A39" s="7">
        <v>37</v>
      </c>
      <c r="B39" s="8" t="s">
        <v>2927</v>
      </c>
      <c r="C39" s="8" t="s">
        <v>2877</v>
      </c>
    </row>
    <row r="40" ht="16.15" spans="1:3">
      <c r="A40" s="9">
        <v>38</v>
      </c>
      <c r="B40" s="10" t="s">
        <v>2928</v>
      </c>
      <c r="C40" s="10" t="s">
        <v>2880</v>
      </c>
    </row>
    <row r="41" ht="16.15" spans="1:3">
      <c r="A41" s="7">
        <v>39</v>
      </c>
      <c r="B41" s="8" t="s">
        <v>2929</v>
      </c>
      <c r="C41" s="8" t="s">
        <v>2914</v>
      </c>
    </row>
    <row r="42" ht="16.15" spans="1:3">
      <c r="A42" s="7">
        <v>40</v>
      </c>
      <c r="B42" s="8" t="s">
        <v>2930</v>
      </c>
      <c r="C42" s="8" t="s">
        <v>2931</v>
      </c>
    </row>
    <row r="43" ht="16.15" spans="1:3">
      <c r="A43" s="7">
        <v>41</v>
      </c>
      <c r="B43" s="8" t="s">
        <v>2932</v>
      </c>
      <c r="C43" s="8" t="s">
        <v>2877</v>
      </c>
    </row>
    <row r="44" ht="16.15" spans="1:3">
      <c r="A44" s="7">
        <v>42</v>
      </c>
      <c r="B44" s="8" t="s">
        <v>2933</v>
      </c>
      <c r="C44" s="8" t="s">
        <v>2877</v>
      </c>
    </row>
    <row r="45" ht="16.15" spans="1:3">
      <c r="A45" s="7">
        <v>43</v>
      </c>
      <c r="B45" s="8" t="s">
        <v>2934</v>
      </c>
      <c r="C45" s="8" t="s">
        <v>2931</v>
      </c>
    </row>
    <row r="46" ht="16.15" spans="1:3">
      <c r="A46" s="7">
        <v>44</v>
      </c>
      <c r="B46" s="8" t="s">
        <v>2935</v>
      </c>
      <c r="C46" s="8" t="s">
        <v>2892</v>
      </c>
    </row>
    <row r="47" ht="16.15" spans="1:3">
      <c r="A47" s="7">
        <v>45</v>
      </c>
      <c r="B47" s="8" t="s">
        <v>2936</v>
      </c>
      <c r="C47" s="8" t="s">
        <v>2887</v>
      </c>
    </row>
    <row r="48" ht="16.15" spans="1:3">
      <c r="A48" s="7">
        <v>46</v>
      </c>
      <c r="B48" s="8" t="s">
        <v>2937</v>
      </c>
      <c r="C48" s="8" t="s">
        <v>2897</v>
      </c>
    </row>
    <row r="49" ht="16.15" spans="1:3">
      <c r="A49" s="7">
        <v>47</v>
      </c>
      <c r="B49" s="8" t="s">
        <v>2938</v>
      </c>
      <c r="C49" s="8" t="s">
        <v>2877</v>
      </c>
    </row>
    <row r="50" ht="16.15" spans="1:3">
      <c r="A50" s="7">
        <v>48</v>
      </c>
      <c r="B50" s="8" t="s">
        <v>2939</v>
      </c>
      <c r="C50" s="8" t="s">
        <v>2884</v>
      </c>
    </row>
    <row r="51" ht="16.15" spans="1:3">
      <c r="A51" s="9">
        <v>49</v>
      </c>
      <c r="B51" s="10" t="s">
        <v>2940</v>
      </c>
      <c r="C51" s="10" t="s">
        <v>2880</v>
      </c>
    </row>
    <row r="52" ht="16.15" spans="1:3">
      <c r="A52" s="7">
        <v>50</v>
      </c>
      <c r="B52" s="8" t="s">
        <v>2941</v>
      </c>
      <c r="C52" s="8" t="s">
        <v>2901</v>
      </c>
    </row>
    <row r="53" ht="16.15" spans="1:3">
      <c r="A53" s="7">
        <v>51</v>
      </c>
      <c r="B53" s="8" t="s">
        <v>2942</v>
      </c>
      <c r="C53" s="8" t="s">
        <v>2908</v>
      </c>
    </row>
    <row r="54" ht="16.15" spans="1:3">
      <c r="A54" s="7">
        <v>52</v>
      </c>
      <c r="B54" s="8" t="s">
        <v>2943</v>
      </c>
      <c r="C54" s="8" t="s">
        <v>2906</v>
      </c>
    </row>
    <row r="55" ht="16.15" spans="1:3">
      <c r="A55" s="7">
        <v>53</v>
      </c>
      <c r="B55" s="8" t="s">
        <v>2944</v>
      </c>
      <c r="C55" s="8" t="s">
        <v>2889</v>
      </c>
    </row>
    <row r="56" ht="16.15" spans="1:3">
      <c r="A56" s="7">
        <v>54</v>
      </c>
      <c r="B56" s="8" t="s">
        <v>2945</v>
      </c>
      <c r="C56" s="8" t="s">
        <v>2946</v>
      </c>
    </row>
    <row r="57" ht="16.15" spans="1:3">
      <c r="A57" s="7">
        <v>55</v>
      </c>
      <c r="B57" s="8" t="s">
        <v>2947</v>
      </c>
      <c r="C57" s="8" t="s">
        <v>2931</v>
      </c>
    </row>
    <row r="58" ht="16.15" spans="1:3">
      <c r="A58" s="7">
        <v>56</v>
      </c>
      <c r="B58" s="8" t="s">
        <v>2948</v>
      </c>
      <c r="C58" s="8" t="s">
        <v>2949</v>
      </c>
    </row>
    <row r="59" ht="16.15" spans="1:3">
      <c r="A59" s="7">
        <v>57</v>
      </c>
      <c r="B59" s="8" t="s">
        <v>2950</v>
      </c>
      <c r="C59" s="8" t="s">
        <v>2946</v>
      </c>
    </row>
    <row r="60" ht="16.15" spans="1:3">
      <c r="A60" s="7">
        <v>58</v>
      </c>
      <c r="B60" s="8" t="s">
        <v>2951</v>
      </c>
      <c r="C60" s="8" t="s">
        <v>2877</v>
      </c>
    </row>
    <row r="61" ht="16.15" spans="1:3">
      <c r="A61" s="7">
        <v>59</v>
      </c>
      <c r="B61" s="8" t="s">
        <v>2952</v>
      </c>
      <c r="C61" s="8" t="s">
        <v>2877</v>
      </c>
    </row>
    <row r="62" ht="16.15" spans="1:3">
      <c r="A62" s="9">
        <v>60</v>
      </c>
      <c r="B62" s="10" t="s">
        <v>2953</v>
      </c>
      <c r="C62" s="10" t="s">
        <v>2880</v>
      </c>
    </row>
    <row r="63" ht="16.15" spans="1:3">
      <c r="A63" s="7">
        <v>61</v>
      </c>
      <c r="B63" s="8" t="s">
        <v>2954</v>
      </c>
      <c r="C63" s="8" t="s">
        <v>2955</v>
      </c>
    </row>
    <row r="64" ht="16.15" spans="1:3">
      <c r="A64" s="7">
        <v>62</v>
      </c>
      <c r="B64" s="8" t="s">
        <v>2956</v>
      </c>
      <c r="C64" s="8" t="s">
        <v>2877</v>
      </c>
    </row>
    <row r="65" ht="16.15" spans="1:3">
      <c r="A65" s="7">
        <v>63</v>
      </c>
      <c r="B65" s="8" t="s">
        <v>2957</v>
      </c>
      <c r="C65" s="8" t="s">
        <v>2958</v>
      </c>
    </row>
    <row r="66" ht="16.15" spans="1:3">
      <c r="A66" s="7">
        <v>64</v>
      </c>
      <c r="B66" s="8" t="s">
        <v>2959</v>
      </c>
      <c r="C66" s="8" t="s">
        <v>2884</v>
      </c>
    </row>
    <row r="67" ht="16.15" spans="1:3">
      <c r="A67" s="7">
        <v>65</v>
      </c>
      <c r="B67" s="8" t="s">
        <v>2960</v>
      </c>
      <c r="C67" s="8" t="s">
        <v>2899</v>
      </c>
    </row>
    <row r="68" ht="16.15" spans="1:3">
      <c r="A68" s="7">
        <v>66</v>
      </c>
      <c r="B68" s="8" t="s">
        <v>2961</v>
      </c>
      <c r="C68" s="8" t="s">
        <v>2955</v>
      </c>
    </row>
    <row r="69" ht="16.15" spans="1:3">
      <c r="A69" s="7">
        <v>67</v>
      </c>
      <c r="B69" s="8" t="s">
        <v>2962</v>
      </c>
      <c r="C69" s="8" t="s">
        <v>2877</v>
      </c>
    </row>
    <row r="70" ht="16.15" spans="1:3">
      <c r="A70" s="9">
        <v>68</v>
      </c>
      <c r="B70" s="10" t="s">
        <v>1225</v>
      </c>
      <c r="C70" s="10" t="s">
        <v>2880</v>
      </c>
    </row>
    <row r="71" ht="16.15" spans="1:3">
      <c r="A71" s="9">
        <v>69</v>
      </c>
      <c r="B71" s="10" t="s">
        <v>939</v>
      </c>
      <c r="C71" s="10" t="s">
        <v>2880</v>
      </c>
    </row>
    <row r="72" ht="16.15" spans="1:3">
      <c r="A72" s="7">
        <v>70</v>
      </c>
      <c r="B72" s="8" t="s">
        <v>2963</v>
      </c>
      <c r="C72" s="8" t="s">
        <v>2877</v>
      </c>
    </row>
    <row r="73" ht="16.15" spans="1:3">
      <c r="A73" s="9">
        <v>71</v>
      </c>
      <c r="B73" s="10" t="s">
        <v>2964</v>
      </c>
      <c r="C73" s="10" t="s">
        <v>2880</v>
      </c>
    </row>
    <row r="74" ht="16.15" spans="1:3">
      <c r="A74" s="7">
        <v>72</v>
      </c>
      <c r="B74" s="8" t="s">
        <v>2965</v>
      </c>
      <c r="C74" s="8" t="s">
        <v>2908</v>
      </c>
    </row>
    <row r="75" ht="16.15" spans="1:3">
      <c r="A75" s="7">
        <v>73</v>
      </c>
      <c r="B75" s="8" t="s">
        <v>2966</v>
      </c>
      <c r="C75" s="8" t="s">
        <v>2884</v>
      </c>
    </row>
    <row r="76" ht="16.15" spans="1:3">
      <c r="A76" s="7">
        <v>74</v>
      </c>
      <c r="B76" s="8" t="s">
        <v>2967</v>
      </c>
      <c r="C76" s="8" t="s">
        <v>2887</v>
      </c>
    </row>
    <row r="77" ht="16.15" spans="1:3">
      <c r="A77" s="7">
        <v>75</v>
      </c>
      <c r="B77" s="8" t="s">
        <v>2968</v>
      </c>
      <c r="C77" s="8" t="s">
        <v>2931</v>
      </c>
    </row>
    <row r="78" ht="16.15" spans="1:3">
      <c r="A78" s="7">
        <v>76</v>
      </c>
      <c r="B78" s="8" t="s">
        <v>2969</v>
      </c>
      <c r="C78" s="8" t="s">
        <v>2923</v>
      </c>
    </row>
    <row r="79" ht="16.15" spans="1:3">
      <c r="A79" s="7">
        <v>77</v>
      </c>
      <c r="B79" s="8" t="s">
        <v>2970</v>
      </c>
      <c r="C79" s="8" t="s">
        <v>2877</v>
      </c>
    </row>
    <row r="80" ht="16.15" spans="1:3">
      <c r="A80" s="9">
        <v>78</v>
      </c>
      <c r="B80" s="10" t="s">
        <v>2971</v>
      </c>
      <c r="C80" s="10" t="s">
        <v>2880</v>
      </c>
    </row>
    <row r="81" ht="16.15" spans="1:3">
      <c r="A81" s="7">
        <v>79</v>
      </c>
      <c r="B81" s="8" t="s">
        <v>2972</v>
      </c>
      <c r="C81" s="8" t="s">
        <v>2882</v>
      </c>
    </row>
    <row r="82" ht="16.15" spans="1:3">
      <c r="A82" s="7">
        <v>80</v>
      </c>
      <c r="B82" s="8" t="s">
        <v>2973</v>
      </c>
      <c r="C82" s="8" t="s">
        <v>2877</v>
      </c>
    </row>
    <row r="83" ht="16.15" spans="1:3">
      <c r="A83" s="7">
        <v>81</v>
      </c>
      <c r="B83" s="8" t="s">
        <v>2974</v>
      </c>
      <c r="C83" s="8" t="s">
        <v>2884</v>
      </c>
    </row>
    <row r="84" ht="16.15" spans="1:3">
      <c r="A84" s="7">
        <v>82</v>
      </c>
      <c r="B84" s="8" t="s">
        <v>2975</v>
      </c>
      <c r="C84" s="8" t="s">
        <v>2897</v>
      </c>
    </row>
    <row r="85" ht="16.15" spans="1:3">
      <c r="A85" s="7">
        <v>83</v>
      </c>
      <c r="B85" s="8" t="s">
        <v>2976</v>
      </c>
      <c r="C85" s="8" t="s">
        <v>2908</v>
      </c>
    </row>
    <row r="86" ht="16.15" spans="1:3">
      <c r="A86" s="7">
        <v>84</v>
      </c>
      <c r="B86" s="8" t="s">
        <v>2977</v>
      </c>
      <c r="C86" s="8" t="s">
        <v>2884</v>
      </c>
    </row>
    <row r="87" ht="16.15" spans="1:3">
      <c r="A87" s="7">
        <v>85</v>
      </c>
      <c r="B87" s="8" t="s">
        <v>2978</v>
      </c>
      <c r="C87" s="8" t="s">
        <v>2892</v>
      </c>
    </row>
    <row r="88" ht="16.15" spans="1:3">
      <c r="A88" s="7">
        <v>86</v>
      </c>
      <c r="B88" s="8" t="s">
        <v>2979</v>
      </c>
      <c r="C88" s="8" t="s">
        <v>2923</v>
      </c>
    </row>
    <row r="89" ht="16.15" spans="1:3">
      <c r="A89" s="7">
        <v>87</v>
      </c>
      <c r="B89" s="8" t="s">
        <v>2980</v>
      </c>
      <c r="C89" s="8" t="s">
        <v>2887</v>
      </c>
    </row>
    <row r="90" ht="16.15" spans="1:3">
      <c r="A90" s="7">
        <v>88</v>
      </c>
      <c r="B90" s="8" t="s">
        <v>2981</v>
      </c>
      <c r="C90" s="8" t="s">
        <v>2955</v>
      </c>
    </row>
    <row r="91" ht="16.15" spans="1:3">
      <c r="A91" s="9">
        <v>89</v>
      </c>
      <c r="B91" s="10" t="s">
        <v>2982</v>
      </c>
      <c r="C91" s="10" t="s">
        <v>2880</v>
      </c>
    </row>
    <row r="92" ht="16.15" spans="1:3">
      <c r="A92" s="7">
        <v>90</v>
      </c>
      <c r="B92" s="8" t="s">
        <v>2983</v>
      </c>
      <c r="C92" s="8" t="s">
        <v>2906</v>
      </c>
    </row>
    <row r="93" ht="16.15" spans="1:3">
      <c r="A93" s="7">
        <v>91</v>
      </c>
      <c r="B93" s="8" t="s">
        <v>2984</v>
      </c>
      <c r="C93" s="8" t="s">
        <v>2889</v>
      </c>
    </row>
    <row r="94" ht="16.15" spans="1:3">
      <c r="A94" s="7">
        <v>92</v>
      </c>
      <c r="B94" s="8" t="s">
        <v>2985</v>
      </c>
      <c r="C94" s="8" t="s">
        <v>2986</v>
      </c>
    </row>
    <row r="95" ht="16.15" spans="1:3">
      <c r="A95" s="9">
        <v>93</v>
      </c>
      <c r="B95" s="10" t="s">
        <v>2987</v>
      </c>
      <c r="C95" s="10" t="s">
        <v>2880</v>
      </c>
    </row>
    <row r="96" ht="16.15" spans="1:3">
      <c r="A96" s="7">
        <v>94</v>
      </c>
      <c r="B96" s="8" t="s">
        <v>2988</v>
      </c>
      <c r="C96" s="8" t="s">
        <v>2923</v>
      </c>
    </row>
    <row r="97" ht="16.15" spans="1:3">
      <c r="A97" s="7">
        <v>95</v>
      </c>
      <c r="B97" s="8" t="s">
        <v>2989</v>
      </c>
      <c r="C97" s="8" t="s">
        <v>2899</v>
      </c>
    </row>
    <row r="98" ht="16.15" spans="1:3">
      <c r="A98" s="7">
        <v>96</v>
      </c>
      <c r="B98" s="8" t="s">
        <v>2990</v>
      </c>
      <c r="C98" s="8" t="s">
        <v>2955</v>
      </c>
    </row>
    <row r="99" ht="16.15" spans="1:3">
      <c r="A99" s="7">
        <v>97</v>
      </c>
      <c r="B99" s="8" t="s">
        <v>2991</v>
      </c>
      <c r="C99" s="8" t="s">
        <v>2892</v>
      </c>
    </row>
    <row r="100" ht="16.15" spans="1:3">
      <c r="A100" s="7">
        <v>98</v>
      </c>
      <c r="B100" s="8" t="s">
        <v>2992</v>
      </c>
      <c r="C100" s="8" t="s">
        <v>2931</v>
      </c>
    </row>
    <row r="101" ht="16.15" spans="1:3">
      <c r="A101" s="7">
        <v>99</v>
      </c>
      <c r="B101" s="8" t="s">
        <v>2993</v>
      </c>
      <c r="C101" s="8" t="s">
        <v>2946</v>
      </c>
    </row>
    <row r="102" ht="16.15" spans="1:3">
      <c r="A102" s="7">
        <v>100</v>
      </c>
      <c r="B102" s="8" t="s">
        <v>2994</v>
      </c>
      <c r="C102" s="8" t="s">
        <v>2923</v>
      </c>
    </row>
  </sheetData>
  <autoFilter ref="A2:C1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90" zoomScaleNormal="90" workbookViewId="0">
      <pane xSplit="3" ySplit="1" topLeftCell="D2" activePane="bottomRight" state="frozen"/>
      <selection/>
      <selection pane="topRight"/>
      <selection pane="bottomLeft"/>
      <selection pane="bottomRight" activeCell="K11" sqref="K11"/>
    </sheetView>
  </sheetViews>
  <sheetFormatPr defaultColWidth="9" defaultRowHeight="15"/>
  <cols>
    <col min="1" max="1" width="5.921875" hidden="1" customWidth="1"/>
    <col min="2" max="2" width="4.6953125" customWidth="1"/>
    <col min="3" max="3" width="28.5390625" customWidth="1"/>
    <col min="4" max="4" width="4.3046875" customWidth="1"/>
    <col min="5" max="17" width="6.84375" customWidth="1"/>
    <col min="18" max="23" width="6" customWidth="1"/>
  </cols>
  <sheetData>
    <row r="1" ht="56.5" customHeight="1" spans="1:23">
      <c r="A1" s="247" t="s">
        <v>436</v>
      </c>
      <c r="B1" s="247"/>
      <c r="C1" s="247" t="s">
        <v>437</v>
      </c>
      <c r="D1" s="247" t="s">
        <v>438</v>
      </c>
      <c r="E1" s="337" t="s">
        <v>439</v>
      </c>
      <c r="F1" s="337" t="s">
        <v>68</v>
      </c>
      <c r="G1" s="337" t="s">
        <v>440</v>
      </c>
      <c r="H1" s="338" t="s">
        <v>441</v>
      </c>
      <c r="I1" s="338" t="s">
        <v>442</v>
      </c>
      <c r="J1" s="337" t="s">
        <v>443</v>
      </c>
      <c r="K1" s="337" t="s">
        <v>444</v>
      </c>
      <c r="L1" s="337" t="s">
        <v>445</v>
      </c>
      <c r="M1" s="338" t="s">
        <v>446</v>
      </c>
      <c r="N1" s="338" t="s">
        <v>447</v>
      </c>
      <c r="O1" s="337" t="s">
        <v>448</v>
      </c>
      <c r="P1" s="337" t="s">
        <v>449</v>
      </c>
      <c r="Q1" s="337" t="s">
        <v>450</v>
      </c>
      <c r="R1" s="337" t="s">
        <v>451</v>
      </c>
      <c r="S1" s="337" t="s">
        <v>452</v>
      </c>
      <c r="T1" s="337" t="s">
        <v>453</v>
      </c>
      <c r="U1" s="337" t="s">
        <v>454</v>
      </c>
      <c r="V1" s="337" t="s">
        <v>455</v>
      </c>
      <c r="W1" s="337" t="s">
        <v>456</v>
      </c>
    </row>
    <row r="2" spans="1:23">
      <c r="A2" s="339" t="s">
        <v>127</v>
      </c>
      <c r="B2" s="339"/>
      <c r="C2" s="339" t="s">
        <v>457</v>
      </c>
      <c r="D2" s="39" t="s">
        <v>458</v>
      </c>
      <c r="E2" s="339">
        <v>470</v>
      </c>
      <c r="F2" s="340">
        <v>60</v>
      </c>
      <c r="G2" s="341">
        <f t="shared" ref="G2:G33" si="0">H2+I2</f>
        <v>12.75</v>
      </c>
      <c r="H2" s="342">
        <v>11.9</v>
      </c>
      <c r="I2" s="342">
        <v>0.85</v>
      </c>
      <c r="J2" s="349">
        <f t="shared" ref="J2:J49" si="1">M2+N2</f>
        <v>12.35</v>
      </c>
      <c r="K2" s="218">
        <v>419</v>
      </c>
      <c r="L2" s="350">
        <v>60</v>
      </c>
      <c r="M2" s="218">
        <v>11.5</v>
      </c>
      <c r="N2" s="218">
        <v>0.85</v>
      </c>
      <c r="O2" s="218">
        <v>439</v>
      </c>
      <c r="P2" s="350">
        <v>343</v>
      </c>
      <c r="Q2" s="350">
        <v>369</v>
      </c>
      <c r="R2" s="350">
        <v>60</v>
      </c>
      <c r="S2" s="350">
        <v>100</v>
      </c>
      <c r="T2" s="350"/>
      <c r="U2" s="350">
        <f t="shared" ref="U2:U28" si="2">R2+S2+T2</f>
        <v>160</v>
      </c>
      <c r="V2" s="350"/>
      <c r="W2" s="352">
        <v>11.7</v>
      </c>
    </row>
    <row r="3" spans="1:23">
      <c r="A3" s="218" t="s">
        <v>127</v>
      </c>
      <c r="B3" s="218"/>
      <c r="C3" s="218" t="s">
        <v>459</v>
      </c>
      <c r="D3" s="39" t="s">
        <v>458</v>
      </c>
      <c r="E3" s="218">
        <v>452</v>
      </c>
      <c r="F3" s="340">
        <v>48</v>
      </c>
      <c r="G3" s="341">
        <f t="shared" si="0"/>
        <v>6.25</v>
      </c>
      <c r="H3" s="342">
        <v>5.4</v>
      </c>
      <c r="I3" s="342">
        <v>0.85</v>
      </c>
      <c r="J3" s="349">
        <f t="shared" si="1"/>
        <v>6.2</v>
      </c>
      <c r="K3" s="218">
        <v>463</v>
      </c>
      <c r="L3" s="350">
        <v>48</v>
      </c>
      <c r="M3" s="218">
        <v>5.4</v>
      </c>
      <c r="N3" s="218">
        <v>0.8</v>
      </c>
      <c r="O3" s="218">
        <v>485</v>
      </c>
      <c r="P3" s="350">
        <v>0</v>
      </c>
      <c r="Q3" s="350">
        <v>0</v>
      </c>
      <c r="R3" s="350">
        <v>48</v>
      </c>
      <c r="S3" s="353"/>
      <c r="T3" s="350"/>
      <c r="U3" s="350">
        <f t="shared" si="2"/>
        <v>48</v>
      </c>
      <c r="V3" s="350">
        <v>486</v>
      </c>
      <c r="W3" s="352">
        <f>12.4/2</f>
        <v>6.2</v>
      </c>
    </row>
    <row r="4" spans="1:23">
      <c r="A4" s="343" t="s">
        <v>113</v>
      </c>
      <c r="B4" s="343"/>
      <c r="C4" s="343" t="s">
        <v>460</v>
      </c>
      <c r="D4" s="39" t="s">
        <v>461</v>
      </c>
      <c r="E4" s="343">
        <v>447</v>
      </c>
      <c r="F4" s="218">
        <v>200</v>
      </c>
      <c r="G4">
        <f t="shared" si="0"/>
        <v>5.5</v>
      </c>
      <c r="H4" s="342">
        <v>4.5</v>
      </c>
      <c r="I4" s="342">
        <f>0.5+0.5</f>
        <v>1</v>
      </c>
      <c r="J4" s="349">
        <f t="shared" si="1"/>
        <v>5</v>
      </c>
      <c r="K4" s="218">
        <v>471</v>
      </c>
      <c r="L4" s="350">
        <v>160</v>
      </c>
      <c r="M4" s="342">
        <v>4.5</v>
      </c>
      <c r="N4" s="342">
        <v>0.5</v>
      </c>
      <c r="O4" s="218">
        <v>491</v>
      </c>
      <c r="P4" s="350">
        <v>369</v>
      </c>
      <c r="Q4" s="350">
        <v>377</v>
      </c>
      <c r="R4" s="350">
        <v>200</v>
      </c>
      <c r="S4" s="350">
        <v>350</v>
      </c>
      <c r="T4" s="350">
        <v>300</v>
      </c>
      <c r="U4" s="350">
        <f t="shared" si="2"/>
        <v>850</v>
      </c>
      <c r="V4" s="218"/>
      <c r="W4" s="352">
        <v>4.5</v>
      </c>
    </row>
    <row r="5" spans="1:23">
      <c r="A5" s="344" t="s">
        <v>141</v>
      </c>
      <c r="B5" s="344"/>
      <c r="C5" s="344" t="s">
        <v>462</v>
      </c>
      <c r="D5" s="39" t="s">
        <v>463</v>
      </c>
      <c r="E5" s="344">
        <v>434</v>
      </c>
      <c r="F5" s="218">
        <v>628</v>
      </c>
      <c r="G5">
        <f t="shared" si="0"/>
        <v>4.92</v>
      </c>
      <c r="H5" s="342">
        <v>4.92</v>
      </c>
      <c r="I5" s="342">
        <v>0</v>
      </c>
      <c r="J5" s="349">
        <f t="shared" si="1"/>
        <v>4.92</v>
      </c>
      <c r="K5" s="218">
        <v>455</v>
      </c>
      <c r="L5" s="350">
        <v>608</v>
      </c>
      <c r="M5" s="218">
        <v>4.92</v>
      </c>
      <c r="N5" s="218">
        <v>0</v>
      </c>
      <c r="O5" s="218">
        <v>457</v>
      </c>
      <c r="P5" s="350">
        <v>345</v>
      </c>
      <c r="Q5" s="350">
        <v>358</v>
      </c>
      <c r="R5" s="350">
        <v>668</v>
      </c>
      <c r="S5" s="350">
        <v>738</v>
      </c>
      <c r="T5" s="350">
        <v>380</v>
      </c>
      <c r="U5" s="350">
        <f t="shared" si="2"/>
        <v>1786</v>
      </c>
      <c r="V5" s="350"/>
      <c r="W5" s="352">
        <v>4.3</v>
      </c>
    </row>
    <row r="6" spans="1:23">
      <c r="A6" s="345" t="s">
        <v>141</v>
      </c>
      <c r="B6" s="345"/>
      <c r="C6" s="345" t="s">
        <v>464</v>
      </c>
      <c r="D6" s="39" t="s">
        <v>465</v>
      </c>
      <c r="E6" s="345">
        <v>426</v>
      </c>
      <c r="F6" s="218">
        <v>1188</v>
      </c>
      <c r="G6" s="218">
        <f t="shared" si="0"/>
        <v>3.8</v>
      </c>
      <c r="H6" s="342">
        <v>3.3</v>
      </c>
      <c r="I6" s="342">
        <v>0.5</v>
      </c>
      <c r="J6" s="349">
        <f t="shared" si="1"/>
        <v>3.85</v>
      </c>
      <c r="K6" s="218">
        <v>406</v>
      </c>
      <c r="L6" s="350">
        <v>1100</v>
      </c>
      <c r="M6" s="218">
        <v>3.3</v>
      </c>
      <c r="N6" s="218">
        <v>0.55</v>
      </c>
      <c r="O6" s="218">
        <v>457</v>
      </c>
      <c r="P6" s="350">
        <v>350</v>
      </c>
      <c r="Q6" s="350">
        <v>362</v>
      </c>
      <c r="R6" s="350">
        <v>870</v>
      </c>
      <c r="S6" s="350">
        <v>700</v>
      </c>
      <c r="T6" s="350">
        <v>400</v>
      </c>
      <c r="U6" s="350">
        <f t="shared" si="2"/>
        <v>1970</v>
      </c>
      <c r="V6" s="350"/>
      <c r="W6" s="352">
        <v>3</v>
      </c>
    </row>
    <row r="7" spans="1:23">
      <c r="A7" s="218" t="s">
        <v>120</v>
      </c>
      <c r="B7" s="218"/>
      <c r="C7" s="218" t="s">
        <v>466</v>
      </c>
      <c r="D7" s="39" t="s">
        <v>467</v>
      </c>
      <c r="E7" s="218">
        <v>406</v>
      </c>
      <c r="F7" s="218">
        <v>178</v>
      </c>
      <c r="G7" s="218">
        <f t="shared" si="0"/>
        <v>4.3</v>
      </c>
      <c r="H7" s="342">
        <v>3.8</v>
      </c>
      <c r="I7" s="342">
        <v>0.5</v>
      </c>
      <c r="J7" s="349">
        <f t="shared" si="1"/>
        <v>4.3</v>
      </c>
      <c r="K7" s="218">
        <v>469</v>
      </c>
      <c r="L7" s="350">
        <v>122</v>
      </c>
      <c r="M7" s="218">
        <v>3.8</v>
      </c>
      <c r="N7" s="218">
        <v>0.5</v>
      </c>
      <c r="O7" s="218">
        <v>483</v>
      </c>
      <c r="P7" s="350">
        <v>358</v>
      </c>
      <c r="Q7" s="350">
        <v>345</v>
      </c>
      <c r="R7" s="350">
        <v>152</v>
      </c>
      <c r="S7" s="350">
        <v>160</v>
      </c>
      <c r="T7" s="350">
        <v>200</v>
      </c>
      <c r="U7" s="350">
        <f t="shared" si="2"/>
        <v>512</v>
      </c>
      <c r="V7" s="350"/>
      <c r="W7" s="352">
        <v>3.16</v>
      </c>
    </row>
    <row r="8" spans="1:23">
      <c r="A8" s="218" t="s">
        <v>141</v>
      </c>
      <c r="B8" s="218"/>
      <c r="C8" s="218" t="s">
        <v>468</v>
      </c>
      <c r="D8" s="218"/>
      <c r="E8" s="218">
        <v>393</v>
      </c>
      <c r="F8" s="218">
        <v>500</v>
      </c>
      <c r="G8" s="339">
        <f t="shared" si="0"/>
        <v>2.58</v>
      </c>
      <c r="H8" s="342">
        <v>2.28</v>
      </c>
      <c r="I8" s="342">
        <v>0.3</v>
      </c>
      <c r="J8" s="349">
        <f t="shared" si="1"/>
        <v>2.68</v>
      </c>
      <c r="K8" s="218">
        <v>442</v>
      </c>
      <c r="L8" s="350">
        <v>350</v>
      </c>
      <c r="M8" s="218">
        <v>2.08</v>
      </c>
      <c r="N8" s="218">
        <v>0.6</v>
      </c>
      <c r="O8" s="218">
        <v>441</v>
      </c>
      <c r="P8" s="350">
        <v>342</v>
      </c>
      <c r="Q8" s="350">
        <v>318</v>
      </c>
      <c r="R8" s="350">
        <v>280</v>
      </c>
      <c r="S8" s="350">
        <v>200</v>
      </c>
      <c r="T8" s="350">
        <v>230</v>
      </c>
      <c r="U8" s="350">
        <f t="shared" si="2"/>
        <v>710</v>
      </c>
      <c r="V8" s="350"/>
      <c r="W8" s="352">
        <v>2.05</v>
      </c>
    </row>
    <row r="9" spans="1:23">
      <c r="A9" s="345" t="s">
        <v>160</v>
      </c>
      <c r="B9" s="345"/>
      <c r="C9" s="345" t="s">
        <v>469</v>
      </c>
      <c r="D9" s="39" t="s">
        <v>470</v>
      </c>
      <c r="E9" s="345">
        <v>392</v>
      </c>
      <c r="F9" s="218">
        <v>780</v>
      </c>
      <c r="G9" s="218">
        <f t="shared" si="0"/>
        <v>3.42</v>
      </c>
      <c r="H9" s="342">
        <v>3</v>
      </c>
      <c r="I9" s="342">
        <v>0.42</v>
      </c>
      <c r="J9" s="349">
        <f t="shared" si="1"/>
        <v>3.42</v>
      </c>
      <c r="K9" s="218">
        <v>349</v>
      </c>
      <c r="L9" s="350">
        <v>829</v>
      </c>
      <c r="M9" s="218">
        <v>3</v>
      </c>
      <c r="N9" s="218">
        <v>0.42</v>
      </c>
      <c r="O9" s="218">
        <v>382</v>
      </c>
      <c r="P9" s="350">
        <v>278</v>
      </c>
      <c r="Q9" s="350">
        <v>274</v>
      </c>
      <c r="R9" s="350">
        <v>600</v>
      </c>
      <c r="S9" s="350">
        <v>720</v>
      </c>
      <c r="T9" s="350">
        <v>500</v>
      </c>
      <c r="U9" s="350">
        <f t="shared" si="2"/>
        <v>1820</v>
      </c>
      <c r="V9" s="350">
        <v>387</v>
      </c>
      <c r="W9" s="352">
        <v>2.92</v>
      </c>
    </row>
    <row r="10" spans="1:23">
      <c r="A10" s="345" t="s">
        <v>160</v>
      </c>
      <c r="B10" s="345"/>
      <c r="C10" s="345" t="s">
        <v>471</v>
      </c>
      <c r="D10" s="39" t="s">
        <v>472</v>
      </c>
      <c r="E10" s="345">
        <v>390</v>
      </c>
      <c r="F10" s="218">
        <v>846</v>
      </c>
      <c r="G10" s="218">
        <f t="shared" si="0"/>
        <v>3.2</v>
      </c>
      <c r="H10" s="342">
        <v>2.85</v>
      </c>
      <c r="I10" s="342">
        <v>0.35</v>
      </c>
      <c r="J10" s="349">
        <f t="shared" si="1"/>
        <v>3.1</v>
      </c>
      <c r="K10" s="218">
        <v>393</v>
      </c>
      <c r="L10" s="350">
        <v>810</v>
      </c>
      <c r="M10" s="218">
        <v>2.7</v>
      </c>
      <c r="N10" s="218">
        <v>0.4</v>
      </c>
      <c r="O10" s="218">
        <v>394</v>
      </c>
      <c r="P10" s="350">
        <v>314</v>
      </c>
      <c r="Q10" s="350">
        <v>0</v>
      </c>
      <c r="R10" s="350">
        <v>792</v>
      </c>
      <c r="S10" s="350">
        <v>720</v>
      </c>
      <c r="T10" s="350">
        <v>0</v>
      </c>
      <c r="U10" s="350">
        <f t="shared" si="2"/>
        <v>1512</v>
      </c>
      <c r="V10" s="350"/>
      <c r="W10" s="352">
        <f>0.35+2.6</f>
        <v>2.95</v>
      </c>
    </row>
    <row r="11" spans="1:23">
      <c r="A11" s="345" t="s">
        <v>141</v>
      </c>
      <c r="B11" s="345"/>
      <c r="C11" s="345" t="s">
        <v>473</v>
      </c>
      <c r="D11" s="39" t="s">
        <v>474</v>
      </c>
      <c r="E11" s="345">
        <v>378</v>
      </c>
      <c r="F11" s="218">
        <v>288</v>
      </c>
      <c r="G11" s="218">
        <f t="shared" si="0"/>
        <v>3.3</v>
      </c>
      <c r="H11" s="342">
        <v>2.95</v>
      </c>
      <c r="I11" s="342">
        <v>0.35</v>
      </c>
      <c r="J11" s="349">
        <f t="shared" si="1"/>
        <v>3.3</v>
      </c>
      <c r="K11" s="218">
        <v>416</v>
      </c>
      <c r="L11" s="350">
        <v>250</v>
      </c>
      <c r="M11" s="218">
        <v>2.95</v>
      </c>
      <c r="N11" s="218">
        <v>0.35</v>
      </c>
      <c r="O11" s="218">
        <v>417</v>
      </c>
      <c r="P11" s="350">
        <v>0</v>
      </c>
      <c r="Q11" s="350">
        <v>0</v>
      </c>
      <c r="R11" s="350">
        <v>248</v>
      </c>
      <c r="S11" s="350">
        <v>0</v>
      </c>
      <c r="T11" s="350">
        <v>0</v>
      </c>
      <c r="U11" s="350">
        <f t="shared" si="2"/>
        <v>248</v>
      </c>
      <c r="V11" s="350"/>
      <c r="W11" s="352">
        <v>3.3</v>
      </c>
    </row>
    <row r="12" spans="1:23">
      <c r="A12" s="346" t="s">
        <v>113</v>
      </c>
      <c r="B12" s="346"/>
      <c r="C12" s="346" t="s">
        <v>475</v>
      </c>
      <c r="D12" s="39" t="s">
        <v>476</v>
      </c>
      <c r="E12" s="346">
        <v>354</v>
      </c>
      <c r="F12" s="218">
        <v>160</v>
      </c>
      <c r="G12" s="340">
        <f t="shared" si="0"/>
        <v>12.6</v>
      </c>
      <c r="H12" s="342">
        <v>11.8</v>
      </c>
      <c r="I12" s="342">
        <v>0.8</v>
      </c>
      <c r="J12" s="349">
        <f t="shared" si="1"/>
        <v>6.3</v>
      </c>
      <c r="K12" s="218">
        <v>280</v>
      </c>
      <c r="L12" s="350">
        <v>280</v>
      </c>
      <c r="M12" s="218">
        <v>5.9</v>
      </c>
      <c r="N12" s="218">
        <v>0.4</v>
      </c>
      <c r="O12" s="218">
        <v>345</v>
      </c>
      <c r="P12" s="350">
        <v>280</v>
      </c>
      <c r="Q12" s="350">
        <v>326</v>
      </c>
      <c r="R12" s="350">
        <v>200</v>
      </c>
      <c r="S12" s="350">
        <v>320</v>
      </c>
      <c r="T12" s="350">
        <v>320</v>
      </c>
      <c r="U12" s="350">
        <f t="shared" si="2"/>
        <v>840</v>
      </c>
      <c r="V12" s="350">
        <v>356</v>
      </c>
      <c r="W12" s="352">
        <v>5.9</v>
      </c>
    </row>
    <row r="13" spans="1:23">
      <c r="A13" s="218"/>
      <c r="B13" s="218"/>
      <c r="C13" s="218" t="s">
        <v>477</v>
      </c>
      <c r="D13" s="39" t="s">
        <v>478</v>
      </c>
      <c r="E13" s="218">
        <v>351</v>
      </c>
      <c r="F13" s="218">
        <v>180</v>
      </c>
      <c r="G13" s="218">
        <f t="shared" si="0"/>
        <v>3.46</v>
      </c>
      <c r="H13" s="342">
        <v>2.98</v>
      </c>
      <c r="I13" s="342">
        <v>0.48</v>
      </c>
      <c r="J13" s="349">
        <f t="shared" si="1"/>
        <v>3.46</v>
      </c>
      <c r="K13" s="218">
        <v>366</v>
      </c>
      <c r="L13" s="350">
        <v>180</v>
      </c>
      <c r="M13" s="218">
        <v>2.98</v>
      </c>
      <c r="N13" s="218">
        <v>0.48</v>
      </c>
      <c r="O13" s="218">
        <v>406</v>
      </c>
      <c r="P13" s="350">
        <v>339</v>
      </c>
      <c r="Q13" s="350">
        <v>331</v>
      </c>
      <c r="R13" s="350">
        <v>180</v>
      </c>
      <c r="S13" s="350">
        <v>180</v>
      </c>
      <c r="T13" s="350">
        <v>225</v>
      </c>
      <c r="U13" s="350">
        <f t="shared" si="2"/>
        <v>585</v>
      </c>
      <c r="V13" s="350"/>
      <c r="W13" s="352">
        <v>3.31</v>
      </c>
    </row>
    <row r="14" spans="1:23">
      <c r="A14" s="218"/>
      <c r="B14" s="218"/>
      <c r="C14" s="218" t="s">
        <v>479</v>
      </c>
      <c r="D14" s="39" t="s">
        <v>480</v>
      </c>
      <c r="E14" s="218">
        <v>347</v>
      </c>
      <c r="F14" s="218">
        <v>340</v>
      </c>
      <c r="G14" s="218">
        <f t="shared" si="0"/>
        <v>3.21</v>
      </c>
      <c r="H14" s="342">
        <v>2.95</v>
      </c>
      <c r="I14" s="342">
        <v>0.26</v>
      </c>
      <c r="J14" s="349">
        <f t="shared" si="1"/>
        <v>3.21</v>
      </c>
      <c r="K14" s="218">
        <v>422</v>
      </c>
      <c r="L14" s="350">
        <v>360</v>
      </c>
      <c r="M14" s="218">
        <v>2.95</v>
      </c>
      <c r="N14" s="218">
        <v>0.26</v>
      </c>
      <c r="O14" s="218">
        <v>460</v>
      </c>
      <c r="P14" s="350">
        <v>351</v>
      </c>
      <c r="Q14" s="350">
        <v>335</v>
      </c>
      <c r="R14" s="350">
        <v>360</v>
      </c>
      <c r="S14" s="350">
        <v>400</v>
      </c>
      <c r="T14" s="350">
        <v>350</v>
      </c>
      <c r="U14" s="350">
        <f t="shared" si="2"/>
        <v>1110</v>
      </c>
      <c r="V14" s="350"/>
      <c r="W14" s="352">
        <v>2.32</v>
      </c>
    </row>
    <row r="15" spans="1:23">
      <c r="A15" s="218"/>
      <c r="B15" s="218"/>
      <c r="C15" s="218" t="s">
        <v>481</v>
      </c>
      <c r="D15" s="39" t="s">
        <v>482</v>
      </c>
      <c r="E15" s="218">
        <v>347</v>
      </c>
      <c r="F15" s="218">
        <v>360</v>
      </c>
      <c r="G15" s="218">
        <f t="shared" si="0"/>
        <v>3.97</v>
      </c>
      <c r="H15" s="342">
        <v>3.6</v>
      </c>
      <c r="I15" s="342">
        <v>0.37</v>
      </c>
      <c r="J15" s="349">
        <f t="shared" si="1"/>
        <v>3.22</v>
      </c>
      <c r="K15" s="218">
        <v>417</v>
      </c>
      <c r="L15" s="350">
        <v>336</v>
      </c>
      <c r="M15" s="218">
        <v>2.85</v>
      </c>
      <c r="N15" s="218">
        <v>0.37</v>
      </c>
      <c r="O15" s="218">
        <v>451</v>
      </c>
      <c r="P15" s="350">
        <v>363</v>
      </c>
      <c r="Q15" s="350">
        <v>355</v>
      </c>
      <c r="R15" s="350">
        <v>336</v>
      </c>
      <c r="S15" s="350">
        <v>700</v>
      </c>
      <c r="T15" s="350">
        <v>336</v>
      </c>
      <c r="U15" s="350">
        <f t="shared" si="2"/>
        <v>1372</v>
      </c>
      <c r="V15" s="350">
        <v>486</v>
      </c>
      <c r="W15" s="352">
        <v>2.87</v>
      </c>
    </row>
    <row r="16" spans="1:23">
      <c r="A16" s="218"/>
      <c r="B16" s="218"/>
      <c r="C16" s="218" t="s">
        <v>483</v>
      </c>
      <c r="D16" s="218"/>
      <c r="E16" s="218">
        <v>340</v>
      </c>
      <c r="F16" s="218">
        <v>500</v>
      </c>
      <c r="G16" s="218">
        <f t="shared" si="0"/>
        <v>3.1</v>
      </c>
      <c r="H16" s="342">
        <v>2.8</v>
      </c>
      <c r="I16" s="342">
        <v>0.3</v>
      </c>
      <c r="J16" s="349">
        <f t="shared" si="1"/>
        <v>2.63</v>
      </c>
      <c r="K16" s="218">
        <v>422</v>
      </c>
      <c r="L16" s="350">
        <v>225</v>
      </c>
      <c r="M16" s="218">
        <v>2.38</v>
      </c>
      <c r="N16" s="218">
        <v>0.25</v>
      </c>
      <c r="O16" s="218">
        <v>414</v>
      </c>
      <c r="P16" s="350">
        <v>309</v>
      </c>
      <c r="Q16" s="350">
        <v>270</v>
      </c>
      <c r="R16" s="350">
        <v>225</v>
      </c>
      <c r="S16" s="350">
        <v>250</v>
      </c>
      <c r="T16" s="350">
        <v>450</v>
      </c>
      <c r="U16" s="350">
        <f t="shared" si="2"/>
        <v>925</v>
      </c>
      <c r="V16" s="350"/>
      <c r="W16" s="352">
        <v>2.63</v>
      </c>
    </row>
    <row r="17" spans="1:23">
      <c r="A17" s="218"/>
      <c r="B17" s="218"/>
      <c r="C17" s="218" t="s">
        <v>484</v>
      </c>
      <c r="D17" s="39" t="s">
        <v>485</v>
      </c>
      <c r="E17" s="218">
        <v>340</v>
      </c>
      <c r="F17" s="218">
        <v>590</v>
      </c>
      <c r="G17">
        <f t="shared" si="0"/>
        <v>3.32</v>
      </c>
      <c r="H17" s="342">
        <v>3</v>
      </c>
      <c r="I17" s="342">
        <v>0.32</v>
      </c>
      <c r="J17" s="349">
        <f t="shared" si="1"/>
        <v>2.92</v>
      </c>
      <c r="K17" s="218">
        <v>409</v>
      </c>
      <c r="L17" s="350">
        <v>380</v>
      </c>
      <c r="M17" s="218">
        <v>2.6</v>
      </c>
      <c r="N17" s="218">
        <v>0.32</v>
      </c>
      <c r="O17" s="218">
        <v>428</v>
      </c>
      <c r="P17" s="350">
        <v>327</v>
      </c>
      <c r="Q17" s="350">
        <v>323</v>
      </c>
      <c r="R17" s="350">
        <v>480</v>
      </c>
      <c r="S17" s="350">
        <v>480</v>
      </c>
      <c r="T17" s="350">
        <v>450</v>
      </c>
      <c r="U17" s="350">
        <f t="shared" si="2"/>
        <v>1410</v>
      </c>
      <c r="V17" s="350"/>
      <c r="W17" s="354">
        <v>2.38</v>
      </c>
    </row>
    <row r="18" spans="1:23">
      <c r="A18" s="218"/>
      <c r="B18" s="218"/>
      <c r="C18" s="218" t="s">
        <v>486</v>
      </c>
      <c r="D18" s="39" t="s">
        <v>487</v>
      </c>
      <c r="E18" s="218">
        <v>340</v>
      </c>
      <c r="F18" s="218">
        <v>560</v>
      </c>
      <c r="G18">
        <f t="shared" si="0"/>
        <v>3.23</v>
      </c>
      <c r="H18" s="342">
        <v>2.88</v>
      </c>
      <c r="I18" s="342">
        <v>0.35</v>
      </c>
      <c r="J18" s="349">
        <f t="shared" si="1"/>
        <v>3.23</v>
      </c>
      <c r="K18" s="218">
        <v>397</v>
      </c>
      <c r="L18" s="350">
        <v>360</v>
      </c>
      <c r="M18" s="218">
        <v>2.88</v>
      </c>
      <c r="N18" s="218">
        <v>0.35</v>
      </c>
      <c r="O18" s="218">
        <v>423</v>
      </c>
      <c r="P18" s="350">
        <v>342</v>
      </c>
      <c r="Q18" s="350">
        <v>333</v>
      </c>
      <c r="R18" s="350">
        <v>380</v>
      </c>
      <c r="S18" s="350">
        <v>280</v>
      </c>
      <c r="T18" s="350">
        <v>320</v>
      </c>
      <c r="U18" s="350">
        <f t="shared" si="2"/>
        <v>980</v>
      </c>
      <c r="V18" s="350"/>
      <c r="W18" s="352">
        <v>2.73</v>
      </c>
    </row>
    <row r="19" spans="1:23">
      <c r="A19" s="218"/>
      <c r="B19" s="218"/>
      <c r="C19" s="218" t="s">
        <v>488</v>
      </c>
      <c r="D19" s="39" t="s">
        <v>489</v>
      </c>
      <c r="E19" s="218">
        <v>340</v>
      </c>
      <c r="F19" s="218">
        <v>850</v>
      </c>
      <c r="G19">
        <f t="shared" si="0"/>
        <v>3.35</v>
      </c>
      <c r="H19" s="342">
        <v>3</v>
      </c>
      <c r="I19" s="342">
        <v>0.35</v>
      </c>
      <c r="J19" s="349">
        <f t="shared" si="1"/>
        <v>3.35</v>
      </c>
      <c r="K19" s="218">
        <v>393</v>
      </c>
      <c r="L19" s="350">
        <v>832</v>
      </c>
      <c r="M19" s="218">
        <v>3</v>
      </c>
      <c r="N19" s="218">
        <v>0.35</v>
      </c>
      <c r="O19" s="218">
        <v>431</v>
      </c>
      <c r="P19" s="350">
        <v>346</v>
      </c>
      <c r="Q19" s="350">
        <v>352</v>
      </c>
      <c r="R19" s="350">
        <v>832</v>
      </c>
      <c r="S19" s="350">
        <v>800</v>
      </c>
      <c r="T19" s="350">
        <v>800</v>
      </c>
      <c r="U19" s="350">
        <f t="shared" si="2"/>
        <v>2432</v>
      </c>
      <c r="V19" s="350"/>
      <c r="W19" s="352">
        <v>2.9</v>
      </c>
    </row>
    <row r="20" spans="1:23">
      <c r="A20" s="218"/>
      <c r="B20" s="218"/>
      <c r="C20" s="218" t="s">
        <v>490</v>
      </c>
      <c r="D20" s="39" t="s">
        <v>491</v>
      </c>
      <c r="E20" s="218">
        <v>340</v>
      </c>
      <c r="F20" s="218">
        <v>600</v>
      </c>
      <c r="G20">
        <f t="shared" si="0"/>
        <v>3.76</v>
      </c>
      <c r="H20" s="342">
        <v>3.36</v>
      </c>
      <c r="I20" s="342">
        <v>0.4</v>
      </c>
      <c r="J20" s="349">
        <f t="shared" si="1"/>
        <v>3.3</v>
      </c>
      <c r="K20" s="218">
        <v>392</v>
      </c>
      <c r="L20" s="350">
        <v>150</v>
      </c>
      <c r="M20" s="218">
        <v>2.9</v>
      </c>
      <c r="N20" s="218">
        <v>0.4</v>
      </c>
      <c r="O20" s="218">
        <v>379</v>
      </c>
      <c r="P20" s="350">
        <v>301</v>
      </c>
      <c r="Q20" s="350">
        <v>283</v>
      </c>
      <c r="R20" s="350">
        <v>250</v>
      </c>
      <c r="S20" s="350">
        <v>250</v>
      </c>
      <c r="T20" s="350">
        <v>200</v>
      </c>
      <c r="U20" s="350">
        <f t="shared" si="2"/>
        <v>700</v>
      </c>
      <c r="V20" s="350"/>
      <c r="W20" s="352">
        <v>2.48</v>
      </c>
    </row>
    <row r="21" spans="1:23">
      <c r="A21" s="218"/>
      <c r="B21" s="218"/>
      <c r="C21" s="218" t="s">
        <v>492</v>
      </c>
      <c r="D21" s="39" t="s">
        <v>493</v>
      </c>
      <c r="E21" s="218">
        <v>340</v>
      </c>
      <c r="F21" s="218">
        <v>400</v>
      </c>
      <c r="G21">
        <f t="shared" si="0"/>
        <v>3.22</v>
      </c>
      <c r="H21" s="342">
        <v>2.9</v>
      </c>
      <c r="I21" s="342">
        <v>0.32</v>
      </c>
      <c r="J21" s="349">
        <f t="shared" si="1"/>
        <v>3.22</v>
      </c>
      <c r="K21" s="218">
        <v>380</v>
      </c>
      <c r="L21" s="350">
        <v>280</v>
      </c>
      <c r="M21" s="218">
        <v>2.9</v>
      </c>
      <c r="N21" s="218">
        <v>0.32</v>
      </c>
      <c r="O21" s="218">
        <v>429</v>
      </c>
      <c r="P21" s="350">
        <v>311</v>
      </c>
      <c r="Q21" s="350">
        <v>290</v>
      </c>
      <c r="R21" s="350">
        <v>210</v>
      </c>
      <c r="S21" s="350">
        <v>320</v>
      </c>
      <c r="T21" s="350">
        <v>240</v>
      </c>
      <c r="U21" s="350">
        <f t="shared" si="2"/>
        <v>770</v>
      </c>
      <c r="V21" s="218"/>
      <c r="W21" s="352">
        <v>2.62</v>
      </c>
    </row>
    <row r="22" spans="1:23">
      <c r="A22" s="218"/>
      <c r="B22" s="218"/>
      <c r="C22" s="218" t="s">
        <v>494</v>
      </c>
      <c r="D22" s="39" t="s">
        <v>495</v>
      </c>
      <c r="E22" s="218">
        <v>340</v>
      </c>
      <c r="F22" s="218">
        <v>240</v>
      </c>
      <c r="G22">
        <f t="shared" si="0"/>
        <v>3.55</v>
      </c>
      <c r="H22" s="342">
        <v>3.17</v>
      </c>
      <c r="I22" s="342">
        <v>0.38</v>
      </c>
      <c r="J22" s="349">
        <f t="shared" si="1"/>
        <v>3.27</v>
      </c>
      <c r="K22" s="218">
        <v>362</v>
      </c>
      <c r="L22" s="350">
        <v>228</v>
      </c>
      <c r="M22" s="218">
        <v>2.87</v>
      </c>
      <c r="N22" s="218">
        <v>0.4</v>
      </c>
      <c r="O22" s="218">
        <v>376</v>
      </c>
      <c r="P22" s="350">
        <v>267</v>
      </c>
      <c r="Q22" s="350">
        <v>260</v>
      </c>
      <c r="R22" s="350">
        <v>228</v>
      </c>
      <c r="S22" s="350">
        <v>270</v>
      </c>
      <c r="T22" s="350">
        <v>336</v>
      </c>
      <c r="U22" s="350">
        <f t="shared" si="2"/>
        <v>834</v>
      </c>
      <c r="V22" s="350"/>
      <c r="W22" s="352">
        <v>2.93</v>
      </c>
    </row>
    <row r="23" spans="1:23">
      <c r="A23" s="218"/>
      <c r="B23" s="218"/>
      <c r="C23" s="218" t="s">
        <v>496</v>
      </c>
      <c r="D23" s="39" t="s">
        <v>497</v>
      </c>
      <c r="E23" s="218">
        <v>340</v>
      </c>
      <c r="F23" s="218">
        <v>630</v>
      </c>
      <c r="G23">
        <f t="shared" si="0"/>
        <v>2.86</v>
      </c>
      <c r="H23" s="342">
        <v>2.58</v>
      </c>
      <c r="I23" s="342">
        <v>0.28</v>
      </c>
      <c r="J23" s="349">
        <f t="shared" si="1"/>
        <v>2.86</v>
      </c>
      <c r="K23" s="218">
        <v>348</v>
      </c>
      <c r="L23" s="350">
        <v>540</v>
      </c>
      <c r="M23" s="218">
        <v>2.58</v>
      </c>
      <c r="N23" s="218">
        <v>0.28</v>
      </c>
      <c r="O23" s="218">
        <v>369</v>
      </c>
      <c r="P23" s="350">
        <v>277</v>
      </c>
      <c r="Q23" s="350">
        <v>276</v>
      </c>
      <c r="R23" s="350">
        <v>675</v>
      </c>
      <c r="S23" s="350">
        <v>540</v>
      </c>
      <c r="T23" s="350">
        <v>300</v>
      </c>
      <c r="U23" s="350">
        <f t="shared" si="2"/>
        <v>1515</v>
      </c>
      <c r="V23" s="350"/>
      <c r="W23" s="352">
        <v>2.36</v>
      </c>
    </row>
    <row r="24" spans="1:23">
      <c r="A24" s="218"/>
      <c r="B24" s="218"/>
      <c r="C24" s="218" t="s">
        <v>498</v>
      </c>
      <c r="D24" s="39" t="s">
        <v>499</v>
      </c>
      <c r="E24" s="218">
        <v>340</v>
      </c>
      <c r="F24" s="218">
        <v>911</v>
      </c>
      <c r="G24">
        <f t="shared" si="0"/>
        <v>3.46</v>
      </c>
      <c r="H24" s="342">
        <v>2.98</v>
      </c>
      <c r="I24" s="342">
        <v>0.48</v>
      </c>
      <c r="J24" s="349">
        <f t="shared" si="1"/>
        <v>3.46</v>
      </c>
      <c r="K24" s="218">
        <v>345</v>
      </c>
      <c r="L24" s="350">
        <v>810</v>
      </c>
      <c r="M24" s="218">
        <v>2.98</v>
      </c>
      <c r="N24" s="218">
        <v>0.48</v>
      </c>
      <c r="O24" s="218">
        <v>412</v>
      </c>
      <c r="P24" s="350">
        <v>321</v>
      </c>
      <c r="Q24" s="350">
        <v>331</v>
      </c>
      <c r="R24" s="350">
        <v>630</v>
      </c>
      <c r="S24" s="350">
        <v>300</v>
      </c>
      <c r="T24" s="350"/>
      <c r="U24" s="350">
        <f t="shared" si="2"/>
        <v>930</v>
      </c>
      <c r="V24" s="350"/>
      <c r="W24" s="352">
        <v>2.88</v>
      </c>
    </row>
    <row r="25" spans="1:23">
      <c r="A25" s="345"/>
      <c r="B25" s="345"/>
      <c r="C25" s="345" t="s">
        <v>500</v>
      </c>
      <c r="D25" s="39" t="s">
        <v>501</v>
      </c>
      <c r="E25" s="345">
        <v>340</v>
      </c>
      <c r="F25" s="218">
        <v>1500</v>
      </c>
      <c r="G25">
        <f t="shared" si="0"/>
        <v>3.85</v>
      </c>
      <c r="H25" s="342">
        <v>3.5</v>
      </c>
      <c r="I25" s="342">
        <v>0.35</v>
      </c>
      <c r="J25" s="349">
        <f t="shared" si="1"/>
        <v>3.55</v>
      </c>
      <c r="K25" s="218">
        <v>345</v>
      </c>
      <c r="L25" s="351">
        <v>1455</v>
      </c>
      <c r="M25" s="218">
        <v>3.2</v>
      </c>
      <c r="N25" s="218">
        <v>0.35</v>
      </c>
      <c r="O25" s="218">
        <v>377</v>
      </c>
      <c r="P25" s="350">
        <v>312</v>
      </c>
      <c r="Q25" s="350">
        <v>323</v>
      </c>
      <c r="R25" s="350">
        <v>1500</v>
      </c>
      <c r="S25" s="350">
        <v>1500</v>
      </c>
      <c r="T25" s="350">
        <v>900</v>
      </c>
      <c r="U25" s="350">
        <f t="shared" si="2"/>
        <v>3900</v>
      </c>
      <c r="V25" s="350"/>
      <c r="W25" s="352">
        <v>3.6</v>
      </c>
    </row>
    <row r="26" spans="1:23">
      <c r="A26" s="218"/>
      <c r="B26" s="218"/>
      <c r="C26" s="218" t="s">
        <v>502</v>
      </c>
      <c r="D26" s="218" t="s">
        <v>503</v>
      </c>
      <c r="E26" s="218">
        <v>340</v>
      </c>
      <c r="F26" s="218">
        <v>300</v>
      </c>
      <c r="G26">
        <f t="shared" si="0"/>
        <v>2.28</v>
      </c>
      <c r="H26" s="342">
        <v>2.28</v>
      </c>
      <c r="I26" s="342">
        <v>0</v>
      </c>
      <c r="J26" s="349">
        <f t="shared" si="1"/>
        <v>2.28</v>
      </c>
      <c r="K26" s="218">
        <v>333</v>
      </c>
      <c r="L26" s="350">
        <v>300</v>
      </c>
      <c r="M26" s="218">
        <v>2.28</v>
      </c>
      <c r="N26" s="218">
        <v>0</v>
      </c>
      <c r="O26" s="218">
        <v>365</v>
      </c>
      <c r="P26" s="350">
        <v>266</v>
      </c>
      <c r="Q26" s="350">
        <v>260</v>
      </c>
      <c r="R26" s="350">
        <v>300</v>
      </c>
      <c r="S26" s="350">
        <v>300</v>
      </c>
      <c r="T26" s="350">
        <v>300</v>
      </c>
      <c r="U26" s="350">
        <f t="shared" si="2"/>
        <v>900</v>
      </c>
      <c r="V26" s="350"/>
      <c r="W26" s="352">
        <v>1.98</v>
      </c>
    </row>
    <row r="27" spans="1:23">
      <c r="A27" s="218"/>
      <c r="B27" s="218"/>
      <c r="C27" s="218" t="s">
        <v>504</v>
      </c>
      <c r="D27" s="39" t="s">
        <v>505</v>
      </c>
      <c r="E27" s="218">
        <v>340</v>
      </c>
      <c r="F27" s="218">
        <v>330</v>
      </c>
      <c r="G27">
        <f t="shared" si="0"/>
        <v>3.48</v>
      </c>
      <c r="H27" s="342">
        <v>2.98</v>
      </c>
      <c r="I27" s="342">
        <v>0.5</v>
      </c>
      <c r="J27" s="349">
        <f t="shared" si="1"/>
        <v>3.18</v>
      </c>
      <c r="K27" s="218">
        <v>300</v>
      </c>
      <c r="L27" s="350">
        <v>210</v>
      </c>
      <c r="M27" s="218">
        <v>2.68</v>
      </c>
      <c r="N27" s="218">
        <v>0.5</v>
      </c>
      <c r="O27" s="218">
        <v>352</v>
      </c>
      <c r="P27" s="350">
        <v>284</v>
      </c>
      <c r="Q27" s="350">
        <v>297</v>
      </c>
      <c r="R27" s="350">
        <v>240</v>
      </c>
      <c r="S27" s="350">
        <v>240</v>
      </c>
      <c r="T27" s="350">
        <v>300</v>
      </c>
      <c r="U27" s="350">
        <f t="shared" si="2"/>
        <v>780</v>
      </c>
      <c r="V27" s="350"/>
      <c r="W27" s="352">
        <v>2.88</v>
      </c>
    </row>
    <row r="28" spans="1:23">
      <c r="A28" s="218"/>
      <c r="B28" s="218"/>
      <c r="C28" s="218" t="s">
        <v>506</v>
      </c>
      <c r="D28" s="39" t="s">
        <v>507</v>
      </c>
      <c r="E28" s="218">
        <v>340</v>
      </c>
      <c r="F28" s="218">
        <v>300</v>
      </c>
      <c r="G28">
        <f t="shared" si="0"/>
        <v>3.57</v>
      </c>
      <c r="H28" s="342">
        <v>3.18</v>
      </c>
      <c r="I28" s="342">
        <v>0.39</v>
      </c>
      <c r="J28" s="349">
        <f t="shared" si="1"/>
        <v>3.35</v>
      </c>
      <c r="K28" s="218">
        <v>300</v>
      </c>
      <c r="L28" s="350">
        <v>288</v>
      </c>
      <c r="M28" s="218">
        <v>2.95</v>
      </c>
      <c r="N28" s="218">
        <v>0.4</v>
      </c>
      <c r="O28" s="218">
        <v>345</v>
      </c>
      <c r="P28" s="350">
        <v>278</v>
      </c>
      <c r="Q28" s="350">
        <v>0</v>
      </c>
      <c r="R28" s="350">
        <v>304</v>
      </c>
      <c r="S28" s="350">
        <v>304</v>
      </c>
      <c r="T28" s="350">
        <v>0</v>
      </c>
      <c r="U28" s="350">
        <f t="shared" si="2"/>
        <v>608</v>
      </c>
      <c r="V28" s="350"/>
      <c r="W28" s="352">
        <v>3.35</v>
      </c>
    </row>
    <row r="29" spans="1:17">
      <c r="A29" s="218"/>
      <c r="B29" s="218"/>
      <c r="C29" s="218" t="s">
        <v>508</v>
      </c>
      <c r="D29" s="39" t="s">
        <v>509</v>
      </c>
      <c r="E29" s="218">
        <v>340</v>
      </c>
      <c r="F29" s="218">
        <v>300</v>
      </c>
      <c r="G29">
        <f t="shared" si="0"/>
        <v>5.7</v>
      </c>
      <c r="H29" s="342">
        <v>4.8</v>
      </c>
      <c r="I29" s="342">
        <v>0.9</v>
      </c>
      <c r="J29" s="349">
        <f t="shared" si="1"/>
        <v>5.4</v>
      </c>
      <c r="K29" s="218">
        <v>300</v>
      </c>
      <c r="L29" s="350">
        <v>300</v>
      </c>
      <c r="M29" s="218">
        <v>4.8</v>
      </c>
      <c r="N29">
        <v>0.6</v>
      </c>
      <c r="O29" s="218">
        <v>0</v>
      </c>
      <c r="P29" s="350">
        <v>0</v>
      </c>
      <c r="Q29" s="350">
        <v>0</v>
      </c>
    </row>
    <row r="30" spans="1:23">
      <c r="A30" s="347"/>
      <c r="B30" s="347"/>
      <c r="C30" s="347" t="s">
        <v>510</v>
      </c>
      <c r="D30" s="39" t="s">
        <v>511</v>
      </c>
      <c r="E30" s="218">
        <v>340</v>
      </c>
      <c r="F30" s="218">
        <v>520</v>
      </c>
      <c r="G30" s="341">
        <f t="shared" si="0"/>
        <v>6.39</v>
      </c>
      <c r="H30" s="342">
        <v>5.9</v>
      </c>
      <c r="I30" s="342">
        <v>0.49</v>
      </c>
      <c r="J30" s="349">
        <f t="shared" si="1"/>
        <v>5.9</v>
      </c>
      <c r="K30" s="218">
        <v>300</v>
      </c>
      <c r="L30" s="350">
        <v>400</v>
      </c>
      <c r="M30" s="218">
        <v>5.9</v>
      </c>
      <c r="N30" s="218">
        <v>0</v>
      </c>
      <c r="O30" s="218">
        <v>300</v>
      </c>
      <c r="P30" s="350">
        <v>294</v>
      </c>
      <c r="Q30" s="350">
        <v>305</v>
      </c>
      <c r="R30" s="350">
        <v>440</v>
      </c>
      <c r="S30" s="350">
        <v>400</v>
      </c>
      <c r="T30" s="350">
        <v>100</v>
      </c>
      <c r="U30" s="350">
        <f>R30+S30+T30</f>
        <v>940</v>
      </c>
      <c r="V30" s="350">
        <v>505</v>
      </c>
      <c r="W30" s="352">
        <v>5.2</v>
      </c>
    </row>
    <row r="31" spans="1:23">
      <c r="A31" s="218"/>
      <c r="B31" s="218"/>
      <c r="C31" s="218" t="s">
        <v>512</v>
      </c>
      <c r="D31" s="39" t="s">
        <v>513</v>
      </c>
      <c r="E31" s="218">
        <v>340</v>
      </c>
      <c r="F31" s="218">
        <v>300</v>
      </c>
      <c r="G31" s="341">
        <f t="shared" si="0"/>
        <v>7.4</v>
      </c>
      <c r="H31" s="342">
        <v>6.8</v>
      </c>
      <c r="I31" s="342">
        <v>0.6</v>
      </c>
      <c r="J31" s="349">
        <f t="shared" si="1"/>
        <v>7.7</v>
      </c>
      <c r="K31" s="218">
        <v>300</v>
      </c>
      <c r="L31" s="350">
        <v>198</v>
      </c>
      <c r="M31" s="218">
        <v>6.8</v>
      </c>
      <c r="N31" s="218">
        <v>0.9</v>
      </c>
      <c r="O31" s="218">
        <v>345</v>
      </c>
      <c r="P31" s="350">
        <v>0</v>
      </c>
      <c r="Q31" s="350">
        <v>0</v>
      </c>
      <c r="R31" s="350">
        <v>120</v>
      </c>
      <c r="S31" s="350">
        <v>0</v>
      </c>
      <c r="T31" s="350">
        <v>0</v>
      </c>
      <c r="U31" s="350">
        <f>R31+S31+T31</f>
        <v>120</v>
      </c>
      <c r="V31" s="350"/>
      <c r="W31" s="352">
        <v>7.9</v>
      </c>
    </row>
    <row r="32" spans="1:23">
      <c r="A32" s="218"/>
      <c r="B32" s="218"/>
      <c r="C32" s="218" t="s">
        <v>514</v>
      </c>
      <c r="D32" s="218"/>
      <c r="E32" s="218">
        <v>340</v>
      </c>
      <c r="F32" s="218">
        <v>100</v>
      </c>
      <c r="G32" s="341">
        <f t="shared" si="0"/>
        <v>9.5</v>
      </c>
      <c r="H32" s="342">
        <v>9</v>
      </c>
      <c r="I32" s="342">
        <v>0.5</v>
      </c>
      <c r="J32" s="349">
        <f t="shared" si="1"/>
        <v>9.5</v>
      </c>
      <c r="K32" s="218">
        <v>297</v>
      </c>
      <c r="L32" s="350">
        <v>100</v>
      </c>
      <c r="M32" s="218">
        <v>9</v>
      </c>
      <c r="N32" s="218">
        <v>0.5</v>
      </c>
      <c r="O32" s="218">
        <v>327</v>
      </c>
      <c r="P32" s="350">
        <v>0</v>
      </c>
      <c r="Q32" s="350">
        <v>0</v>
      </c>
      <c r="R32" s="350">
        <v>100</v>
      </c>
      <c r="S32" s="350">
        <v>0</v>
      </c>
      <c r="T32" s="350">
        <v>0</v>
      </c>
      <c r="U32" s="350">
        <f>R32+S32+T32</f>
        <v>100</v>
      </c>
      <c r="V32" s="350">
        <v>300</v>
      </c>
      <c r="W32" s="352">
        <v>8</v>
      </c>
    </row>
    <row r="33" spans="1:23">
      <c r="A33" s="218" t="s">
        <v>160</v>
      </c>
      <c r="B33" s="218"/>
      <c r="C33" s="218" t="s">
        <v>515</v>
      </c>
      <c r="D33" s="39" t="s">
        <v>516</v>
      </c>
      <c r="E33" s="218">
        <v>340</v>
      </c>
      <c r="F33" s="218">
        <v>504</v>
      </c>
      <c r="G33">
        <f t="shared" si="0"/>
        <v>4</v>
      </c>
      <c r="H33" s="342">
        <v>3.6</v>
      </c>
      <c r="I33" s="342">
        <v>0.4</v>
      </c>
      <c r="J33" s="349">
        <f t="shared" si="1"/>
        <v>4</v>
      </c>
      <c r="K33" s="218">
        <v>290</v>
      </c>
      <c r="L33" s="350">
        <v>465</v>
      </c>
      <c r="M33" s="218">
        <v>3.6</v>
      </c>
      <c r="N33" s="218">
        <v>0.4</v>
      </c>
      <c r="O33" s="218">
        <v>364</v>
      </c>
      <c r="P33" s="350">
        <v>0</v>
      </c>
      <c r="Q33" s="350">
        <v>0</v>
      </c>
      <c r="R33" s="350">
        <v>462</v>
      </c>
      <c r="S33" s="350">
        <v>0</v>
      </c>
      <c r="T33" s="350">
        <v>0</v>
      </c>
      <c r="U33" s="350">
        <f>R33+S33+T33</f>
        <v>462</v>
      </c>
      <c r="V33" s="350"/>
      <c r="W33" s="352">
        <v>3.5</v>
      </c>
    </row>
    <row r="34" spans="1:23">
      <c r="A34" s="218" t="s">
        <v>220</v>
      </c>
      <c r="B34" s="218"/>
      <c r="C34" s="218" t="s">
        <v>517</v>
      </c>
      <c r="D34" s="39" t="s">
        <v>518</v>
      </c>
      <c r="E34" s="218">
        <v>340</v>
      </c>
      <c r="F34" s="218">
        <v>352</v>
      </c>
      <c r="G34">
        <f t="shared" ref="G34:G51" si="3">H34+I34</f>
        <v>4.2</v>
      </c>
      <c r="H34" s="342">
        <v>3.8</v>
      </c>
      <c r="I34" s="342">
        <v>0.4</v>
      </c>
      <c r="J34" s="349">
        <f t="shared" si="1"/>
        <v>4.2</v>
      </c>
      <c r="K34" s="218">
        <v>290</v>
      </c>
      <c r="L34" s="350">
        <v>290</v>
      </c>
      <c r="M34" s="218">
        <v>3.8</v>
      </c>
      <c r="N34" s="218">
        <v>0.4</v>
      </c>
      <c r="O34" s="218">
        <v>0</v>
      </c>
      <c r="P34" s="350">
        <v>0</v>
      </c>
      <c r="Q34" s="350">
        <v>0</v>
      </c>
      <c r="R34" s="218"/>
      <c r="W34" s="355">
        <v>4.2</v>
      </c>
    </row>
    <row r="35" spans="1:23">
      <c r="A35" s="218"/>
      <c r="B35" s="218"/>
      <c r="C35" s="218" t="s">
        <v>519</v>
      </c>
      <c r="D35" s="39" t="s">
        <v>520</v>
      </c>
      <c r="E35" s="218">
        <v>340</v>
      </c>
      <c r="F35" s="218">
        <v>350</v>
      </c>
      <c r="G35" s="341">
        <f t="shared" si="3"/>
        <v>6.43</v>
      </c>
      <c r="H35" s="342">
        <v>5.98</v>
      </c>
      <c r="I35" s="342">
        <v>0.45</v>
      </c>
      <c r="J35" s="349">
        <f t="shared" si="1"/>
        <v>6.48</v>
      </c>
      <c r="K35" s="218">
        <v>290</v>
      </c>
      <c r="L35" s="350">
        <v>270</v>
      </c>
      <c r="M35" s="218">
        <v>5.98</v>
      </c>
      <c r="N35" s="218">
        <v>0.5</v>
      </c>
      <c r="O35" s="218">
        <v>345</v>
      </c>
      <c r="P35" s="350">
        <v>0</v>
      </c>
      <c r="Q35" s="350">
        <v>0</v>
      </c>
      <c r="R35" s="350">
        <v>270</v>
      </c>
      <c r="S35" s="350">
        <v>0</v>
      </c>
      <c r="T35" s="350">
        <v>0</v>
      </c>
      <c r="U35" s="350">
        <f t="shared" ref="U35:U47" si="4">R35+S35+T35</f>
        <v>270</v>
      </c>
      <c r="V35" s="350">
        <v>424</v>
      </c>
      <c r="W35" s="352">
        <v>5.98</v>
      </c>
    </row>
    <row r="36" spans="1:23">
      <c r="A36" s="218" t="s">
        <v>220</v>
      </c>
      <c r="B36" s="218"/>
      <c r="C36" s="218" t="s">
        <v>521</v>
      </c>
      <c r="D36" s="39" t="s">
        <v>522</v>
      </c>
      <c r="E36" s="218">
        <v>340</v>
      </c>
      <c r="F36" s="218">
        <v>400</v>
      </c>
      <c r="G36">
        <f t="shared" si="3"/>
        <v>3.35</v>
      </c>
      <c r="H36" s="342">
        <v>2.8</v>
      </c>
      <c r="I36" s="342">
        <v>0.55</v>
      </c>
      <c r="J36" s="349">
        <f t="shared" si="1"/>
        <v>3.35</v>
      </c>
      <c r="K36" s="218">
        <v>280</v>
      </c>
      <c r="L36" s="350">
        <v>300</v>
      </c>
      <c r="M36" s="218">
        <v>2.8</v>
      </c>
      <c r="N36" s="218">
        <v>0.55</v>
      </c>
      <c r="O36" s="218">
        <v>368</v>
      </c>
      <c r="P36" s="350">
        <v>297</v>
      </c>
      <c r="Q36" s="350">
        <v>293</v>
      </c>
      <c r="R36" s="350">
        <v>330</v>
      </c>
      <c r="S36" s="350">
        <v>350</v>
      </c>
      <c r="T36" s="350">
        <v>230</v>
      </c>
      <c r="U36" s="350">
        <f t="shared" si="4"/>
        <v>910</v>
      </c>
      <c r="V36" s="350"/>
      <c r="W36" s="352">
        <v>3.6</v>
      </c>
    </row>
    <row r="37" spans="1:23">
      <c r="A37" s="218"/>
      <c r="B37" s="218"/>
      <c r="C37" s="218" t="s">
        <v>523</v>
      </c>
      <c r="D37" s="39" t="s">
        <v>524</v>
      </c>
      <c r="E37" s="218">
        <v>340</v>
      </c>
      <c r="F37" s="218">
        <v>360</v>
      </c>
      <c r="G37">
        <f t="shared" si="3"/>
        <v>4.48</v>
      </c>
      <c r="H37" s="342">
        <v>3.98</v>
      </c>
      <c r="I37" s="342">
        <v>0.5</v>
      </c>
      <c r="J37" s="349">
        <f t="shared" si="1"/>
        <v>4.4</v>
      </c>
      <c r="K37" s="218">
        <v>280</v>
      </c>
      <c r="L37" s="350">
        <v>450</v>
      </c>
      <c r="M37" s="218">
        <v>3.9</v>
      </c>
      <c r="N37" s="218">
        <v>0.5</v>
      </c>
      <c r="O37" s="218">
        <v>345</v>
      </c>
      <c r="P37" s="350">
        <v>260</v>
      </c>
      <c r="Q37" s="350">
        <v>0</v>
      </c>
      <c r="R37" s="350">
        <v>396</v>
      </c>
      <c r="S37" s="350">
        <v>360</v>
      </c>
      <c r="T37" s="350">
        <v>0</v>
      </c>
      <c r="U37" s="350">
        <f t="shared" si="4"/>
        <v>756</v>
      </c>
      <c r="V37" s="350"/>
      <c r="W37" s="352">
        <v>4.4</v>
      </c>
    </row>
    <row r="38" spans="1:23">
      <c r="A38" s="218"/>
      <c r="B38" s="218"/>
      <c r="C38" s="218" t="s">
        <v>525</v>
      </c>
      <c r="D38" s="39" t="s">
        <v>526</v>
      </c>
      <c r="E38" s="218">
        <v>340</v>
      </c>
      <c r="F38" s="218">
        <v>520</v>
      </c>
      <c r="G38">
        <f t="shared" si="3"/>
        <v>7</v>
      </c>
      <c r="H38" s="342">
        <v>6.5</v>
      </c>
      <c r="I38" s="342">
        <v>0.5</v>
      </c>
      <c r="J38" s="349">
        <f t="shared" si="1"/>
        <v>4.5</v>
      </c>
      <c r="K38" s="218">
        <v>280</v>
      </c>
      <c r="L38" s="350">
        <v>400</v>
      </c>
      <c r="M38" s="218">
        <v>4</v>
      </c>
      <c r="N38" s="218">
        <v>0.5</v>
      </c>
      <c r="O38" s="218">
        <v>320</v>
      </c>
      <c r="P38" s="350">
        <v>0</v>
      </c>
      <c r="Q38" s="350">
        <v>0</v>
      </c>
      <c r="R38" s="350">
        <v>396</v>
      </c>
      <c r="S38" s="350">
        <v>0</v>
      </c>
      <c r="T38" s="350">
        <v>0</v>
      </c>
      <c r="U38" s="350">
        <f t="shared" si="4"/>
        <v>396</v>
      </c>
      <c r="V38" s="350"/>
      <c r="W38" s="352">
        <v>4.5</v>
      </c>
    </row>
    <row r="39" spans="1:23">
      <c r="A39" s="218"/>
      <c r="B39" s="218"/>
      <c r="C39" s="218" t="s">
        <v>527</v>
      </c>
      <c r="D39" s="39" t="s">
        <v>528</v>
      </c>
      <c r="E39" s="218">
        <v>340</v>
      </c>
      <c r="F39" s="218">
        <v>462</v>
      </c>
      <c r="G39">
        <f t="shared" si="3"/>
        <v>3.34</v>
      </c>
      <c r="H39" s="342">
        <v>2.95</v>
      </c>
      <c r="I39" s="342">
        <v>0.39</v>
      </c>
      <c r="J39" s="349">
        <f t="shared" si="1"/>
        <v>3.18</v>
      </c>
      <c r="K39" s="218">
        <v>280</v>
      </c>
      <c r="L39" s="350">
        <v>378</v>
      </c>
      <c r="M39" s="218">
        <v>2.83</v>
      </c>
      <c r="N39" s="218">
        <v>0.35</v>
      </c>
      <c r="O39" s="218">
        <v>345</v>
      </c>
      <c r="P39" s="350">
        <v>269</v>
      </c>
      <c r="Q39" s="350">
        <v>260</v>
      </c>
      <c r="R39" s="350">
        <v>420</v>
      </c>
      <c r="S39" s="350">
        <v>140</v>
      </c>
      <c r="T39" s="350">
        <v>220</v>
      </c>
      <c r="U39" s="350">
        <f t="shared" si="4"/>
        <v>780</v>
      </c>
      <c r="V39" s="350">
        <v>352</v>
      </c>
      <c r="W39" s="352">
        <v>3.03</v>
      </c>
    </row>
    <row r="40" spans="1:23">
      <c r="A40" s="345"/>
      <c r="B40" s="345"/>
      <c r="C40" s="345" t="s">
        <v>529</v>
      </c>
      <c r="D40" s="39" t="s">
        <v>530</v>
      </c>
      <c r="E40" s="218">
        <v>340</v>
      </c>
      <c r="F40" s="218">
        <v>720</v>
      </c>
      <c r="G40">
        <f t="shared" si="3"/>
        <v>3.15</v>
      </c>
      <c r="H40" s="342">
        <v>2.8</v>
      </c>
      <c r="I40" s="342">
        <v>0.35</v>
      </c>
      <c r="J40" s="349">
        <f t="shared" si="1"/>
        <v>3.15</v>
      </c>
      <c r="K40" s="218">
        <v>270</v>
      </c>
      <c r="L40" s="351">
        <v>576</v>
      </c>
      <c r="M40" s="218">
        <v>2.8</v>
      </c>
      <c r="N40" s="218">
        <v>0.35</v>
      </c>
      <c r="O40" s="218">
        <v>300</v>
      </c>
      <c r="P40" s="350">
        <v>276</v>
      </c>
      <c r="Q40" s="350">
        <v>281</v>
      </c>
      <c r="R40" s="350">
        <v>640</v>
      </c>
      <c r="S40" s="350">
        <v>320</v>
      </c>
      <c r="T40" s="350">
        <v>200</v>
      </c>
      <c r="U40" s="350">
        <f t="shared" si="4"/>
        <v>1160</v>
      </c>
      <c r="V40" s="350">
        <v>300</v>
      </c>
      <c r="W40" s="352">
        <v>3.15</v>
      </c>
    </row>
    <row r="41" spans="1:23">
      <c r="A41" s="218"/>
      <c r="B41" s="218"/>
      <c r="C41" s="218" t="s">
        <v>531</v>
      </c>
      <c r="D41" s="39" t="s">
        <v>532</v>
      </c>
      <c r="E41" s="218">
        <v>340</v>
      </c>
      <c r="F41" s="218">
        <v>640</v>
      </c>
      <c r="G41">
        <f t="shared" si="3"/>
        <v>5.3</v>
      </c>
      <c r="H41" s="342">
        <v>4.8</v>
      </c>
      <c r="I41" s="342">
        <v>0.5</v>
      </c>
      <c r="J41" s="349">
        <f t="shared" si="1"/>
        <v>5.3</v>
      </c>
      <c r="K41" s="218">
        <v>270</v>
      </c>
      <c r="L41" s="350">
        <v>420</v>
      </c>
      <c r="M41" s="218">
        <v>4.8</v>
      </c>
      <c r="N41" s="218">
        <v>0.5</v>
      </c>
      <c r="O41" s="218">
        <v>345</v>
      </c>
      <c r="P41" s="350">
        <v>0</v>
      </c>
      <c r="Q41" s="350">
        <v>0</v>
      </c>
      <c r="R41" s="350">
        <v>700</v>
      </c>
      <c r="S41" s="350">
        <v>0</v>
      </c>
      <c r="T41" s="350">
        <v>0</v>
      </c>
      <c r="U41" s="350">
        <f t="shared" si="4"/>
        <v>700</v>
      </c>
      <c r="V41" s="350">
        <v>345</v>
      </c>
      <c r="W41" s="352">
        <v>5.3</v>
      </c>
    </row>
    <row r="42" spans="1:23">
      <c r="A42" s="218"/>
      <c r="B42" s="218"/>
      <c r="C42" s="218" t="s">
        <v>533</v>
      </c>
      <c r="D42" s="39" t="s">
        <v>534</v>
      </c>
      <c r="E42" s="218">
        <v>340</v>
      </c>
      <c r="F42" s="218">
        <v>400</v>
      </c>
      <c r="G42">
        <f t="shared" si="3"/>
        <v>3.9</v>
      </c>
      <c r="H42" s="342">
        <v>3.5</v>
      </c>
      <c r="I42" s="342">
        <v>0.4</v>
      </c>
      <c r="J42" s="349">
        <f t="shared" si="1"/>
        <v>4.3</v>
      </c>
      <c r="K42" s="218">
        <v>260</v>
      </c>
      <c r="L42" s="350">
        <v>184</v>
      </c>
      <c r="M42" s="218">
        <v>4.3</v>
      </c>
      <c r="N42" s="218">
        <v>0</v>
      </c>
      <c r="O42" s="218">
        <v>347</v>
      </c>
      <c r="P42" s="350">
        <v>320</v>
      </c>
      <c r="Q42" s="350">
        <v>313</v>
      </c>
      <c r="R42" s="350">
        <v>300</v>
      </c>
      <c r="S42" s="350">
        <v>300</v>
      </c>
      <c r="T42" s="350">
        <v>300</v>
      </c>
      <c r="U42" s="350">
        <f t="shared" si="4"/>
        <v>900</v>
      </c>
      <c r="V42" s="350"/>
      <c r="W42" s="352">
        <v>4.3</v>
      </c>
    </row>
    <row r="43" spans="1:23">
      <c r="A43" s="218"/>
      <c r="B43" s="218"/>
      <c r="C43" s="218" t="s">
        <v>535</v>
      </c>
      <c r="D43" s="39" t="s">
        <v>536</v>
      </c>
      <c r="E43" s="218">
        <v>340</v>
      </c>
      <c r="F43" s="218">
        <v>500</v>
      </c>
      <c r="G43">
        <f t="shared" si="3"/>
        <v>3.335</v>
      </c>
      <c r="H43" s="342">
        <v>3</v>
      </c>
      <c r="I43" s="342">
        <v>0.335</v>
      </c>
      <c r="J43" s="349">
        <f t="shared" si="1"/>
        <v>3.335</v>
      </c>
      <c r="K43" s="218">
        <v>251</v>
      </c>
      <c r="L43" s="350">
        <v>500</v>
      </c>
      <c r="M43" s="218">
        <v>3</v>
      </c>
      <c r="N43" s="218">
        <v>0.335</v>
      </c>
      <c r="O43" s="218">
        <v>366</v>
      </c>
      <c r="P43" s="350">
        <v>307</v>
      </c>
      <c r="Q43" s="350">
        <v>306</v>
      </c>
      <c r="R43" s="350">
        <v>400</v>
      </c>
      <c r="S43" s="350">
        <v>400</v>
      </c>
      <c r="T43" s="350">
        <v>300</v>
      </c>
      <c r="U43" s="350">
        <f t="shared" si="4"/>
        <v>1100</v>
      </c>
      <c r="V43" s="350"/>
      <c r="W43" s="352">
        <v>3.35</v>
      </c>
    </row>
    <row r="44" spans="1:23">
      <c r="A44" s="218"/>
      <c r="B44" s="218"/>
      <c r="C44" s="218" t="s">
        <v>537</v>
      </c>
      <c r="D44" s="218"/>
      <c r="E44" s="218">
        <v>340</v>
      </c>
      <c r="F44" s="218">
        <v>20</v>
      </c>
      <c r="G44">
        <f t="shared" si="3"/>
        <v>8.1</v>
      </c>
      <c r="H44" s="342">
        <v>7.6</v>
      </c>
      <c r="I44" s="342">
        <v>0.5</v>
      </c>
      <c r="J44" s="349">
        <f t="shared" si="1"/>
        <v>7.6</v>
      </c>
      <c r="K44" s="218">
        <v>240</v>
      </c>
      <c r="L44" s="350">
        <v>200</v>
      </c>
      <c r="M44" s="218">
        <v>7.6</v>
      </c>
      <c r="N44" s="218">
        <v>0</v>
      </c>
      <c r="O44" s="218">
        <v>345</v>
      </c>
      <c r="P44" s="350">
        <v>260</v>
      </c>
      <c r="Q44" s="350">
        <v>309</v>
      </c>
      <c r="R44" s="350">
        <v>160</v>
      </c>
      <c r="S44" s="350">
        <v>40</v>
      </c>
      <c r="T44" s="350">
        <v>40</v>
      </c>
      <c r="U44" s="350">
        <f t="shared" si="4"/>
        <v>240</v>
      </c>
      <c r="V44" s="350"/>
      <c r="W44" s="352">
        <v>7.6</v>
      </c>
    </row>
    <row r="45" spans="1:23">
      <c r="A45" s="218"/>
      <c r="B45" s="218"/>
      <c r="C45" s="218" t="s">
        <v>538</v>
      </c>
      <c r="D45" s="39" t="s">
        <v>539</v>
      </c>
      <c r="E45" s="218">
        <v>340</v>
      </c>
      <c r="F45" s="218">
        <v>1500</v>
      </c>
      <c r="G45">
        <f t="shared" si="3"/>
        <v>3.38</v>
      </c>
      <c r="H45" s="342">
        <v>2.98</v>
      </c>
      <c r="I45" s="342">
        <v>0.4</v>
      </c>
      <c r="J45" s="349">
        <f t="shared" si="1"/>
        <v>3.33</v>
      </c>
      <c r="K45" s="218">
        <v>230</v>
      </c>
      <c r="L45" s="350">
        <v>1093</v>
      </c>
      <c r="M45" s="218">
        <v>2.98</v>
      </c>
      <c r="N45" s="218">
        <v>0.35</v>
      </c>
      <c r="O45" s="218">
        <v>345</v>
      </c>
      <c r="P45" s="350">
        <v>265</v>
      </c>
      <c r="Q45" s="350">
        <v>260</v>
      </c>
      <c r="R45" s="350">
        <v>800</v>
      </c>
      <c r="S45" s="350">
        <v>280</v>
      </c>
      <c r="T45" s="350">
        <v>1000</v>
      </c>
      <c r="U45" s="350">
        <f t="shared" si="4"/>
        <v>2080</v>
      </c>
      <c r="V45" s="350">
        <v>345</v>
      </c>
      <c r="W45" s="352">
        <v>2.98</v>
      </c>
    </row>
    <row r="46" spans="1:23">
      <c r="A46" s="218"/>
      <c r="B46" s="218"/>
      <c r="C46" s="218" t="s">
        <v>540</v>
      </c>
      <c r="D46" s="39" t="s">
        <v>541</v>
      </c>
      <c r="E46" s="218">
        <v>340</v>
      </c>
      <c r="F46" s="218">
        <v>900</v>
      </c>
      <c r="G46">
        <f t="shared" si="3"/>
        <v>2.98</v>
      </c>
      <c r="H46" s="342">
        <v>2.68</v>
      </c>
      <c r="I46" s="342">
        <v>0.3</v>
      </c>
      <c r="J46" s="349">
        <f t="shared" si="1"/>
        <v>2.98</v>
      </c>
      <c r="K46" s="218">
        <v>230</v>
      </c>
      <c r="L46" s="350">
        <v>648</v>
      </c>
      <c r="M46" s="218">
        <v>2.68</v>
      </c>
      <c r="N46" s="218">
        <v>0.3</v>
      </c>
      <c r="O46" s="218">
        <v>345</v>
      </c>
      <c r="P46" s="350">
        <v>269</v>
      </c>
      <c r="Q46" s="350">
        <v>260</v>
      </c>
      <c r="R46" s="350">
        <v>450</v>
      </c>
      <c r="S46" s="350">
        <v>450</v>
      </c>
      <c r="T46" s="350">
        <v>500</v>
      </c>
      <c r="U46" s="350">
        <f t="shared" si="4"/>
        <v>1400</v>
      </c>
      <c r="V46" s="350"/>
      <c r="W46" s="352">
        <v>2.7</v>
      </c>
    </row>
    <row r="47" spans="1:23">
      <c r="A47" s="218"/>
      <c r="B47" s="218"/>
      <c r="C47" s="218" t="s">
        <v>542</v>
      </c>
      <c r="D47" s="39" t="s">
        <v>543</v>
      </c>
      <c r="E47" s="218">
        <v>340</v>
      </c>
      <c r="F47" s="218">
        <v>500</v>
      </c>
      <c r="G47">
        <f t="shared" si="3"/>
        <v>3.355</v>
      </c>
      <c r="H47" s="342">
        <v>3</v>
      </c>
      <c r="I47" s="342">
        <v>0.355</v>
      </c>
      <c r="J47" s="349">
        <f t="shared" si="1"/>
        <v>3.355</v>
      </c>
      <c r="K47" s="218">
        <v>230</v>
      </c>
      <c r="L47" s="350">
        <v>500</v>
      </c>
      <c r="M47" s="218">
        <v>3</v>
      </c>
      <c r="N47" s="218">
        <v>0.355</v>
      </c>
      <c r="O47" s="218">
        <v>345</v>
      </c>
      <c r="P47" s="350">
        <v>261</v>
      </c>
      <c r="Q47" s="350">
        <v>260</v>
      </c>
      <c r="R47" s="350">
        <v>475</v>
      </c>
      <c r="S47" s="350">
        <v>500</v>
      </c>
      <c r="T47" s="350">
        <v>300</v>
      </c>
      <c r="U47" s="350">
        <f t="shared" si="4"/>
        <v>1275</v>
      </c>
      <c r="V47" s="350"/>
      <c r="W47" s="352">
        <v>3.74</v>
      </c>
    </row>
    <row r="48" spans="1:18">
      <c r="A48" s="218"/>
      <c r="B48" s="218"/>
      <c r="C48" s="218" t="s">
        <v>544</v>
      </c>
      <c r="D48" s="39" t="s">
        <v>545</v>
      </c>
      <c r="E48" s="218">
        <v>340</v>
      </c>
      <c r="F48" s="218">
        <v>280</v>
      </c>
      <c r="G48">
        <f t="shared" si="3"/>
        <v>4.9</v>
      </c>
      <c r="H48" s="342">
        <v>4.5</v>
      </c>
      <c r="I48" s="342">
        <v>0.4</v>
      </c>
      <c r="J48" s="349">
        <f t="shared" si="1"/>
        <v>4.9</v>
      </c>
      <c r="K48" s="218">
        <v>230</v>
      </c>
      <c r="L48" s="350">
        <v>280</v>
      </c>
      <c r="M48" s="218">
        <v>4.5</v>
      </c>
      <c r="N48">
        <v>0.4</v>
      </c>
      <c r="O48" s="218">
        <v>0</v>
      </c>
      <c r="P48" s="350">
        <v>0</v>
      </c>
      <c r="Q48" s="350">
        <v>0</v>
      </c>
      <c r="R48" s="218"/>
    </row>
    <row r="49" spans="1:23">
      <c r="A49" s="346"/>
      <c r="B49" s="346"/>
      <c r="C49" s="346" t="s">
        <v>546</v>
      </c>
      <c r="D49" s="39" t="s">
        <v>547</v>
      </c>
      <c r="E49" s="218">
        <v>340</v>
      </c>
      <c r="F49" s="218">
        <v>100</v>
      </c>
      <c r="G49" s="348">
        <f t="shared" si="3"/>
        <v>8.39</v>
      </c>
      <c r="H49" s="342">
        <v>7.92</v>
      </c>
      <c r="I49" s="342">
        <v>0.47</v>
      </c>
      <c r="J49" s="349">
        <f t="shared" si="1"/>
        <v>8.37</v>
      </c>
      <c r="K49" s="218">
        <v>230</v>
      </c>
      <c r="L49" s="350">
        <v>100</v>
      </c>
      <c r="M49" s="218">
        <v>7.9</v>
      </c>
      <c r="N49" s="218">
        <v>0.47</v>
      </c>
      <c r="O49" s="218">
        <v>345</v>
      </c>
      <c r="P49" s="350">
        <v>260</v>
      </c>
      <c r="Q49" s="350">
        <v>260</v>
      </c>
      <c r="R49" s="350">
        <v>100</v>
      </c>
      <c r="S49" s="350">
        <v>100</v>
      </c>
      <c r="T49" s="350">
        <v>50</v>
      </c>
      <c r="U49" s="350">
        <f>R49+S49+T49</f>
        <v>250</v>
      </c>
      <c r="V49" s="350"/>
      <c r="W49" s="352">
        <v>8.39</v>
      </c>
    </row>
    <row r="50" spans="1:11">
      <c r="A50" s="218"/>
      <c r="B50" s="218"/>
      <c r="C50" s="218" t="s">
        <v>548</v>
      </c>
      <c r="D50" s="39" t="s">
        <v>549</v>
      </c>
      <c r="E50" s="218">
        <v>340</v>
      </c>
      <c r="F50" s="218">
        <v>500</v>
      </c>
      <c r="G50">
        <f t="shared" si="3"/>
        <v>4.32</v>
      </c>
      <c r="H50" s="342">
        <v>3.82</v>
      </c>
      <c r="I50" s="342">
        <v>0.5</v>
      </c>
      <c r="J50" s="352"/>
      <c r="K50" s="352"/>
    </row>
    <row r="51" spans="1:9">
      <c r="A51" s="218"/>
      <c r="B51" s="218"/>
      <c r="C51" s="218" t="s">
        <v>550</v>
      </c>
      <c r="D51" s="39" t="s">
        <v>551</v>
      </c>
      <c r="E51" s="218">
        <v>340</v>
      </c>
      <c r="F51" s="218">
        <v>600</v>
      </c>
      <c r="G51">
        <f t="shared" si="3"/>
        <v>3.36</v>
      </c>
      <c r="H51">
        <v>2.88</v>
      </c>
      <c r="I51">
        <v>0.48</v>
      </c>
    </row>
  </sheetData>
  <autoFilter ref="C1:W51">
    <extLst/>
  </autoFilter>
  <hyperlinks>
    <hyperlink ref="D48" r:id="rId4" display="https://mp.weixin.qq.com/s/yqA4raFyZsJ_V_hwHNkhlA"/>
    <hyperlink ref="D22" r:id="rId5" display="https://mp.weixin.qq.com/s/JreHGXQcjq6H4MeY7gQjWg"/>
    <hyperlink ref="D41" r:id="rId6" display="https://mp.weixin.qq.com/s/-XrWHqzHIr0wRhbnBf4YHw"/>
    <hyperlink ref="D35" r:id="rId7" display="https://mp.weixin.qq.com/s/YpniC6hVUpuaktEyvxnsAw"/>
    <hyperlink ref="D30" r:id="rId8" display="https://mp.weixin.qq.com/s/orTP2t2oHPq9vyFyzBjQhw"/>
    <hyperlink ref="D20" r:id="rId9" display="https://mp.weixin.qq.com/s/qEt-IfNpBXWoZ254P8HEdQ"/>
    <hyperlink ref="D18" r:id="rId10" display="https://mp.weixin.qq.com/s/lQ_9VxL1vjr7qE_Lz8pgZA"/>
    <hyperlink ref="D36" r:id="rId11" display="https://mp.weixin.qq.com/s/yuZ_IqushOK5krREWCtOeg"/>
    <hyperlink ref="D15" r:id="rId12" display="https://mp.weixin.qq.com/s/XVwmxgyRxKbNpgb3lkkczw"/>
    <hyperlink ref="D24" r:id="rId13" display="https://mp.weixin.qq.com/s/CblBpnUtge7d1DAajBxNHg"/>
    <hyperlink ref="D39" r:id="rId14" display="https://mp.weixin.qq.com/s/oVjtiagp6a-9dyww3K9RKg"/>
    <hyperlink ref="D51" r:id="rId15" display="https://mp.weixin.qq.com/s/IgWC-vryrR0QGMvCfuChDg"/>
    <hyperlink ref="D50" r:id="rId16" display="https://mp.weixin.qq.com/s/Ca7BQ3fX68wMtOcY4R3cMw"/>
    <hyperlink ref="D31" r:id="rId17" display="https://mp.weixin.qq.com/s/IPD-wJwy1x6avsB2H-UDeA"/>
    <hyperlink ref="D28" r:id="rId18" display="https://mp.weixin.qq.com/s/AaE2PLigMzLc_rt9RQya8w"/>
    <hyperlink ref="D37" r:id="rId19" display="https://mp.weixin.qq.com/s/AwPWjja9UFGTpXeZmhd1Vg"/>
    <hyperlink ref="D46" r:id="rId20" display="https://mp.weixin.qq.com/s/xjuVniG7cm8x1xegXhmQ5A"/>
    <hyperlink ref="D34" r:id="rId21" display="https://mp.weixin.qq.com/s/NHh6zq_R3vmdzxqSlMFNLw"/>
    <hyperlink ref="D33" r:id="rId22" display="https://mp.weixin.qq.com/s/kGfU0S_8QAQ-fxbgsYjmQQ"/>
    <hyperlink ref="D49" r:id="rId23" display="https://mp.weixin.qq.com/s/0yxZCzKxQ1Uw3bfXYsMVLg"/>
    <hyperlink ref="D10" r:id="rId24" display="https://mp.weixin.qq.com/s/a9MHI6hJy5gXPE9pE7LWvA"/>
    <hyperlink ref="D40" r:id="rId25" display="https://mp.weixin.qq.com/s/uksQ30WekQIJPH5PqcRlaQ"/>
    <hyperlink ref="D45" r:id="rId26" display="https://mp.weixin.qq.com/s/I0kZKH2NUFS8TUMQ5T9Heg"/>
    <hyperlink ref="D9" r:id="rId27" display="https://mp.weixin.qq.com/s/EVoDapholFHXAn2RTR36hQ"/>
    <hyperlink ref="D29" r:id="rId28" display="https://mp.weixin.qq.com/s/UXfYl9voVtA2MxQBpaTgGg"/>
    <hyperlink ref="D23" r:id="rId29" display="https://mp.weixin.qq.com/s/_EQh2qe1VIKbF_FdQG5o4A"/>
    <hyperlink ref="D21" r:id="rId30" display="https://mp.weixin.qq.com/s/TrGCV2Kd6xXrHQIYm5Oxxw"/>
    <hyperlink ref="D11" r:id="rId31" display="https://mp.weixin.qq.com/s/HNonBqFoTMtuGkZsO_v-yQ"/>
    <hyperlink ref="D38" r:id="rId32" display="https://mp.weixin.qq.com/s/2iX_2ogWErEXFmuC1nNzog"/>
    <hyperlink ref="D19" r:id="rId33" display="https://mp.weixin.qq.com/s/DYLStXgWQWfmB5a6-3P_0w"/>
    <hyperlink ref="D25" r:id="rId34" display="https://mp.weixin.qq.com/s/jwwQ4A-pEUQl4ltRzZyHHw"/>
    <hyperlink ref="D14" r:id="rId35" display="https://mp.weixin.qq.com/s/TA_9gxC-pqm3hvncdTQlZQ"/>
    <hyperlink ref="D5" r:id="rId36" display="https://mp.weixin.qq.com/s/Q3T1LqoC6ThEkZ9zpELIDQ"/>
    <hyperlink ref="D47" r:id="rId37" display="https://mp.weixin.qq.com/s/ETGgboTDIvPp2s9yq4Zyqw"/>
    <hyperlink ref="D42" r:id="rId38" display="https://mp.weixin.qq.com/s/NNjd3KBdKRNlpCUgQvuANQ"/>
    <hyperlink ref="D6" r:id="rId39" display="https://mp.weixin.qq.com/s/EBca4pNwuOq5bRbXHtv7mw"/>
    <hyperlink ref="D2" r:id="rId40" display="https://mp.weixin.qq.com/s/ivRQy9GTEIqwXjK2lsyzLg"/>
    <hyperlink ref="D43" r:id="rId41" display="https://mp.weixin.qq.com/s/8XoD44mFxQGsL1ECvDEn0w"/>
    <hyperlink ref="D17" r:id="rId42" display="https://mp.weixin.qq.com/s/Kph4k7tuo63DZwKlnCMCtg"/>
    <hyperlink ref="D7" r:id="rId43" display="https://mp.weixin.qq.com/s/VQ6lCO1-EOLCgqi1mv0Zrw"/>
    <hyperlink ref="D27" r:id="rId44" display="https://mp.weixin.qq.com/s/Otd2v3WV5miuS6ytaPZirw"/>
    <hyperlink ref="D13" r:id="rId45" display="https://mp.weixin.qq.com/s/GNAhrJVTxdkbbq2HnCLENQ"/>
    <hyperlink ref="D12" r:id="rId46" display="https://mp.weixin.qq.com/s/zCycpIPM8qLQbxyf03so1g"/>
    <hyperlink ref="D4" r:id="rId47" display="https://mp.weixin.qq.com/s/n_y0YE9ko1Fr5qh7bG3FZQ"/>
    <hyperlink ref="D3" r:id="rId40" display="https://mp.weixin.qq.com/s/ivRQy9GTEIqwXjK2lsyzLg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workbookViewId="0">
      <pane xSplit="7" ySplit="1" topLeftCell="H2" activePane="bottomRight" state="frozen"/>
      <selection/>
      <selection pane="topRight"/>
      <selection pane="bottomLeft"/>
      <selection pane="bottomRight" activeCell="T19" sqref="T19"/>
    </sheetView>
  </sheetViews>
  <sheetFormatPr defaultColWidth="9" defaultRowHeight="15"/>
  <cols>
    <col min="1" max="2" width="9.2265625" hidden="1" customWidth="1"/>
    <col min="3" max="3" width="4.1484375" customWidth="1"/>
    <col min="4" max="4" width="9.4609375" hidden="1" customWidth="1"/>
    <col min="5" max="5" width="3.4609375" customWidth="1"/>
    <col min="6" max="6" width="3.6953125" customWidth="1"/>
    <col min="7" max="7" width="26" customWidth="1"/>
    <col min="8" max="8" width="4.0703125" customWidth="1"/>
    <col min="9" max="9" width="4.1484375" customWidth="1"/>
    <col min="10" max="10" width="3.921875" customWidth="1"/>
    <col min="11" max="11" width="4.3828125" customWidth="1"/>
    <col min="12" max="12" width="4.0703125" customWidth="1"/>
    <col min="13" max="13" width="3.6171875" customWidth="1"/>
    <col min="14" max="14" width="4.3046875" customWidth="1"/>
    <col min="15" max="15" width="5.6953125" hidden="1" customWidth="1"/>
    <col min="16" max="17" width="6.0703125" hidden="1" customWidth="1"/>
    <col min="18" max="18" width="6.0703125" customWidth="1"/>
    <col min="19" max="19" width="2.6171875" customWidth="1"/>
  </cols>
  <sheetData>
    <row r="1" ht="56.5" customHeight="1" spans="1:19">
      <c r="A1" s="294" t="s">
        <v>58</v>
      </c>
      <c r="B1" s="294" t="s">
        <v>59</v>
      </c>
      <c r="C1" s="294" t="s">
        <v>52</v>
      </c>
      <c r="D1" s="295" t="s">
        <v>53</v>
      </c>
      <c r="E1" s="294" t="s">
        <v>552</v>
      </c>
      <c r="F1" s="296" t="s">
        <v>60</v>
      </c>
      <c r="G1" s="297" t="s">
        <v>553</v>
      </c>
      <c r="H1" s="298" t="s">
        <v>554</v>
      </c>
      <c r="I1" s="312" t="s">
        <v>71</v>
      </c>
      <c r="J1" s="313" t="s">
        <v>73</v>
      </c>
      <c r="K1" s="313" t="s">
        <v>76</v>
      </c>
      <c r="L1" s="314" t="s">
        <v>78</v>
      </c>
      <c r="M1" s="295" t="s">
        <v>555</v>
      </c>
      <c r="N1" s="313" t="s">
        <v>66</v>
      </c>
      <c r="O1" s="312" t="s">
        <v>86</v>
      </c>
      <c r="P1" s="312" t="s">
        <v>87</v>
      </c>
      <c r="Q1" s="318" t="s">
        <v>88</v>
      </c>
      <c r="R1" s="294" t="s">
        <v>89</v>
      </c>
      <c r="S1" s="313" t="s">
        <v>91</v>
      </c>
    </row>
    <row r="2" spans="1:19">
      <c r="A2" s="299">
        <v>1</v>
      </c>
      <c r="B2" s="299">
        <v>1</v>
      </c>
      <c r="C2" s="300" t="s">
        <v>99</v>
      </c>
      <c r="D2" s="292" t="s">
        <v>100</v>
      </c>
      <c r="E2" s="300"/>
      <c r="F2" s="299">
        <v>1</v>
      </c>
      <c r="G2" s="301" t="s">
        <v>101</v>
      </c>
      <c r="H2" s="301">
        <v>574</v>
      </c>
      <c r="I2" s="299">
        <v>553</v>
      </c>
      <c r="J2" s="299">
        <f t="shared" ref="J2:J33" si="0">H2-I2</f>
        <v>21</v>
      </c>
      <c r="K2" s="299">
        <v>572</v>
      </c>
      <c r="L2" s="292">
        <v>576</v>
      </c>
      <c r="M2" s="292" t="s">
        <v>103</v>
      </c>
      <c r="N2" s="292" t="s">
        <v>104</v>
      </c>
      <c r="O2" s="292">
        <v>1622</v>
      </c>
      <c r="P2" s="292">
        <v>178</v>
      </c>
      <c r="Q2" s="319">
        <f t="shared" ref="Q2:Q31" si="1">P2/(O2+P2)</f>
        <v>0.0988888888888889</v>
      </c>
      <c r="R2" s="320">
        <f t="shared" ref="R2:R33" si="2">(H2-50)/560</f>
        <v>0.935714285714286</v>
      </c>
      <c r="S2" s="292"/>
    </row>
    <row r="3" ht="16.5" customHeight="1" spans="1:19">
      <c r="A3" s="299">
        <v>2</v>
      </c>
      <c r="B3" s="299">
        <v>2</v>
      </c>
      <c r="C3" s="300" t="s">
        <v>99</v>
      </c>
      <c r="D3" s="292" t="s">
        <v>100</v>
      </c>
      <c r="E3" s="300"/>
      <c r="F3" s="299">
        <v>2</v>
      </c>
      <c r="G3" s="302" t="s">
        <v>111</v>
      </c>
      <c r="H3" s="302">
        <v>573</v>
      </c>
      <c r="I3" s="299">
        <v>552</v>
      </c>
      <c r="J3" s="299">
        <f t="shared" si="0"/>
        <v>21</v>
      </c>
      <c r="K3" s="299">
        <v>571</v>
      </c>
      <c r="L3" s="292">
        <v>573</v>
      </c>
      <c r="M3" s="292" t="s">
        <v>103</v>
      </c>
      <c r="N3" s="292" t="s">
        <v>113</v>
      </c>
      <c r="O3" s="292">
        <v>454</v>
      </c>
      <c r="P3" s="292">
        <v>50</v>
      </c>
      <c r="Q3" s="319">
        <f t="shared" si="1"/>
        <v>0.0992063492063492</v>
      </c>
      <c r="R3" s="320">
        <f t="shared" si="2"/>
        <v>0.933928571428571</v>
      </c>
      <c r="S3" s="292"/>
    </row>
    <row r="4" spans="1:19">
      <c r="A4" s="299">
        <v>4</v>
      </c>
      <c r="B4" s="299">
        <v>4</v>
      </c>
      <c r="C4" s="303" t="s">
        <v>117</v>
      </c>
      <c r="D4" s="292" t="s">
        <v>100</v>
      </c>
      <c r="E4" s="303"/>
      <c r="F4" s="299">
        <v>3</v>
      </c>
      <c r="G4" s="301" t="s">
        <v>118</v>
      </c>
      <c r="H4" s="301">
        <v>572</v>
      </c>
      <c r="I4" s="299">
        <v>551</v>
      </c>
      <c r="J4" s="299">
        <f t="shared" si="0"/>
        <v>21</v>
      </c>
      <c r="K4" s="299">
        <v>570</v>
      </c>
      <c r="L4" s="292">
        <v>568</v>
      </c>
      <c r="M4" s="292" t="s">
        <v>103</v>
      </c>
      <c r="N4" s="292" t="s">
        <v>120</v>
      </c>
      <c r="O4" s="292">
        <v>755</v>
      </c>
      <c r="P4" s="292">
        <v>195</v>
      </c>
      <c r="Q4" s="321">
        <f t="shared" si="1"/>
        <v>0.205263157894737</v>
      </c>
      <c r="R4" s="320">
        <f t="shared" si="2"/>
        <v>0.932142857142857</v>
      </c>
      <c r="S4" s="292"/>
    </row>
    <row r="5" ht="21" customHeight="1" spans="1:19">
      <c r="A5" s="299">
        <v>3</v>
      </c>
      <c r="B5" s="299">
        <v>3</v>
      </c>
      <c r="C5" s="303" t="s">
        <v>117</v>
      </c>
      <c r="D5" s="292" t="s">
        <v>100</v>
      </c>
      <c r="E5" s="303"/>
      <c r="F5" s="299">
        <v>4</v>
      </c>
      <c r="G5" s="301" t="s">
        <v>124</v>
      </c>
      <c r="H5" s="301">
        <v>572</v>
      </c>
      <c r="I5" s="299">
        <v>551</v>
      </c>
      <c r="J5" s="299">
        <f t="shared" si="0"/>
        <v>21</v>
      </c>
      <c r="K5" s="299">
        <v>570</v>
      </c>
      <c r="L5" s="292">
        <v>570</v>
      </c>
      <c r="M5" s="292" t="s">
        <v>126</v>
      </c>
      <c r="N5" s="292" t="s">
        <v>127</v>
      </c>
      <c r="O5" s="292">
        <v>703</v>
      </c>
      <c r="P5" s="292">
        <v>95</v>
      </c>
      <c r="Q5" s="322">
        <f t="shared" si="1"/>
        <v>0.119047619047619</v>
      </c>
      <c r="R5" s="320">
        <f t="shared" si="2"/>
        <v>0.932142857142857</v>
      </c>
      <c r="S5" s="292"/>
    </row>
    <row r="6" spans="1:19">
      <c r="A6" s="299">
        <v>5</v>
      </c>
      <c r="B6" s="299">
        <v>5</v>
      </c>
      <c r="C6" s="303" t="s">
        <v>117</v>
      </c>
      <c r="D6" s="292" t="s">
        <v>100</v>
      </c>
      <c r="E6" s="303"/>
      <c r="F6" s="299">
        <v>5</v>
      </c>
      <c r="G6" s="301" t="s">
        <v>133</v>
      </c>
      <c r="H6" s="301">
        <v>569</v>
      </c>
      <c r="I6" s="299">
        <v>547</v>
      </c>
      <c r="J6" s="299">
        <f t="shared" si="0"/>
        <v>22</v>
      </c>
      <c r="K6" s="299">
        <v>566</v>
      </c>
      <c r="L6" s="292">
        <v>564</v>
      </c>
      <c r="M6" s="292" t="s">
        <v>103</v>
      </c>
      <c r="N6" s="292" t="s">
        <v>120</v>
      </c>
      <c r="O6" s="292">
        <v>950</v>
      </c>
      <c r="P6" s="292">
        <v>300</v>
      </c>
      <c r="Q6" s="321">
        <f t="shared" si="1"/>
        <v>0.24</v>
      </c>
      <c r="R6" s="320">
        <f t="shared" si="2"/>
        <v>0.926785714285714</v>
      </c>
      <c r="S6" s="292" t="s">
        <v>135</v>
      </c>
    </row>
    <row r="7" spans="1:19">
      <c r="A7" s="299">
        <v>6</v>
      </c>
      <c r="B7" s="299">
        <v>6</v>
      </c>
      <c r="C7" s="303" t="s">
        <v>117</v>
      </c>
      <c r="D7" s="292" t="s">
        <v>100</v>
      </c>
      <c r="E7" s="303"/>
      <c r="F7" s="299">
        <v>6</v>
      </c>
      <c r="G7" s="302" t="s">
        <v>556</v>
      </c>
      <c r="H7" s="302">
        <v>568</v>
      </c>
      <c r="I7" s="299">
        <v>546</v>
      </c>
      <c r="J7" s="299">
        <f t="shared" si="0"/>
        <v>22</v>
      </c>
      <c r="K7" s="299">
        <v>564</v>
      </c>
      <c r="L7" s="292">
        <v>561</v>
      </c>
      <c r="M7" s="292" t="s">
        <v>140</v>
      </c>
      <c r="N7" s="292" t="s">
        <v>141</v>
      </c>
      <c r="O7" s="292">
        <v>790</v>
      </c>
      <c r="P7" s="292">
        <v>210</v>
      </c>
      <c r="Q7" s="321">
        <f t="shared" si="1"/>
        <v>0.21</v>
      </c>
      <c r="R7" s="320">
        <f t="shared" si="2"/>
        <v>0.925</v>
      </c>
      <c r="S7" s="292"/>
    </row>
    <row r="8" ht="14.5" customHeight="1" spans="1:19">
      <c r="A8" s="299">
        <v>7</v>
      </c>
      <c r="B8" s="299">
        <v>7</v>
      </c>
      <c r="C8" s="303" t="s">
        <v>117</v>
      </c>
      <c r="D8" s="292" t="s">
        <v>100</v>
      </c>
      <c r="E8" s="303"/>
      <c r="F8" s="299">
        <v>7</v>
      </c>
      <c r="G8" s="302" t="s">
        <v>144</v>
      </c>
      <c r="H8" s="302">
        <v>567</v>
      </c>
      <c r="I8" s="315">
        <v>545</v>
      </c>
      <c r="J8" s="299">
        <f t="shared" si="0"/>
        <v>22</v>
      </c>
      <c r="K8" s="299">
        <v>563</v>
      </c>
      <c r="L8" s="292">
        <v>560</v>
      </c>
      <c r="M8" s="292" t="s">
        <v>103</v>
      </c>
      <c r="N8" s="292" t="s">
        <v>113</v>
      </c>
      <c r="O8" s="292">
        <v>435</v>
      </c>
      <c r="P8" s="292">
        <v>165</v>
      </c>
      <c r="Q8" s="323">
        <f t="shared" si="1"/>
        <v>0.275</v>
      </c>
      <c r="R8" s="320">
        <f t="shared" si="2"/>
        <v>0.923214285714286</v>
      </c>
      <c r="S8" s="292" t="s">
        <v>135</v>
      </c>
    </row>
    <row r="9" ht="14.5" customHeight="1" spans="1:19">
      <c r="A9" s="299">
        <v>9</v>
      </c>
      <c r="B9" s="299">
        <v>9</v>
      </c>
      <c r="C9" s="303" t="s">
        <v>117</v>
      </c>
      <c r="D9" s="292" t="s">
        <v>100</v>
      </c>
      <c r="E9" s="303"/>
      <c r="F9" s="299">
        <v>8</v>
      </c>
      <c r="G9" s="301" t="s">
        <v>151</v>
      </c>
      <c r="H9" s="301">
        <v>567</v>
      </c>
      <c r="I9" s="299">
        <v>544</v>
      </c>
      <c r="J9" s="299">
        <f t="shared" si="0"/>
        <v>23</v>
      </c>
      <c r="K9" s="299">
        <v>562</v>
      </c>
      <c r="L9" s="292">
        <v>557</v>
      </c>
      <c r="M9" s="292" t="s">
        <v>103</v>
      </c>
      <c r="N9" s="292" t="s">
        <v>113</v>
      </c>
      <c r="O9" s="292">
        <v>509</v>
      </c>
      <c r="P9" s="292">
        <v>159</v>
      </c>
      <c r="Q9" s="321">
        <f t="shared" si="1"/>
        <v>0.238023952095808</v>
      </c>
      <c r="R9" s="320">
        <f t="shared" si="2"/>
        <v>0.923214285714286</v>
      </c>
      <c r="S9" s="292"/>
    </row>
    <row r="10" ht="14.5" customHeight="1" spans="1:19">
      <c r="A10" s="299">
        <v>10</v>
      </c>
      <c r="B10" s="299">
        <v>10</v>
      </c>
      <c r="C10" s="303" t="s">
        <v>117</v>
      </c>
      <c r="D10" s="292" t="s">
        <v>100</v>
      </c>
      <c r="E10" s="303"/>
      <c r="F10" s="299">
        <v>9</v>
      </c>
      <c r="G10" s="301" t="s">
        <v>158</v>
      </c>
      <c r="H10" s="301">
        <v>565</v>
      </c>
      <c r="I10" s="299">
        <v>542</v>
      </c>
      <c r="J10" s="299">
        <f t="shared" si="0"/>
        <v>23</v>
      </c>
      <c r="K10" s="299">
        <v>559</v>
      </c>
      <c r="L10" s="292">
        <v>553</v>
      </c>
      <c r="M10" s="292" t="s">
        <v>103</v>
      </c>
      <c r="N10" s="292" t="s">
        <v>160</v>
      </c>
      <c r="O10" s="292">
        <v>873</v>
      </c>
      <c r="P10" s="292">
        <v>327</v>
      </c>
      <c r="Q10" s="323">
        <f t="shared" si="1"/>
        <v>0.2725</v>
      </c>
      <c r="R10" s="320">
        <f t="shared" si="2"/>
        <v>0.919642857142857</v>
      </c>
      <c r="S10" s="292" t="s">
        <v>135</v>
      </c>
    </row>
    <row r="11" ht="14.5" customHeight="1" spans="1:19">
      <c r="A11" s="299">
        <v>14</v>
      </c>
      <c r="B11" s="299">
        <v>12</v>
      </c>
      <c r="C11" s="303" t="s">
        <v>117</v>
      </c>
      <c r="D11" s="292" t="s">
        <v>100</v>
      </c>
      <c r="E11" s="303"/>
      <c r="F11" s="299">
        <v>10</v>
      </c>
      <c r="G11" s="302" t="s">
        <v>163</v>
      </c>
      <c r="H11" s="302">
        <v>563</v>
      </c>
      <c r="I11" s="299">
        <v>539</v>
      </c>
      <c r="J11" s="299">
        <f t="shared" si="0"/>
        <v>24</v>
      </c>
      <c r="K11" s="299">
        <v>556</v>
      </c>
      <c r="L11" s="292">
        <v>542</v>
      </c>
      <c r="M11" s="292" t="s">
        <v>103</v>
      </c>
      <c r="N11" s="292" t="s">
        <v>113</v>
      </c>
      <c r="O11" s="292">
        <v>286</v>
      </c>
      <c r="P11" s="292">
        <v>90</v>
      </c>
      <c r="Q11" s="321">
        <f t="shared" si="1"/>
        <v>0.23936170212766</v>
      </c>
      <c r="R11" s="320">
        <f t="shared" si="2"/>
        <v>0.916071428571429</v>
      </c>
      <c r="S11" s="292"/>
    </row>
    <row r="12" ht="14.5" customHeight="1" spans="1:19">
      <c r="A12" s="299">
        <v>8</v>
      </c>
      <c r="B12" s="299">
        <v>8</v>
      </c>
      <c r="C12" s="303" t="s">
        <v>117</v>
      </c>
      <c r="D12" s="292" t="s">
        <v>100</v>
      </c>
      <c r="E12" s="303"/>
      <c r="F12" s="299">
        <v>11</v>
      </c>
      <c r="G12" s="301" t="s">
        <v>171</v>
      </c>
      <c r="H12" s="301">
        <v>561</v>
      </c>
      <c r="I12" s="299">
        <v>539</v>
      </c>
      <c r="J12" s="299">
        <f t="shared" si="0"/>
        <v>22</v>
      </c>
      <c r="K12" s="299">
        <v>562</v>
      </c>
      <c r="L12" s="292">
        <v>558</v>
      </c>
      <c r="M12" s="292" t="s">
        <v>103</v>
      </c>
      <c r="N12" s="292" t="s">
        <v>113</v>
      </c>
      <c r="O12" s="292">
        <v>475</v>
      </c>
      <c r="P12" s="292">
        <v>125</v>
      </c>
      <c r="Q12" s="321">
        <f t="shared" si="1"/>
        <v>0.208333333333333</v>
      </c>
      <c r="R12" s="320">
        <f t="shared" si="2"/>
        <v>0.9125</v>
      </c>
      <c r="S12" s="292"/>
    </row>
    <row r="13" ht="14.5" customHeight="1" spans="1:19">
      <c r="A13" s="299">
        <v>12</v>
      </c>
      <c r="B13" s="299">
        <v>11</v>
      </c>
      <c r="C13" s="303" t="s">
        <v>117</v>
      </c>
      <c r="D13" s="292" t="s">
        <v>100</v>
      </c>
      <c r="E13" s="303"/>
      <c r="F13" s="299">
        <v>12</v>
      </c>
      <c r="G13" s="302" t="s">
        <v>177</v>
      </c>
      <c r="H13" s="301">
        <v>561</v>
      </c>
      <c r="I13" s="299">
        <v>541</v>
      </c>
      <c r="J13" s="299">
        <f t="shared" si="0"/>
        <v>20</v>
      </c>
      <c r="K13" s="299">
        <v>558</v>
      </c>
      <c r="L13" s="292">
        <v>546</v>
      </c>
      <c r="M13" s="292" t="s">
        <v>140</v>
      </c>
      <c r="N13" s="292" t="s">
        <v>141</v>
      </c>
      <c r="O13" s="292">
        <v>583</v>
      </c>
      <c r="P13" s="292">
        <v>217</v>
      </c>
      <c r="Q13" s="323">
        <f t="shared" si="1"/>
        <v>0.27125</v>
      </c>
      <c r="R13" s="320">
        <f t="shared" si="2"/>
        <v>0.9125</v>
      </c>
      <c r="S13" s="292"/>
    </row>
    <row r="14" ht="14.5" customHeight="1" spans="1:19">
      <c r="A14" s="299">
        <v>11</v>
      </c>
      <c r="B14" s="299">
        <v>12</v>
      </c>
      <c r="C14" s="303" t="s">
        <v>117</v>
      </c>
      <c r="D14" s="292" t="s">
        <v>100</v>
      </c>
      <c r="E14" s="303"/>
      <c r="F14" s="299">
        <v>13</v>
      </c>
      <c r="G14" s="301" t="s">
        <v>184</v>
      </c>
      <c r="H14" s="301">
        <v>561</v>
      </c>
      <c r="I14" s="299">
        <v>538</v>
      </c>
      <c r="J14" s="299">
        <f t="shared" si="0"/>
        <v>23</v>
      </c>
      <c r="K14" s="299">
        <v>556</v>
      </c>
      <c r="L14" s="292">
        <v>548</v>
      </c>
      <c r="M14" s="292" t="s">
        <v>103</v>
      </c>
      <c r="N14" s="292" t="s">
        <v>113</v>
      </c>
      <c r="O14" s="292">
        <v>726</v>
      </c>
      <c r="P14" s="292">
        <v>274</v>
      </c>
      <c r="Q14" s="323">
        <f t="shared" si="1"/>
        <v>0.274</v>
      </c>
      <c r="R14" s="320">
        <f t="shared" si="2"/>
        <v>0.9125</v>
      </c>
      <c r="S14" s="292" t="s">
        <v>135</v>
      </c>
    </row>
    <row r="15" ht="14.5" customHeight="1" spans="1:19">
      <c r="A15" s="299">
        <v>16</v>
      </c>
      <c r="B15" s="299">
        <v>14</v>
      </c>
      <c r="C15" s="303" t="s">
        <v>117</v>
      </c>
      <c r="D15" s="292" t="s">
        <v>100</v>
      </c>
      <c r="E15" s="303"/>
      <c r="F15" s="299">
        <v>14</v>
      </c>
      <c r="G15" s="302" t="s">
        <v>189</v>
      </c>
      <c r="H15" s="302">
        <v>560</v>
      </c>
      <c r="I15" s="299">
        <v>536</v>
      </c>
      <c r="J15" s="299">
        <f t="shared" si="0"/>
        <v>24</v>
      </c>
      <c r="K15" s="299">
        <v>553</v>
      </c>
      <c r="L15" s="292">
        <v>539</v>
      </c>
      <c r="M15" s="292" t="s">
        <v>126</v>
      </c>
      <c r="N15" s="292" t="s">
        <v>160</v>
      </c>
      <c r="O15" s="292">
        <v>720</v>
      </c>
      <c r="P15" s="292">
        <v>280</v>
      </c>
      <c r="Q15" s="323">
        <f t="shared" si="1"/>
        <v>0.28</v>
      </c>
      <c r="R15" s="320">
        <f t="shared" si="2"/>
        <v>0.910714285714286</v>
      </c>
      <c r="S15" s="292" t="s">
        <v>135</v>
      </c>
    </row>
    <row r="16" spans="1:19">
      <c r="A16" s="299">
        <v>13</v>
      </c>
      <c r="B16" s="299">
        <v>16</v>
      </c>
      <c r="C16" s="304" t="s">
        <v>196</v>
      </c>
      <c r="D16" s="292" t="s">
        <v>100</v>
      </c>
      <c r="E16" s="304"/>
      <c r="F16" s="299">
        <v>15</v>
      </c>
      <c r="G16" s="302" t="s">
        <v>197</v>
      </c>
      <c r="H16" s="302">
        <v>559</v>
      </c>
      <c r="I16" s="299">
        <v>535</v>
      </c>
      <c r="J16" s="299">
        <f t="shared" si="0"/>
        <v>24</v>
      </c>
      <c r="K16" s="299">
        <v>552</v>
      </c>
      <c r="L16" s="292">
        <v>545</v>
      </c>
      <c r="M16" s="292" t="s">
        <v>103</v>
      </c>
      <c r="N16" s="292" t="s">
        <v>104</v>
      </c>
      <c r="O16" s="292">
        <v>720</v>
      </c>
      <c r="P16" s="292">
        <v>230</v>
      </c>
      <c r="Q16" s="321">
        <f t="shared" si="1"/>
        <v>0.242105263157895</v>
      </c>
      <c r="R16" s="320">
        <f t="shared" si="2"/>
        <v>0.908928571428571</v>
      </c>
      <c r="S16" s="292" t="s">
        <v>135</v>
      </c>
    </row>
    <row r="17" ht="17.5" customHeight="1" spans="1:19">
      <c r="A17" s="299">
        <v>15</v>
      </c>
      <c r="B17" s="299">
        <v>15</v>
      </c>
      <c r="C17" s="304" t="s">
        <v>196</v>
      </c>
      <c r="D17" s="292" t="s">
        <v>100</v>
      </c>
      <c r="E17" s="304"/>
      <c r="F17" s="299">
        <v>16</v>
      </c>
      <c r="G17" s="302" t="s">
        <v>204</v>
      </c>
      <c r="H17" s="302">
        <v>558</v>
      </c>
      <c r="I17" s="315">
        <v>535</v>
      </c>
      <c r="J17" s="299">
        <f t="shared" si="0"/>
        <v>23</v>
      </c>
      <c r="K17" s="299">
        <v>552</v>
      </c>
      <c r="L17" s="292">
        <v>540</v>
      </c>
      <c r="M17" s="292" t="s">
        <v>103</v>
      </c>
      <c r="N17" s="292" t="s">
        <v>104</v>
      </c>
      <c r="O17" s="292">
        <v>330</v>
      </c>
      <c r="P17" s="292">
        <v>120</v>
      </c>
      <c r="Q17" s="323">
        <f t="shared" si="1"/>
        <v>0.266666666666667</v>
      </c>
      <c r="R17" s="320">
        <f t="shared" si="2"/>
        <v>0.907142857142857</v>
      </c>
      <c r="S17" s="292" t="s">
        <v>135</v>
      </c>
    </row>
    <row r="18" ht="16.5" customHeight="1" spans="1:19">
      <c r="A18" s="299">
        <v>20</v>
      </c>
      <c r="B18" s="299">
        <v>17</v>
      </c>
      <c r="C18" s="304" t="s">
        <v>196</v>
      </c>
      <c r="D18" s="292" t="s">
        <v>100</v>
      </c>
      <c r="E18" s="304"/>
      <c r="F18" s="299">
        <v>17</v>
      </c>
      <c r="G18" s="302" t="s">
        <v>557</v>
      </c>
      <c r="H18" s="302">
        <v>557</v>
      </c>
      <c r="I18" s="299">
        <v>534</v>
      </c>
      <c r="J18" s="299">
        <f t="shared" si="0"/>
        <v>23</v>
      </c>
      <c r="K18" s="299">
        <v>551</v>
      </c>
      <c r="L18" s="292">
        <v>531</v>
      </c>
      <c r="M18" s="292" t="s">
        <v>140</v>
      </c>
      <c r="N18" s="292" t="s">
        <v>213</v>
      </c>
      <c r="O18" s="292">
        <v>870</v>
      </c>
      <c r="P18" s="292">
        <v>130</v>
      </c>
      <c r="Q18" s="322">
        <f t="shared" si="1"/>
        <v>0.13</v>
      </c>
      <c r="R18" s="320">
        <f t="shared" si="2"/>
        <v>0.905357142857143</v>
      </c>
      <c r="S18" s="292"/>
    </row>
    <row r="19" spans="1:19">
      <c r="A19" s="299">
        <v>23</v>
      </c>
      <c r="B19" s="299">
        <v>19</v>
      </c>
      <c r="C19" s="304" t="s">
        <v>196</v>
      </c>
      <c r="D19" s="292" t="s">
        <v>100</v>
      </c>
      <c r="E19" s="304"/>
      <c r="F19" s="299">
        <v>18</v>
      </c>
      <c r="G19" s="292" t="s">
        <v>218</v>
      </c>
      <c r="H19" s="301">
        <v>557</v>
      </c>
      <c r="I19" s="299">
        <v>532</v>
      </c>
      <c r="J19" s="299">
        <f t="shared" si="0"/>
        <v>25</v>
      </c>
      <c r="K19" s="299">
        <v>548</v>
      </c>
      <c r="L19" s="292">
        <v>529</v>
      </c>
      <c r="M19" s="292" t="s">
        <v>103</v>
      </c>
      <c r="N19" s="292" t="s">
        <v>220</v>
      </c>
      <c r="O19" s="292">
        <v>425</v>
      </c>
      <c r="P19" s="292">
        <v>175</v>
      </c>
      <c r="Q19" s="323">
        <f t="shared" si="1"/>
        <v>0.291666666666667</v>
      </c>
      <c r="R19" s="320">
        <f t="shared" si="2"/>
        <v>0.905357142857143</v>
      </c>
      <c r="S19" s="292"/>
    </row>
    <row r="20" spans="1:19">
      <c r="A20" s="299">
        <v>19</v>
      </c>
      <c r="B20" s="299">
        <v>20</v>
      </c>
      <c r="C20" s="304" t="s">
        <v>196</v>
      </c>
      <c r="D20" s="292" t="s">
        <v>100</v>
      </c>
      <c r="E20" s="304"/>
      <c r="F20" s="299">
        <v>19</v>
      </c>
      <c r="G20" s="302" t="s">
        <v>558</v>
      </c>
      <c r="H20" s="302">
        <v>556</v>
      </c>
      <c r="I20" s="315">
        <v>531</v>
      </c>
      <c r="J20" s="299">
        <f t="shared" si="0"/>
        <v>25</v>
      </c>
      <c r="K20" s="299">
        <v>546</v>
      </c>
      <c r="L20" s="292">
        <v>531</v>
      </c>
      <c r="M20" s="292" t="s">
        <v>126</v>
      </c>
      <c r="N20" s="292" t="s">
        <v>227</v>
      </c>
      <c r="O20" s="292">
        <v>730</v>
      </c>
      <c r="P20" s="292">
        <v>270</v>
      </c>
      <c r="Q20" s="323">
        <f t="shared" si="1"/>
        <v>0.27</v>
      </c>
      <c r="R20" s="320">
        <f t="shared" si="2"/>
        <v>0.903571428571429</v>
      </c>
      <c r="S20" s="292"/>
    </row>
    <row r="21" spans="1:19">
      <c r="A21" s="299">
        <v>22</v>
      </c>
      <c r="B21" s="299">
        <v>24</v>
      </c>
      <c r="C21" s="304" t="s">
        <v>196</v>
      </c>
      <c r="D21" s="292" t="s">
        <v>100</v>
      </c>
      <c r="E21" s="304"/>
      <c r="F21" s="299">
        <v>20</v>
      </c>
      <c r="G21" s="302" t="s">
        <v>231</v>
      </c>
      <c r="H21" s="302">
        <v>555</v>
      </c>
      <c r="I21" s="299">
        <v>528</v>
      </c>
      <c r="J21" s="299">
        <f t="shared" si="0"/>
        <v>27</v>
      </c>
      <c r="K21" s="299">
        <v>542</v>
      </c>
      <c r="L21" s="292">
        <v>529</v>
      </c>
      <c r="M21" s="292" t="s">
        <v>103</v>
      </c>
      <c r="N21" s="292" t="s">
        <v>220</v>
      </c>
      <c r="O21" s="292">
        <v>655</v>
      </c>
      <c r="P21" s="292">
        <v>245</v>
      </c>
      <c r="Q21" s="323">
        <f t="shared" si="1"/>
        <v>0.272222222222222</v>
      </c>
      <c r="R21" s="320">
        <f t="shared" si="2"/>
        <v>0.901785714285714</v>
      </c>
      <c r="S21" s="292"/>
    </row>
    <row r="22" spans="1:19">
      <c r="A22" s="299">
        <v>17</v>
      </c>
      <c r="B22" s="299">
        <v>18</v>
      </c>
      <c r="C22" s="304" t="s">
        <v>196</v>
      </c>
      <c r="D22" s="292" t="s">
        <v>100</v>
      </c>
      <c r="E22" s="304"/>
      <c r="F22" s="299">
        <v>21</v>
      </c>
      <c r="G22" s="302" t="s">
        <v>243</v>
      </c>
      <c r="H22" s="302">
        <v>554</v>
      </c>
      <c r="I22" s="299">
        <v>531</v>
      </c>
      <c r="J22" s="299">
        <f t="shared" si="0"/>
        <v>23</v>
      </c>
      <c r="K22" s="299">
        <v>549</v>
      </c>
      <c r="L22" s="292">
        <v>535</v>
      </c>
      <c r="M22" s="292" t="s">
        <v>140</v>
      </c>
      <c r="N22" s="292" t="s">
        <v>141</v>
      </c>
      <c r="O22" s="292">
        <v>555</v>
      </c>
      <c r="P22" s="292">
        <v>245</v>
      </c>
      <c r="Q22" s="323">
        <f t="shared" si="1"/>
        <v>0.30625</v>
      </c>
      <c r="R22" s="320">
        <f t="shared" si="2"/>
        <v>0.9</v>
      </c>
      <c r="S22" s="292" t="s">
        <v>135</v>
      </c>
    </row>
    <row r="23" ht="30" spans="1:19">
      <c r="A23" s="299">
        <v>24</v>
      </c>
      <c r="B23" s="299">
        <v>21</v>
      </c>
      <c r="C23" s="304" t="s">
        <v>196</v>
      </c>
      <c r="D23" s="292" t="s">
        <v>235</v>
      </c>
      <c r="E23" s="304"/>
      <c r="F23" s="299">
        <v>22</v>
      </c>
      <c r="G23" s="302" t="s">
        <v>559</v>
      </c>
      <c r="H23" s="302">
        <v>554</v>
      </c>
      <c r="I23" s="299">
        <v>530</v>
      </c>
      <c r="J23" s="299">
        <f t="shared" si="0"/>
        <v>24</v>
      </c>
      <c r="K23" s="299">
        <v>546</v>
      </c>
      <c r="L23" s="292">
        <v>526</v>
      </c>
      <c r="M23" s="292" t="s">
        <v>103</v>
      </c>
      <c r="N23" s="292" t="s">
        <v>160</v>
      </c>
      <c r="O23" s="292">
        <v>497</v>
      </c>
      <c r="P23" s="292">
        <v>203</v>
      </c>
      <c r="Q23" s="323">
        <f t="shared" si="1"/>
        <v>0.29</v>
      </c>
      <c r="R23" s="320">
        <f t="shared" si="2"/>
        <v>0.9</v>
      </c>
      <c r="S23" s="292" t="s">
        <v>135</v>
      </c>
    </row>
    <row r="24" spans="1:19">
      <c r="A24" s="299">
        <v>21</v>
      </c>
      <c r="B24" s="299">
        <v>25</v>
      </c>
      <c r="C24" s="304" t="s">
        <v>196</v>
      </c>
      <c r="D24" s="292" t="s">
        <v>100</v>
      </c>
      <c r="E24" s="304"/>
      <c r="F24" s="299">
        <v>23</v>
      </c>
      <c r="G24" s="302" t="s">
        <v>560</v>
      </c>
      <c r="H24" s="302">
        <v>554</v>
      </c>
      <c r="I24" s="299">
        <v>527</v>
      </c>
      <c r="J24" s="299">
        <f t="shared" si="0"/>
        <v>27</v>
      </c>
      <c r="K24" s="299">
        <v>540</v>
      </c>
      <c r="L24" s="292">
        <v>529</v>
      </c>
      <c r="M24" s="292" t="s">
        <v>126</v>
      </c>
      <c r="N24" s="292" t="s">
        <v>247</v>
      </c>
      <c r="O24" s="292">
        <v>730</v>
      </c>
      <c r="P24" s="292">
        <v>270</v>
      </c>
      <c r="Q24" s="323">
        <f t="shared" si="1"/>
        <v>0.27</v>
      </c>
      <c r="R24" s="320">
        <f t="shared" si="2"/>
        <v>0.9</v>
      </c>
      <c r="S24" s="292"/>
    </row>
    <row r="25" spans="1:19">
      <c r="A25" s="299">
        <v>18</v>
      </c>
      <c r="B25" s="299">
        <v>22</v>
      </c>
      <c r="C25" s="304" t="s">
        <v>196</v>
      </c>
      <c r="D25" s="292" t="s">
        <v>235</v>
      </c>
      <c r="E25" s="304"/>
      <c r="F25" s="299">
        <v>24</v>
      </c>
      <c r="G25" s="302" t="s">
        <v>250</v>
      </c>
      <c r="H25" s="302">
        <v>552</v>
      </c>
      <c r="I25" s="299">
        <v>528</v>
      </c>
      <c r="J25" s="299">
        <f t="shared" si="0"/>
        <v>24</v>
      </c>
      <c r="K25" s="299">
        <v>544</v>
      </c>
      <c r="L25" s="292">
        <v>535</v>
      </c>
      <c r="M25" s="292" t="s">
        <v>126</v>
      </c>
      <c r="N25" s="292" t="s">
        <v>160</v>
      </c>
      <c r="O25" s="292">
        <v>395</v>
      </c>
      <c r="P25" s="292">
        <v>155</v>
      </c>
      <c r="Q25" s="323">
        <f t="shared" si="1"/>
        <v>0.281818181818182</v>
      </c>
      <c r="R25" s="320">
        <f t="shared" si="2"/>
        <v>0.896428571428571</v>
      </c>
      <c r="S25" s="292"/>
    </row>
    <row r="26" spans="1:19">
      <c r="A26" s="299">
        <v>28</v>
      </c>
      <c r="B26" s="299">
        <v>27</v>
      </c>
      <c r="C26" s="304" t="s">
        <v>196</v>
      </c>
      <c r="D26" s="292" t="s">
        <v>100</v>
      </c>
      <c r="E26" s="304"/>
      <c r="F26" s="299">
        <v>25</v>
      </c>
      <c r="G26" s="302" t="s">
        <v>253</v>
      </c>
      <c r="H26" s="302">
        <v>550</v>
      </c>
      <c r="I26" s="299">
        <v>523</v>
      </c>
      <c r="J26" s="299">
        <f t="shared" si="0"/>
        <v>27</v>
      </c>
      <c r="K26" s="299">
        <v>537</v>
      </c>
      <c r="L26" s="292">
        <v>517</v>
      </c>
      <c r="M26" s="292" t="s">
        <v>126</v>
      </c>
      <c r="N26" s="292" t="s">
        <v>160</v>
      </c>
      <c r="O26" s="292">
        <v>700</v>
      </c>
      <c r="P26" s="292">
        <v>300</v>
      </c>
      <c r="Q26" s="323">
        <f t="shared" si="1"/>
        <v>0.3</v>
      </c>
      <c r="R26" s="320">
        <f t="shared" si="2"/>
        <v>0.892857142857143</v>
      </c>
      <c r="S26" s="292"/>
    </row>
    <row r="27" spans="1:19">
      <c r="A27" s="299">
        <v>25</v>
      </c>
      <c r="B27" s="299">
        <v>23</v>
      </c>
      <c r="C27" s="304" t="s">
        <v>196</v>
      </c>
      <c r="D27" s="292" t="s">
        <v>100</v>
      </c>
      <c r="E27" s="304"/>
      <c r="F27" s="299">
        <v>26</v>
      </c>
      <c r="G27" s="302" t="s">
        <v>258</v>
      </c>
      <c r="H27" s="302">
        <v>549</v>
      </c>
      <c r="I27" s="299">
        <v>525</v>
      </c>
      <c r="J27" s="299">
        <f t="shared" si="0"/>
        <v>24</v>
      </c>
      <c r="K27" s="299">
        <v>542</v>
      </c>
      <c r="L27" s="292">
        <v>524</v>
      </c>
      <c r="M27" s="292" t="s">
        <v>126</v>
      </c>
      <c r="N27" s="292" t="s">
        <v>127</v>
      </c>
      <c r="O27" s="292">
        <v>730</v>
      </c>
      <c r="P27" s="292">
        <v>270</v>
      </c>
      <c r="Q27" s="323">
        <f t="shared" si="1"/>
        <v>0.27</v>
      </c>
      <c r="R27" s="320">
        <f t="shared" si="2"/>
        <v>0.891071428571429</v>
      </c>
      <c r="S27" s="292" t="s">
        <v>135</v>
      </c>
    </row>
    <row r="28" spans="1:19">
      <c r="A28" s="299">
        <v>26</v>
      </c>
      <c r="B28" s="299">
        <v>26</v>
      </c>
      <c r="C28" s="305" t="s">
        <v>257</v>
      </c>
      <c r="D28" s="292" t="s">
        <v>100</v>
      </c>
      <c r="E28" s="305"/>
      <c r="F28" s="299">
        <v>27</v>
      </c>
      <c r="G28" s="302" t="s">
        <v>262</v>
      </c>
      <c r="H28" s="302">
        <v>549</v>
      </c>
      <c r="I28" s="299">
        <v>523</v>
      </c>
      <c r="J28" s="299">
        <f t="shared" si="0"/>
        <v>26</v>
      </c>
      <c r="K28" s="299">
        <v>538</v>
      </c>
      <c r="L28" s="292">
        <v>522</v>
      </c>
      <c r="M28" s="292" t="s">
        <v>103</v>
      </c>
      <c r="N28" s="292" t="s">
        <v>113</v>
      </c>
      <c r="O28" s="292">
        <v>643</v>
      </c>
      <c r="P28" s="292">
        <v>233</v>
      </c>
      <c r="Q28" s="323">
        <f t="shared" si="1"/>
        <v>0.265981735159817</v>
      </c>
      <c r="R28" s="320">
        <f t="shared" si="2"/>
        <v>0.891071428571429</v>
      </c>
      <c r="S28" s="292" t="s">
        <v>135</v>
      </c>
    </row>
    <row r="29" ht="16.5" customHeight="1" spans="1:19">
      <c r="A29" s="299">
        <v>35</v>
      </c>
      <c r="B29" s="299">
        <v>31</v>
      </c>
      <c r="C29" s="306" t="s">
        <v>257</v>
      </c>
      <c r="D29" s="292" t="s">
        <v>100</v>
      </c>
      <c r="E29" s="305"/>
      <c r="F29" s="299">
        <v>28</v>
      </c>
      <c r="G29" s="302" t="s">
        <v>561</v>
      </c>
      <c r="H29" s="302">
        <v>549</v>
      </c>
      <c r="I29" s="299">
        <v>521</v>
      </c>
      <c r="J29" s="299">
        <f t="shared" si="0"/>
        <v>28</v>
      </c>
      <c r="K29" s="299">
        <v>533</v>
      </c>
      <c r="L29" s="292">
        <v>503</v>
      </c>
      <c r="M29" s="292" t="s">
        <v>140</v>
      </c>
      <c r="N29" s="292" t="s">
        <v>213</v>
      </c>
      <c r="O29" s="292">
        <v>425</v>
      </c>
      <c r="P29" s="292">
        <v>175</v>
      </c>
      <c r="Q29" s="323">
        <f t="shared" si="1"/>
        <v>0.291666666666667</v>
      </c>
      <c r="R29" s="320">
        <f t="shared" si="2"/>
        <v>0.891071428571429</v>
      </c>
      <c r="S29" s="292"/>
    </row>
    <row r="30" spans="1:19">
      <c r="A30" s="299">
        <v>30</v>
      </c>
      <c r="B30" s="299">
        <v>30</v>
      </c>
      <c r="C30" s="306" t="s">
        <v>257</v>
      </c>
      <c r="D30" s="292" t="s">
        <v>100</v>
      </c>
      <c r="E30" s="305"/>
      <c r="F30" s="299">
        <v>29</v>
      </c>
      <c r="G30" s="302" t="s">
        <v>562</v>
      </c>
      <c r="H30" s="302">
        <v>547</v>
      </c>
      <c r="I30" s="315">
        <v>520</v>
      </c>
      <c r="J30" s="299">
        <f t="shared" si="0"/>
        <v>27</v>
      </c>
      <c r="K30" s="299">
        <v>534</v>
      </c>
      <c r="L30" s="292">
        <v>512</v>
      </c>
      <c r="M30" s="292" t="s">
        <v>103</v>
      </c>
      <c r="N30" s="292" t="s">
        <v>113</v>
      </c>
      <c r="O30" s="292">
        <v>585</v>
      </c>
      <c r="P30" s="292">
        <v>215</v>
      </c>
      <c r="Q30" s="323">
        <f t="shared" si="1"/>
        <v>0.26875</v>
      </c>
      <c r="R30" s="320">
        <f t="shared" si="2"/>
        <v>0.8875</v>
      </c>
      <c r="S30" s="292"/>
    </row>
    <row r="31" spans="1:19">
      <c r="A31" s="299">
        <v>45</v>
      </c>
      <c r="B31" s="299">
        <v>36</v>
      </c>
      <c r="C31" s="306" t="s">
        <v>257</v>
      </c>
      <c r="D31" s="292" t="s">
        <v>100</v>
      </c>
      <c r="E31" s="305"/>
      <c r="F31" s="299">
        <v>30</v>
      </c>
      <c r="G31" s="302" t="s">
        <v>563</v>
      </c>
      <c r="H31" s="302">
        <v>546</v>
      </c>
      <c r="I31" s="299">
        <v>516</v>
      </c>
      <c r="J31" s="299">
        <f t="shared" si="0"/>
        <v>30</v>
      </c>
      <c r="K31" s="299">
        <v>526</v>
      </c>
      <c r="L31" s="292">
        <v>485</v>
      </c>
      <c r="M31" s="292" t="s">
        <v>126</v>
      </c>
      <c r="N31" s="292" t="s">
        <v>247</v>
      </c>
      <c r="O31" s="292">
        <v>425</v>
      </c>
      <c r="P31" s="292">
        <v>175</v>
      </c>
      <c r="Q31" s="323">
        <f t="shared" si="1"/>
        <v>0.291666666666667</v>
      </c>
      <c r="R31" s="320">
        <f t="shared" si="2"/>
        <v>0.885714285714286</v>
      </c>
      <c r="S31" s="292" t="s">
        <v>135</v>
      </c>
    </row>
    <row r="32" spans="1:19">
      <c r="A32" s="299"/>
      <c r="B32" s="299"/>
      <c r="C32" s="306" t="s">
        <v>257</v>
      </c>
      <c r="D32" s="292" t="s">
        <v>235</v>
      </c>
      <c r="E32" s="305"/>
      <c r="F32" s="299">
        <v>31</v>
      </c>
      <c r="G32" s="301" t="s">
        <v>564</v>
      </c>
      <c r="H32" s="301">
        <v>546</v>
      </c>
      <c r="I32" s="299">
        <v>425</v>
      </c>
      <c r="J32" s="316">
        <f t="shared" si="0"/>
        <v>121</v>
      </c>
      <c r="K32" s="299" t="s">
        <v>238</v>
      </c>
      <c r="L32" s="299" t="s">
        <v>238</v>
      </c>
      <c r="M32" s="292" t="s">
        <v>126</v>
      </c>
      <c r="N32" s="292" t="s">
        <v>160</v>
      </c>
      <c r="O32" s="317" t="s">
        <v>238</v>
      </c>
      <c r="P32" s="317" t="s">
        <v>238</v>
      </c>
      <c r="Q32" s="317" t="s">
        <v>238</v>
      </c>
      <c r="R32" s="320">
        <f t="shared" si="2"/>
        <v>0.885714285714286</v>
      </c>
      <c r="S32" s="292"/>
    </row>
    <row r="33" spans="1:19">
      <c r="A33" s="299">
        <v>33</v>
      </c>
      <c r="B33" s="299">
        <v>32</v>
      </c>
      <c r="C33" s="306" t="s">
        <v>257</v>
      </c>
      <c r="D33" s="292" t="s">
        <v>100</v>
      </c>
      <c r="E33" s="305"/>
      <c r="F33" s="299">
        <v>32</v>
      </c>
      <c r="G33" s="302" t="s">
        <v>565</v>
      </c>
      <c r="H33" s="302">
        <v>545</v>
      </c>
      <c r="I33" s="315">
        <v>517</v>
      </c>
      <c r="J33" s="299">
        <f t="shared" si="0"/>
        <v>28</v>
      </c>
      <c r="K33" s="299">
        <v>529</v>
      </c>
      <c r="L33" s="292">
        <v>503</v>
      </c>
      <c r="M33" s="292" t="s">
        <v>103</v>
      </c>
      <c r="N33" s="292" t="s">
        <v>220</v>
      </c>
      <c r="O33" s="292">
        <v>425</v>
      </c>
      <c r="P33" s="292">
        <v>175</v>
      </c>
      <c r="Q33" s="323">
        <f t="shared" ref="Q33:Q49" si="3">P33/(O33+P33)</f>
        <v>0.291666666666667</v>
      </c>
      <c r="R33" s="320">
        <f t="shared" si="2"/>
        <v>0.883928571428571</v>
      </c>
      <c r="S33" s="292"/>
    </row>
    <row r="34" ht="17" customHeight="1" spans="1:19">
      <c r="A34" s="299"/>
      <c r="B34" s="299"/>
      <c r="C34" s="306" t="s">
        <v>257</v>
      </c>
      <c r="D34" s="292" t="s">
        <v>100</v>
      </c>
      <c r="E34" s="305"/>
      <c r="F34" s="299">
        <v>33</v>
      </c>
      <c r="G34" s="302" t="s">
        <v>287</v>
      </c>
      <c r="H34" s="302">
        <v>545</v>
      </c>
      <c r="I34" s="299">
        <v>536</v>
      </c>
      <c r="J34" s="299">
        <f t="shared" ref="J34:J59" si="4">H34-I34</f>
        <v>9</v>
      </c>
      <c r="K34" s="299">
        <v>518</v>
      </c>
      <c r="L34" s="292">
        <v>400</v>
      </c>
      <c r="M34" s="292" t="s">
        <v>140</v>
      </c>
      <c r="N34" s="292" t="s">
        <v>141</v>
      </c>
      <c r="O34" s="292">
        <v>520</v>
      </c>
      <c r="P34" s="292">
        <v>230</v>
      </c>
      <c r="Q34" s="323">
        <f t="shared" si="3"/>
        <v>0.306666666666667</v>
      </c>
      <c r="R34" s="320">
        <f t="shared" ref="R34:R65" si="5">(H34-50)/560</f>
        <v>0.883928571428571</v>
      </c>
      <c r="S34" s="292" t="s">
        <v>135</v>
      </c>
    </row>
    <row r="35" spans="1:19">
      <c r="A35" s="299">
        <v>29</v>
      </c>
      <c r="B35" s="299">
        <v>29</v>
      </c>
      <c r="C35" s="306" t="s">
        <v>257</v>
      </c>
      <c r="D35" s="292" t="s">
        <v>100</v>
      </c>
      <c r="E35" s="305"/>
      <c r="F35" s="299">
        <v>34</v>
      </c>
      <c r="G35" s="302" t="s">
        <v>566</v>
      </c>
      <c r="H35" s="302">
        <v>545</v>
      </c>
      <c r="I35" s="299">
        <v>520</v>
      </c>
      <c r="J35" s="299">
        <f t="shared" si="4"/>
        <v>25</v>
      </c>
      <c r="K35" s="299">
        <v>535</v>
      </c>
      <c r="L35" s="292">
        <v>513</v>
      </c>
      <c r="M35" s="292" t="s">
        <v>140</v>
      </c>
      <c r="N35" s="292" t="s">
        <v>141</v>
      </c>
      <c r="O35" s="292">
        <v>210</v>
      </c>
      <c r="P35" s="292">
        <v>90</v>
      </c>
      <c r="Q35" s="323">
        <f t="shared" si="3"/>
        <v>0.3</v>
      </c>
      <c r="R35" s="320">
        <f t="shared" si="5"/>
        <v>0.883928571428571</v>
      </c>
      <c r="S35" s="292"/>
    </row>
    <row r="36" spans="1:19">
      <c r="A36" s="299"/>
      <c r="B36" s="299">
        <v>33</v>
      </c>
      <c r="C36" s="306" t="s">
        <v>257</v>
      </c>
      <c r="D36" s="292" t="s">
        <v>100</v>
      </c>
      <c r="E36" s="305"/>
      <c r="F36" s="299">
        <v>35</v>
      </c>
      <c r="G36" s="302" t="s">
        <v>567</v>
      </c>
      <c r="H36" s="302">
        <v>544</v>
      </c>
      <c r="I36" s="299">
        <v>516</v>
      </c>
      <c r="J36" s="299">
        <f t="shared" si="4"/>
        <v>28</v>
      </c>
      <c r="K36" s="299">
        <v>529</v>
      </c>
      <c r="L36" s="299" t="s">
        <v>238</v>
      </c>
      <c r="M36" s="292" t="s">
        <v>126</v>
      </c>
      <c r="N36" s="292" t="s">
        <v>160</v>
      </c>
      <c r="O36" s="292">
        <v>583</v>
      </c>
      <c r="P36" s="292">
        <v>217</v>
      </c>
      <c r="Q36" s="323">
        <f t="shared" si="3"/>
        <v>0.27125</v>
      </c>
      <c r="R36" s="320">
        <f t="shared" si="5"/>
        <v>0.882142857142857</v>
      </c>
      <c r="S36" s="292"/>
    </row>
    <row r="37" spans="1:19">
      <c r="A37" s="299">
        <v>40</v>
      </c>
      <c r="B37" s="299">
        <v>38</v>
      </c>
      <c r="C37" s="306" t="s">
        <v>257</v>
      </c>
      <c r="D37" s="292" t="s">
        <v>100</v>
      </c>
      <c r="E37" s="305"/>
      <c r="F37" s="299">
        <v>36</v>
      </c>
      <c r="G37" s="302" t="s">
        <v>568</v>
      </c>
      <c r="H37" s="302">
        <v>544</v>
      </c>
      <c r="I37" s="299">
        <v>512</v>
      </c>
      <c r="J37" s="299">
        <f t="shared" si="4"/>
        <v>32</v>
      </c>
      <c r="K37" s="299">
        <v>521</v>
      </c>
      <c r="L37" s="292">
        <v>496</v>
      </c>
      <c r="M37" s="292" t="s">
        <v>103</v>
      </c>
      <c r="N37" s="292" t="s">
        <v>220</v>
      </c>
      <c r="O37" s="292">
        <v>425</v>
      </c>
      <c r="P37" s="292">
        <v>175</v>
      </c>
      <c r="Q37" s="323">
        <f t="shared" si="3"/>
        <v>0.291666666666667</v>
      </c>
      <c r="R37" s="320">
        <f t="shared" si="5"/>
        <v>0.882142857142857</v>
      </c>
      <c r="S37" s="292"/>
    </row>
    <row r="38" spans="1:19">
      <c r="A38" s="299">
        <v>36</v>
      </c>
      <c r="B38" s="299">
        <v>34</v>
      </c>
      <c r="C38" s="306" t="s">
        <v>257</v>
      </c>
      <c r="D38" s="292" t="s">
        <v>100</v>
      </c>
      <c r="E38" s="305"/>
      <c r="F38" s="299">
        <v>37</v>
      </c>
      <c r="G38" s="302" t="s">
        <v>569</v>
      </c>
      <c r="H38" s="302">
        <v>544</v>
      </c>
      <c r="I38" s="299">
        <v>516</v>
      </c>
      <c r="J38" s="299">
        <f t="shared" si="4"/>
        <v>28</v>
      </c>
      <c r="K38" s="299">
        <v>528</v>
      </c>
      <c r="L38" s="292">
        <v>503</v>
      </c>
      <c r="M38" s="292" t="s">
        <v>103</v>
      </c>
      <c r="N38" s="292" t="s">
        <v>120</v>
      </c>
      <c r="O38" s="292">
        <v>175</v>
      </c>
      <c r="P38" s="292">
        <v>75</v>
      </c>
      <c r="Q38" s="323">
        <f t="shared" si="3"/>
        <v>0.3</v>
      </c>
      <c r="R38" s="320">
        <f t="shared" si="5"/>
        <v>0.882142857142857</v>
      </c>
      <c r="S38" s="292" t="s">
        <v>135</v>
      </c>
    </row>
    <row r="39" spans="1:19">
      <c r="A39" s="299">
        <v>32</v>
      </c>
      <c r="B39" s="299">
        <v>35</v>
      </c>
      <c r="C39" s="306" t="s">
        <v>257</v>
      </c>
      <c r="D39" s="292" t="s">
        <v>100</v>
      </c>
      <c r="E39" s="305"/>
      <c r="F39" s="299">
        <v>38</v>
      </c>
      <c r="G39" s="302" t="s">
        <v>302</v>
      </c>
      <c r="H39" s="302">
        <v>542</v>
      </c>
      <c r="I39" s="299">
        <v>514</v>
      </c>
      <c r="J39" s="299">
        <f t="shared" si="4"/>
        <v>28</v>
      </c>
      <c r="K39" s="299">
        <v>527</v>
      </c>
      <c r="L39" s="292">
        <v>509</v>
      </c>
      <c r="M39" s="292" t="s">
        <v>103</v>
      </c>
      <c r="N39" s="292" t="s">
        <v>104</v>
      </c>
      <c r="O39" s="292">
        <v>475</v>
      </c>
      <c r="P39" s="292">
        <v>175</v>
      </c>
      <c r="Q39" s="323">
        <f t="shared" si="3"/>
        <v>0.269230769230769</v>
      </c>
      <c r="R39" s="320">
        <f t="shared" si="5"/>
        <v>0.878571428571429</v>
      </c>
      <c r="S39" s="292"/>
    </row>
    <row r="40" ht="15.75" spans="1:19">
      <c r="A40" s="299">
        <v>39</v>
      </c>
      <c r="B40" s="299">
        <v>37</v>
      </c>
      <c r="C40" s="306" t="s">
        <v>257</v>
      </c>
      <c r="D40" s="292" t="s">
        <v>100</v>
      </c>
      <c r="E40" s="305"/>
      <c r="F40" s="299">
        <v>39</v>
      </c>
      <c r="G40" s="302" t="s">
        <v>570</v>
      </c>
      <c r="H40" s="302">
        <v>542</v>
      </c>
      <c r="I40" s="315">
        <v>512</v>
      </c>
      <c r="J40" s="299">
        <f t="shared" si="4"/>
        <v>30</v>
      </c>
      <c r="K40" s="299">
        <v>523</v>
      </c>
      <c r="L40" s="292">
        <v>496</v>
      </c>
      <c r="M40" s="292" t="s">
        <v>140</v>
      </c>
      <c r="N40" s="292" t="s">
        <v>213</v>
      </c>
      <c r="O40" s="292">
        <v>497</v>
      </c>
      <c r="P40" s="292">
        <v>203</v>
      </c>
      <c r="Q40" s="323">
        <f t="shared" si="3"/>
        <v>0.29</v>
      </c>
      <c r="R40" s="320">
        <f t="shared" si="5"/>
        <v>0.878571428571429</v>
      </c>
      <c r="S40" s="292"/>
    </row>
    <row r="41" spans="1:19">
      <c r="A41" s="299">
        <v>34</v>
      </c>
      <c r="B41" s="299">
        <v>39</v>
      </c>
      <c r="C41" s="307" t="s">
        <v>309</v>
      </c>
      <c r="D41" s="292" t="s">
        <v>310</v>
      </c>
      <c r="E41" s="308"/>
      <c r="F41" s="299">
        <v>40</v>
      </c>
      <c r="G41" s="302" t="s">
        <v>311</v>
      </c>
      <c r="H41" s="302">
        <v>541</v>
      </c>
      <c r="I41" s="299">
        <v>507</v>
      </c>
      <c r="J41" s="299">
        <f t="shared" si="4"/>
        <v>34</v>
      </c>
      <c r="K41" s="299">
        <v>514</v>
      </c>
      <c r="L41" s="292">
        <v>503</v>
      </c>
      <c r="M41" s="292" t="s">
        <v>103</v>
      </c>
      <c r="N41" s="292" t="s">
        <v>220</v>
      </c>
      <c r="O41" s="292">
        <v>610</v>
      </c>
      <c r="P41" s="292">
        <v>290</v>
      </c>
      <c r="Q41" s="323">
        <f t="shared" si="3"/>
        <v>0.322222222222222</v>
      </c>
      <c r="R41" s="320">
        <f t="shared" si="5"/>
        <v>0.876785714285714</v>
      </c>
      <c r="S41" s="292" t="s">
        <v>135</v>
      </c>
    </row>
    <row r="42" ht="30" spans="1:19">
      <c r="A42" s="299">
        <v>43</v>
      </c>
      <c r="B42" s="299">
        <v>43</v>
      </c>
      <c r="C42" s="307" t="s">
        <v>309</v>
      </c>
      <c r="D42" s="292" t="s">
        <v>310</v>
      </c>
      <c r="E42" s="308"/>
      <c r="F42" s="299">
        <v>41</v>
      </c>
      <c r="G42" s="309" t="s">
        <v>571</v>
      </c>
      <c r="H42" s="309">
        <f>538</f>
        <v>538</v>
      </c>
      <c r="I42" s="299">
        <v>502</v>
      </c>
      <c r="J42" s="299">
        <f t="shared" si="4"/>
        <v>36</v>
      </c>
      <c r="K42" s="299">
        <v>506</v>
      </c>
      <c r="L42" s="292">
        <v>488</v>
      </c>
      <c r="M42" s="292" t="s">
        <v>103</v>
      </c>
      <c r="N42" s="292" t="s">
        <v>120</v>
      </c>
      <c r="O42" s="292">
        <v>300</v>
      </c>
      <c r="P42" s="292">
        <v>100</v>
      </c>
      <c r="Q42" s="323">
        <f t="shared" si="3"/>
        <v>0.25</v>
      </c>
      <c r="R42" s="320">
        <f t="shared" si="5"/>
        <v>0.871428571428571</v>
      </c>
      <c r="S42" s="292" t="s">
        <v>135</v>
      </c>
    </row>
    <row r="43" spans="1:19">
      <c r="A43" s="299"/>
      <c r="B43" s="299">
        <v>44</v>
      </c>
      <c r="C43" s="307" t="s">
        <v>309</v>
      </c>
      <c r="D43" s="292" t="s">
        <v>316</v>
      </c>
      <c r="E43" s="308"/>
      <c r="F43" s="299">
        <v>42</v>
      </c>
      <c r="G43" s="302" t="s">
        <v>572</v>
      </c>
      <c r="H43" s="302">
        <v>537</v>
      </c>
      <c r="I43" s="299">
        <v>501</v>
      </c>
      <c r="J43" s="299">
        <f t="shared" si="4"/>
        <v>36</v>
      </c>
      <c r="K43" s="299">
        <v>505</v>
      </c>
      <c r="L43" s="299" t="s">
        <v>238</v>
      </c>
      <c r="M43" s="292" t="s">
        <v>140</v>
      </c>
      <c r="N43" s="292" t="s">
        <v>141</v>
      </c>
      <c r="O43" s="292">
        <v>730</v>
      </c>
      <c r="P43" s="292">
        <v>270</v>
      </c>
      <c r="Q43" s="323">
        <f t="shared" si="3"/>
        <v>0.27</v>
      </c>
      <c r="R43" s="320">
        <f t="shared" si="5"/>
        <v>0.869642857142857</v>
      </c>
      <c r="S43" s="292"/>
    </row>
    <row r="44" spans="1:19">
      <c r="A44" s="299"/>
      <c r="B44" s="299">
        <v>40</v>
      </c>
      <c r="C44" s="307" t="s">
        <v>309</v>
      </c>
      <c r="D44" s="292" t="s">
        <v>316</v>
      </c>
      <c r="E44" s="308"/>
      <c r="F44" s="299">
        <v>43</v>
      </c>
      <c r="G44" s="302" t="s">
        <v>573</v>
      </c>
      <c r="H44" s="302">
        <v>533</v>
      </c>
      <c r="I44" s="299">
        <v>500</v>
      </c>
      <c r="J44" s="299">
        <f t="shared" si="4"/>
        <v>33</v>
      </c>
      <c r="K44" s="299">
        <v>503</v>
      </c>
      <c r="L44" s="299" t="s">
        <v>238</v>
      </c>
      <c r="M44" s="292" t="s">
        <v>126</v>
      </c>
      <c r="N44" s="292" t="s">
        <v>247</v>
      </c>
      <c r="O44" s="292">
        <v>710</v>
      </c>
      <c r="P44" s="292">
        <v>290</v>
      </c>
      <c r="Q44" s="323">
        <f t="shared" si="3"/>
        <v>0.29</v>
      </c>
      <c r="R44" s="320">
        <f t="shared" si="5"/>
        <v>0.8625</v>
      </c>
      <c r="S44" s="292"/>
    </row>
    <row r="45" spans="1:19">
      <c r="A45" s="299"/>
      <c r="B45" s="299">
        <v>42</v>
      </c>
      <c r="C45" s="307" t="s">
        <v>309</v>
      </c>
      <c r="D45" s="292" t="s">
        <v>316</v>
      </c>
      <c r="E45" s="308"/>
      <c r="F45" s="299">
        <v>44</v>
      </c>
      <c r="G45" s="302" t="s">
        <v>574</v>
      </c>
      <c r="H45" s="302">
        <v>532</v>
      </c>
      <c r="I45" s="299">
        <v>499</v>
      </c>
      <c r="J45" s="299">
        <f t="shared" si="4"/>
        <v>33</v>
      </c>
      <c r="K45" s="299">
        <v>507</v>
      </c>
      <c r="L45" s="299" t="s">
        <v>238</v>
      </c>
      <c r="M45" s="292" t="s">
        <v>126</v>
      </c>
      <c r="N45" s="292" t="s">
        <v>160</v>
      </c>
      <c r="O45" s="292">
        <v>640</v>
      </c>
      <c r="P45" s="292">
        <v>260</v>
      </c>
      <c r="Q45" s="323">
        <f t="shared" si="3"/>
        <v>0.288888888888889</v>
      </c>
      <c r="R45" s="320">
        <f t="shared" si="5"/>
        <v>0.860714285714286</v>
      </c>
      <c r="S45" s="292"/>
    </row>
    <row r="46" spans="1:19">
      <c r="A46" s="299"/>
      <c r="B46" s="299">
        <v>47</v>
      </c>
      <c r="C46" s="307" t="s">
        <v>309</v>
      </c>
      <c r="D46" s="292" t="s">
        <v>316</v>
      </c>
      <c r="E46" s="308"/>
      <c r="F46" s="299">
        <v>45</v>
      </c>
      <c r="G46" s="301" t="s">
        <v>575</v>
      </c>
      <c r="H46" s="301">
        <v>532</v>
      </c>
      <c r="I46" s="299">
        <v>493</v>
      </c>
      <c r="J46" s="299">
        <f t="shared" si="4"/>
        <v>39</v>
      </c>
      <c r="K46" s="299">
        <v>495</v>
      </c>
      <c r="L46" s="299" t="s">
        <v>238</v>
      </c>
      <c r="M46" s="292" t="s">
        <v>126</v>
      </c>
      <c r="N46" s="292" t="s">
        <v>160</v>
      </c>
      <c r="O46" s="292">
        <v>292</v>
      </c>
      <c r="P46" s="292">
        <v>108</v>
      </c>
      <c r="Q46" s="323">
        <f t="shared" si="3"/>
        <v>0.27</v>
      </c>
      <c r="R46" s="320">
        <f t="shared" si="5"/>
        <v>0.860714285714286</v>
      </c>
      <c r="S46" s="292"/>
    </row>
    <row r="47" spans="1:19">
      <c r="A47" s="299">
        <v>38</v>
      </c>
      <c r="B47" s="299">
        <v>41</v>
      </c>
      <c r="C47" s="307" t="s">
        <v>309</v>
      </c>
      <c r="D47" s="292" t="s">
        <v>310</v>
      </c>
      <c r="E47" s="308"/>
      <c r="F47" s="299">
        <v>46</v>
      </c>
      <c r="G47" s="302" t="s">
        <v>325</v>
      </c>
      <c r="H47" s="302">
        <v>531</v>
      </c>
      <c r="I47" s="299">
        <v>499</v>
      </c>
      <c r="J47" s="299">
        <f t="shared" si="4"/>
        <v>32</v>
      </c>
      <c r="K47" s="299">
        <v>507</v>
      </c>
      <c r="L47" s="292">
        <v>497</v>
      </c>
      <c r="M47" s="292" t="s">
        <v>126</v>
      </c>
      <c r="N47" s="292" t="s">
        <v>160</v>
      </c>
      <c r="O47" s="292">
        <v>460</v>
      </c>
      <c r="P47" s="292">
        <v>190</v>
      </c>
      <c r="Q47" s="323">
        <f t="shared" si="3"/>
        <v>0.292307692307692</v>
      </c>
      <c r="R47" s="320">
        <f t="shared" si="5"/>
        <v>0.858928571428571</v>
      </c>
      <c r="S47" s="292"/>
    </row>
    <row r="48" spans="1:19">
      <c r="A48" s="299">
        <v>41</v>
      </c>
      <c r="B48" s="299">
        <v>45</v>
      </c>
      <c r="C48" s="307" t="s">
        <v>309</v>
      </c>
      <c r="D48" s="292" t="s">
        <v>310</v>
      </c>
      <c r="E48" s="308"/>
      <c r="F48" s="299">
        <v>47</v>
      </c>
      <c r="G48" s="301" t="s">
        <v>328</v>
      </c>
      <c r="H48" s="301">
        <v>530</v>
      </c>
      <c r="I48" s="299">
        <v>495</v>
      </c>
      <c r="J48" s="299">
        <f t="shared" si="4"/>
        <v>35</v>
      </c>
      <c r="K48" s="299">
        <v>500</v>
      </c>
      <c r="L48" s="292">
        <v>494</v>
      </c>
      <c r="M48" s="292" t="s">
        <v>103</v>
      </c>
      <c r="N48" s="292" t="s">
        <v>120</v>
      </c>
      <c r="O48" s="292">
        <v>510</v>
      </c>
      <c r="P48" s="292">
        <v>190</v>
      </c>
      <c r="Q48" s="323">
        <f t="shared" si="3"/>
        <v>0.271428571428571</v>
      </c>
      <c r="R48" s="320">
        <f t="shared" si="5"/>
        <v>0.857142857142857</v>
      </c>
      <c r="S48" s="292" t="s">
        <v>135</v>
      </c>
    </row>
    <row r="49" spans="1:19">
      <c r="A49" s="299">
        <v>46</v>
      </c>
      <c r="B49" s="299">
        <v>50</v>
      </c>
      <c r="C49" s="307" t="s">
        <v>309</v>
      </c>
      <c r="D49" s="292" t="s">
        <v>316</v>
      </c>
      <c r="E49" s="308"/>
      <c r="F49" s="299">
        <v>48</v>
      </c>
      <c r="G49" s="301" t="s">
        <v>576</v>
      </c>
      <c r="H49" s="301">
        <v>528</v>
      </c>
      <c r="I49" s="299">
        <v>488</v>
      </c>
      <c r="J49" s="299">
        <f t="shared" si="4"/>
        <v>40</v>
      </c>
      <c r="K49" s="299">
        <v>489</v>
      </c>
      <c r="L49" s="292">
        <v>484</v>
      </c>
      <c r="M49" s="292" t="s">
        <v>126</v>
      </c>
      <c r="N49" s="292" t="s">
        <v>247</v>
      </c>
      <c r="O49" s="292">
        <v>425</v>
      </c>
      <c r="P49" s="292">
        <v>175</v>
      </c>
      <c r="Q49" s="323">
        <f t="shared" si="3"/>
        <v>0.291666666666667</v>
      </c>
      <c r="R49" s="320">
        <f t="shared" si="5"/>
        <v>0.853571428571429</v>
      </c>
      <c r="S49" s="292"/>
    </row>
    <row r="50" spans="1:19">
      <c r="A50" s="299"/>
      <c r="B50" s="299"/>
      <c r="C50" s="307" t="s">
        <v>309</v>
      </c>
      <c r="D50" s="292" t="s">
        <v>316</v>
      </c>
      <c r="E50" s="308"/>
      <c r="F50" s="299">
        <v>49</v>
      </c>
      <c r="G50" s="301" t="s">
        <v>577</v>
      </c>
      <c r="H50" s="301">
        <v>528</v>
      </c>
      <c r="I50" s="299">
        <v>416</v>
      </c>
      <c r="J50" s="316">
        <f t="shared" si="4"/>
        <v>112</v>
      </c>
      <c r="K50" s="299" t="s">
        <v>238</v>
      </c>
      <c r="L50" s="299" t="s">
        <v>238</v>
      </c>
      <c r="M50" s="292" t="s">
        <v>126</v>
      </c>
      <c r="N50" s="292" t="s">
        <v>336</v>
      </c>
      <c r="O50" s="317" t="s">
        <v>238</v>
      </c>
      <c r="P50" s="317" t="s">
        <v>238</v>
      </c>
      <c r="Q50" s="317" t="s">
        <v>238</v>
      </c>
      <c r="R50" s="320">
        <f t="shared" si="5"/>
        <v>0.853571428571429</v>
      </c>
      <c r="S50" s="292"/>
    </row>
    <row r="51" spans="1:19">
      <c r="A51" s="299">
        <v>48</v>
      </c>
      <c r="B51" s="299">
        <v>49</v>
      </c>
      <c r="C51" s="307" t="s">
        <v>309</v>
      </c>
      <c r="D51" s="292" t="s">
        <v>310</v>
      </c>
      <c r="E51" s="308"/>
      <c r="F51" s="299">
        <v>50</v>
      </c>
      <c r="G51" s="301" t="s">
        <v>337</v>
      </c>
      <c r="H51" s="301">
        <v>526</v>
      </c>
      <c r="I51" s="299">
        <v>489</v>
      </c>
      <c r="J51" s="299">
        <f t="shared" si="4"/>
        <v>37</v>
      </c>
      <c r="K51" s="299">
        <v>492</v>
      </c>
      <c r="L51" s="292">
        <v>479</v>
      </c>
      <c r="M51" s="292" t="s">
        <v>103</v>
      </c>
      <c r="N51" s="292" t="s">
        <v>104</v>
      </c>
      <c r="O51" s="292">
        <v>465</v>
      </c>
      <c r="P51" s="292">
        <v>185</v>
      </c>
      <c r="Q51" s="323">
        <f>P51/(O51+P51)</f>
        <v>0.284615384615385</v>
      </c>
      <c r="R51" s="320">
        <f t="shared" si="5"/>
        <v>0.85</v>
      </c>
      <c r="S51" s="292"/>
    </row>
    <row r="52" spans="1:19">
      <c r="A52" s="299"/>
      <c r="B52" s="299">
        <v>48</v>
      </c>
      <c r="C52" s="307" t="s">
        <v>309</v>
      </c>
      <c r="D52" s="292" t="s">
        <v>316</v>
      </c>
      <c r="E52" s="308"/>
      <c r="F52" s="299">
        <v>51</v>
      </c>
      <c r="G52" s="301" t="s">
        <v>578</v>
      </c>
      <c r="H52" s="301">
        <v>525</v>
      </c>
      <c r="I52" s="299">
        <v>489</v>
      </c>
      <c r="J52" s="299">
        <f t="shared" si="4"/>
        <v>36</v>
      </c>
      <c r="K52" s="299">
        <v>494</v>
      </c>
      <c r="L52" s="299" t="s">
        <v>238</v>
      </c>
      <c r="M52" s="292" t="s">
        <v>126</v>
      </c>
      <c r="N52" s="292" t="s">
        <v>160</v>
      </c>
      <c r="O52" s="292">
        <v>640</v>
      </c>
      <c r="P52" s="292">
        <v>290</v>
      </c>
      <c r="Q52" s="323">
        <f>P52/(O52+P52)</f>
        <v>0.311827956989247</v>
      </c>
      <c r="R52" s="320">
        <f t="shared" si="5"/>
        <v>0.848214285714286</v>
      </c>
      <c r="S52" s="292"/>
    </row>
    <row r="53" spans="1:19">
      <c r="A53" s="299"/>
      <c r="B53" s="299"/>
      <c r="C53" s="310" t="s">
        <v>340</v>
      </c>
      <c r="D53" s="292" t="s">
        <v>316</v>
      </c>
      <c r="E53" s="311"/>
      <c r="F53" s="299">
        <v>52</v>
      </c>
      <c r="G53" s="301" t="s">
        <v>579</v>
      </c>
      <c r="H53" s="301">
        <v>522</v>
      </c>
      <c r="I53" s="299">
        <v>413</v>
      </c>
      <c r="J53" s="316">
        <f t="shared" si="4"/>
        <v>109</v>
      </c>
      <c r="K53" s="299" t="s">
        <v>238</v>
      </c>
      <c r="L53" s="299" t="s">
        <v>238</v>
      </c>
      <c r="M53" s="292" t="s">
        <v>126</v>
      </c>
      <c r="N53" s="292" t="s">
        <v>227</v>
      </c>
      <c r="O53" s="317" t="s">
        <v>238</v>
      </c>
      <c r="P53" s="317" t="s">
        <v>238</v>
      </c>
      <c r="Q53" s="317" t="s">
        <v>238</v>
      </c>
      <c r="R53" s="320">
        <f t="shared" si="5"/>
        <v>0.842857142857143</v>
      </c>
      <c r="S53" s="292"/>
    </row>
    <row r="54" spans="1:19">
      <c r="A54" s="299">
        <v>44</v>
      </c>
      <c r="B54" s="299">
        <v>52</v>
      </c>
      <c r="C54" s="310" t="s">
        <v>340</v>
      </c>
      <c r="D54" s="292" t="s">
        <v>310</v>
      </c>
      <c r="E54" s="311"/>
      <c r="F54" s="299">
        <v>53</v>
      </c>
      <c r="G54" s="301" t="s">
        <v>343</v>
      </c>
      <c r="H54" s="301">
        <v>519</v>
      </c>
      <c r="I54" s="299">
        <v>482</v>
      </c>
      <c r="J54" s="299">
        <f t="shared" si="4"/>
        <v>37</v>
      </c>
      <c r="K54" s="299">
        <v>485</v>
      </c>
      <c r="L54" s="292">
        <v>485</v>
      </c>
      <c r="M54" s="292" t="s">
        <v>126</v>
      </c>
      <c r="N54" s="292" t="s">
        <v>160</v>
      </c>
      <c r="O54" s="292">
        <v>725</v>
      </c>
      <c r="P54" s="292">
        <v>275</v>
      </c>
      <c r="Q54" s="323">
        <f>P54/(O54+P54)</f>
        <v>0.275</v>
      </c>
      <c r="R54" s="320">
        <f t="shared" si="5"/>
        <v>0.8375</v>
      </c>
      <c r="S54" s="292"/>
    </row>
    <row r="55" spans="1:19">
      <c r="A55" s="299"/>
      <c r="B55" s="299">
        <v>53</v>
      </c>
      <c r="C55" s="310" t="s">
        <v>340</v>
      </c>
      <c r="D55" s="292" t="s">
        <v>316</v>
      </c>
      <c r="E55" s="311"/>
      <c r="F55" s="299">
        <v>54</v>
      </c>
      <c r="G55" s="301" t="s">
        <v>580</v>
      </c>
      <c r="H55" s="301">
        <v>517</v>
      </c>
      <c r="I55" s="299">
        <v>478</v>
      </c>
      <c r="J55" s="299">
        <f t="shared" si="4"/>
        <v>39</v>
      </c>
      <c r="K55" s="299">
        <v>480</v>
      </c>
      <c r="L55" s="299" t="s">
        <v>238</v>
      </c>
      <c r="M55" s="292" t="s">
        <v>140</v>
      </c>
      <c r="N55" s="292" t="s">
        <v>213</v>
      </c>
      <c r="O55" s="292">
        <v>870</v>
      </c>
      <c r="P55" s="292">
        <v>130</v>
      </c>
      <c r="Q55" s="323">
        <f>P55/(O55+P55)</f>
        <v>0.13</v>
      </c>
      <c r="R55" s="320">
        <f t="shared" si="5"/>
        <v>0.833928571428571</v>
      </c>
      <c r="S55" s="292"/>
    </row>
    <row r="56" ht="17" customHeight="1" spans="1:19">
      <c r="A56" s="299"/>
      <c r="B56" s="299">
        <v>54</v>
      </c>
      <c r="C56" s="310" t="s">
        <v>340</v>
      </c>
      <c r="D56" s="292" t="s">
        <v>316</v>
      </c>
      <c r="E56" s="311"/>
      <c r="F56" s="299">
        <v>55</v>
      </c>
      <c r="G56" s="301" t="s">
        <v>581</v>
      </c>
      <c r="H56" s="301">
        <v>515</v>
      </c>
      <c r="I56" s="299">
        <v>476</v>
      </c>
      <c r="J56" s="299">
        <f t="shared" si="4"/>
        <v>39</v>
      </c>
      <c r="K56" s="299">
        <v>478</v>
      </c>
      <c r="L56" s="299" t="s">
        <v>238</v>
      </c>
      <c r="M56" s="292" t="s">
        <v>140</v>
      </c>
      <c r="N56" s="292" t="s">
        <v>141</v>
      </c>
      <c r="O56" s="292">
        <v>730</v>
      </c>
      <c r="P56" s="292">
        <v>270</v>
      </c>
      <c r="Q56" s="323">
        <f>P56/(O56+P56)</f>
        <v>0.27</v>
      </c>
      <c r="R56" s="320">
        <f t="shared" si="5"/>
        <v>0.830357142857143</v>
      </c>
      <c r="S56" s="292"/>
    </row>
    <row r="57" spans="1:19">
      <c r="A57" s="299">
        <v>42</v>
      </c>
      <c r="B57" s="299">
        <v>51</v>
      </c>
      <c r="C57" s="310" t="s">
        <v>340</v>
      </c>
      <c r="D57" s="292" t="s">
        <v>310</v>
      </c>
      <c r="E57" s="311"/>
      <c r="F57" s="299">
        <v>56</v>
      </c>
      <c r="G57" s="301" t="s">
        <v>350</v>
      </c>
      <c r="H57" s="301">
        <v>513</v>
      </c>
      <c r="I57" s="299">
        <v>480</v>
      </c>
      <c r="J57" s="299">
        <f t="shared" si="4"/>
        <v>33</v>
      </c>
      <c r="K57" s="299">
        <v>488</v>
      </c>
      <c r="L57" s="292">
        <v>494</v>
      </c>
      <c r="M57" s="292" t="s">
        <v>140</v>
      </c>
      <c r="N57" s="292" t="s">
        <v>141</v>
      </c>
      <c r="O57" s="292">
        <v>730</v>
      </c>
      <c r="P57" s="292">
        <v>270</v>
      </c>
      <c r="Q57" s="323">
        <f>P57/(O57+P57)</f>
        <v>0.27</v>
      </c>
      <c r="R57" s="320">
        <f t="shared" si="5"/>
        <v>0.826785714285714</v>
      </c>
      <c r="S57" s="292" t="s">
        <v>135</v>
      </c>
    </row>
    <row r="58" spans="1:19">
      <c r="A58" s="299">
        <v>31</v>
      </c>
      <c r="B58" s="299">
        <v>46</v>
      </c>
      <c r="C58" s="310" t="s">
        <v>340</v>
      </c>
      <c r="D58" s="292" t="s">
        <v>310</v>
      </c>
      <c r="E58" s="311"/>
      <c r="F58" s="299">
        <v>57</v>
      </c>
      <c r="G58" s="201" t="s">
        <v>352</v>
      </c>
      <c r="H58" s="301">
        <v>512</v>
      </c>
      <c r="I58" s="299">
        <v>484</v>
      </c>
      <c r="J58" s="299">
        <f t="shared" si="4"/>
        <v>28</v>
      </c>
      <c r="K58" s="299">
        <v>497</v>
      </c>
      <c r="L58" s="292">
        <v>512</v>
      </c>
      <c r="M58" s="292" t="s">
        <v>140</v>
      </c>
      <c r="N58" s="292" t="s">
        <v>141</v>
      </c>
      <c r="O58" s="292">
        <v>25</v>
      </c>
      <c r="P58" s="292">
        <v>280</v>
      </c>
      <c r="Q58" s="323">
        <f>P58/(O58+P58)</f>
        <v>0.918032786885246</v>
      </c>
      <c r="R58" s="320">
        <f t="shared" si="5"/>
        <v>0.825</v>
      </c>
      <c r="S58" s="292"/>
    </row>
    <row r="59" spans="1:19">
      <c r="A59" s="299"/>
      <c r="B59" s="299"/>
      <c r="C59" s="310" t="s">
        <v>340</v>
      </c>
      <c r="D59" s="292" t="s">
        <v>316</v>
      </c>
      <c r="E59" s="311"/>
      <c r="F59" s="299">
        <v>58</v>
      </c>
      <c r="G59" s="301" t="s">
        <v>582</v>
      </c>
      <c r="H59" s="301">
        <v>510</v>
      </c>
      <c r="I59" s="299">
        <v>407</v>
      </c>
      <c r="J59" s="316">
        <f t="shared" si="4"/>
        <v>103</v>
      </c>
      <c r="K59" s="299" t="s">
        <v>238</v>
      </c>
      <c r="L59" s="299" t="s">
        <v>238</v>
      </c>
      <c r="M59" s="292" t="s">
        <v>126</v>
      </c>
      <c r="N59" s="292" t="s">
        <v>160</v>
      </c>
      <c r="O59" s="317" t="s">
        <v>238</v>
      </c>
      <c r="P59" s="317" t="s">
        <v>238</v>
      </c>
      <c r="Q59" s="317" t="s">
        <v>238</v>
      </c>
      <c r="R59" s="320">
        <f t="shared" si="5"/>
        <v>0.821428571428571</v>
      </c>
      <c r="S59" s="292"/>
    </row>
    <row r="60" spans="1:19">
      <c r="A60" s="299" t="s">
        <v>358</v>
      </c>
      <c r="B60" s="299"/>
      <c r="C60" s="310" t="s">
        <v>340</v>
      </c>
      <c r="D60" s="292" t="s">
        <v>316</v>
      </c>
      <c r="E60" s="311"/>
      <c r="F60" s="299">
        <v>59</v>
      </c>
      <c r="G60" s="301" t="s">
        <v>583</v>
      </c>
      <c r="H60" s="301">
        <v>506</v>
      </c>
      <c r="I60" s="299" t="s">
        <v>238</v>
      </c>
      <c r="J60" s="315" t="s">
        <v>238</v>
      </c>
      <c r="K60" s="299">
        <v>485</v>
      </c>
      <c r="L60" s="299" t="s">
        <v>238</v>
      </c>
      <c r="M60" s="292"/>
      <c r="N60" s="292"/>
      <c r="O60" s="292">
        <v>0</v>
      </c>
      <c r="P60" s="292">
        <v>100</v>
      </c>
      <c r="Q60" s="323"/>
      <c r="R60" s="320">
        <f t="shared" si="5"/>
        <v>0.814285714285714</v>
      </c>
      <c r="S60" s="292"/>
    </row>
    <row r="61" spans="1:19">
      <c r="A61" s="299">
        <v>49</v>
      </c>
      <c r="B61" s="299">
        <v>55</v>
      </c>
      <c r="C61" s="310" t="s">
        <v>340</v>
      </c>
      <c r="D61" s="292" t="s">
        <v>310</v>
      </c>
      <c r="E61" s="311"/>
      <c r="F61" s="299">
        <v>60</v>
      </c>
      <c r="G61" s="301" t="s">
        <v>584</v>
      </c>
      <c r="H61" s="301">
        <v>505</v>
      </c>
      <c r="I61" s="299">
        <v>470</v>
      </c>
      <c r="J61" s="299">
        <f t="shared" ref="J61:J66" si="6">H61-I61</f>
        <v>35</v>
      </c>
      <c r="K61" s="299">
        <v>476</v>
      </c>
      <c r="L61" s="292">
        <v>479</v>
      </c>
      <c r="M61" s="292" t="s">
        <v>140</v>
      </c>
      <c r="N61" s="292" t="s">
        <v>213</v>
      </c>
      <c r="O61" s="292">
        <v>995</v>
      </c>
      <c r="P61" s="292">
        <v>445</v>
      </c>
      <c r="Q61" s="323">
        <f t="shared" ref="Q61:Q66" si="7">P61/(O61+P61)</f>
        <v>0.309027777777778</v>
      </c>
      <c r="R61" s="320">
        <f t="shared" si="5"/>
        <v>0.8125</v>
      </c>
      <c r="S61" s="292" t="s">
        <v>135</v>
      </c>
    </row>
    <row r="62" spans="1:19">
      <c r="A62" s="299">
        <v>47</v>
      </c>
      <c r="B62" s="299">
        <v>56</v>
      </c>
      <c r="C62" s="310" t="s">
        <v>340</v>
      </c>
      <c r="D62" s="292" t="s">
        <v>310</v>
      </c>
      <c r="E62" s="311"/>
      <c r="F62" s="299">
        <v>61</v>
      </c>
      <c r="G62" s="301" t="s">
        <v>585</v>
      </c>
      <c r="H62" s="301">
        <v>504</v>
      </c>
      <c r="I62" s="299">
        <v>469</v>
      </c>
      <c r="J62" s="299">
        <f t="shared" si="6"/>
        <v>35</v>
      </c>
      <c r="K62" s="299">
        <v>475</v>
      </c>
      <c r="L62" s="292">
        <v>482</v>
      </c>
      <c r="M62" s="292" t="s">
        <v>140</v>
      </c>
      <c r="N62" s="292" t="s">
        <v>141</v>
      </c>
      <c r="O62" s="292">
        <v>690</v>
      </c>
      <c r="P62" s="292">
        <v>310</v>
      </c>
      <c r="Q62" s="323">
        <f t="shared" si="7"/>
        <v>0.31</v>
      </c>
      <c r="R62" s="320">
        <f t="shared" si="5"/>
        <v>0.810714285714286</v>
      </c>
      <c r="S62" s="292"/>
    </row>
    <row r="63" spans="1:19">
      <c r="A63" s="299"/>
      <c r="B63" s="299">
        <v>61</v>
      </c>
      <c r="C63" s="310" t="s">
        <v>340</v>
      </c>
      <c r="D63" s="292" t="s">
        <v>316</v>
      </c>
      <c r="E63" s="311"/>
      <c r="F63" s="299">
        <v>62</v>
      </c>
      <c r="G63" s="301" t="s">
        <v>586</v>
      </c>
      <c r="H63" s="301">
        <v>504</v>
      </c>
      <c r="I63" s="299">
        <v>462</v>
      </c>
      <c r="J63" s="299">
        <f t="shared" si="6"/>
        <v>42</v>
      </c>
      <c r="K63" s="299">
        <v>461</v>
      </c>
      <c r="L63" s="299" t="s">
        <v>238</v>
      </c>
      <c r="M63" s="292" t="s">
        <v>140</v>
      </c>
      <c r="N63" s="292" t="s">
        <v>213</v>
      </c>
      <c r="O63" s="292">
        <v>655</v>
      </c>
      <c r="P63" s="292">
        <v>245</v>
      </c>
      <c r="Q63" s="323">
        <f t="shared" si="7"/>
        <v>0.272222222222222</v>
      </c>
      <c r="R63" s="320">
        <f t="shared" si="5"/>
        <v>0.810714285714286</v>
      </c>
      <c r="S63" s="324"/>
    </row>
    <row r="64" spans="1:19">
      <c r="A64" s="299"/>
      <c r="B64" s="299">
        <v>77</v>
      </c>
      <c r="C64" s="310" t="s">
        <v>340</v>
      </c>
      <c r="D64" s="292" t="s">
        <v>316</v>
      </c>
      <c r="E64" s="311"/>
      <c r="F64" s="299">
        <v>63</v>
      </c>
      <c r="G64" s="301" t="s">
        <v>587</v>
      </c>
      <c r="H64" s="301">
        <v>503</v>
      </c>
      <c r="I64" s="299">
        <v>404</v>
      </c>
      <c r="J64" s="316">
        <f t="shared" si="6"/>
        <v>99</v>
      </c>
      <c r="K64" s="299">
        <v>346</v>
      </c>
      <c r="L64" s="299" t="s">
        <v>238</v>
      </c>
      <c r="M64" s="292" t="s">
        <v>126</v>
      </c>
      <c r="N64" s="292" t="s">
        <v>247</v>
      </c>
      <c r="O64" s="292">
        <v>655</v>
      </c>
      <c r="P64" s="292">
        <v>245</v>
      </c>
      <c r="Q64" s="323">
        <f t="shared" si="7"/>
        <v>0.272222222222222</v>
      </c>
      <c r="R64" s="320">
        <f t="shared" si="5"/>
        <v>0.808928571428571</v>
      </c>
      <c r="S64" s="292" t="s">
        <v>135</v>
      </c>
    </row>
    <row r="65" spans="1:19">
      <c r="A65" s="299"/>
      <c r="B65" s="299">
        <v>59</v>
      </c>
      <c r="C65" s="325" t="s">
        <v>370</v>
      </c>
      <c r="D65" s="292" t="s">
        <v>316</v>
      </c>
      <c r="E65" s="299"/>
      <c r="F65" s="299">
        <v>64</v>
      </c>
      <c r="G65" s="301" t="s">
        <v>588</v>
      </c>
      <c r="H65" s="301">
        <v>501</v>
      </c>
      <c r="I65" s="299">
        <v>463</v>
      </c>
      <c r="J65" s="299">
        <f t="shared" si="6"/>
        <v>38</v>
      </c>
      <c r="K65" s="299">
        <v>466</v>
      </c>
      <c r="L65" s="299" t="s">
        <v>238</v>
      </c>
      <c r="M65" s="292" t="s">
        <v>140</v>
      </c>
      <c r="N65" s="292" t="s">
        <v>141</v>
      </c>
      <c r="O65" s="292">
        <v>425</v>
      </c>
      <c r="P65" s="292">
        <v>175</v>
      </c>
      <c r="Q65" s="323">
        <f t="shared" si="7"/>
        <v>0.291666666666667</v>
      </c>
      <c r="R65" s="320">
        <f t="shared" si="5"/>
        <v>0.805357142857143</v>
      </c>
      <c r="S65" s="292"/>
    </row>
    <row r="66" spans="1:19">
      <c r="A66" s="299">
        <v>50</v>
      </c>
      <c r="B66" s="299">
        <v>57</v>
      </c>
      <c r="C66" s="325" t="s">
        <v>370</v>
      </c>
      <c r="D66" s="292" t="s">
        <v>310</v>
      </c>
      <c r="E66" s="299"/>
      <c r="F66" s="299">
        <v>65</v>
      </c>
      <c r="G66" s="301" t="s">
        <v>373</v>
      </c>
      <c r="H66" s="301">
        <v>501</v>
      </c>
      <c r="I66" s="299">
        <v>466</v>
      </c>
      <c r="J66" s="299">
        <f t="shared" si="6"/>
        <v>35</v>
      </c>
      <c r="K66" s="299">
        <v>472</v>
      </c>
      <c r="L66" s="292">
        <v>475</v>
      </c>
      <c r="M66" s="292" t="s">
        <v>103</v>
      </c>
      <c r="N66" s="292" t="s">
        <v>220</v>
      </c>
      <c r="O66" s="292">
        <v>720</v>
      </c>
      <c r="P66" s="292">
        <v>280</v>
      </c>
      <c r="Q66" s="323">
        <f t="shared" si="7"/>
        <v>0.28</v>
      </c>
      <c r="R66" s="320">
        <f t="shared" ref="R66:R90" si="8">(H66-50)/560</f>
        <v>0.805357142857143</v>
      </c>
      <c r="S66" s="292" t="s">
        <v>135</v>
      </c>
    </row>
    <row r="67" spans="1:19">
      <c r="A67" s="299"/>
      <c r="B67" s="299"/>
      <c r="C67" s="325" t="s">
        <v>370</v>
      </c>
      <c r="D67" s="292" t="s">
        <v>310</v>
      </c>
      <c r="E67" s="299"/>
      <c r="F67" s="299">
        <v>66</v>
      </c>
      <c r="G67" s="301" t="s">
        <v>589</v>
      </c>
      <c r="H67" s="326">
        <v>499</v>
      </c>
      <c r="I67" s="299" t="s">
        <v>238</v>
      </c>
      <c r="J67" s="315" t="s">
        <v>238</v>
      </c>
      <c r="K67" s="299">
        <v>495</v>
      </c>
      <c r="L67" s="292">
        <v>508</v>
      </c>
      <c r="M67" s="292" t="s">
        <v>103</v>
      </c>
      <c r="N67" s="292" t="s">
        <v>120</v>
      </c>
      <c r="O67" s="292">
        <v>0</v>
      </c>
      <c r="P67" s="292">
        <v>100</v>
      </c>
      <c r="Q67" s="323"/>
      <c r="R67" s="320">
        <f t="shared" si="8"/>
        <v>0.801785714285714</v>
      </c>
      <c r="S67" s="292"/>
    </row>
    <row r="68" spans="1:19">
      <c r="A68" s="299"/>
      <c r="B68" s="299">
        <v>60</v>
      </c>
      <c r="C68" s="325" t="s">
        <v>370</v>
      </c>
      <c r="D68" s="292" t="s">
        <v>316</v>
      </c>
      <c r="E68" s="299"/>
      <c r="F68" s="299">
        <v>67</v>
      </c>
      <c r="G68" s="301" t="s">
        <v>377</v>
      </c>
      <c r="H68" s="301">
        <v>497</v>
      </c>
      <c r="I68" s="299">
        <v>459</v>
      </c>
      <c r="J68" s="299">
        <f>H68-I68</f>
        <v>38</v>
      </c>
      <c r="K68" s="299">
        <v>461</v>
      </c>
      <c r="L68" s="299" t="s">
        <v>238</v>
      </c>
      <c r="M68" s="292" t="s">
        <v>103</v>
      </c>
      <c r="N68" s="292" t="s">
        <v>220</v>
      </c>
      <c r="O68" s="292">
        <v>425</v>
      </c>
      <c r="P68" s="292">
        <v>175</v>
      </c>
      <c r="Q68" s="323">
        <f>P68/(O68+P68)</f>
        <v>0.291666666666667</v>
      </c>
      <c r="R68" s="320">
        <f t="shared" si="8"/>
        <v>0.798214285714286</v>
      </c>
      <c r="S68" s="324"/>
    </row>
    <row r="69" spans="1:19">
      <c r="A69" s="299"/>
      <c r="B69" s="299">
        <v>78</v>
      </c>
      <c r="C69" s="325" t="s">
        <v>370</v>
      </c>
      <c r="D69" s="292" t="s">
        <v>316</v>
      </c>
      <c r="E69" s="299"/>
      <c r="F69" s="299">
        <v>68</v>
      </c>
      <c r="G69" s="301" t="s">
        <v>379</v>
      </c>
      <c r="H69" s="301">
        <v>496</v>
      </c>
      <c r="I69" s="299">
        <v>400</v>
      </c>
      <c r="J69" s="316">
        <f>H69-I69</f>
        <v>96</v>
      </c>
      <c r="K69" s="299">
        <v>345</v>
      </c>
      <c r="L69" s="299" t="s">
        <v>238</v>
      </c>
      <c r="M69" s="292" t="s">
        <v>126</v>
      </c>
      <c r="N69" s="292" t="s">
        <v>247</v>
      </c>
      <c r="O69" s="292">
        <v>583</v>
      </c>
      <c r="P69" s="292">
        <v>217</v>
      </c>
      <c r="Q69" s="323">
        <f>P69/(O69+P69)</f>
        <v>0.27125</v>
      </c>
      <c r="R69" s="320">
        <f t="shared" si="8"/>
        <v>0.796428571428571</v>
      </c>
      <c r="S69" s="292" t="s">
        <v>135</v>
      </c>
    </row>
    <row r="70" spans="1:19">
      <c r="A70" s="299">
        <v>51</v>
      </c>
      <c r="B70" s="299">
        <v>58</v>
      </c>
      <c r="C70" s="325" t="s">
        <v>370</v>
      </c>
      <c r="D70" s="292" t="s">
        <v>310</v>
      </c>
      <c r="E70" s="299"/>
      <c r="F70" s="299">
        <v>69</v>
      </c>
      <c r="G70" s="301" t="s">
        <v>380</v>
      </c>
      <c r="H70" s="301">
        <v>493</v>
      </c>
      <c r="I70" s="299">
        <v>461</v>
      </c>
      <c r="J70" s="299">
        <f>H70-I70</f>
        <v>32</v>
      </c>
      <c r="K70" s="299">
        <v>469</v>
      </c>
      <c r="L70" s="292">
        <v>466</v>
      </c>
      <c r="M70" s="292" t="s">
        <v>126</v>
      </c>
      <c r="N70" s="292" t="s">
        <v>247</v>
      </c>
      <c r="O70" s="292">
        <v>630</v>
      </c>
      <c r="P70" s="292">
        <v>270</v>
      </c>
      <c r="Q70" s="323">
        <f>P70/(O70+P70)</f>
        <v>0.3</v>
      </c>
      <c r="R70" s="320">
        <f t="shared" si="8"/>
        <v>0.791071428571429</v>
      </c>
      <c r="S70" s="292" t="s">
        <v>135</v>
      </c>
    </row>
    <row r="71" spans="1:19">
      <c r="A71" s="299"/>
      <c r="B71" s="299"/>
      <c r="C71" s="325" t="s">
        <v>370</v>
      </c>
      <c r="D71" s="292" t="s">
        <v>316</v>
      </c>
      <c r="E71" s="299"/>
      <c r="F71" s="299">
        <v>70</v>
      </c>
      <c r="G71" s="301" t="s">
        <v>590</v>
      </c>
      <c r="H71" s="301">
        <v>492</v>
      </c>
      <c r="I71" s="299">
        <v>398</v>
      </c>
      <c r="J71" s="316">
        <f>H71-I71</f>
        <v>94</v>
      </c>
      <c r="K71" s="299" t="s">
        <v>238</v>
      </c>
      <c r="L71" s="299" t="s">
        <v>238</v>
      </c>
      <c r="M71" s="292" t="s">
        <v>103</v>
      </c>
      <c r="N71" s="292" t="s">
        <v>220</v>
      </c>
      <c r="O71" s="317" t="s">
        <v>238</v>
      </c>
      <c r="P71" s="317" t="s">
        <v>238</v>
      </c>
      <c r="Q71" s="317" t="s">
        <v>238</v>
      </c>
      <c r="R71" s="320">
        <f t="shared" si="8"/>
        <v>0.789285714285714</v>
      </c>
      <c r="S71" s="292"/>
    </row>
    <row r="72" spans="1:19">
      <c r="A72" s="299"/>
      <c r="B72" s="299">
        <v>71</v>
      </c>
      <c r="C72" s="325" t="s">
        <v>370</v>
      </c>
      <c r="D72" s="292" t="s">
        <v>316</v>
      </c>
      <c r="E72" s="299"/>
      <c r="F72" s="299">
        <v>71</v>
      </c>
      <c r="G72" s="302" t="s">
        <v>591</v>
      </c>
      <c r="H72" s="302">
        <v>492</v>
      </c>
      <c r="I72" s="315" t="s">
        <v>238</v>
      </c>
      <c r="J72" s="315" t="s">
        <v>238</v>
      </c>
      <c r="K72" s="299">
        <v>447</v>
      </c>
      <c r="L72" s="299" t="s">
        <v>238</v>
      </c>
      <c r="M72" s="292" t="s">
        <v>103</v>
      </c>
      <c r="N72" s="292" t="s">
        <v>104</v>
      </c>
      <c r="O72" s="292">
        <v>150</v>
      </c>
      <c r="P72" s="292">
        <v>150</v>
      </c>
      <c r="Q72" s="323"/>
      <c r="R72" s="320">
        <f t="shared" si="8"/>
        <v>0.789285714285714</v>
      </c>
      <c r="S72" s="292" t="s">
        <v>135</v>
      </c>
    </row>
    <row r="73" ht="14.5" customHeight="1" spans="1:19">
      <c r="A73" s="299"/>
      <c r="B73" s="299">
        <v>76</v>
      </c>
      <c r="C73" s="325" t="s">
        <v>370</v>
      </c>
      <c r="D73" s="292" t="s">
        <v>316</v>
      </c>
      <c r="E73" s="299"/>
      <c r="F73" s="299">
        <v>72</v>
      </c>
      <c r="G73" s="301" t="s">
        <v>592</v>
      </c>
      <c r="H73" s="301">
        <v>492</v>
      </c>
      <c r="I73" s="299">
        <v>425</v>
      </c>
      <c r="J73" s="299">
        <f t="shared" ref="J73:J89" si="9">H73-I73</f>
        <v>67</v>
      </c>
      <c r="K73" s="299">
        <v>399</v>
      </c>
      <c r="L73" s="299" t="s">
        <v>238</v>
      </c>
      <c r="M73" s="292" t="s">
        <v>140</v>
      </c>
      <c r="N73" s="292" t="s">
        <v>213</v>
      </c>
      <c r="O73" s="292">
        <v>435</v>
      </c>
      <c r="P73" s="292">
        <v>165</v>
      </c>
      <c r="Q73" s="323">
        <f>P73/(O73+P73)</f>
        <v>0.275</v>
      </c>
      <c r="R73" s="320">
        <f t="shared" si="8"/>
        <v>0.789285714285714</v>
      </c>
      <c r="S73" s="292"/>
    </row>
    <row r="74" ht="14.5" customHeight="1" spans="1:19">
      <c r="A74" s="299"/>
      <c r="B74" s="299">
        <v>62</v>
      </c>
      <c r="C74" s="325" t="s">
        <v>370</v>
      </c>
      <c r="D74" s="292" t="s">
        <v>316</v>
      </c>
      <c r="E74" s="299"/>
      <c r="F74" s="299">
        <v>73</v>
      </c>
      <c r="G74" s="301" t="s">
        <v>593</v>
      </c>
      <c r="H74" s="301">
        <v>490</v>
      </c>
      <c r="I74" s="299">
        <v>454</v>
      </c>
      <c r="J74" s="299">
        <f t="shared" si="9"/>
        <v>36</v>
      </c>
      <c r="K74" s="299">
        <v>458</v>
      </c>
      <c r="L74" s="299" t="s">
        <v>238</v>
      </c>
      <c r="M74" s="292" t="s">
        <v>126</v>
      </c>
      <c r="N74" s="292" t="s">
        <v>247</v>
      </c>
      <c r="O74" s="292">
        <v>730</v>
      </c>
      <c r="P74" s="292">
        <v>270</v>
      </c>
      <c r="Q74" s="323">
        <f>P74/(O74+P74)</f>
        <v>0.27</v>
      </c>
      <c r="R74" s="320">
        <f t="shared" si="8"/>
        <v>0.785714285714286</v>
      </c>
      <c r="S74" s="292"/>
    </row>
    <row r="75" ht="14.5" customHeight="1" spans="1:19">
      <c r="A75" s="299"/>
      <c r="B75" s="299"/>
      <c r="C75" s="325" t="s">
        <v>370</v>
      </c>
      <c r="D75" s="292" t="s">
        <v>316</v>
      </c>
      <c r="E75" s="299"/>
      <c r="F75" s="299">
        <v>74</v>
      </c>
      <c r="G75" s="302" t="s">
        <v>594</v>
      </c>
      <c r="H75" s="301">
        <v>490</v>
      </c>
      <c r="I75" s="299">
        <v>397</v>
      </c>
      <c r="J75" s="316">
        <f t="shared" si="9"/>
        <v>93</v>
      </c>
      <c r="K75" s="299" t="s">
        <v>238</v>
      </c>
      <c r="L75" s="299" t="s">
        <v>238</v>
      </c>
      <c r="M75" s="292" t="s">
        <v>126</v>
      </c>
      <c r="N75" s="292" t="s">
        <v>247</v>
      </c>
      <c r="O75" s="317" t="s">
        <v>238</v>
      </c>
      <c r="P75" s="317" t="s">
        <v>238</v>
      </c>
      <c r="Q75" s="317" t="s">
        <v>238</v>
      </c>
      <c r="R75" s="320">
        <f t="shared" si="8"/>
        <v>0.785714285714286</v>
      </c>
      <c r="S75" s="292" t="s">
        <v>135</v>
      </c>
    </row>
    <row r="76" spans="1:19">
      <c r="A76" s="299"/>
      <c r="B76" s="299"/>
      <c r="C76" s="325" t="s">
        <v>370</v>
      </c>
      <c r="D76" s="292" t="s">
        <v>316</v>
      </c>
      <c r="E76" s="299"/>
      <c r="F76" s="299">
        <v>75</v>
      </c>
      <c r="G76" s="302" t="s">
        <v>595</v>
      </c>
      <c r="H76" s="301">
        <v>490</v>
      </c>
      <c r="I76" s="299">
        <v>397</v>
      </c>
      <c r="J76" s="316">
        <f t="shared" si="9"/>
        <v>93</v>
      </c>
      <c r="K76" s="299" t="s">
        <v>238</v>
      </c>
      <c r="L76" s="299" t="s">
        <v>238</v>
      </c>
      <c r="M76" s="292" t="s">
        <v>140</v>
      </c>
      <c r="N76" s="292" t="s">
        <v>213</v>
      </c>
      <c r="O76" s="317" t="s">
        <v>238</v>
      </c>
      <c r="P76" s="317" t="s">
        <v>238</v>
      </c>
      <c r="Q76" s="317" t="s">
        <v>238</v>
      </c>
      <c r="R76" s="320">
        <f t="shared" si="8"/>
        <v>0.785714285714286</v>
      </c>
      <c r="S76" s="292"/>
    </row>
    <row r="77" ht="14.5" customHeight="1" spans="1:19">
      <c r="A77" s="299"/>
      <c r="B77" s="299"/>
      <c r="C77" s="327" t="s">
        <v>596</v>
      </c>
      <c r="D77" s="292" t="s">
        <v>399</v>
      </c>
      <c r="E77" s="299"/>
      <c r="F77" s="299">
        <v>76</v>
      </c>
      <c r="G77" s="301" t="s">
        <v>400</v>
      </c>
      <c r="H77" s="301">
        <v>486</v>
      </c>
      <c r="I77" s="299">
        <v>395</v>
      </c>
      <c r="J77" s="316">
        <f t="shared" si="9"/>
        <v>91</v>
      </c>
      <c r="K77" s="299" t="s">
        <v>238</v>
      </c>
      <c r="L77" s="299" t="s">
        <v>238</v>
      </c>
      <c r="M77" s="292" t="s">
        <v>126</v>
      </c>
      <c r="N77" s="292" t="s">
        <v>227</v>
      </c>
      <c r="O77" s="317" t="s">
        <v>238</v>
      </c>
      <c r="P77" s="317" t="s">
        <v>238</v>
      </c>
      <c r="Q77" s="317" t="s">
        <v>238</v>
      </c>
      <c r="R77" s="320">
        <f t="shared" si="8"/>
        <v>0.778571428571429</v>
      </c>
      <c r="S77" s="292"/>
    </row>
    <row r="78" spans="1:19">
      <c r="A78" s="299"/>
      <c r="B78" s="299">
        <v>63</v>
      </c>
      <c r="C78" s="327" t="s">
        <v>596</v>
      </c>
      <c r="D78" s="292" t="s">
        <v>403</v>
      </c>
      <c r="E78" s="299"/>
      <c r="F78" s="299">
        <v>77</v>
      </c>
      <c r="G78" s="301" t="s">
        <v>404</v>
      </c>
      <c r="H78" s="301">
        <v>482</v>
      </c>
      <c r="I78" s="299">
        <v>449</v>
      </c>
      <c r="J78" s="299">
        <f t="shared" si="9"/>
        <v>33</v>
      </c>
      <c r="K78" s="299">
        <v>457</v>
      </c>
      <c r="L78" s="292">
        <v>460</v>
      </c>
      <c r="M78" s="292" t="s">
        <v>140</v>
      </c>
      <c r="N78" s="292" t="s">
        <v>213</v>
      </c>
      <c r="O78" s="292">
        <v>400</v>
      </c>
      <c r="P78" s="292">
        <v>200</v>
      </c>
      <c r="Q78" s="323">
        <f t="shared" ref="Q78:Q89" si="10">P78/(O78+P78)</f>
        <v>0.333333333333333</v>
      </c>
      <c r="R78" s="320">
        <f t="shared" si="8"/>
        <v>0.771428571428571</v>
      </c>
      <c r="S78" s="292"/>
    </row>
    <row r="79" customHeight="1" spans="1:19">
      <c r="A79" s="299"/>
      <c r="B79" s="299">
        <v>64</v>
      </c>
      <c r="C79" s="327" t="s">
        <v>596</v>
      </c>
      <c r="D79" s="292" t="s">
        <v>403</v>
      </c>
      <c r="E79" s="299"/>
      <c r="F79" s="299">
        <v>78</v>
      </c>
      <c r="G79" s="301" t="s">
        <v>597</v>
      </c>
      <c r="H79" s="301">
        <v>481</v>
      </c>
      <c r="I79" s="299">
        <v>447</v>
      </c>
      <c r="J79" s="299">
        <f t="shared" si="9"/>
        <v>34</v>
      </c>
      <c r="K79" s="299">
        <v>453</v>
      </c>
      <c r="L79" s="292">
        <v>463</v>
      </c>
      <c r="M79" s="292" t="s">
        <v>103</v>
      </c>
      <c r="N79" s="292" t="s">
        <v>120</v>
      </c>
      <c r="O79" s="292">
        <v>410</v>
      </c>
      <c r="P79" s="292">
        <v>190</v>
      </c>
      <c r="Q79" s="323">
        <f t="shared" si="10"/>
        <v>0.316666666666667</v>
      </c>
      <c r="R79" s="320">
        <f t="shared" si="8"/>
        <v>0.769642857142857</v>
      </c>
      <c r="S79" s="292" t="s">
        <v>135</v>
      </c>
    </row>
    <row r="80" spans="1:19">
      <c r="A80" s="299">
        <v>54</v>
      </c>
      <c r="B80" s="299">
        <v>66</v>
      </c>
      <c r="C80" s="327" t="s">
        <v>596</v>
      </c>
      <c r="D80" s="292" t="s">
        <v>403</v>
      </c>
      <c r="E80" s="299"/>
      <c r="F80" s="299">
        <v>79</v>
      </c>
      <c r="G80" s="301" t="s">
        <v>410</v>
      </c>
      <c r="H80" s="301">
        <v>480</v>
      </c>
      <c r="I80" s="299">
        <v>445</v>
      </c>
      <c r="J80" s="299">
        <f t="shared" si="9"/>
        <v>35</v>
      </c>
      <c r="K80" s="299">
        <v>451</v>
      </c>
      <c r="L80" s="292">
        <v>457</v>
      </c>
      <c r="M80" s="292" t="s">
        <v>126</v>
      </c>
      <c r="N80" s="292" t="s">
        <v>160</v>
      </c>
      <c r="O80" s="292">
        <v>570</v>
      </c>
      <c r="P80" s="292">
        <v>230</v>
      </c>
      <c r="Q80" s="323">
        <f t="shared" si="10"/>
        <v>0.2875</v>
      </c>
      <c r="R80" s="320">
        <f t="shared" si="8"/>
        <v>0.767857142857143</v>
      </c>
      <c r="S80" s="292" t="s">
        <v>135</v>
      </c>
    </row>
    <row r="81" spans="1:19">
      <c r="A81" s="299">
        <v>53</v>
      </c>
      <c r="B81" s="299">
        <v>65</v>
      </c>
      <c r="C81" s="327" t="s">
        <v>596</v>
      </c>
      <c r="D81" s="292" t="s">
        <v>403</v>
      </c>
      <c r="E81" s="299"/>
      <c r="F81" s="299">
        <v>80</v>
      </c>
      <c r="G81" s="328" t="s">
        <v>598</v>
      </c>
      <c r="H81" s="328">
        <v>476</v>
      </c>
      <c r="I81" s="299">
        <v>444</v>
      </c>
      <c r="J81" s="299">
        <f t="shared" si="9"/>
        <v>32</v>
      </c>
      <c r="K81" s="299">
        <v>452</v>
      </c>
      <c r="L81" s="292">
        <v>458</v>
      </c>
      <c r="M81" s="292" t="s">
        <v>103</v>
      </c>
      <c r="N81" s="292" t="s">
        <v>160</v>
      </c>
      <c r="O81" s="292">
        <v>715</v>
      </c>
      <c r="P81" s="292">
        <v>285</v>
      </c>
      <c r="Q81" s="323">
        <f t="shared" si="10"/>
        <v>0.285</v>
      </c>
      <c r="R81" s="320">
        <f t="shared" si="8"/>
        <v>0.760714285714286</v>
      </c>
      <c r="S81" s="292"/>
    </row>
    <row r="82" spans="1:19">
      <c r="A82" s="299"/>
      <c r="B82" s="299">
        <v>69</v>
      </c>
      <c r="C82" s="327" t="s">
        <v>596</v>
      </c>
      <c r="D82" s="292" t="s">
        <v>403</v>
      </c>
      <c r="E82" s="299"/>
      <c r="F82" s="299">
        <v>81</v>
      </c>
      <c r="G82" s="301" t="s">
        <v>417</v>
      </c>
      <c r="H82" s="301">
        <v>475</v>
      </c>
      <c r="I82" s="299">
        <v>442</v>
      </c>
      <c r="J82" s="299">
        <f t="shared" si="9"/>
        <v>33</v>
      </c>
      <c r="K82" s="299">
        <v>449</v>
      </c>
      <c r="L82" s="292">
        <v>454</v>
      </c>
      <c r="M82" s="292" t="s">
        <v>126</v>
      </c>
      <c r="N82" s="292" t="s">
        <v>160</v>
      </c>
      <c r="O82" s="292">
        <v>198</v>
      </c>
      <c r="P82" s="292">
        <v>102</v>
      </c>
      <c r="Q82" s="323">
        <f t="shared" si="10"/>
        <v>0.34</v>
      </c>
      <c r="R82" s="320">
        <f t="shared" si="8"/>
        <v>0.758928571428571</v>
      </c>
      <c r="S82" s="292"/>
    </row>
    <row r="83" spans="1:19">
      <c r="A83" s="299"/>
      <c r="B83" s="299">
        <v>68</v>
      </c>
      <c r="C83" s="327" t="s">
        <v>596</v>
      </c>
      <c r="D83" s="292" t="s">
        <v>403</v>
      </c>
      <c r="E83" s="299"/>
      <c r="F83" s="299">
        <v>82</v>
      </c>
      <c r="G83" s="301" t="s">
        <v>419</v>
      </c>
      <c r="H83" s="301">
        <v>474</v>
      </c>
      <c r="I83" s="299">
        <v>441</v>
      </c>
      <c r="J83" s="299">
        <f t="shared" si="9"/>
        <v>33</v>
      </c>
      <c r="K83" s="299">
        <v>449</v>
      </c>
      <c r="L83" s="292">
        <v>456</v>
      </c>
      <c r="M83" s="292" t="s">
        <v>140</v>
      </c>
      <c r="N83" s="292" t="s">
        <v>141</v>
      </c>
      <c r="O83" s="292">
        <v>415</v>
      </c>
      <c r="P83" s="292">
        <v>185</v>
      </c>
      <c r="Q83" s="323">
        <f t="shared" si="10"/>
        <v>0.308333333333333</v>
      </c>
      <c r="R83" s="320">
        <f t="shared" si="8"/>
        <v>0.757142857142857</v>
      </c>
      <c r="S83" s="292" t="s">
        <v>135</v>
      </c>
    </row>
    <row r="84" spans="1:19">
      <c r="A84" s="299"/>
      <c r="B84" s="299">
        <v>74</v>
      </c>
      <c r="C84" s="327" t="s">
        <v>596</v>
      </c>
      <c r="D84" s="292" t="s">
        <v>403</v>
      </c>
      <c r="E84" s="299"/>
      <c r="F84" s="299">
        <v>83</v>
      </c>
      <c r="G84" s="302" t="s">
        <v>421</v>
      </c>
      <c r="H84" s="302">
        <v>474</v>
      </c>
      <c r="I84" s="299">
        <v>436</v>
      </c>
      <c r="J84" s="299">
        <f t="shared" si="9"/>
        <v>38</v>
      </c>
      <c r="K84" s="299">
        <v>438</v>
      </c>
      <c r="L84" s="299" t="s">
        <v>238</v>
      </c>
      <c r="M84" s="292" t="s">
        <v>126</v>
      </c>
      <c r="N84" s="292" t="s">
        <v>227</v>
      </c>
      <c r="O84" s="292">
        <v>198</v>
      </c>
      <c r="P84" s="292">
        <v>102</v>
      </c>
      <c r="Q84" s="323">
        <f t="shared" si="10"/>
        <v>0.34</v>
      </c>
      <c r="R84" s="320">
        <f t="shared" si="8"/>
        <v>0.757142857142857</v>
      </c>
      <c r="S84" s="292"/>
    </row>
    <row r="85" ht="30" spans="1:19">
      <c r="A85" s="299"/>
      <c r="B85" s="299">
        <v>75</v>
      </c>
      <c r="C85" s="327" t="s">
        <v>596</v>
      </c>
      <c r="D85" s="292" t="s">
        <v>403</v>
      </c>
      <c r="E85" s="299"/>
      <c r="F85" s="299">
        <v>84</v>
      </c>
      <c r="G85" s="302" t="s">
        <v>599</v>
      </c>
      <c r="H85" s="302">
        <v>472</v>
      </c>
      <c r="I85" s="299">
        <v>427</v>
      </c>
      <c r="J85" s="299">
        <f t="shared" si="9"/>
        <v>45</v>
      </c>
      <c r="K85" s="299">
        <v>423</v>
      </c>
      <c r="L85" s="292">
        <v>500</v>
      </c>
      <c r="M85" s="292" t="s">
        <v>103</v>
      </c>
      <c r="N85" s="292" t="s">
        <v>104</v>
      </c>
      <c r="O85" s="292">
        <v>300</v>
      </c>
      <c r="P85" s="292">
        <v>100</v>
      </c>
      <c r="Q85" s="323">
        <f t="shared" si="10"/>
        <v>0.25</v>
      </c>
      <c r="R85" s="320">
        <f t="shared" si="8"/>
        <v>0.753571428571429</v>
      </c>
      <c r="S85" s="292" t="s">
        <v>135</v>
      </c>
    </row>
    <row r="86" ht="36" customHeight="1" spans="1:19">
      <c r="A86" s="299"/>
      <c r="B86" s="299">
        <v>72</v>
      </c>
      <c r="C86" s="327" t="s">
        <v>596</v>
      </c>
      <c r="D86" s="292" t="s">
        <v>403</v>
      </c>
      <c r="E86" s="299"/>
      <c r="F86" s="299">
        <v>85</v>
      </c>
      <c r="G86" s="302" t="s">
        <v>424</v>
      </c>
      <c r="H86" s="302">
        <v>471</v>
      </c>
      <c r="I86" s="299">
        <v>438</v>
      </c>
      <c r="J86" s="299">
        <f t="shared" si="9"/>
        <v>33</v>
      </c>
      <c r="K86" s="299">
        <v>446</v>
      </c>
      <c r="L86" s="292">
        <v>453</v>
      </c>
      <c r="M86" s="292" t="s">
        <v>103</v>
      </c>
      <c r="N86" s="292" t="s">
        <v>220</v>
      </c>
      <c r="O86" s="292">
        <v>292</v>
      </c>
      <c r="P86" s="292">
        <v>108</v>
      </c>
      <c r="Q86" s="323">
        <f t="shared" si="10"/>
        <v>0.27</v>
      </c>
      <c r="R86" s="320">
        <f t="shared" si="8"/>
        <v>0.751785714285714</v>
      </c>
      <c r="S86" s="292"/>
    </row>
    <row r="87" spans="1:19">
      <c r="A87" s="299"/>
      <c r="B87" s="299">
        <v>70</v>
      </c>
      <c r="C87" s="327" t="s">
        <v>596</v>
      </c>
      <c r="D87" s="292" t="s">
        <v>403</v>
      </c>
      <c r="E87" s="299"/>
      <c r="F87" s="299">
        <v>86</v>
      </c>
      <c r="G87" s="301" t="s">
        <v>426</v>
      </c>
      <c r="H87" s="301">
        <v>468</v>
      </c>
      <c r="I87" s="299">
        <v>437</v>
      </c>
      <c r="J87" s="299">
        <f t="shared" si="9"/>
        <v>31</v>
      </c>
      <c r="K87" s="299">
        <v>447</v>
      </c>
      <c r="L87" s="292">
        <v>453</v>
      </c>
      <c r="M87" s="292" t="s">
        <v>103</v>
      </c>
      <c r="N87" s="292" t="s">
        <v>220</v>
      </c>
      <c r="O87" s="292">
        <v>275</v>
      </c>
      <c r="P87" s="292">
        <v>125</v>
      </c>
      <c r="Q87" s="323">
        <f t="shared" si="10"/>
        <v>0.3125</v>
      </c>
      <c r="R87" s="320">
        <f t="shared" si="8"/>
        <v>0.746428571428571</v>
      </c>
      <c r="S87" s="292"/>
    </row>
    <row r="88" spans="1:19">
      <c r="A88" s="299"/>
      <c r="B88" s="299">
        <v>67</v>
      </c>
      <c r="C88" s="327" t="s">
        <v>596</v>
      </c>
      <c r="D88" s="292" t="s">
        <v>399</v>
      </c>
      <c r="E88" s="299"/>
      <c r="F88" s="299">
        <v>87</v>
      </c>
      <c r="G88" s="301" t="s">
        <v>428</v>
      </c>
      <c r="H88" s="301">
        <v>463</v>
      </c>
      <c r="I88" s="299">
        <v>436</v>
      </c>
      <c r="J88" s="299">
        <f t="shared" si="9"/>
        <v>27</v>
      </c>
      <c r="K88" s="299">
        <v>450</v>
      </c>
      <c r="L88" s="299" t="s">
        <v>238</v>
      </c>
      <c r="M88" s="292" t="s">
        <v>126</v>
      </c>
      <c r="N88" s="292" t="s">
        <v>336</v>
      </c>
      <c r="O88" s="292">
        <v>430</v>
      </c>
      <c r="P88" s="292">
        <v>570</v>
      </c>
      <c r="Q88" s="323">
        <f t="shared" si="10"/>
        <v>0.57</v>
      </c>
      <c r="R88" s="320">
        <f t="shared" si="8"/>
        <v>0.7375</v>
      </c>
      <c r="S88" s="292"/>
    </row>
    <row r="89" spans="1:19">
      <c r="A89" s="299"/>
      <c r="B89" s="299">
        <v>73</v>
      </c>
      <c r="C89" s="327" t="s">
        <v>596</v>
      </c>
      <c r="D89" s="292" t="s">
        <v>403</v>
      </c>
      <c r="E89" s="299"/>
      <c r="F89" s="299">
        <v>88</v>
      </c>
      <c r="G89" s="301" t="s">
        <v>430</v>
      </c>
      <c r="H89" s="301">
        <v>456</v>
      </c>
      <c r="I89" s="299">
        <v>429</v>
      </c>
      <c r="J89" s="299">
        <f t="shared" si="9"/>
        <v>27</v>
      </c>
      <c r="K89" s="299">
        <v>442</v>
      </c>
      <c r="L89" s="292">
        <v>443</v>
      </c>
      <c r="M89" s="292" t="s">
        <v>103</v>
      </c>
      <c r="N89" s="292" t="s">
        <v>160</v>
      </c>
      <c r="O89" s="292">
        <v>265</v>
      </c>
      <c r="P89" s="292">
        <v>135</v>
      </c>
      <c r="Q89" s="323">
        <f t="shared" si="10"/>
        <v>0.3375</v>
      </c>
      <c r="R89" s="335">
        <f t="shared" si="8"/>
        <v>0.725</v>
      </c>
      <c r="S89" s="292"/>
    </row>
    <row r="90" spans="1:19">
      <c r="A90" s="329"/>
      <c r="B90" s="329"/>
      <c r="C90" s="327" t="s">
        <v>596</v>
      </c>
      <c r="D90" s="330" t="s">
        <v>403</v>
      </c>
      <c r="E90" s="331"/>
      <c r="F90" s="331">
        <v>89</v>
      </c>
      <c r="G90" s="332" t="s">
        <v>433</v>
      </c>
      <c r="H90" s="332">
        <v>434</v>
      </c>
      <c r="I90" s="331">
        <v>369</v>
      </c>
      <c r="J90" s="299"/>
      <c r="K90" s="329"/>
      <c r="L90" s="329">
        <v>371</v>
      </c>
      <c r="M90" s="329"/>
      <c r="N90" s="329"/>
      <c r="O90" s="329"/>
      <c r="P90" s="329"/>
      <c r="Q90" s="329"/>
      <c r="R90" s="336">
        <f t="shared" si="8"/>
        <v>0.685714285714286</v>
      </c>
      <c r="S90" s="329"/>
    </row>
    <row r="91" spans="1:19">
      <c r="A91" s="333"/>
      <c r="B91" s="333"/>
      <c r="C91" s="334" t="s">
        <v>600</v>
      </c>
      <c r="D91" s="329" t="s">
        <v>316</v>
      </c>
      <c r="E91" s="333"/>
      <c r="F91" s="329">
        <v>999</v>
      </c>
      <c r="G91" s="301" t="s">
        <v>601</v>
      </c>
      <c r="H91" s="329" t="s">
        <v>356</v>
      </c>
      <c r="I91" s="299">
        <v>395</v>
      </c>
      <c r="J91" s="299"/>
      <c r="K91" s="299" t="s">
        <v>238</v>
      </c>
      <c r="L91" s="299" t="s">
        <v>238</v>
      </c>
      <c r="M91" s="333"/>
      <c r="N91" s="329" t="s">
        <v>336</v>
      </c>
      <c r="O91" s="333"/>
      <c r="P91" s="333"/>
      <c r="Q91" s="333"/>
      <c r="R91" s="333"/>
      <c r="S91" s="333"/>
    </row>
    <row r="92" spans="1:19">
      <c r="A92" s="333"/>
      <c r="B92" s="333"/>
      <c r="C92" s="334" t="s">
        <v>600</v>
      </c>
      <c r="D92" s="329" t="s">
        <v>316</v>
      </c>
      <c r="E92" s="333"/>
      <c r="F92" s="329">
        <v>999</v>
      </c>
      <c r="G92" s="301" t="s">
        <v>602</v>
      </c>
      <c r="H92" s="329" t="s">
        <v>356</v>
      </c>
      <c r="I92" s="299">
        <v>395</v>
      </c>
      <c r="J92" s="299"/>
      <c r="K92" s="299" t="s">
        <v>238</v>
      </c>
      <c r="L92" s="299" t="s">
        <v>238</v>
      </c>
      <c r="M92" s="333"/>
      <c r="N92" s="329" t="s">
        <v>336</v>
      </c>
      <c r="O92" s="333"/>
      <c r="P92" s="333"/>
      <c r="Q92" s="333"/>
      <c r="R92" s="333"/>
      <c r="S92" s="333"/>
    </row>
    <row r="93" spans="1:19">
      <c r="A93" s="329"/>
      <c r="B93" s="329"/>
      <c r="C93" s="334" t="s">
        <v>600</v>
      </c>
      <c r="D93" s="329" t="s">
        <v>316</v>
      </c>
      <c r="E93" s="329"/>
      <c r="F93" s="329">
        <v>999</v>
      </c>
      <c r="G93" s="301" t="s">
        <v>603</v>
      </c>
      <c r="H93" s="329" t="s">
        <v>356</v>
      </c>
      <c r="I93" s="299">
        <v>395</v>
      </c>
      <c r="J93" s="299"/>
      <c r="K93" s="299" t="s">
        <v>238</v>
      </c>
      <c r="L93" s="299" t="s">
        <v>238</v>
      </c>
      <c r="M93" s="333"/>
      <c r="N93" s="329" t="s">
        <v>141</v>
      </c>
      <c r="O93" s="329"/>
      <c r="P93" s="329"/>
      <c r="Q93" s="329"/>
      <c r="R93" s="329"/>
      <c r="S93" s="329"/>
    </row>
    <row r="94" spans="1:19">
      <c r="A94" s="333"/>
      <c r="B94" s="333"/>
      <c r="C94" s="334" t="s">
        <v>596</v>
      </c>
      <c r="D94" s="329" t="s">
        <v>399</v>
      </c>
      <c r="E94" s="333"/>
      <c r="F94" s="329">
        <v>999</v>
      </c>
      <c r="G94" s="301"/>
      <c r="H94" s="329"/>
      <c r="I94" s="299"/>
      <c r="J94" s="299"/>
      <c r="K94" s="299"/>
      <c r="L94" s="299"/>
      <c r="M94" s="333"/>
      <c r="N94" s="329"/>
      <c r="O94" s="333"/>
      <c r="P94" s="333"/>
      <c r="Q94" s="333"/>
      <c r="R94" s="333"/>
      <c r="S94" s="333"/>
    </row>
  </sheetData>
  <autoFilter ref="A1:S94">
    <extLst/>
  </autoFilter>
  <pageMargins left="0.708661417322835" right="0.708661417322835" top="0.748031496062992" bottom="0.748031496062992" header="0.31496062992126" footer="0.31496062992126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workbookViewId="0">
      <pane ySplit="1" topLeftCell="A2" activePane="bottomLeft" state="frozen"/>
      <selection/>
      <selection pane="bottomLeft" activeCell="F13" sqref="F13"/>
    </sheetView>
  </sheetViews>
  <sheetFormatPr defaultColWidth="9" defaultRowHeight="15"/>
  <cols>
    <col min="1" max="1" width="3.1484375" customWidth="1"/>
    <col min="2" max="2" width="5.0703125" customWidth="1"/>
    <col min="3" max="3" width="4.3828125" hidden="1" customWidth="1"/>
    <col min="4" max="4" width="5.3046875" customWidth="1"/>
    <col min="5" max="5" width="3.1484375" customWidth="1"/>
    <col min="6" max="6" width="27.765625" customWidth="1"/>
    <col min="7" max="7" width="5.1484375" customWidth="1"/>
    <col min="8" max="8" width="4.921875" customWidth="1"/>
    <col min="9" max="9" width="4.3828125" customWidth="1"/>
    <col min="10" max="10" width="4.2265625" customWidth="1"/>
    <col min="11" max="11" width="4.921875" customWidth="1"/>
  </cols>
  <sheetData>
    <row r="1" ht="43.9" spans="1:11">
      <c r="A1" s="275" t="s">
        <v>60</v>
      </c>
      <c r="B1" s="276" t="s">
        <v>52</v>
      </c>
      <c r="C1" s="275" t="s">
        <v>604</v>
      </c>
      <c r="D1" s="276" t="s">
        <v>552</v>
      </c>
      <c r="E1" s="275" t="s">
        <v>605</v>
      </c>
      <c r="F1" s="277" t="s">
        <v>606</v>
      </c>
      <c r="G1" s="278" t="s">
        <v>607</v>
      </c>
      <c r="H1" s="278" t="s">
        <v>82</v>
      </c>
      <c r="I1" s="278" t="s">
        <v>608</v>
      </c>
      <c r="J1" s="278" t="s">
        <v>609</v>
      </c>
      <c r="K1" s="276" t="s">
        <v>610</v>
      </c>
    </row>
    <row r="2" spans="1:11">
      <c r="A2" s="279">
        <v>1</v>
      </c>
      <c r="B2" s="280" t="s">
        <v>99</v>
      </c>
      <c r="C2" s="121">
        <v>489</v>
      </c>
      <c r="D2" s="281"/>
      <c r="E2" s="121">
        <v>1</v>
      </c>
      <c r="F2" s="121" t="s">
        <v>611</v>
      </c>
      <c r="G2" s="121">
        <v>575</v>
      </c>
      <c r="H2" s="282">
        <v>175</v>
      </c>
      <c r="I2" s="121">
        <v>574</v>
      </c>
      <c r="J2" s="121">
        <f>G2-I2</f>
        <v>1</v>
      </c>
      <c r="K2" s="121" t="s">
        <v>104</v>
      </c>
    </row>
    <row r="3" spans="1:11">
      <c r="A3" s="279">
        <v>2</v>
      </c>
      <c r="B3" s="280" t="s">
        <v>99</v>
      </c>
      <c r="C3" s="121">
        <v>487</v>
      </c>
      <c r="D3" s="281"/>
      <c r="E3" s="121">
        <v>2</v>
      </c>
      <c r="F3" s="121" t="s">
        <v>612</v>
      </c>
      <c r="G3" s="121">
        <v>574</v>
      </c>
      <c r="H3" s="282">
        <v>51</v>
      </c>
      <c r="I3" s="121">
        <v>573</v>
      </c>
      <c r="J3" s="121">
        <f t="shared" ref="J3:J66" si="0">G3-I3</f>
        <v>1</v>
      </c>
      <c r="K3" s="121" t="s">
        <v>113</v>
      </c>
    </row>
    <row r="4" spans="1:11">
      <c r="A4" s="283">
        <v>3</v>
      </c>
      <c r="B4" s="284" t="s">
        <v>613</v>
      </c>
      <c r="C4" s="121">
        <v>485</v>
      </c>
      <c r="D4" s="281"/>
      <c r="E4" s="121">
        <v>3</v>
      </c>
      <c r="F4" s="121" t="s">
        <v>614</v>
      </c>
      <c r="G4" s="121">
        <v>572</v>
      </c>
      <c r="H4" s="282">
        <v>180</v>
      </c>
      <c r="I4" s="121">
        <v>572</v>
      </c>
      <c r="J4" s="121">
        <f t="shared" si="0"/>
        <v>0</v>
      </c>
      <c r="K4" s="121" t="s">
        <v>127</v>
      </c>
    </row>
    <row r="5" spans="1:11">
      <c r="A5" s="283">
        <v>4</v>
      </c>
      <c r="B5" s="284" t="s">
        <v>613</v>
      </c>
      <c r="C5" s="121">
        <v>483</v>
      </c>
      <c r="D5" s="281"/>
      <c r="E5" s="121">
        <v>4</v>
      </c>
      <c r="F5" s="121" t="s">
        <v>615</v>
      </c>
      <c r="G5" s="121">
        <v>572</v>
      </c>
      <c r="H5" s="282">
        <v>92</v>
      </c>
      <c r="I5" s="121">
        <v>572</v>
      </c>
      <c r="J5" s="121">
        <f t="shared" si="0"/>
        <v>0</v>
      </c>
      <c r="K5" s="121" t="s">
        <v>120</v>
      </c>
    </row>
    <row r="6" spans="1:11">
      <c r="A6" s="283">
        <v>5</v>
      </c>
      <c r="B6" s="284" t="s">
        <v>613</v>
      </c>
      <c r="C6" s="121">
        <v>482</v>
      </c>
      <c r="D6" s="281"/>
      <c r="E6" s="121">
        <v>5</v>
      </c>
      <c r="F6" s="121" t="s">
        <v>616</v>
      </c>
      <c r="G6" s="121">
        <v>570</v>
      </c>
      <c r="H6" s="282">
        <v>290</v>
      </c>
      <c r="I6" s="121">
        <v>569</v>
      </c>
      <c r="J6" s="121">
        <f t="shared" si="0"/>
        <v>1</v>
      </c>
      <c r="K6" s="121" t="s">
        <v>120</v>
      </c>
    </row>
    <row r="7" spans="1:11">
      <c r="A7" s="283">
        <v>6</v>
      </c>
      <c r="B7" s="284" t="s">
        <v>613</v>
      </c>
      <c r="C7" s="121">
        <v>481</v>
      </c>
      <c r="D7" s="281"/>
      <c r="E7" s="121">
        <v>6</v>
      </c>
      <c r="F7" s="121" t="s">
        <v>617</v>
      </c>
      <c r="G7" s="121">
        <v>569</v>
      </c>
      <c r="H7" s="282">
        <v>210</v>
      </c>
      <c r="I7" s="121">
        <v>568</v>
      </c>
      <c r="J7" s="121">
        <f t="shared" si="0"/>
        <v>1</v>
      </c>
      <c r="K7" s="121" t="s">
        <v>141</v>
      </c>
    </row>
    <row r="8" spans="1:11">
      <c r="A8" s="283">
        <v>7</v>
      </c>
      <c r="B8" s="284" t="s">
        <v>613</v>
      </c>
      <c r="C8" s="121">
        <v>479</v>
      </c>
      <c r="D8" s="281"/>
      <c r="E8" s="121">
        <v>7</v>
      </c>
      <c r="F8" s="121" t="s">
        <v>618</v>
      </c>
      <c r="G8" s="121">
        <v>567</v>
      </c>
      <c r="H8" s="282">
        <v>155</v>
      </c>
      <c r="I8" s="121">
        <v>567</v>
      </c>
      <c r="J8" s="121">
        <f t="shared" si="0"/>
        <v>0</v>
      </c>
      <c r="K8" s="121" t="s">
        <v>113</v>
      </c>
    </row>
    <row r="9" spans="1:11">
      <c r="A9" s="283">
        <v>8</v>
      </c>
      <c r="B9" s="284" t="s">
        <v>613</v>
      </c>
      <c r="C9" s="121">
        <v>478</v>
      </c>
      <c r="D9" s="281"/>
      <c r="E9" s="121">
        <v>8</v>
      </c>
      <c r="F9" s="121" t="s">
        <v>619</v>
      </c>
      <c r="G9" s="121">
        <v>567</v>
      </c>
      <c r="H9" s="282">
        <v>120</v>
      </c>
      <c r="I9" s="121">
        <v>567</v>
      </c>
      <c r="J9" s="121">
        <f t="shared" si="0"/>
        <v>0</v>
      </c>
      <c r="K9" s="121" t="s">
        <v>113</v>
      </c>
    </row>
    <row r="10" spans="1:11">
      <c r="A10" s="283">
        <v>9</v>
      </c>
      <c r="B10" s="284" t="s">
        <v>613</v>
      </c>
      <c r="C10" s="121">
        <v>477</v>
      </c>
      <c r="D10" s="281"/>
      <c r="E10" s="121">
        <v>9</v>
      </c>
      <c r="F10" s="121" t="s">
        <v>620</v>
      </c>
      <c r="G10" s="121">
        <v>565</v>
      </c>
      <c r="H10" s="282">
        <v>130</v>
      </c>
      <c r="I10" s="121">
        <v>565</v>
      </c>
      <c r="J10" s="121">
        <f t="shared" si="0"/>
        <v>0</v>
      </c>
      <c r="K10" s="121" t="s">
        <v>160</v>
      </c>
    </row>
    <row r="11" spans="1:13">
      <c r="A11" s="283">
        <v>11</v>
      </c>
      <c r="B11" s="284" t="s">
        <v>613</v>
      </c>
      <c r="C11" s="121">
        <v>476</v>
      </c>
      <c r="D11" s="281"/>
      <c r="E11" s="121">
        <v>10</v>
      </c>
      <c r="F11" s="121" t="s">
        <v>171</v>
      </c>
      <c r="G11" s="121">
        <v>563</v>
      </c>
      <c r="H11" s="282">
        <v>120</v>
      </c>
      <c r="I11" s="121">
        <v>561</v>
      </c>
      <c r="J11" s="121">
        <f t="shared" si="0"/>
        <v>2</v>
      </c>
      <c r="K11" s="121" t="s">
        <v>113</v>
      </c>
      <c r="M11" t="s">
        <v>621</v>
      </c>
    </row>
    <row r="12" spans="1:11">
      <c r="A12" s="283">
        <v>13</v>
      </c>
      <c r="B12" s="284" t="s">
        <v>613</v>
      </c>
      <c r="C12" s="121">
        <v>475</v>
      </c>
      <c r="D12" s="281"/>
      <c r="E12" s="121">
        <v>11</v>
      </c>
      <c r="F12" s="121" t="s">
        <v>177</v>
      </c>
      <c r="G12" s="121">
        <v>562</v>
      </c>
      <c r="H12" s="282">
        <v>200</v>
      </c>
      <c r="I12" s="121">
        <v>561</v>
      </c>
      <c r="J12" s="121">
        <f t="shared" si="0"/>
        <v>1</v>
      </c>
      <c r="K12" s="121" t="s">
        <v>141</v>
      </c>
    </row>
    <row r="13" spans="1:11">
      <c r="A13" s="283">
        <v>10</v>
      </c>
      <c r="B13" s="284" t="s">
        <v>613</v>
      </c>
      <c r="C13" s="121">
        <v>473</v>
      </c>
      <c r="D13" s="281"/>
      <c r="E13" s="121">
        <v>12</v>
      </c>
      <c r="F13" s="121" t="s">
        <v>163</v>
      </c>
      <c r="G13" s="285">
        <v>561</v>
      </c>
      <c r="H13" s="282">
        <v>75</v>
      </c>
      <c r="I13" s="121">
        <v>563</v>
      </c>
      <c r="J13" s="291">
        <f t="shared" si="0"/>
        <v>-2</v>
      </c>
      <c r="K13" s="121" t="s">
        <v>113</v>
      </c>
    </row>
    <row r="14" spans="1:11">
      <c r="A14" s="283">
        <v>12</v>
      </c>
      <c r="B14" s="284" t="s">
        <v>613</v>
      </c>
      <c r="C14" s="121">
        <v>472</v>
      </c>
      <c r="D14" s="281"/>
      <c r="E14" s="121">
        <v>13</v>
      </c>
      <c r="F14" s="121" t="s">
        <v>622</v>
      </c>
      <c r="G14" s="285">
        <v>561</v>
      </c>
      <c r="H14" s="282">
        <v>240</v>
      </c>
      <c r="I14" s="121">
        <v>561</v>
      </c>
      <c r="J14" s="121">
        <f t="shared" si="0"/>
        <v>0</v>
      </c>
      <c r="K14" s="121" t="s">
        <v>113</v>
      </c>
    </row>
    <row r="15" spans="1:11">
      <c r="A15" s="283">
        <v>14</v>
      </c>
      <c r="B15" s="284" t="s">
        <v>613</v>
      </c>
      <c r="C15" s="121">
        <v>471</v>
      </c>
      <c r="D15" s="281"/>
      <c r="E15" s="121">
        <v>14</v>
      </c>
      <c r="F15" s="121" t="s">
        <v>623</v>
      </c>
      <c r="G15" s="285">
        <v>561</v>
      </c>
      <c r="H15" s="282">
        <v>250</v>
      </c>
      <c r="I15" s="121">
        <v>560</v>
      </c>
      <c r="J15" s="121">
        <f t="shared" si="0"/>
        <v>1</v>
      </c>
      <c r="K15" s="121" t="s">
        <v>160</v>
      </c>
    </row>
    <row r="16" spans="1:11">
      <c r="A16" s="283">
        <v>17</v>
      </c>
      <c r="B16" s="284" t="s">
        <v>613</v>
      </c>
      <c r="C16" s="121">
        <v>470</v>
      </c>
      <c r="D16" s="281"/>
      <c r="E16" s="121">
        <v>15</v>
      </c>
      <c r="F16" s="121" t="s">
        <v>624</v>
      </c>
      <c r="G16" s="121">
        <v>559</v>
      </c>
      <c r="H16" s="282">
        <v>143</v>
      </c>
      <c r="I16" s="121">
        <v>557</v>
      </c>
      <c r="J16" s="121">
        <f t="shared" si="0"/>
        <v>2</v>
      </c>
      <c r="K16" s="121" t="s">
        <v>213</v>
      </c>
    </row>
    <row r="17" spans="1:11">
      <c r="A17" s="286">
        <v>15</v>
      </c>
      <c r="B17" s="287" t="s">
        <v>625</v>
      </c>
      <c r="C17" s="121">
        <v>469</v>
      </c>
      <c r="D17" s="281"/>
      <c r="E17" s="121">
        <v>16</v>
      </c>
      <c r="F17" s="121" t="s">
        <v>626</v>
      </c>
      <c r="G17" s="285">
        <v>558</v>
      </c>
      <c r="H17" s="282">
        <v>200</v>
      </c>
      <c r="I17" s="121">
        <v>559</v>
      </c>
      <c r="J17" s="121">
        <f t="shared" si="0"/>
        <v>-1</v>
      </c>
      <c r="K17" s="121" t="s">
        <v>104</v>
      </c>
    </row>
    <row r="18" spans="1:11">
      <c r="A18" s="286">
        <v>16</v>
      </c>
      <c r="B18" s="287" t="s">
        <v>625</v>
      </c>
      <c r="C18" s="121">
        <v>468</v>
      </c>
      <c r="D18" s="281"/>
      <c r="E18" s="121">
        <v>17</v>
      </c>
      <c r="F18" s="121" t="s">
        <v>627</v>
      </c>
      <c r="G18" s="285">
        <v>558</v>
      </c>
      <c r="H18" s="282">
        <v>123</v>
      </c>
      <c r="I18" s="121">
        <v>558</v>
      </c>
      <c r="J18" s="121">
        <f t="shared" si="0"/>
        <v>0</v>
      </c>
      <c r="K18" s="121" t="s">
        <v>104</v>
      </c>
    </row>
    <row r="19" spans="1:11">
      <c r="A19" s="286">
        <v>18</v>
      </c>
      <c r="B19" s="287" t="s">
        <v>625</v>
      </c>
      <c r="C19" s="121">
        <v>466</v>
      </c>
      <c r="D19" s="281"/>
      <c r="E19" s="121">
        <v>18</v>
      </c>
      <c r="F19" s="121" t="s">
        <v>628</v>
      </c>
      <c r="G19" s="285">
        <v>558</v>
      </c>
      <c r="H19" s="282">
        <v>150</v>
      </c>
      <c r="I19" s="121">
        <v>557</v>
      </c>
      <c r="J19" s="121">
        <f t="shared" si="0"/>
        <v>1</v>
      </c>
      <c r="K19" s="121" t="s">
        <v>220</v>
      </c>
    </row>
    <row r="20" spans="1:11">
      <c r="A20" s="286">
        <v>19</v>
      </c>
      <c r="B20" s="287" t="s">
        <v>625</v>
      </c>
      <c r="C20" s="121">
        <v>465</v>
      </c>
      <c r="D20" s="281"/>
      <c r="E20" s="121">
        <v>19</v>
      </c>
      <c r="F20" s="121" t="s">
        <v>629</v>
      </c>
      <c r="G20" s="121">
        <v>557</v>
      </c>
      <c r="H20" s="282">
        <v>270</v>
      </c>
      <c r="I20" s="121">
        <v>556</v>
      </c>
      <c r="J20" s="121">
        <f t="shared" si="0"/>
        <v>1</v>
      </c>
      <c r="K20" s="121" t="s">
        <v>227</v>
      </c>
    </row>
    <row r="21" spans="1:11">
      <c r="A21" s="286">
        <v>22</v>
      </c>
      <c r="B21" s="287" t="s">
        <v>625</v>
      </c>
      <c r="C21" s="121">
        <v>463</v>
      </c>
      <c r="D21" s="281"/>
      <c r="E21" s="121">
        <v>20</v>
      </c>
      <c r="F21" s="121" t="s">
        <v>630</v>
      </c>
      <c r="G21" s="121">
        <v>556</v>
      </c>
      <c r="H21" s="282">
        <v>140</v>
      </c>
      <c r="I21" s="121">
        <v>554</v>
      </c>
      <c r="J21" s="121">
        <f t="shared" si="0"/>
        <v>2</v>
      </c>
      <c r="K21" s="121" t="s">
        <v>160</v>
      </c>
    </row>
    <row r="22" spans="1:11">
      <c r="A22" s="286">
        <v>21</v>
      </c>
      <c r="B22" s="287" t="s">
        <v>625</v>
      </c>
      <c r="C22" s="121">
        <v>462</v>
      </c>
      <c r="D22" s="281"/>
      <c r="E22" s="121">
        <v>21</v>
      </c>
      <c r="F22" s="121" t="s">
        <v>631</v>
      </c>
      <c r="G22" s="121">
        <v>555</v>
      </c>
      <c r="H22" s="282">
        <v>200</v>
      </c>
      <c r="I22" s="121">
        <v>554</v>
      </c>
      <c r="J22" s="121">
        <f t="shared" si="0"/>
        <v>1</v>
      </c>
      <c r="K22" s="121" t="s">
        <v>141</v>
      </c>
    </row>
    <row r="23" spans="1:11">
      <c r="A23" s="286">
        <v>24</v>
      </c>
      <c r="B23" s="287" t="s">
        <v>625</v>
      </c>
      <c r="C23" s="121">
        <v>460</v>
      </c>
      <c r="D23" s="281"/>
      <c r="E23" s="121">
        <v>22</v>
      </c>
      <c r="F23" s="121" t="s">
        <v>632</v>
      </c>
      <c r="G23" s="121">
        <v>554</v>
      </c>
      <c r="H23" s="282">
        <v>140</v>
      </c>
      <c r="I23" s="121">
        <v>552</v>
      </c>
      <c r="J23" s="121">
        <f t="shared" si="0"/>
        <v>2</v>
      </c>
      <c r="K23" s="121" t="s">
        <v>160</v>
      </c>
    </row>
    <row r="24" spans="1:11">
      <c r="A24" s="286">
        <v>23</v>
      </c>
      <c r="B24" s="287" t="s">
        <v>625</v>
      </c>
      <c r="C24" s="121">
        <v>459</v>
      </c>
      <c r="D24" s="281"/>
      <c r="E24" s="121">
        <v>23</v>
      </c>
      <c r="F24" s="121" t="s">
        <v>560</v>
      </c>
      <c r="G24" s="121">
        <v>553</v>
      </c>
      <c r="H24" s="282">
        <v>260</v>
      </c>
      <c r="I24" s="121">
        <v>554</v>
      </c>
      <c r="J24" s="121">
        <f t="shared" si="0"/>
        <v>-1</v>
      </c>
      <c r="K24" s="121" t="s">
        <v>247</v>
      </c>
    </row>
    <row r="25" spans="1:11">
      <c r="A25" s="286">
        <v>26</v>
      </c>
      <c r="B25" s="287" t="s">
        <v>625</v>
      </c>
      <c r="C25" s="121">
        <v>457</v>
      </c>
      <c r="D25" s="281"/>
      <c r="E25" s="121">
        <v>24</v>
      </c>
      <c r="F25" s="121" t="s">
        <v>633</v>
      </c>
      <c r="G25" s="121">
        <v>553</v>
      </c>
      <c r="H25" s="282">
        <v>250</v>
      </c>
      <c r="I25" s="121">
        <v>549</v>
      </c>
      <c r="J25" s="121">
        <f t="shared" si="0"/>
        <v>4</v>
      </c>
      <c r="K25" s="121" t="s">
        <v>127</v>
      </c>
    </row>
    <row r="26" spans="1:11">
      <c r="A26" s="286">
        <v>20</v>
      </c>
      <c r="B26" s="287" t="s">
        <v>625</v>
      </c>
      <c r="C26" s="121">
        <v>456</v>
      </c>
      <c r="D26" s="281"/>
      <c r="E26" s="121">
        <v>25</v>
      </c>
      <c r="F26" s="121" t="s">
        <v>634</v>
      </c>
      <c r="G26" s="121">
        <v>552</v>
      </c>
      <c r="H26" s="282">
        <v>200</v>
      </c>
      <c r="I26" s="121">
        <v>555</v>
      </c>
      <c r="J26" s="121">
        <f t="shared" si="0"/>
        <v>-3</v>
      </c>
      <c r="K26" s="121" t="s">
        <v>220</v>
      </c>
    </row>
    <row r="27" spans="1:11">
      <c r="A27" s="286">
        <v>25</v>
      </c>
      <c r="B27" s="287" t="s">
        <v>625</v>
      </c>
      <c r="C27" s="121">
        <v>455</v>
      </c>
      <c r="D27" s="281"/>
      <c r="E27" s="121">
        <v>26</v>
      </c>
      <c r="F27" s="121" t="s">
        <v>253</v>
      </c>
      <c r="G27" s="121">
        <v>551</v>
      </c>
      <c r="H27" s="282">
        <v>290</v>
      </c>
      <c r="I27" s="121">
        <v>550</v>
      </c>
      <c r="J27" s="121">
        <f t="shared" si="0"/>
        <v>1</v>
      </c>
      <c r="K27" s="121" t="s">
        <v>160</v>
      </c>
    </row>
    <row r="28" spans="1:11">
      <c r="A28" s="286">
        <v>27</v>
      </c>
      <c r="B28" s="287" t="s">
        <v>625</v>
      </c>
      <c r="C28" s="121">
        <v>454</v>
      </c>
      <c r="D28" s="281"/>
      <c r="E28" s="121">
        <v>27</v>
      </c>
      <c r="F28" s="121" t="s">
        <v>262</v>
      </c>
      <c r="G28" s="121">
        <v>551</v>
      </c>
      <c r="H28" s="282">
        <v>215</v>
      </c>
      <c r="I28" s="121">
        <v>549</v>
      </c>
      <c r="J28" s="121">
        <f t="shared" si="0"/>
        <v>2</v>
      </c>
      <c r="K28" s="121" t="s">
        <v>113</v>
      </c>
    </row>
    <row r="29" spans="1:11">
      <c r="A29" s="286">
        <v>28</v>
      </c>
      <c r="B29" s="287" t="s">
        <v>625</v>
      </c>
      <c r="C29" s="121">
        <v>453</v>
      </c>
      <c r="D29" s="281"/>
      <c r="E29" s="121">
        <v>28</v>
      </c>
      <c r="F29" s="121" t="s">
        <v>635</v>
      </c>
      <c r="G29" s="121">
        <v>550</v>
      </c>
      <c r="H29" s="282">
        <v>150</v>
      </c>
      <c r="I29" s="121">
        <v>549</v>
      </c>
      <c r="J29" s="121">
        <f t="shared" si="0"/>
        <v>1</v>
      </c>
      <c r="K29" s="121" t="s">
        <v>213</v>
      </c>
    </row>
    <row r="30" spans="1:11">
      <c r="A30" s="288">
        <v>30</v>
      </c>
      <c r="B30" s="289" t="s">
        <v>636</v>
      </c>
      <c r="C30" s="121">
        <v>452</v>
      </c>
      <c r="D30" s="281"/>
      <c r="E30" s="121">
        <v>29</v>
      </c>
      <c r="F30" s="121" t="s">
        <v>276</v>
      </c>
      <c r="G30" s="121">
        <v>549</v>
      </c>
      <c r="H30" s="282">
        <v>175</v>
      </c>
      <c r="I30" s="121">
        <v>546</v>
      </c>
      <c r="J30" s="121">
        <f t="shared" si="0"/>
        <v>3</v>
      </c>
      <c r="K30" s="121" t="s">
        <v>247</v>
      </c>
    </row>
    <row r="31" spans="1:11">
      <c r="A31" s="288">
        <v>34</v>
      </c>
      <c r="B31" s="289" t="s">
        <v>636</v>
      </c>
      <c r="C31" s="121">
        <v>451</v>
      </c>
      <c r="D31" s="281"/>
      <c r="E31" s="121">
        <v>30</v>
      </c>
      <c r="F31" s="121" t="s">
        <v>637</v>
      </c>
      <c r="G31" s="121">
        <v>549</v>
      </c>
      <c r="H31" s="282">
        <v>175</v>
      </c>
      <c r="I31" s="121">
        <v>545</v>
      </c>
      <c r="J31" s="121">
        <f t="shared" si="0"/>
        <v>4</v>
      </c>
      <c r="K31" s="121" t="s">
        <v>220</v>
      </c>
    </row>
    <row r="32" spans="1:11">
      <c r="A32" s="288">
        <v>32</v>
      </c>
      <c r="B32" s="289" t="s">
        <v>636</v>
      </c>
      <c r="C32" s="121">
        <v>450</v>
      </c>
      <c r="D32" s="281"/>
      <c r="E32" s="121">
        <v>31</v>
      </c>
      <c r="F32" s="121" t="s">
        <v>287</v>
      </c>
      <c r="G32" s="121">
        <v>548</v>
      </c>
      <c r="H32" s="282">
        <v>187</v>
      </c>
      <c r="I32" s="121">
        <v>545</v>
      </c>
      <c r="J32" s="121">
        <f t="shared" si="0"/>
        <v>3</v>
      </c>
      <c r="K32" s="121" t="s">
        <v>141</v>
      </c>
    </row>
    <row r="33" spans="1:11">
      <c r="A33" s="288">
        <v>29</v>
      </c>
      <c r="B33" s="289" t="s">
        <v>636</v>
      </c>
      <c r="C33" s="121">
        <v>449</v>
      </c>
      <c r="D33" s="281"/>
      <c r="E33" s="121">
        <v>32</v>
      </c>
      <c r="F33" s="121" t="s">
        <v>562</v>
      </c>
      <c r="G33" s="121">
        <v>547</v>
      </c>
      <c r="H33" s="282">
        <v>180</v>
      </c>
      <c r="I33" s="121">
        <v>547</v>
      </c>
      <c r="J33" s="121">
        <f t="shared" si="0"/>
        <v>0</v>
      </c>
      <c r="K33" s="121" t="s">
        <v>113</v>
      </c>
    </row>
    <row r="34" spans="1:11">
      <c r="A34" s="288">
        <v>37</v>
      </c>
      <c r="B34" s="289" t="s">
        <v>636</v>
      </c>
      <c r="C34" s="121">
        <v>447</v>
      </c>
      <c r="D34" s="281"/>
      <c r="E34" s="121">
        <v>33</v>
      </c>
      <c r="F34" s="121" t="s">
        <v>638</v>
      </c>
      <c r="G34" s="121">
        <v>547</v>
      </c>
      <c r="H34" s="282">
        <v>175</v>
      </c>
      <c r="I34" s="121">
        <v>544</v>
      </c>
      <c r="J34" s="121">
        <f t="shared" si="0"/>
        <v>3</v>
      </c>
      <c r="K34" s="121" t="s">
        <v>220</v>
      </c>
    </row>
    <row r="35" spans="1:11">
      <c r="A35" s="288">
        <v>31</v>
      </c>
      <c r="B35" s="289" t="s">
        <v>636</v>
      </c>
      <c r="C35" s="121">
        <v>446</v>
      </c>
      <c r="D35" s="281"/>
      <c r="E35" s="121">
        <v>34</v>
      </c>
      <c r="F35" s="121" t="s">
        <v>639</v>
      </c>
      <c r="G35" s="285">
        <v>546</v>
      </c>
      <c r="H35" s="282">
        <v>50</v>
      </c>
      <c r="I35" s="121">
        <v>546</v>
      </c>
      <c r="J35" s="121">
        <f t="shared" si="0"/>
        <v>0</v>
      </c>
      <c r="K35" s="121" t="s">
        <v>160</v>
      </c>
    </row>
    <row r="36" spans="1:11">
      <c r="A36" s="288">
        <v>33</v>
      </c>
      <c r="B36" s="289" t="s">
        <v>636</v>
      </c>
      <c r="C36" s="121">
        <v>445</v>
      </c>
      <c r="D36" s="281"/>
      <c r="E36" s="121">
        <v>35</v>
      </c>
      <c r="F36" s="121" t="s">
        <v>566</v>
      </c>
      <c r="G36" s="285">
        <v>546</v>
      </c>
      <c r="H36" s="282">
        <v>85</v>
      </c>
      <c r="I36" s="121">
        <v>545</v>
      </c>
      <c r="J36" s="121">
        <f t="shared" si="0"/>
        <v>1</v>
      </c>
      <c r="K36" s="121" t="s">
        <v>141</v>
      </c>
    </row>
    <row r="37" spans="1:11">
      <c r="A37" s="288">
        <v>39</v>
      </c>
      <c r="B37" s="289" t="s">
        <v>636</v>
      </c>
      <c r="C37" s="121">
        <v>443</v>
      </c>
      <c r="D37" s="281"/>
      <c r="E37" s="121">
        <v>36</v>
      </c>
      <c r="F37" s="121" t="s">
        <v>640</v>
      </c>
      <c r="G37" s="285">
        <v>546</v>
      </c>
      <c r="H37" s="282">
        <v>203</v>
      </c>
      <c r="I37" s="121">
        <v>542</v>
      </c>
      <c r="J37" s="121">
        <f t="shared" si="0"/>
        <v>4</v>
      </c>
      <c r="K37" s="121" t="s">
        <v>213</v>
      </c>
    </row>
    <row r="38" spans="1:11">
      <c r="A38" s="288">
        <v>45</v>
      </c>
      <c r="B38" s="289" t="s">
        <v>636</v>
      </c>
      <c r="C38" s="121">
        <v>442</v>
      </c>
      <c r="D38" s="281"/>
      <c r="E38" s="121">
        <v>37</v>
      </c>
      <c r="F38" s="121" t="s">
        <v>322</v>
      </c>
      <c r="G38" s="121">
        <v>545</v>
      </c>
      <c r="H38" s="282">
        <v>115</v>
      </c>
      <c r="I38" s="121">
        <v>532</v>
      </c>
      <c r="J38" s="121">
        <f t="shared" si="0"/>
        <v>13</v>
      </c>
      <c r="K38" s="121" t="s">
        <v>160</v>
      </c>
    </row>
    <row r="39" spans="1:11">
      <c r="A39" s="288">
        <v>36</v>
      </c>
      <c r="B39" s="289" t="s">
        <v>636</v>
      </c>
      <c r="C39" s="121">
        <v>441</v>
      </c>
      <c r="D39" s="281"/>
      <c r="E39" s="121">
        <v>38</v>
      </c>
      <c r="F39" s="121" t="s">
        <v>569</v>
      </c>
      <c r="G39" s="285">
        <v>544</v>
      </c>
      <c r="H39" s="282">
        <v>65</v>
      </c>
      <c r="I39" s="121">
        <v>544</v>
      </c>
      <c r="J39" s="121">
        <f t="shared" si="0"/>
        <v>0</v>
      </c>
      <c r="K39" s="121" t="s">
        <v>120</v>
      </c>
    </row>
    <row r="40" spans="1:11">
      <c r="A40" s="288">
        <v>38</v>
      </c>
      <c r="B40" s="289" t="s">
        <v>636</v>
      </c>
      <c r="C40" s="121">
        <v>440</v>
      </c>
      <c r="D40" s="281"/>
      <c r="E40" s="121">
        <v>39</v>
      </c>
      <c r="F40" s="121" t="s">
        <v>302</v>
      </c>
      <c r="G40" s="285">
        <v>544</v>
      </c>
      <c r="H40" s="282">
        <v>185</v>
      </c>
      <c r="I40" s="121">
        <v>542</v>
      </c>
      <c r="J40" s="121">
        <f t="shared" si="0"/>
        <v>2</v>
      </c>
      <c r="K40" s="121" t="s">
        <v>104</v>
      </c>
    </row>
    <row r="41" spans="1:11">
      <c r="A41" s="288">
        <v>40</v>
      </c>
      <c r="B41" s="289" t="s">
        <v>636</v>
      </c>
      <c r="C41" s="121">
        <v>439</v>
      </c>
      <c r="D41" s="281"/>
      <c r="E41" s="121">
        <v>40</v>
      </c>
      <c r="F41" s="121" t="s">
        <v>641</v>
      </c>
      <c r="G41" s="285">
        <v>544</v>
      </c>
      <c r="H41" s="282">
        <v>260</v>
      </c>
      <c r="I41" s="121">
        <v>541</v>
      </c>
      <c r="J41" s="121">
        <f t="shared" si="0"/>
        <v>3</v>
      </c>
      <c r="K41" s="121" t="s">
        <v>220</v>
      </c>
    </row>
    <row r="42" spans="1:11">
      <c r="A42" s="288">
        <v>42</v>
      </c>
      <c r="B42" s="289" t="s">
        <v>636</v>
      </c>
      <c r="C42" s="121">
        <v>437</v>
      </c>
      <c r="D42" s="281"/>
      <c r="E42" s="121">
        <v>41</v>
      </c>
      <c r="F42" s="121" t="s">
        <v>642</v>
      </c>
      <c r="G42" s="285">
        <v>544</v>
      </c>
      <c r="H42" s="282">
        <v>290</v>
      </c>
      <c r="I42" s="121">
        <v>537</v>
      </c>
      <c r="J42" s="121">
        <f t="shared" si="0"/>
        <v>7</v>
      </c>
      <c r="K42" s="121" t="s">
        <v>141</v>
      </c>
    </row>
    <row r="43" spans="1:11">
      <c r="A43" s="283">
        <v>35</v>
      </c>
      <c r="B43" s="284" t="s">
        <v>643</v>
      </c>
      <c r="C43" s="121">
        <v>436</v>
      </c>
      <c r="D43" s="281"/>
      <c r="E43" s="121">
        <v>42</v>
      </c>
      <c r="F43" s="121" t="s">
        <v>644</v>
      </c>
      <c r="G43" s="121">
        <v>541</v>
      </c>
      <c r="H43" s="282">
        <v>215</v>
      </c>
      <c r="I43" s="121">
        <v>544</v>
      </c>
      <c r="J43" s="121">
        <f t="shared" si="0"/>
        <v>-3</v>
      </c>
      <c r="K43" s="121" t="s">
        <v>160</v>
      </c>
    </row>
    <row r="44" spans="1:11">
      <c r="A44" s="283">
        <v>41</v>
      </c>
      <c r="B44" s="284" t="s">
        <v>643</v>
      </c>
      <c r="C44" s="121">
        <v>435</v>
      </c>
      <c r="D44" s="281"/>
      <c r="E44" s="121">
        <v>43</v>
      </c>
      <c r="F44" s="121" t="s">
        <v>645</v>
      </c>
      <c r="G44" s="121">
        <v>541</v>
      </c>
      <c r="H44" s="282">
        <v>220</v>
      </c>
      <c r="I44" s="121">
        <v>538</v>
      </c>
      <c r="J44" s="121">
        <f t="shared" si="0"/>
        <v>3</v>
      </c>
      <c r="K44" s="121" t="s">
        <v>120</v>
      </c>
    </row>
    <row r="45" spans="1:11">
      <c r="A45" s="283">
        <v>48</v>
      </c>
      <c r="B45" s="284" t="s">
        <v>643</v>
      </c>
      <c r="C45" s="121">
        <v>433</v>
      </c>
      <c r="D45" s="281"/>
      <c r="E45" s="121">
        <v>44</v>
      </c>
      <c r="F45" s="121" t="s">
        <v>331</v>
      </c>
      <c r="G45" s="121">
        <v>540</v>
      </c>
      <c r="H45" s="282">
        <v>175</v>
      </c>
      <c r="I45" s="121">
        <v>528</v>
      </c>
      <c r="J45" s="121">
        <f t="shared" si="0"/>
        <v>12</v>
      </c>
      <c r="K45" s="121" t="s">
        <v>247</v>
      </c>
    </row>
    <row r="46" spans="1:11">
      <c r="A46" s="283">
        <v>55</v>
      </c>
      <c r="B46" s="284" t="s">
        <v>643</v>
      </c>
      <c r="C46" s="121">
        <v>431</v>
      </c>
      <c r="D46" s="281"/>
      <c r="E46" s="121">
        <v>45</v>
      </c>
      <c r="F46" s="121" t="s">
        <v>646</v>
      </c>
      <c r="G46" s="121">
        <v>539</v>
      </c>
      <c r="H46" s="282">
        <v>290</v>
      </c>
      <c r="I46" s="121">
        <v>515</v>
      </c>
      <c r="J46" s="121">
        <f t="shared" si="0"/>
        <v>24</v>
      </c>
      <c r="K46" s="121" t="s">
        <v>141</v>
      </c>
    </row>
    <row r="47" spans="1:11">
      <c r="A47" s="283">
        <v>53</v>
      </c>
      <c r="B47" s="284" t="s">
        <v>643</v>
      </c>
      <c r="C47" s="121">
        <v>429</v>
      </c>
      <c r="D47" s="281"/>
      <c r="E47" s="121">
        <v>46</v>
      </c>
      <c r="F47" s="121" t="s">
        <v>343</v>
      </c>
      <c r="G47" s="121">
        <v>536</v>
      </c>
      <c r="H47" s="282">
        <v>200</v>
      </c>
      <c r="I47" s="121">
        <v>519</v>
      </c>
      <c r="J47" s="121">
        <f t="shared" si="0"/>
        <v>17</v>
      </c>
      <c r="K47" s="121" t="s">
        <v>160</v>
      </c>
    </row>
    <row r="48" spans="1:11">
      <c r="A48" s="283">
        <v>46</v>
      </c>
      <c r="B48" s="284" t="s">
        <v>643</v>
      </c>
      <c r="C48" s="121">
        <v>428</v>
      </c>
      <c r="D48" s="281"/>
      <c r="E48" s="121">
        <v>47</v>
      </c>
      <c r="F48" s="121" t="s">
        <v>325</v>
      </c>
      <c r="G48" s="121">
        <v>534</v>
      </c>
      <c r="H48" s="282">
        <v>190</v>
      </c>
      <c r="I48" s="121">
        <v>531</v>
      </c>
      <c r="J48" s="121">
        <f t="shared" si="0"/>
        <v>3</v>
      </c>
      <c r="K48" s="121" t="s">
        <v>160</v>
      </c>
    </row>
    <row r="49" spans="1:11">
      <c r="A49" s="283">
        <v>49</v>
      </c>
      <c r="B49" s="284" t="s">
        <v>643</v>
      </c>
      <c r="C49" s="121">
        <v>427</v>
      </c>
      <c r="D49" s="281"/>
      <c r="E49" s="121">
        <v>48</v>
      </c>
      <c r="F49" s="121" t="s">
        <v>647</v>
      </c>
      <c r="G49" s="121">
        <v>533</v>
      </c>
      <c r="H49" s="282">
        <v>125</v>
      </c>
      <c r="I49" s="121">
        <v>528</v>
      </c>
      <c r="J49" s="121">
        <f t="shared" si="0"/>
        <v>5</v>
      </c>
      <c r="K49" s="121" t="s">
        <v>336</v>
      </c>
    </row>
    <row r="50" spans="1:11">
      <c r="A50" s="283">
        <v>60</v>
      </c>
      <c r="B50" s="284" t="s">
        <v>643</v>
      </c>
      <c r="C50" s="121">
        <v>426</v>
      </c>
      <c r="D50" s="281"/>
      <c r="E50" s="121">
        <v>49</v>
      </c>
      <c r="F50" s="121" t="s">
        <v>584</v>
      </c>
      <c r="G50" s="121">
        <v>533</v>
      </c>
      <c r="H50" s="290">
        <v>420</v>
      </c>
      <c r="I50" s="121">
        <v>505</v>
      </c>
      <c r="J50" s="121">
        <f t="shared" si="0"/>
        <v>28</v>
      </c>
      <c r="K50" s="121" t="s">
        <v>213</v>
      </c>
    </row>
    <row r="51" spans="1:11">
      <c r="A51" s="283">
        <v>52</v>
      </c>
      <c r="B51" s="284" t="s">
        <v>643</v>
      </c>
      <c r="C51" s="121">
        <v>425</v>
      </c>
      <c r="D51" s="281"/>
      <c r="E51" s="121">
        <v>50</v>
      </c>
      <c r="F51" s="121" t="s">
        <v>648</v>
      </c>
      <c r="G51" s="121">
        <v>532</v>
      </c>
      <c r="H51" s="282">
        <v>150</v>
      </c>
      <c r="I51" s="121">
        <v>522</v>
      </c>
      <c r="J51" s="121">
        <f t="shared" si="0"/>
        <v>10</v>
      </c>
      <c r="K51" s="121" t="s">
        <v>227</v>
      </c>
    </row>
    <row r="52" spans="1:11">
      <c r="A52" s="283">
        <v>56</v>
      </c>
      <c r="B52" s="284" t="s">
        <v>643</v>
      </c>
      <c r="C52" s="121">
        <v>423</v>
      </c>
      <c r="D52" s="281"/>
      <c r="E52" s="121">
        <v>51</v>
      </c>
      <c r="F52" s="121" t="s">
        <v>350</v>
      </c>
      <c r="G52" s="121">
        <v>531</v>
      </c>
      <c r="H52" s="282">
        <v>270</v>
      </c>
      <c r="I52" s="121">
        <v>513</v>
      </c>
      <c r="J52" s="121">
        <f t="shared" si="0"/>
        <v>18</v>
      </c>
      <c r="K52" s="121" t="s">
        <v>141</v>
      </c>
    </row>
    <row r="53" spans="1:11">
      <c r="A53" s="283">
        <v>50</v>
      </c>
      <c r="B53" s="284" t="s">
        <v>643</v>
      </c>
      <c r="C53" s="121">
        <v>422</v>
      </c>
      <c r="D53" s="281"/>
      <c r="E53" s="121">
        <v>52</v>
      </c>
      <c r="F53" s="121" t="s">
        <v>337</v>
      </c>
      <c r="G53" s="121">
        <v>529</v>
      </c>
      <c r="H53" s="282">
        <v>145</v>
      </c>
      <c r="I53" s="121">
        <v>526</v>
      </c>
      <c r="J53" s="121">
        <f t="shared" si="0"/>
        <v>3</v>
      </c>
      <c r="K53" s="121" t="s">
        <v>104</v>
      </c>
    </row>
    <row r="54" spans="1:11">
      <c r="A54" s="283">
        <v>47</v>
      </c>
      <c r="B54" s="284" t="s">
        <v>643</v>
      </c>
      <c r="C54" s="121">
        <v>421</v>
      </c>
      <c r="D54" s="281"/>
      <c r="E54" s="121">
        <v>53</v>
      </c>
      <c r="F54" s="121" t="s">
        <v>328</v>
      </c>
      <c r="G54" s="121">
        <v>528</v>
      </c>
      <c r="H54" s="282">
        <v>190</v>
      </c>
      <c r="I54" s="121">
        <v>530</v>
      </c>
      <c r="J54" s="121">
        <f t="shared" si="0"/>
        <v>-2</v>
      </c>
      <c r="K54" s="121" t="s">
        <v>120</v>
      </c>
    </row>
    <row r="55" spans="1:11">
      <c r="A55" s="283">
        <v>61</v>
      </c>
      <c r="B55" s="284" t="s">
        <v>643</v>
      </c>
      <c r="C55" s="121">
        <v>420</v>
      </c>
      <c r="D55" s="281"/>
      <c r="E55" s="121">
        <v>54</v>
      </c>
      <c r="F55" s="121" t="s">
        <v>585</v>
      </c>
      <c r="G55" s="121">
        <v>528</v>
      </c>
      <c r="H55" s="282">
        <v>290</v>
      </c>
      <c r="I55" s="121">
        <v>504</v>
      </c>
      <c r="J55" s="121">
        <f t="shared" si="0"/>
        <v>24</v>
      </c>
      <c r="K55" s="121" t="s">
        <v>141</v>
      </c>
    </row>
    <row r="56" spans="1:11">
      <c r="A56" s="283">
        <v>43</v>
      </c>
      <c r="B56" s="284" t="s">
        <v>643</v>
      </c>
      <c r="C56" s="121">
        <v>419</v>
      </c>
      <c r="D56" s="281"/>
      <c r="E56" s="121">
        <v>55</v>
      </c>
      <c r="F56" s="121" t="s">
        <v>649</v>
      </c>
      <c r="G56" s="285">
        <v>527</v>
      </c>
      <c r="H56" s="282">
        <v>280</v>
      </c>
      <c r="I56" s="121">
        <v>533</v>
      </c>
      <c r="J56" s="291">
        <f t="shared" si="0"/>
        <v>-6</v>
      </c>
      <c r="K56" s="121" t="s">
        <v>247</v>
      </c>
    </row>
    <row r="57" spans="1:11">
      <c r="A57" s="283">
        <v>44</v>
      </c>
      <c r="B57" s="284" t="s">
        <v>643</v>
      </c>
      <c r="C57" s="121">
        <v>417</v>
      </c>
      <c r="D57" s="281"/>
      <c r="E57" s="121">
        <v>56</v>
      </c>
      <c r="F57" s="121" t="s">
        <v>650</v>
      </c>
      <c r="G57" s="285">
        <v>527</v>
      </c>
      <c r="H57" s="282">
        <v>260</v>
      </c>
      <c r="I57" s="121">
        <v>532</v>
      </c>
      <c r="J57" s="291">
        <f t="shared" si="0"/>
        <v>-5</v>
      </c>
      <c r="K57" s="121" t="s">
        <v>160</v>
      </c>
    </row>
    <row r="58" spans="1:11">
      <c r="A58" s="283">
        <v>65</v>
      </c>
      <c r="B58" s="284" t="s">
        <v>643</v>
      </c>
      <c r="C58" s="121">
        <v>416</v>
      </c>
      <c r="D58" s="281"/>
      <c r="E58" s="121">
        <v>57</v>
      </c>
      <c r="F58" s="121" t="s">
        <v>651</v>
      </c>
      <c r="G58" s="285">
        <v>527</v>
      </c>
      <c r="H58" s="282">
        <v>175</v>
      </c>
      <c r="I58" s="121">
        <v>501</v>
      </c>
      <c r="J58" s="121">
        <f t="shared" si="0"/>
        <v>26</v>
      </c>
      <c r="K58" s="121" t="s">
        <v>141</v>
      </c>
    </row>
    <row r="59" spans="1:11">
      <c r="A59" s="286">
        <v>51</v>
      </c>
      <c r="B59" s="287" t="s">
        <v>652</v>
      </c>
      <c r="C59" s="121">
        <v>415</v>
      </c>
      <c r="D59" s="281"/>
      <c r="E59" s="121">
        <v>58</v>
      </c>
      <c r="F59" s="121" t="s">
        <v>578</v>
      </c>
      <c r="G59" s="121">
        <v>525</v>
      </c>
      <c r="H59" s="282">
        <v>290</v>
      </c>
      <c r="I59" s="121">
        <v>525</v>
      </c>
      <c r="J59" s="121">
        <f t="shared" si="0"/>
        <v>0</v>
      </c>
      <c r="K59" s="121" t="s">
        <v>160</v>
      </c>
    </row>
    <row r="60" spans="1:11">
      <c r="A60" s="286">
        <v>64</v>
      </c>
      <c r="B60" s="287" t="s">
        <v>652</v>
      </c>
      <c r="C60" s="121">
        <v>414</v>
      </c>
      <c r="D60" s="281"/>
      <c r="E60" s="121">
        <v>59</v>
      </c>
      <c r="F60" s="121" t="s">
        <v>373</v>
      </c>
      <c r="G60" s="121">
        <v>525</v>
      </c>
      <c r="H60" s="282">
        <v>280</v>
      </c>
      <c r="I60" s="121">
        <v>501</v>
      </c>
      <c r="J60" s="121">
        <f t="shared" si="0"/>
        <v>24</v>
      </c>
      <c r="K60" s="121" t="s">
        <v>220</v>
      </c>
    </row>
    <row r="61" spans="1:11">
      <c r="A61" s="286">
        <v>72</v>
      </c>
      <c r="B61" s="287" t="s">
        <v>652</v>
      </c>
      <c r="C61" s="121">
        <v>412</v>
      </c>
      <c r="D61" s="281"/>
      <c r="E61" s="121">
        <v>60</v>
      </c>
      <c r="F61" s="121" t="s">
        <v>653</v>
      </c>
      <c r="G61" s="121">
        <v>523</v>
      </c>
      <c r="H61" s="290">
        <v>375</v>
      </c>
      <c r="I61" s="121">
        <v>492</v>
      </c>
      <c r="J61" s="121">
        <f t="shared" si="0"/>
        <v>31</v>
      </c>
      <c r="K61" s="121" t="s">
        <v>220</v>
      </c>
    </row>
    <row r="62" spans="1:11">
      <c r="A62" s="286">
        <v>62</v>
      </c>
      <c r="B62" s="287" t="s">
        <v>652</v>
      </c>
      <c r="C62" s="121">
        <v>411</v>
      </c>
      <c r="D62" s="281"/>
      <c r="E62" s="121">
        <v>61</v>
      </c>
      <c r="F62" s="121" t="s">
        <v>654</v>
      </c>
      <c r="G62" s="121">
        <v>521</v>
      </c>
      <c r="H62" s="282">
        <v>260</v>
      </c>
      <c r="I62" s="121">
        <v>504</v>
      </c>
      <c r="J62" s="121">
        <f t="shared" si="0"/>
        <v>17</v>
      </c>
      <c r="K62" s="121" t="s">
        <v>213</v>
      </c>
    </row>
    <row r="63" spans="1:11">
      <c r="A63" s="286">
        <v>67</v>
      </c>
      <c r="B63" s="287" t="s">
        <v>652</v>
      </c>
      <c r="C63" s="121">
        <v>409</v>
      </c>
      <c r="D63" s="281"/>
      <c r="E63" s="121">
        <v>62</v>
      </c>
      <c r="F63" s="121" t="s">
        <v>377</v>
      </c>
      <c r="G63" s="121">
        <v>521</v>
      </c>
      <c r="H63" s="282">
        <v>150</v>
      </c>
      <c r="I63" s="121">
        <v>497</v>
      </c>
      <c r="J63" s="121">
        <f t="shared" si="0"/>
        <v>24</v>
      </c>
      <c r="K63" s="121" t="s">
        <v>220</v>
      </c>
    </row>
    <row r="64" spans="1:11">
      <c r="A64" s="286">
        <v>54</v>
      </c>
      <c r="B64" s="287" t="s">
        <v>652</v>
      </c>
      <c r="C64" s="121">
        <v>408</v>
      </c>
      <c r="D64" s="281"/>
      <c r="E64" s="121">
        <v>63</v>
      </c>
      <c r="F64" s="121" t="s">
        <v>655</v>
      </c>
      <c r="G64" s="285">
        <v>520</v>
      </c>
      <c r="H64" s="282">
        <v>290</v>
      </c>
      <c r="I64" s="121">
        <v>517</v>
      </c>
      <c r="J64" s="121">
        <f t="shared" si="0"/>
        <v>3</v>
      </c>
      <c r="K64" s="121" t="s">
        <v>213</v>
      </c>
    </row>
    <row r="65" spans="1:11">
      <c r="A65" s="286">
        <v>58</v>
      </c>
      <c r="B65" s="287" t="s">
        <v>652</v>
      </c>
      <c r="C65" s="121">
        <v>406</v>
      </c>
      <c r="D65" s="281"/>
      <c r="E65" s="121">
        <v>64</v>
      </c>
      <c r="F65" s="121" t="s">
        <v>656</v>
      </c>
      <c r="G65" s="285">
        <v>520</v>
      </c>
      <c r="H65" s="282">
        <v>125</v>
      </c>
      <c r="I65" s="121">
        <v>510</v>
      </c>
      <c r="J65" s="121">
        <f t="shared" si="0"/>
        <v>10</v>
      </c>
      <c r="K65" s="121" t="s">
        <v>160</v>
      </c>
    </row>
    <row r="66" spans="1:11">
      <c r="A66" s="286">
        <v>69</v>
      </c>
      <c r="B66" s="287" t="s">
        <v>652</v>
      </c>
      <c r="C66" s="121">
        <v>405</v>
      </c>
      <c r="D66" s="281"/>
      <c r="E66" s="121">
        <v>65</v>
      </c>
      <c r="F66" s="121" t="s">
        <v>380</v>
      </c>
      <c r="G66" s="285">
        <v>520</v>
      </c>
      <c r="H66" s="282">
        <v>260</v>
      </c>
      <c r="I66" s="121">
        <v>493</v>
      </c>
      <c r="J66" s="121">
        <f t="shared" si="0"/>
        <v>27</v>
      </c>
      <c r="K66" s="121" t="s">
        <v>247</v>
      </c>
    </row>
    <row r="67" spans="1:11">
      <c r="A67" s="286">
        <v>74</v>
      </c>
      <c r="B67" s="287" t="s">
        <v>652</v>
      </c>
      <c r="C67" s="121">
        <v>404</v>
      </c>
      <c r="D67" s="281"/>
      <c r="E67" s="121">
        <v>66</v>
      </c>
      <c r="F67" s="121" t="s">
        <v>392</v>
      </c>
      <c r="G67" s="285">
        <v>520</v>
      </c>
      <c r="H67" s="282">
        <v>290</v>
      </c>
      <c r="I67" s="121">
        <v>490</v>
      </c>
      <c r="J67" s="121">
        <f t="shared" ref="J67:J89" si="1">G67-I67</f>
        <v>30</v>
      </c>
      <c r="K67" s="121" t="s">
        <v>247</v>
      </c>
    </row>
    <row r="68" spans="1:11">
      <c r="A68" s="286">
        <v>77</v>
      </c>
      <c r="B68" s="287" t="s">
        <v>652</v>
      </c>
      <c r="C68" s="121">
        <v>403</v>
      </c>
      <c r="D68" s="281"/>
      <c r="E68" s="121">
        <v>67</v>
      </c>
      <c r="F68" s="121" t="s">
        <v>404</v>
      </c>
      <c r="G68" s="121">
        <v>518</v>
      </c>
      <c r="H68" s="282">
        <v>175</v>
      </c>
      <c r="I68" s="121">
        <v>482</v>
      </c>
      <c r="J68" s="121">
        <f t="shared" si="1"/>
        <v>36</v>
      </c>
      <c r="K68" s="121" t="s">
        <v>213</v>
      </c>
    </row>
    <row r="69" spans="1:11">
      <c r="A69" s="286">
        <v>71</v>
      </c>
      <c r="B69" s="287" t="s">
        <v>652</v>
      </c>
      <c r="C69" s="121">
        <v>401</v>
      </c>
      <c r="D69" s="281"/>
      <c r="E69" s="121">
        <v>68</v>
      </c>
      <c r="F69" s="121" t="s">
        <v>592</v>
      </c>
      <c r="G69" s="121">
        <v>517</v>
      </c>
      <c r="H69" s="282">
        <v>175</v>
      </c>
      <c r="I69" s="121">
        <v>492</v>
      </c>
      <c r="J69" s="121">
        <f t="shared" si="1"/>
        <v>25</v>
      </c>
      <c r="K69" s="121" t="s">
        <v>213</v>
      </c>
    </row>
    <row r="70" spans="1:11">
      <c r="A70" s="286">
        <v>63</v>
      </c>
      <c r="B70" s="287" t="s">
        <v>652</v>
      </c>
      <c r="C70" s="121">
        <v>400</v>
      </c>
      <c r="D70" s="281"/>
      <c r="E70" s="121">
        <v>69</v>
      </c>
      <c r="F70" s="121" t="s">
        <v>657</v>
      </c>
      <c r="G70" s="285">
        <v>516</v>
      </c>
      <c r="H70" s="282">
        <v>260</v>
      </c>
      <c r="I70" s="121">
        <v>503</v>
      </c>
      <c r="J70" s="121">
        <f t="shared" si="1"/>
        <v>13</v>
      </c>
      <c r="K70" s="121" t="s">
        <v>247</v>
      </c>
    </row>
    <row r="71" spans="1:11">
      <c r="A71" s="286">
        <v>68</v>
      </c>
      <c r="B71" s="287" t="s">
        <v>652</v>
      </c>
      <c r="C71" s="121">
        <v>399</v>
      </c>
      <c r="D71" s="281"/>
      <c r="E71" s="121">
        <v>70</v>
      </c>
      <c r="F71" s="121" t="s">
        <v>379</v>
      </c>
      <c r="G71" s="285">
        <v>516</v>
      </c>
      <c r="H71" s="282">
        <v>230</v>
      </c>
      <c r="I71" s="121">
        <v>496</v>
      </c>
      <c r="J71" s="121">
        <f t="shared" si="1"/>
        <v>20</v>
      </c>
      <c r="K71" s="121" t="s">
        <v>247</v>
      </c>
    </row>
    <row r="72" spans="1:11">
      <c r="A72" s="286">
        <v>75</v>
      </c>
      <c r="B72" s="287" t="s">
        <v>652</v>
      </c>
      <c r="C72" s="121">
        <v>398</v>
      </c>
      <c r="D72" s="281"/>
      <c r="E72" s="121">
        <v>71</v>
      </c>
      <c r="F72" s="121" t="s">
        <v>595</v>
      </c>
      <c r="G72" s="285">
        <v>516</v>
      </c>
      <c r="H72" s="292">
        <v>125</v>
      </c>
      <c r="I72" s="121">
        <v>490</v>
      </c>
      <c r="J72" s="121">
        <f t="shared" si="1"/>
        <v>26</v>
      </c>
      <c r="K72" s="121" t="s">
        <v>213</v>
      </c>
    </row>
    <row r="73" spans="1:11">
      <c r="A73" s="286">
        <v>79</v>
      </c>
      <c r="B73" s="287" t="s">
        <v>652</v>
      </c>
      <c r="C73" s="121">
        <v>397</v>
      </c>
      <c r="D73" s="281"/>
      <c r="E73" s="121">
        <v>72</v>
      </c>
      <c r="F73" s="121" t="s">
        <v>410</v>
      </c>
      <c r="G73" s="285">
        <v>516</v>
      </c>
      <c r="H73" s="282">
        <v>235</v>
      </c>
      <c r="I73" s="121">
        <v>480</v>
      </c>
      <c r="J73" s="121">
        <f t="shared" si="1"/>
        <v>36</v>
      </c>
      <c r="K73" s="121" t="s">
        <v>160</v>
      </c>
    </row>
    <row r="74" spans="1:11">
      <c r="A74" s="286">
        <v>73</v>
      </c>
      <c r="B74" s="287" t="s">
        <v>652</v>
      </c>
      <c r="C74" s="121">
        <v>396</v>
      </c>
      <c r="D74" s="281"/>
      <c r="E74" s="121">
        <v>73</v>
      </c>
      <c r="F74" s="121" t="s">
        <v>594</v>
      </c>
      <c r="G74" s="121">
        <v>515</v>
      </c>
      <c r="H74" s="292">
        <v>125</v>
      </c>
      <c r="I74" s="121">
        <v>490</v>
      </c>
      <c r="J74" s="121">
        <f t="shared" si="1"/>
        <v>25</v>
      </c>
      <c r="K74" s="121" t="s">
        <v>247</v>
      </c>
    </row>
    <row r="75" spans="1:11">
      <c r="A75" s="288">
        <v>86</v>
      </c>
      <c r="B75" s="289" t="s">
        <v>658</v>
      </c>
      <c r="C75" s="121">
        <v>395</v>
      </c>
      <c r="D75" s="281"/>
      <c r="E75" s="121">
        <v>74</v>
      </c>
      <c r="F75" s="121" t="s">
        <v>659</v>
      </c>
      <c r="G75" s="121">
        <v>515</v>
      </c>
      <c r="H75" s="293">
        <v>118</v>
      </c>
      <c r="I75" s="121">
        <v>468</v>
      </c>
      <c r="J75" s="121">
        <f t="shared" si="1"/>
        <v>47</v>
      </c>
      <c r="K75" s="121" t="s">
        <v>220</v>
      </c>
    </row>
    <row r="76" spans="1:11">
      <c r="A76" s="288">
        <v>76</v>
      </c>
      <c r="B76" s="289" t="s">
        <v>658</v>
      </c>
      <c r="C76" s="121">
        <v>393</v>
      </c>
      <c r="D76" s="281"/>
      <c r="E76" s="121">
        <v>75</v>
      </c>
      <c r="F76" s="121" t="s">
        <v>660</v>
      </c>
      <c r="G76" s="285">
        <v>514</v>
      </c>
      <c r="H76" s="282">
        <v>125</v>
      </c>
      <c r="I76" s="121">
        <v>486</v>
      </c>
      <c r="J76" s="121">
        <f t="shared" si="1"/>
        <v>28</v>
      </c>
      <c r="K76" s="121" t="s">
        <v>227</v>
      </c>
    </row>
    <row r="77" spans="1:11">
      <c r="A77" s="288">
        <v>78</v>
      </c>
      <c r="B77" s="289" t="s">
        <v>658</v>
      </c>
      <c r="C77" s="121">
        <v>392</v>
      </c>
      <c r="D77" s="281"/>
      <c r="E77" s="121">
        <v>76</v>
      </c>
      <c r="F77" s="121" t="s">
        <v>597</v>
      </c>
      <c r="G77" s="285">
        <v>514</v>
      </c>
      <c r="H77" s="282">
        <v>175</v>
      </c>
      <c r="I77" s="121">
        <v>481</v>
      </c>
      <c r="J77" s="121">
        <f t="shared" si="1"/>
        <v>33</v>
      </c>
      <c r="K77" s="121" t="s">
        <v>120</v>
      </c>
    </row>
    <row r="78" spans="1:11">
      <c r="A78" s="288">
        <v>82</v>
      </c>
      <c r="B78" s="289" t="s">
        <v>658</v>
      </c>
      <c r="C78" s="121">
        <v>390</v>
      </c>
      <c r="D78" s="281"/>
      <c r="E78" s="121">
        <v>77</v>
      </c>
      <c r="F78" s="121" t="s">
        <v>419</v>
      </c>
      <c r="G78" s="285">
        <v>514</v>
      </c>
      <c r="H78" s="293">
        <v>178</v>
      </c>
      <c r="I78" s="121">
        <v>474</v>
      </c>
      <c r="J78" s="121">
        <f t="shared" si="1"/>
        <v>40</v>
      </c>
      <c r="K78" s="121" t="s">
        <v>141</v>
      </c>
    </row>
    <row r="79" spans="1:11">
      <c r="A79" s="288">
        <v>80</v>
      </c>
      <c r="B79" s="289" t="s">
        <v>658</v>
      </c>
      <c r="C79" s="121">
        <v>389</v>
      </c>
      <c r="D79" s="281"/>
      <c r="E79" s="121">
        <v>78</v>
      </c>
      <c r="F79" s="121" t="s">
        <v>598</v>
      </c>
      <c r="G79" s="121">
        <v>513</v>
      </c>
      <c r="H79" s="282">
        <v>290</v>
      </c>
      <c r="I79" s="121">
        <v>476</v>
      </c>
      <c r="J79" s="121">
        <f t="shared" si="1"/>
        <v>37</v>
      </c>
      <c r="K79" s="121" t="s">
        <v>160</v>
      </c>
    </row>
    <row r="80" spans="1:11">
      <c r="A80" s="288">
        <v>57</v>
      </c>
      <c r="B80" s="289" t="s">
        <v>658</v>
      </c>
      <c r="C80" s="121">
        <v>388</v>
      </c>
      <c r="D80" s="281"/>
      <c r="E80" s="121">
        <v>79</v>
      </c>
      <c r="F80" s="121" t="s">
        <v>352</v>
      </c>
      <c r="G80" s="121">
        <v>512</v>
      </c>
      <c r="H80" s="290">
        <v>500</v>
      </c>
      <c r="I80" s="121">
        <v>512</v>
      </c>
      <c r="J80" s="121">
        <f t="shared" si="1"/>
        <v>0</v>
      </c>
      <c r="K80" s="121" t="s">
        <v>141</v>
      </c>
    </row>
    <row r="81" spans="1:11">
      <c r="A81" s="288">
        <v>83</v>
      </c>
      <c r="B81" s="289" t="s">
        <v>658</v>
      </c>
      <c r="C81" s="121">
        <v>386</v>
      </c>
      <c r="D81" s="281"/>
      <c r="E81" s="121">
        <v>80</v>
      </c>
      <c r="F81" s="121" t="s">
        <v>421</v>
      </c>
      <c r="G81" s="121">
        <v>512</v>
      </c>
      <c r="H81" s="293">
        <v>65</v>
      </c>
      <c r="I81" s="121">
        <v>474</v>
      </c>
      <c r="J81" s="121">
        <f t="shared" si="1"/>
        <v>38</v>
      </c>
      <c r="K81" s="121" t="s">
        <v>227</v>
      </c>
    </row>
    <row r="82" spans="1:11">
      <c r="A82" s="288">
        <v>81</v>
      </c>
      <c r="B82" s="289" t="s">
        <v>658</v>
      </c>
      <c r="C82" s="121">
        <v>385</v>
      </c>
      <c r="D82" s="281"/>
      <c r="E82" s="121">
        <v>81</v>
      </c>
      <c r="F82" s="121" t="s">
        <v>417</v>
      </c>
      <c r="G82" s="121">
        <v>511</v>
      </c>
      <c r="H82" s="293">
        <v>88</v>
      </c>
      <c r="I82" s="121">
        <v>475</v>
      </c>
      <c r="J82" s="121">
        <f t="shared" si="1"/>
        <v>36</v>
      </c>
      <c r="K82" s="121" t="s">
        <v>160</v>
      </c>
    </row>
    <row r="83" spans="1:11">
      <c r="A83" s="288">
        <v>87</v>
      </c>
      <c r="B83" s="289" t="s">
        <v>658</v>
      </c>
      <c r="C83" s="121">
        <v>384</v>
      </c>
      <c r="D83" s="281"/>
      <c r="E83" s="121">
        <v>82</v>
      </c>
      <c r="F83" s="121" t="s">
        <v>661</v>
      </c>
      <c r="G83" s="121">
        <v>507</v>
      </c>
      <c r="H83" s="282">
        <v>202</v>
      </c>
      <c r="I83" s="121">
        <v>463</v>
      </c>
      <c r="J83" s="121">
        <f t="shared" si="1"/>
        <v>44</v>
      </c>
      <c r="K83" s="121" t="s">
        <v>336</v>
      </c>
    </row>
    <row r="84" spans="1:11">
      <c r="A84" s="288">
        <v>59</v>
      </c>
      <c r="B84" s="289" t="s">
        <v>658</v>
      </c>
      <c r="C84" s="121">
        <v>382</v>
      </c>
      <c r="D84" s="281"/>
      <c r="E84" s="121">
        <v>83</v>
      </c>
      <c r="F84" s="121" t="s">
        <v>583</v>
      </c>
      <c r="G84" s="121">
        <v>506</v>
      </c>
      <c r="H84" s="282">
        <v>100</v>
      </c>
      <c r="I84" s="121">
        <v>506</v>
      </c>
      <c r="J84" s="121">
        <f t="shared" si="1"/>
        <v>0</v>
      </c>
      <c r="K84" s="121" t="s">
        <v>127</v>
      </c>
    </row>
    <row r="85" spans="1:11">
      <c r="A85" s="288">
        <v>85</v>
      </c>
      <c r="B85" s="289" t="s">
        <v>658</v>
      </c>
      <c r="C85" s="121">
        <v>381</v>
      </c>
      <c r="D85" s="281"/>
      <c r="E85" s="121">
        <v>84</v>
      </c>
      <c r="F85" s="119" t="s">
        <v>662</v>
      </c>
      <c r="G85" s="121">
        <v>505</v>
      </c>
      <c r="H85" s="293">
        <v>116</v>
      </c>
      <c r="I85" s="121">
        <v>471</v>
      </c>
      <c r="J85" s="121">
        <f t="shared" si="1"/>
        <v>34</v>
      </c>
      <c r="K85" s="121" t="s">
        <v>220</v>
      </c>
    </row>
    <row r="86" spans="1:11">
      <c r="A86" s="288">
        <v>66</v>
      </c>
      <c r="B86" s="289" t="s">
        <v>658</v>
      </c>
      <c r="C86" s="121">
        <v>379</v>
      </c>
      <c r="D86" s="281"/>
      <c r="E86" s="121">
        <v>85</v>
      </c>
      <c r="F86" s="119" t="s">
        <v>663</v>
      </c>
      <c r="G86" s="121">
        <v>499</v>
      </c>
      <c r="H86" s="282">
        <v>100</v>
      </c>
      <c r="I86" s="121">
        <v>499</v>
      </c>
      <c r="J86" s="121">
        <f t="shared" si="1"/>
        <v>0</v>
      </c>
      <c r="K86" s="121" t="s">
        <v>104</v>
      </c>
    </row>
    <row r="87" spans="1:11">
      <c r="A87" s="288">
        <v>88</v>
      </c>
      <c r="B87" s="289" t="s">
        <v>658</v>
      </c>
      <c r="C87" s="121">
        <v>378</v>
      </c>
      <c r="D87" s="281"/>
      <c r="E87" s="121">
        <v>86</v>
      </c>
      <c r="F87" s="121" t="s">
        <v>664</v>
      </c>
      <c r="G87" s="121">
        <v>497</v>
      </c>
      <c r="H87" s="293">
        <v>118</v>
      </c>
      <c r="I87" s="121">
        <v>456</v>
      </c>
      <c r="J87" s="121">
        <f t="shared" si="1"/>
        <v>41</v>
      </c>
      <c r="K87" s="121" t="s">
        <v>160</v>
      </c>
    </row>
    <row r="88" spans="1:11">
      <c r="A88" s="288">
        <v>70</v>
      </c>
      <c r="B88" s="289" t="s">
        <v>658</v>
      </c>
      <c r="C88" s="121">
        <v>375</v>
      </c>
      <c r="D88" s="281"/>
      <c r="E88" s="121">
        <v>87</v>
      </c>
      <c r="F88" s="121" t="s">
        <v>591</v>
      </c>
      <c r="G88" s="121">
        <v>492</v>
      </c>
      <c r="H88" s="293">
        <v>150</v>
      </c>
      <c r="I88" s="121">
        <v>492</v>
      </c>
      <c r="J88" s="121">
        <f t="shared" si="1"/>
        <v>0</v>
      </c>
      <c r="K88" s="121" t="s">
        <v>104</v>
      </c>
    </row>
    <row r="89" spans="1:11">
      <c r="A89" s="288">
        <v>84</v>
      </c>
      <c r="B89" s="289" t="s">
        <v>658</v>
      </c>
      <c r="C89" s="121">
        <v>372</v>
      </c>
      <c r="D89" s="281"/>
      <c r="E89" s="121">
        <v>88</v>
      </c>
      <c r="F89" s="121" t="s">
        <v>665</v>
      </c>
      <c r="G89" s="121">
        <v>483</v>
      </c>
      <c r="H89" s="293">
        <v>85</v>
      </c>
      <c r="I89" s="121">
        <v>472</v>
      </c>
      <c r="J89" s="121">
        <f t="shared" si="1"/>
        <v>11</v>
      </c>
      <c r="K89" s="121" t="s">
        <v>160</v>
      </c>
    </row>
    <row r="90" spans="1:11">
      <c r="A90" s="121"/>
      <c r="B90" s="121"/>
      <c r="C90" s="121"/>
      <c r="D90" s="121"/>
      <c r="E90" s="121"/>
      <c r="F90" s="121"/>
      <c r="G90" s="121"/>
      <c r="H90" s="282">
        <v>202</v>
      </c>
      <c r="I90" s="121"/>
      <c r="J90" s="121"/>
      <c r="K90" s="121"/>
    </row>
    <row r="91" spans="1:11">
      <c r="A91" s="121"/>
      <c r="B91" s="121"/>
      <c r="C91" s="121"/>
      <c r="D91" s="121"/>
      <c r="E91" s="121"/>
      <c r="F91" s="121"/>
      <c r="G91" s="121"/>
      <c r="H91" s="293">
        <v>118</v>
      </c>
      <c r="I91" s="121"/>
      <c r="J91" s="121"/>
      <c r="K91" s="121"/>
    </row>
    <row r="92" spans="8:8">
      <c r="H92" s="218"/>
    </row>
    <row r="93" spans="8:8">
      <c r="H93" s="218"/>
    </row>
    <row r="94" spans="8:8">
      <c r="H94" s="200" t="s">
        <v>238</v>
      </c>
    </row>
  </sheetData>
  <autoFilter ref="A1:K91">
    <extLst/>
  </autoFilter>
  <pageMargins left="0.708661417322835" right="0.708661417322835" top="0.748031496062992" bottom="0.748031496062992" header="0.31496062992126" footer="0.31496062992126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5"/>
  <cols>
    <col min="1" max="1" width="3.5390625" customWidth="1"/>
    <col min="2" max="2" width="23.84375" customWidth="1"/>
    <col min="5" max="16" width="8.84375" customWidth="1"/>
    <col min="18" max="18" width="7.6171875" customWidth="1"/>
  </cols>
  <sheetData>
    <row r="1" ht="41.5" customHeight="1" spans="1:18">
      <c r="A1" s="247"/>
      <c r="B1" s="247"/>
      <c r="C1" s="248" t="s">
        <v>666</v>
      </c>
      <c r="D1" s="249"/>
      <c r="E1" s="250"/>
      <c r="F1" s="251"/>
      <c r="G1" s="251" t="s">
        <v>667</v>
      </c>
      <c r="H1" s="250"/>
      <c r="I1" s="250"/>
      <c r="J1" s="250"/>
      <c r="K1" s="262"/>
      <c r="L1" s="263" t="s">
        <v>668</v>
      </c>
      <c r="M1" s="262"/>
      <c r="N1" s="262"/>
      <c r="O1" s="262"/>
      <c r="P1" s="262"/>
      <c r="Q1" s="271" t="s">
        <v>669</v>
      </c>
      <c r="R1" s="44"/>
    </row>
    <row r="2" ht="43.5" spans="1:19">
      <c r="A2" s="247" t="s">
        <v>670</v>
      </c>
      <c r="B2" s="247" t="s">
        <v>671</v>
      </c>
      <c r="C2" s="252" t="s">
        <v>672</v>
      </c>
      <c r="D2" s="253" t="s">
        <v>673</v>
      </c>
      <c r="E2" s="254" t="s">
        <v>674</v>
      </c>
      <c r="F2" s="254" t="s">
        <v>675</v>
      </c>
      <c r="G2" s="254" t="s">
        <v>676</v>
      </c>
      <c r="H2" s="254" t="s">
        <v>677</v>
      </c>
      <c r="I2" s="254" t="s">
        <v>678</v>
      </c>
      <c r="J2" s="254" t="s">
        <v>679</v>
      </c>
      <c r="K2" s="264" t="s">
        <v>680</v>
      </c>
      <c r="L2" s="264" t="s">
        <v>681</v>
      </c>
      <c r="M2" s="264" t="s">
        <v>682</v>
      </c>
      <c r="N2" s="264" t="s">
        <v>683</v>
      </c>
      <c r="O2" s="264" t="s">
        <v>684</v>
      </c>
      <c r="P2" s="264" t="s">
        <v>685</v>
      </c>
      <c r="Q2" s="272" t="s">
        <v>686</v>
      </c>
      <c r="R2" s="264" t="s">
        <v>687</v>
      </c>
      <c r="S2" s="254" t="s">
        <v>98</v>
      </c>
    </row>
    <row r="3" spans="2:18">
      <c r="B3" s="255" t="s">
        <v>611</v>
      </c>
      <c r="C3" s="256">
        <f t="shared" ref="C3:C14" si="0">AVERAGE(F3,G3,H3,I3,J3)</f>
        <v>0.9776</v>
      </c>
      <c r="D3" s="256">
        <f t="shared" ref="D3:D14" si="1">AVERAGE(M3,N3,O3,P3)</f>
        <v>1</v>
      </c>
      <c r="E3" s="256">
        <v>0.99</v>
      </c>
      <c r="F3" s="256">
        <v>0.987</v>
      </c>
      <c r="G3" s="257">
        <v>0.994</v>
      </c>
      <c r="H3" s="257">
        <v>0.987</v>
      </c>
      <c r="I3" s="257">
        <v>0.967</v>
      </c>
      <c r="J3" s="257">
        <v>0.953</v>
      </c>
      <c r="K3" s="256"/>
      <c r="L3" s="256">
        <v>1</v>
      </c>
      <c r="M3" s="265">
        <v>1</v>
      </c>
      <c r="N3" s="265">
        <v>1</v>
      </c>
      <c r="O3" s="265">
        <v>1</v>
      </c>
      <c r="P3" s="265">
        <v>1</v>
      </c>
      <c r="Q3" s="273">
        <v>0.78</v>
      </c>
      <c r="R3" s="273">
        <v>0.85</v>
      </c>
    </row>
    <row r="4" spans="2:18">
      <c r="B4" s="255" t="s">
        <v>688</v>
      </c>
      <c r="C4" s="256">
        <f t="shared" si="0"/>
        <v>0.9622</v>
      </c>
      <c r="D4" s="256">
        <f t="shared" si="1"/>
        <v>0.999025</v>
      </c>
      <c r="E4" s="256">
        <v>0.99</v>
      </c>
      <c r="F4" s="256">
        <v>0.99</v>
      </c>
      <c r="G4" s="257">
        <v>0.99</v>
      </c>
      <c r="H4" s="257">
        <v>0.9821</v>
      </c>
      <c r="I4" s="257">
        <v>0.9396</v>
      </c>
      <c r="J4" s="257">
        <v>0.9093</v>
      </c>
      <c r="K4" s="256">
        <v>1</v>
      </c>
      <c r="L4" s="256">
        <v>0.999</v>
      </c>
      <c r="M4" s="265">
        <v>1</v>
      </c>
      <c r="N4" s="265">
        <v>1</v>
      </c>
      <c r="O4" s="265">
        <v>1</v>
      </c>
      <c r="P4" s="265">
        <v>0.9961</v>
      </c>
      <c r="Q4" s="273">
        <v>0.784</v>
      </c>
      <c r="R4" s="273" t="s">
        <v>689</v>
      </c>
    </row>
    <row r="5" spans="2:18">
      <c r="B5" s="255" t="s">
        <v>614</v>
      </c>
      <c r="C5" s="256">
        <f t="shared" si="0"/>
        <v>0.976</v>
      </c>
      <c r="D5" s="256">
        <f t="shared" si="1"/>
        <v>1</v>
      </c>
      <c r="E5" s="256"/>
      <c r="F5" s="256">
        <v>0.99</v>
      </c>
      <c r="G5" s="257">
        <v>0.992</v>
      </c>
      <c r="H5" s="257">
        <v>0.984</v>
      </c>
      <c r="I5" s="257">
        <v>0.962</v>
      </c>
      <c r="J5" s="257">
        <v>0.952</v>
      </c>
      <c r="K5" s="256"/>
      <c r="L5" s="256">
        <v>0.999</v>
      </c>
      <c r="M5" s="265">
        <v>1</v>
      </c>
      <c r="N5" s="265">
        <v>1</v>
      </c>
      <c r="O5" s="265">
        <v>1</v>
      </c>
      <c r="P5" s="265">
        <v>1</v>
      </c>
      <c r="Q5" s="273">
        <v>0.6253</v>
      </c>
      <c r="R5" s="273"/>
    </row>
    <row r="6" spans="2:18">
      <c r="B6" s="255" t="s">
        <v>615</v>
      </c>
      <c r="C6" s="256">
        <f t="shared" si="0"/>
        <v>0.96006</v>
      </c>
      <c r="D6" s="256">
        <f t="shared" si="1"/>
        <v>0.998025</v>
      </c>
      <c r="E6" s="256"/>
      <c r="F6" s="256">
        <v>0.987</v>
      </c>
      <c r="G6" s="257">
        <v>0.987</v>
      </c>
      <c r="H6" s="257">
        <v>0.966</v>
      </c>
      <c r="I6" s="257">
        <v>0.951</v>
      </c>
      <c r="J6" s="257">
        <v>0.9093</v>
      </c>
      <c r="K6" s="256"/>
      <c r="L6" s="256">
        <v>0.999</v>
      </c>
      <c r="M6" s="265">
        <v>1</v>
      </c>
      <c r="N6" s="265">
        <v>0.998</v>
      </c>
      <c r="O6" s="265">
        <v>0.998</v>
      </c>
      <c r="P6" s="265">
        <v>0.9961</v>
      </c>
      <c r="Q6" s="273">
        <v>0.625</v>
      </c>
      <c r="R6" s="273">
        <v>0.6</v>
      </c>
    </row>
    <row r="7" spans="2:18">
      <c r="B7" s="255" t="s">
        <v>616</v>
      </c>
      <c r="C7" s="256">
        <f t="shared" si="0"/>
        <v>0.88844</v>
      </c>
      <c r="D7" s="256">
        <f t="shared" si="1"/>
        <v>0.9968</v>
      </c>
      <c r="E7" s="256">
        <v>0.933</v>
      </c>
      <c r="F7" s="256">
        <v>0.927</v>
      </c>
      <c r="G7" s="257">
        <v>0.9022</v>
      </c>
      <c r="H7" s="257">
        <v>0.9022</v>
      </c>
      <c r="I7" s="257">
        <v>0.868</v>
      </c>
      <c r="J7" s="257">
        <v>0.8428</v>
      </c>
      <c r="K7" s="256"/>
      <c r="L7" s="256">
        <v>0.9923</v>
      </c>
      <c r="M7" s="265">
        <v>0.9961</v>
      </c>
      <c r="N7" s="265">
        <v>0.9961</v>
      </c>
      <c r="O7" s="265">
        <v>0.9961</v>
      </c>
      <c r="P7" s="265">
        <v>0.9989</v>
      </c>
      <c r="Q7" s="273">
        <v>0.3888</v>
      </c>
      <c r="R7" s="273" t="s">
        <v>690</v>
      </c>
    </row>
    <row r="8" spans="2:18">
      <c r="B8" s="255" t="s">
        <v>617</v>
      </c>
      <c r="C8" s="256">
        <f t="shared" si="0"/>
        <v>0.88994</v>
      </c>
      <c r="D8" s="256">
        <f t="shared" si="1"/>
        <v>0.99725</v>
      </c>
      <c r="E8" s="256">
        <v>0.9372</v>
      </c>
      <c r="F8" s="256">
        <v>0.933</v>
      </c>
      <c r="G8" s="257">
        <v>0.92</v>
      </c>
      <c r="H8" s="257">
        <v>0.903</v>
      </c>
      <c r="I8" s="257">
        <v>0.873</v>
      </c>
      <c r="J8" s="257">
        <v>0.8207</v>
      </c>
      <c r="K8" s="256">
        <v>0.999</v>
      </c>
      <c r="L8" s="256">
        <v>0.997</v>
      </c>
      <c r="M8" s="265">
        <v>0.998</v>
      </c>
      <c r="N8" s="265">
        <v>0.997</v>
      </c>
      <c r="O8" s="265">
        <v>0.997</v>
      </c>
      <c r="P8" s="265">
        <v>0.997</v>
      </c>
      <c r="Q8" s="273">
        <v>0.344</v>
      </c>
      <c r="R8" s="273" t="s">
        <v>691</v>
      </c>
    </row>
    <row r="9" spans="2:19">
      <c r="B9" s="255" t="s">
        <v>692</v>
      </c>
      <c r="C9" s="256">
        <f t="shared" si="0"/>
        <v>0.82738</v>
      </c>
      <c r="D9" s="256">
        <f t="shared" si="1"/>
        <v>0.99725</v>
      </c>
      <c r="E9" s="256">
        <v>0.938</v>
      </c>
      <c r="F9" s="256">
        <v>0.936</v>
      </c>
      <c r="G9" s="257">
        <v>0.9112</v>
      </c>
      <c r="H9" s="257">
        <v>0.848</v>
      </c>
      <c r="I9" s="257">
        <v>0.72</v>
      </c>
      <c r="J9" s="257">
        <v>0.7217</v>
      </c>
      <c r="K9" s="256">
        <v>1</v>
      </c>
      <c r="L9" s="256">
        <v>1</v>
      </c>
      <c r="M9" s="265">
        <v>1</v>
      </c>
      <c r="N9" s="265">
        <v>0.998</v>
      </c>
      <c r="O9" s="265">
        <v>0.9964</v>
      </c>
      <c r="P9" s="265">
        <v>0.9946</v>
      </c>
      <c r="Q9" s="273">
        <v>0.3333</v>
      </c>
      <c r="R9" s="273">
        <v>0.35</v>
      </c>
      <c r="S9" t="s">
        <v>693</v>
      </c>
    </row>
    <row r="10" spans="2:18">
      <c r="B10" s="255" t="s">
        <v>619</v>
      </c>
      <c r="C10" s="256">
        <f t="shared" si="0"/>
        <v>0.83672</v>
      </c>
      <c r="D10" s="256">
        <f t="shared" si="1"/>
        <v>0.9957</v>
      </c>
      <c r="E10" s="256">
        <v>0.9</v>
      </c>
      <c r="F10" s="256">
        <v>0.923</v>
      </c>
      <c r="G10" s="257">
        <v>0.8546</v>
      </c>
      <c r="H10" s="257">
        <v>0.8195</v>
      </c>
      <c r="I10" s="257">
        <v>0.806</v>
      </c>
      <c r="J10" s="257">
        <v>0.7805</v>
      </c>
      <c r="K10" s="256"/>
      <c r="L10" s="256">
        <v>0.9964</v>
      </c>
      <c r="M10" s="265">
        <v>0.9964</v>
      </c>
      <c r="N10" s="265">
        <v>0.9964</v>
      </c>
      <c r="O10" s="265">
        <v>0.996</v>
      </c>
      <c r="P10" s="265">
        <v>0.994</v>
      </c>
      <c r="Q10" s="273">
        <v>0.3138</v>
      </c>
      <c r="R10" s="273">
        <v>0.37</v>
      </c>
    </row>
    <row r="11" spans="2:19">
      <c r="B11" s="255" t="s">
        <v>694</v>
      </c>
      <c r="C11" s="256">
        <f t="shared" si="0"/>
        <v>0.6128</v>
      </c>
      <c r="D11" s="256">
        <f t="shared" si="1"/>
        <v>0.97375</v>
      </c>
      <c r="E11" s="256">
        <v>0.816</v>
      </c>
      <c r="F11" s="256">
        <v>0.75</v>
      </c>
      <c r="G11" s="257">
        <v>0.737</v>
      </c>
      <c r="H11" s="257">
        <v>0.603</v>
      </c>
      <c r="I11" s="257">
        <v>0.481</v>
      </c>
      <c r="J11" s="257">
        <v>0.493</v>
      </c>
      <c r="K11" s="256">
        <v>1</v>
      </c>
      <c r="L11" s="256">
        <v>0.974</v>
      </c>
      <c r="M11" s="265">
        <v>1</v>
      </c>
      <c r="N11" s="265">
        <v>0.974</v>
      </c>
      <c r="O11" s="265">
        <v>0.933</v>
      </c>
      <c r="P11" s="265">
        <v>0.988</v>
      </c>
      <c r="Q11" s="273">
        <v>0.325</v>
      </c>
      <c r="R11" s="273"/>
      <c r="S11" t="s">
        <v>695</v>
      </c>
    </row>
    <row r="12" spans="2:18">
      <c r="B12" s="255" t="s">
        <v>696</v>
      </c>
      <c r="C12" s="256">
        <f t="shared" si="0"/>
        <v>0.67664</v>
      </c>
      <c r="D12" s="256">
        <f t="shared" si="1"/>
        <v>0.989325</v>
      </c>
      <c r="E12" s="256">
        <v>0.9</v>
      </c>
      <c r="F12" s="256">
        <v>0.85</v>
      </c>
      <c r="G12" s="257">
        <v>0.756</v>
      </c>
      <c r="H12" s="257">
        <v>0.67</v>
      </c>
      <c r="I12" s="257">
        <v>0.5722</v>
      </c>
      <c r="J12" s="257">
        <v>0.535</v>
      </c>
      <c r="K12" s="256"/>
      <c r="L12" s="256">
        <v>0.9882</v>
      </c>
      <c r="M12" s="266">
        <v>0.996</v>
      </c>
      <c r="N12" s="265">
        <v>0.9883</v>
      </c>
      <c r="O12" s="265">
        <v>0.992</v>
      </c>
      <c r="P12" s="265">
        <v>0.981</v>
      </c>
      <c r="Q12" s="273">
        <v>0.3156</v>
      </c>
      <c r="R12" s="273" t="s">
        <v>697</v>
      </c>
    </row>
    <row r="13" spans="2:18">
      <c r="B13" s="255" t="s">
        <v>698</v>
      </c>
      <c r="C13" s="256">
        <f t="shared" si="0"/>
        <v>0.792625</v>
      </c>
      <c r="D13" s="256">
        <f t="shared" si="1"/>
        <v>1</v>
      </c>
      <c r="E13" s="256"/>
      <c r="F13" s="258"/>
      <c r="G13" s="257">
        <v>0.867</v>
      </c>
      <c r="H13" s="257">
        <v>0.7905</v>
      </c>
      <c r="I13" s="257">
        <v>0.794</v>
      </c>
      <c r="J13" s="257">
        <v>0.719</v>
      </c>
      <c r="K13" s="256"/>
      <c r="L13" s="256"/>
      <c r="M13" s="266">
        <v>1</v>
      </c>
      <c r="N13" s="265">
        <v>1</v>
      </c>
      <c r="O13" s="265">
        <v>1</v>
      </c>
      <c r="P13" s="265">
        <v>1</v>
      </c>
      <c r="Q13" s="273"/>
      <c r="R13" s="268"/>
    </row>
    <row r="14" spans="2:19">
      <c r="B14" s="255" t="s">
        <v>699</v>
      </c>
      <c r="C14" s="256">
        <f t="shared" si="0"/>
        <v>0.73422</v>
      </c>
      <c r="D14" s="256">
        <f t="shared" si="1"/>
        <v>0.995775</v>
      </c>
      <c r="E14" s="256">
        <v>0.876</v>
      </c>
      <c r="F14" s="256">
        <v>0.862</v>
      </c>
      <c r="G14" s="257">
        <v>0.7603</v>
      </c>
      <c r="H14" s="257">
        <v>0.7319</v>
      </c>
      <c r="I14" s="257">
        <v>0.6819</v>
      </c>
      <c r="J14" s="257">
        <v>0.635</v>
      </c>
      <c r="K14" s="256">
        <v>0.9958</v>
      </c>
      <c r="L14" s="256">
        <v>0.9969</v>
      </c>
      <c r="M14" s="266">
        <v>0.9967</v>
      </c>
      <c r="N14" s="265">
        <v>0.9957</v>
      </c>
      <c r="O14" s="265">
        <v>0.9964</v>
      </c>
      <c r="P14" s="265">
        <v>0.9943</v>
      </c>
      <c r="Q14" s="273">
        <v>0.2</v>
      </c>
      <c r="R14" s="273"/>
      <c r="S14" t="s">
        <v>693</v>
      </c>
    </row>
    <row r="15" spans="2:18">
      <c r="B15" s="255" t="s">
        <v>177</v>
      </c>
      <c r="C15" s="256"/>
      <c r="D15" s="257"/>
      <c r="E15" s="259" t="s">
        <v>700</v>
      </c>
      <c r="F15" s="258" t="s">
        <v>701</v>
      </c>
      <c r="G15" s="258" t="s">
        <v>702</v>
      </c>
      <c r="H15" s="258"/>
      <c r="I15" s="257"/>
      <c r="J15" s="257"/>
      <c r="K15" s="259" t="s">
        <v>700</v>
      </c>
      <c r="L15" s="258" t="s">
        <v>701</v>
      </c>
      <c r="M15" s="267" t="s">
        <v>702</v>
      </c>
      <c r="N15" s="268"/>
      <c r="O15" s="265"/>
      <c r="P15" s="265"/>
      <c r="Q15" s="265"/>
      <c r="R15" s="265"/>
    </row>
    <row r="16" spans="2:17">
      <c r="B16" s="255" t="s">
        <v>703</v>
      </c>
      <c r="C16" s="256">
        <f>AVERAGE(F16,G16,H16,I16,J16)</f>
        <v>0.76216</v>
      </c>
      <c r="D16" s="256">
        <f>AVERAGE(M16,N16,O16,P16)</f>
        <v>0.9963</v>
      </c>
      <c r="E16" s="256">
        <v>0.832</v>
      </c>
      <c r="F16" s="256">
        <v>0.8291</v>
      </c>
      <c r="G16" s="257">
        <v>0.7724</v>
      </c>
      <c r="H16" s="257">
        <v>0.751</v>
      </c>
      <c r="I16" s="257">
        <v>0.7447</v>
      </c>
      <c r="J16" s="257">
        <v>0.7136</v>
      </c>
      <c r="K16" s="256">
        <v>1</v>
      </c>
      <c r="L16" s="256">
        <v>1</v>
      </c>
      <c r="M16" s="266">
        <v>0.998</v>
      </c>
      <c r="N16" s="265">
        <v>0.997</v>
      </c>
      <c r="O16" s="265">
        <v>0.9968</v>
      </c>
      <c r="P16" s="265">
        <v>0.9934</v>
      </c>
      <c r="Q16" s="273">
        <v>0.2105</v>
      </c>
    </row>
    <row r="17" spans="2:19">
      <c r="B17" s="255" t="s">
        <v>704</v>
      </c>
      <c r="C17" s="256">
        <f>AVERAGE(F17,G17,H17,I17,J17)</f>
        <v>0.7148</v>
      </c>
      <c r="D17" s="256">
        <f>AVERAGE(M17,N17,O17,P17)</f>
        <v>0.994275</v>
      </c>
      <c r="E17" s="256">
        <v>0.856</v>
      </c>
      <c r="F17" s="256">
        <v>0.823</v>
      </c>
      <c r="G17" s="257">
        <v>0.753</v>
      </c>
      <c r="H17" s="257">
        <v>0.712</v>
      </c>
      <c r="I17" s="257">
        <v>0.686</v>
      </c>
      <c r="J17" s="257">
        <v>0.6</v>
      </c>
      <c r="K17" s="256">
        <v>1</v>
      </c>
      <c r="L17" s="256">
        <v>1</v>
      </c>
      <c r="M17" s="266">
        <v>1</v>
      </c>
      <c r="N17" s="265">
        <v>0.993</v>
      </c>
      <c r="O17" s="265">
        <v>0.9941</v>
      </c>
      <c r="P17" s="265">
        <v>0.99</v>
      </c>
      <c r="Q17" s="273"/>
      <c r="R17" s="273"/>
      <c r="S17" t="s">
        <v>705</v>
      </c>
    </row>
    <row r="18" spans="2:18">
      <c r="B18" s="255" t="s">
        <v>623</v>
      </c>
      <c r="C18" s="256">
        <f>AVERAGE(F18,G18,H18,I18,J18)</f>
        <v>0.61226</v>
      </c>
      <c r="D18" s="256">
        <f>AVERAGE(M18,N18,O18,P18)</f>
        <v>0.96525</v>
      </c>
      <c r="E18" s="256"/>
      <c r="F18" s="256">
        <v>0.7403</v>
      </c>
      <c r="G18" s="257">
        <v>0.732</v>
      </c>
      <c r="H18" s="257">
        <v>0.601</v>
      </c>
      <c r="I18" s="257">
        <v>0.568</v>
      </c>
      <c r="J18" s="257">
        <v>0.42</v>
      </c>
      <c r="K18" s="256"/>
      <c r="L18" s="256">
        <v>0.997</v>
      </c>
      <c r="M18" s="266">
        <v>0.998</v>
      </c>
      <c r="N18" s="265">
        <v>0.973</v>
      </c>
      <c r="O18" s="265">
        <v>0.965</v>
      </c>
      <c r="P18" s="265">
        <v>0.925</v>
      </c>
      <c r="Q18" s="273">
        <v>0.18</v>
      </c>
      <c r="R18" s="273"/>
    </row>
    <row r="19" spans="2:19">
      <c r="B19" s="255" t="s">
        <v>631</v>
      </c>
      <c r="C19" s="256">
        <f>AVERAGE(F19,G19,H19,I19,J19)</f>
        <v>0.5802</v>
      </c>
      <c r="D19" s="256">
        <f>AVERAGE(M19,N19,O19,P19)</f>
        <v>0.98485</v>
      </c>
      <c r="E19" s="256">
        <v>0.63</v>
      </c>
      <c r="F19" s="256">
        <v>0.704</v>
      </c>
      <c r="G19" s="257">
        <v>0.583</v>
      </c>
      <c r="H19" s="257">
        <v>0.582</v>
      </c>
      <c r="I19" s="257">
        <v>0.564</v>
      </c>
      <c r="J19" s="257">
        <v>0.468</v>
      </c>
      <c r="K19" s="256"/>
      <c r="L19" s="256">
        <v>0.9851</v>
      </c>
      <c r="M19" s="266">
        <v>0.982</v>
      </c>
      <c r="N19" s="265">
        <v>0.9851</v>
      </c>
      <c r="O19" s="265">
        <v>0.9853</v>
      </c>
      <c r="P19" s="265">
        <v>0.987</v>
      </c>
      <c r="Q19" s="273"/>
      <c r="R19" s="273"/>
      <c r="S19" t="s">
        <v>693</v>
      </c>
    </row>
    <row r="20" spans="2:18">
      <c r="B20" s="255" t="s">
        <v>632</v>
      </c>
      <c r="C20" s="256"/>
      <c r="D20" s="257"/>
      <c r="E20" s="259" t="s">
        <v>700</v>
      </c>
      <c r="F20" s="258" t="s">
        <v>701</v>
      </c>
      <c r="G20" s="258" t="s">
        <v>702</v>
      </c>
      <c r="H20" s="258"/>
      <c r="I20" s="257"/>
      <c r="J20" s="257"/>
      <c r="K20" s="259" t="s">
        <v>700</v>
      </c>
      <c r="L20" s="258" t="s">
        <v>701</v>
      </c>
      <c r="M20" s="267" t="s">
        <v>702</v>
      </c>
      <c r="N20" s="269"/>
      <c r="O20" s="265"/>
      <c r="P20" s="265"/>
      <c r="Q20" s="265"/>
      <c r="R20" s="265"/>
    </row>
    <row r="21" spans="2:18">
      <c r="B21" s="255" t="s">
        <v>629</v>
      </c>
      <c r="C21" s="256">
        <f>AVERAGE(F21,G21,H21,I21,J21)</f>
        <v>0.68</v>
      </c>
      <c r="D21" s="256">
        <f>AVERAGE(M21,N21,O21,P21)</f>
        <v>0.9855</v>
      </c>
      <c r="E21" s="256"/>
      <c r="F21" s="256">
        <v>0.78</v>
      </c>
      <c r="G21" s="257">
        <v>0.682</v>
      </c>
      <c r="H21" s="257">
        <v>0.578</v>
      </c>
      <c r="I21" s="257" t="s">
        <v>706</v>
      </c>
      <c r="J21" s="257" t="s">
        <v>706</v>
      </c>
      <c r="K21" s="256">
        <v>0.9978</v>
      </c>
      <c r="L21" s="256">
        <v>0.9915</v>
      </c>
      <c r="M21" s="266">
        <v>0.99</v>
      </c>
      <c r="N21" s="265">
        <v>0.981</v>
      </c>
      <c r="O21" s="265" t="s">
        <v>706</v>
      </c>
      <c r="P21" s="265" t="s">
        <v>706</v>
      </c>
      <c r="Q21" s="273">
        <v>0.154</v>
      </c>
      <c r="R21" s="273"/>
    </row>
    <row r="22" spans="2:18">
      <c r="B22" s="255" t="s">
        <v>624</v>
      </c>
      <c r="C22" s="256">
        <f>AVERAGE(F22,G22,H22,I22,J22)</f>
        <v>0.70825</v>
      </c>
      <c r="D22" s="256">
        <f>AVERAGE(M22,N22,O22,P22)</f>
        <v>0.9763</v>
      </c>
      <c r="E22" s="256"/>
      <c r="F22" s="256">
        <v>0.7301</v>
      </c>
      <c r="G22" s="257">
        <v>0.6864</v>
      </c>
      <c r="H22" s="257" t="s">
        <v>706</v>
      </c>
      <c r="I22" s="257" t="s">
        <v>706</v>
      </c>
      <c r="J22" s="257" t="s">
        <v>706</v>
      </c>
      <c r="K22" s="256"/>
      <c r="L22" s="256">
        <v>0.986</v>
      </c>
      <c r="M22" s="266">
        <v>0.9763</v>
      </c>
      <c r="N22" s="265" t="s">
        <v>706</v>
      </c>
      <c r="O22" s="265" t="s">
        <v>706</v>
      </c>
      <c r="P22" s="265" t="s">
        <v>706</v>
      </c>
      <c r="Q22" s="273"/>
      <c r="R22" s="273"/>
    </row>
    <row r="23" spans="2:18">
      <c r="B23" s="255" t="s">
        <v>707</v>
      </c>
      <c r="C23" s="256">
        <f>AVERAGE(F23,G23,H23,I23,J23)</f>
        <v>0.60805</v>
      </c>
      <c r="D23" s="256">
        <f>AVERAGE(M23,N23,O23,P23)</f>
        <v>0.984</v>
      </c>
      <c r="E23" s="256"/>
      <c r="F23" s="256">
        <v>0.604</v>
      </c>
      <c r="G23" s="257">
        <v>0.571</v>
      </c>
      <c r="H23" s="257">
        <v>0.6069</v>
      </c>
      <c r="I23" s="257">
        <v>0.6503</v>
      </c>
      <c r="J23" s="257" t="s">
        <v>706</v>
      </c>
      <c r="K23" s="256"/>
      <c r="L23" s="256">
        <v>0.97</v>
      </c>
      <c r="M23" s="266">
        <v>0.984</v>
      </c>
      <c r="N23" s="265">
        <v>0.984</v>
      </c>
      <c r="O23" s="265">
        <v>0.984</v>
      </c>
      <c r="P23" s="265" t="s">
        <v>706</v>
      </c>
      <c r="Q23" s="273"/>
      <c r="R23" s="273"/>
    </row>
    <row r="24" spans="2:18">
      <c r="B24" s="255" t="s">
        <v>708</v>
      </c>
      <c r="C24" s="256">
        <f>AVERAGE(F24,G24,H24,I24,J24)</f>
        <v>0.6073</v>
      </c>
      <c r="D24" s="256">
        <f>AVERAGE(M24,N24,O24,P24)</f>
        <v>0.9765</v>
      </c>
      <c r="E24" s="256"/>
      <c r="F24" s="256"/>
      <c r="G24" s="257">
        <v>0.6106</v>
      </c>
      <c r="H24" s="257">
        <v>0.604</v>
      </c>
      <c r="I24" s="257" t="s">
        <v>706</v>
      </c>
      <c r="J24" s="257" t="s">
        <v>706</v>
      </c>
      <c r="K24" s="256"/>
      <c r="L24" s="256">
        <v>0.97</v>
      </c>
      <c r="M24" s="266">
        <v>0.983</v>
      </c>
      <c r="N24" s="265">
        <v>0.97</v>
      </c>
      <c r="O24" s="265" t="s">
        <v>706</v>
      </c>
      <c r="P24" s="265" t="s">
        <v>706</v>
      </c>
      <c r="Q24" s="273"/>
      <c r="R24" s="273"/>
    </row>
    <row r="25" spans="2:18">
      <c r="B25" s="255" t="s">
        <v>628</v>
      </c>
      <c r="C25" s="256">
        <f>AVERAGE(F25,G25,H25,I25,J25)</f>
        <v>0.684</v>
      </c>
      <c r="D25" s="256">
        <f>AVERAGE(M25,N25,O25,P25)</f>
        <v>0.996</v>
      </c>
      <c r="E25" s="256"/>
      <c r="F25" s="256">
        <v>0.69</v>
      </c>
      <c r="G25" s="257">
        <v>0.678</v>
      </c>
      <c r="H25" s="257" t="s">
        <v>706</v>
      </c>
      <c r="I25" s="257" t="s">
        <v>706</v>
      </c>
      <c r="J25" s="257" t="s">
        <v>706</v>
      </c>
      <c r="K25" s="256"/>
      <c r="L25" s="256"/>
      <c r="M25" s="266">
        <v>0.996</v>
      </c>
      <c r="N25" s="265" t="s">
        <v>706</v>
      </c>
      <c r="O25" s="265" t="s">
        <v>706</v>
      </c>
      <c r="P25" s="265" t="s">
        <v>706</v>
      </c>
      <c r="Q25" s="273"/>
      <c r="R25" s="273"/>
    </row>
    <row r="26" spans="2:18">
      <c r="B26" s="255" t="s">
        <v>236</v>
      </c>
      <c r="C26" s="256"/>
      <c r="D26" s="257" t="s">
        <v>706</v>
      </c>
      <c r="E26" s="257"/>
      <c r="F26" s="257" t="s">
        <v>706</v>
      </c>
      <c r="G26" s="257" t="s">
        <v>706</v>
      </c>
      <c r="H26" s="257" t="s">
        <v>706</v>
      </c>
      <c r="I26" s="257" t="s">
        <v>706</v>
      </c>
      <c r="J26" s="257" t="s">
        <v>706</v>
      </c>
      <c r="K26" s="257"/>
      <c r="L26" s="257" t="s">
        <v>706</v>
      </c>
      <c r="M26" s="266" t="s">
        <v>706</v>
      </c>
      <c r="N26" s="265" t="s">
        <v>706</v>
      </c>
      <c r="O26" s="265" t="s">
        <v>706</v>
      </c>
      <c r="P26" s="265" t="s">
        <v>706</v>
      </c>
      <c r="Q26" s="265"/>
      <c r="R26" s="265"/>
    </row>
    <row r="27" spans="2:18">
      <c r="B27" s="255" t="s">
        <v>258</v>
      </c>
      <c r="C27" s="256">
        <f t="shared" ref="C27:C33" si="2">AVERAGE(F27,G27,H27,I27,J27)</f>
        <v>0.54534</v>
      </c>
      <c r="D27" s="256">
        <f t="shared" ref="D27:D33" si="3">AVERAGE(M27,N27,O27,P27)</f>
        <v>0.9579</v>
      </c>
      <c r="E27" s="256">
        <v>0.65</v>
      </c>
      <c r="F27" s="256">
        <v>0.65</v>
      </c>
      <c r="G27" s="256">
        <v>0.65</v>
      </c>
      <c r="H27" s="257">
        <v>0.561</v>
      </c>
      <c r="I27" s="257">
        <v>0.4447</v>
      </c>
      <c r="J27" s="257">
        <v>0.421</v>
      </c>
      <c r="K27" s="256"/>
      <c r="L27" s="256">
        <v>0.973</v>
      </c>
      <c r="M27" s="266">
        <v>0.983</v>
      </c>
      <c r="N27" s="265">
        <v>0.973</v>
      </c>
      <c r="O27" s="265">
        <v>0.9506</v>
      </c>
      <c r="P27" s="265">
        <v>0.925</v>
      </c>
      <c r="Q27" s="273"/>
      <c r="R27" s="273" t="s">
        <v>709</v>
      </c>
    </row>
    <row r="28" spans="2:18">
      <c r="B28" s="255" t="s">
        <v>262</v>
      </c>
      <c r="C28" s="256">
        <f t="shared" si="2"/>
        <v>0.48222</v>
      </c>
      <c r="D28" s="256">
        <f t="shared" si="3"/>
        <v>0.9525</v>
      </c>
      <c r="E28" s="256"/>
      <c r="F28" s="256">
        <v>0.552</v>
      </c>
      <c r="G28" s="257">
        <v>0.502</v>
      </c>
      <c r="H28" s="257">
        <v>0.455</v>
      </c>
      <c r="I28" s="257">
        <v>0.4821</v>
      </c>
      <c r="J28" s="257">
        <v>0.42</v>
      </c>
      <c r="K28" s="256"/>
      <c r="L28" s="256">
        <v>0.971</v>
      </c>
      <c r="M28" s="266">
        <v>0.976</v>
      </c>
      <c r="N28" s="265">
        <v>0.94</v>
      </c>
      <c r="O28" s="265">
        <v>0.956</v>
      </c>
      <c r="P28" s="265">
        <v>0.938</v>
      </c>
      <c r="Q28" s="273"/>
      <c r="R28" s="273"/>
    </row>
    <row r="29" spans="2:18">
      <c r="B29" s="255" t="s">
        <v>287</v>
      </c>
      <c r="C29" s="256">
        <f t="shared" si="2"/>
        <v>0.41025</v>
      </c>
      <c r="D29" s="256">
        <f t="shared" si="3"/>
        <v>0.955825</v>
      </c>
      <c r="E29" s="256">
        <v>0.568</v>
      </c>
      <c r="F29" s="256"/>
      <c r="G29" s="257">
        <v>0.482</v>
      </c>
      <c r="H29" s="257">
        <v>0.429</v>
      </c>
      <c r="I29" s="257">
        <v>0.4</v>
      </c>
      <c r="J29" s="257">
        <v>0.33</v>
      </c>
      <c r="K29" s="256">
        <v>0.989</v>
      </c>
      <c r="L29" s="256">
        <v>0.96</v>
      </c>
      <c r="M29" s="266">
        <v>0.972</v>
      </c>
      <c r="N29" s="265">
        <v>0.96</v>
      </c>
      <c r="O29" s="265">
        <v>0.9613</v>
      </c>
      <c r="P29" s="265">
        <v>0.93</v>
      </c>
      <c r="Q29" s="273"/>
      <c r="R29" s="273"/>
    </row>
    <row r="30" spans="2:18">
      <c r="B30" s="255" t="s">
        <v>253</v>
      </c>
      <c r="C30" s="256">
        <f t="shared" si="2"/>
        <v>0.38766</v>
      </c>
      <c r="D30" s="256">
        <f t="shared" si="3"/>
        <v>0.9006</v>
      </c>
      <c r="E30" s="258">
        <v>0.5071</v>
      </c>
      <c r="F30" s="256">
        <v>0.5255</v>
      </c>
      <c r="G30" s="257">
        <v>0.4451</v>
      </c>
      <c r="H30" s="257">
        <v>0.3902</v>
      </c>
      <c r="I30" s="257">
        <v>0.3029</v>
      </c>
      <c r="J30" s="257">
        <v>0.2746</v>
      </c>
      <c r="K30" s="256">
        <v>0.9899</v>
      </c>
      <c r="L30" s="256">
        <v>0.925</v>
      </c>
      <c r="M30" s="266">
        <v>0.9534</v>
      </c>
      <c r="N30" s="265">
        <v>0.9252</v>
      </c>
      <c r="O30" s="265">
        <v>0.8931</v>
      </c>
      <c r="P30" s="265">
        <v>0.8307</v>
      </c>
      <c r="Q30" s="273"/>
      <c r="R30" s="273"/>
    </row>
    <row r="31" spans="2:18">
      <c r="B31" s="255" t="s">
        <v>566</v>
      </c>
      <c r="C31" s="256">
        <f t="shared" si="2"/>
        <v>0.588733333333333</v>
      </c>
      <c r="D31" s="256">
        <f t="shared" si="3"/>
        <v>0.977433333333333</v>
      </c>
      <c r="E31" s="256"/>
      <c r="F31" s="256"/>
      <c r="G31" s="257">
        <v>0.6703</v>
      </c>
      <c r="H31" s="257">
        <v>0.5691</v>
      </c>
      <c r="I31" s="257">
        <v>0.5268</v>
      </c>
      <c r="J31" s="257"/>
      <c r="K31" s="256"/>
      <c r="L31" s="256">
        <v>0.9724</v>
      </c>
      <c r="M31" s="266">
        <v>0.9946</v>
      </c>
      <c r="N31" s="265">
        <v>0.9724</v>
      </c>
      <c r="O31" s="265">
        <v>0.9653</v>
      </c>
      <c r="P31" s="265"/>
      <c r="Q31" s="273"/>
      <c r="R31" s="273"/>
    </row>
    <row r="32" spans="2:18">
      <c r="B32" s="255" t="s">
        <v>562</v>
      </c>
      <c r="C32" s="256">
        <f t="shared" si="2"/>
        <v>0.38</v>
      </c>
      <c r="D32" s="256">
        <f t="shared" si="3"/>
        <v>0.9203</v>
      </c>
      <c r="E32" s="256"/>
      <c r="F32" s="256">
        <v>0.4</v>
      </c>
      <c r="G32" s="257" t="s">
        <v>710</v>
      </c>
      <c r="H32" s="257">
        <v>0.36</v>
      </c>
      <c r="I32" s="257" t="s">
        <v>711</v>
      </c>
      <c r="J32" s="257"/>
      <c r="K32" s="256"/>
      <c r="L32" s="256">
        <v>0.9319</v>
      </c>
      <c r="M32" s="266">
        <v>0.917</v>
      </c>
      <c r="N32" s="265">
        <v>0.9319</v>
      </c>
      <c r="O32" s="265">
        <v>0.912</v>
      </c>
      <c r="P32" s="265"/>
      <c r="Q32" s="273"/>
      <c r="R32" s="273"/>
    </row>
    <row r="33" spans="2:18">
      <c r="B33" s="255" t="s">
        <v>302</v>
      </c>
      <c r="C33" s="256">
        <f t="shared" si="2"/>
        <v>0.35704</v>
      </c>
      <c r="D33" s="260">
        <f t="shared" si="3"/>
        <v>0.9456</v>
      </c>
      <c r="E33" s="260"/>
      <c r="F33" s="260">
        <v>0.4354</v>
      </c>
      <c r="G33" s="258">
        <v>0.3506</v>
      </c>
      <c r="H33" s="258">
        <v>0.4014</v>
      </c>
      <c r="I33" s="258">
        <v>0.2533</v>
      </c>
      <c r="J33" s="258">
        <v>0.3445</v>
      </c>
      <c r="K33" s="260"/>
      <c r="L33" s="260">
        <v>0.9576</v>
      </c>
      <c r="M33" s="267">
        <v>0.9502</v>
      </c>
      <c r="N33" s="268">
        <v>0.952</v>
      </c>
      <c r="O33" s="268">
        <v>0.9233</v>
      </c>
      <c r="P33" s="268">
        <v>0.9569</v>
      </c>
      <c r="Q33" s="274"/>
      <c r="R33" s="274"/>
    </row>
    <row r="34" spans="2:18">
      <c r="B34" s="255" t="s">
        <v>282</v>
      </c>
      <c r="C34" s="256"/>
      <c r="D34" s="258" t="s">
        <v>706</v>
      </c>
      <c r="E34" s="258" t="s">
        <v>706</v>
      </c>
      <c r="F34" s="258" t="s">
        <v>706</v>
      </c>
      <c r="G34" s="258" t="s">
        <v>706</v>
      </c>
      <c r="H34" s="258" t="s">
        <v>706</v>
      </c>
      <c r="I34" s="258" t="s">
        <v>706</v>
      </c>
      <c r="J34" s="258" t="s">
        <v>706</v>
      </c>
      <c r="K34" s="258"/>
      <c r="L34" s="258" t="s">
        <v>706</v>
      </c>
      <c r="M34" s="268" t="s">
        <v>706</v>
      </c>
      <c r="N34" s="268" t="s">
        <v>706</v>
      </c>
      <c r="O34" s="268" t="s">
        <v>706</v>
      </c>
      <c r="P34" s="268" t="s">
        <v>706</v>
      </c>
      <c r="Q34" s="268"/>
      <c r="R34" s="268"/>
    </row>
    <row r="35" spans="2:18">
      <c r="B35" s="255" t="s">
        <v>641</v>
      </c>
      <c r="C35" s="256">
        <f>AVERAGE(F35,G35,H35,I35,J35)</f>
        <v>0.335240521628499</v>
      </c>
      <c r="D35" s="260">
        <f>AVERAGE(M35,N35,O35,P35)</f>
        <v>0.9353</v>
      </c>
      <c r="E35" s="260">
        <f>361/859</f>
        <v>0.420256111757858</v>
      </c>
      <c r="F35" s="260">
        <f>416/786</f>
        <v>0.529262086513995</v>
      </c>
      <c r="G35" s="258">
        <v>0.3017</v>
      </c>
      <c r="H35" s="258">
        <v>0.26</v>
      </c>
      <c r="I35" s="258">
        <v>0.25</v>
      </c>
      <c r="J35" s="258"/>
      <c r="K35" s="260">
        <f>827/859</f>
        <v>0.962747380675204</v>
      </c>
      <c r="L35" s="260">
        <v>0.9542</v>
      </c>
      <c r="M35" s="268">
        <v>0.9539</v>
      </c>
      <c r="N35" s="268">
        <v>0.93</v>
      </c>
      <c r="O35" s="268">
        <v>0.922</v>
      </c>
      <c r="P35" s="268"/>
      <c r="Q35" s="274"/>
      <c r="R35" s="274"/>
    </row>
    <row r="36" spans="2:18">
      <c r="B36" s="255" t="s">
        <v>712</v>
      </c>
      <c r="C36" s="256"/>
      <c r="D36" s="258" t="s">
        <v>706</v>
      </c>
      <c r="E36" s="258" t="s">
        <v>706</v>
      </c>
      <c r="F36" s="258" t="s">
        <v>706</v>
      </c>
      <c r="G36" s="258" t="s">
        <v>706</v>
      </c>
      <c r="H36" s="258" t="s">
        <v>706</v>
      </c>
      <c r="I36" s="258" t="s">
        <v>706</v>
      </c>
      <c r="J36" s="258" t="s">
        <v>706</v>
      </c>
      <c r="K36" s="258"/>
      <c r="L36" s="258" t="s">
        <v>706</v>
      </c>
      <c r="M36" s="268" t="s">
        <v>706</v>
      </c>
      <c r="N36" s="268" t="s">
        <v>706</v>
      </c>
      <c r="O36" s="268" t="s">
        <v>706</v>
      </c>
      <c r="P36" s="268" t="s">
        <v>706</v>
      </c>
      <c r="Q36" s="268"/>
      <c r="R36" s="268"/>
    </row>
    <row r="37" spans="2:18">
      <c r="B37" s="255" t="s">
        <v>713</v>
      </c>
      <c r="C37" s="256">
        <f>AVERAGE(F37,G37,H37,I37,J37)</f>
        <v>0.268666666666667</v>
      </c>
      <c r="D37" s="260">
        <f>AVERAGE(M37,N37,O37,P37)</f>
        <v>0.932333333333333</v>
      </c>
      <c r="E37" s="260"/>
      <c r="F37" s="260"/>
      <c r="G37" s="258">
        <v>0.282</v>
      </c>
      <c r="H37" s="258">
        <v>0.294</v>
      </c>
      <c r="I37" s="258">
        <v>0.23</v>
      </c>
      <c r="J37" s="258" t="s">
        <v>706</v>
      </c>
      <c r="K37" s="260"/>
      <c r="L37" s="260">
        <v>0.93</v>
      </c>
      <c r="M37" s="268">
        <v>0.95</v>
      </c>
      <c r="N37" s="268">
        <v>0.93</v>
      </c>
      <c r="O37" s="268">
        <v>0.917</v>
      </c>
      <c r="P37" s="268" t="s">
        <v>706</v>
      </c>
      <c r="Q37" s="274"/>
      <c r="R37" s="274"/>
    </row>
    <row r="38" spans="2:18">
      <c r="B38" s="255" t="s">
        <v>714</v>
      </c>
      <c r="C38" s="256">
        <f>AVERAGE(F38,G38,H38,I38,J38)</f>
        <v>0.737</v>
      </c>
      <c r="D38" s="260">
        <f>AVERAGE(M38,N38,O38,P38)</f>
        <v>0.974666666666667</v>
      </c>
      <c r="E38" s="260"/>
      <c r="F38" s="260"/>
      <c r="G38" s="258">
        <v>0.8</v>
      </c>
      <c r="H38" s="258">
        <v>0.73</v>
      </c>
      <c r="I38" s="258">
        <v>0.681</v>
      </c>
      <c r="J38" s="258"/>
      <c r="K38" s="260"/>
      <c r="L38" s="260"/>
      <c r="M38" s="268">
        <v>0.98</v>
      </c>
      <c r="N38" s="268">
        <v>0.97</v>
      </c>
      <c r="O38" s="268">
        <v>0.974</v>
      </c>
      <c r="P38" s="268"/>
      <c r="Q38" s="274"/>
      <c r="R38" s="274"/>
    </row>
    <row r="39" spans="2:18">
      <c r="B39" s="255" t="s">
        <v>715</v>
      </c>
      <c r="C39" s="256">
        <f>AVERAGE(F39,G39,H39,I39,J39)</f>
        <v>0.4541</v>
      </c>
      <c r="D39" s="260">
        <f>AVERAGE(M39,N39,O39,P39)</f>
        <v>0.955666666666667</v>
      </c>
      <c r="E39" s="260"/>
      <c r="F39" s="260"/>
      <c r="G39" s="258">
        <v>0.452</v>
      </c>
      <c r="H39" s="258">
        <v>0.391</v>
      </c>
      <c r="I39" s="258">
        <v>0.5193</v>
      </c>
      <c r="J39" s="258"/>
      <c r="K39" s="260"/>
      <c r="L39" s="260">
        <v>0.951</v>
      </c>
      <c r="M39" s="268">
        <v>0.958</v>
      </c>
      <c r="N39" s="268">
        <v>0.951</v>
      </c>
      <c r="O39" s="268">
        <v>0.958</v>
      </c>
      <c r="P39" s="268"/>
      <c r="Q39" s="274"/>
      <c r="R39" s="274"/>
    </row>
    <row r="40" spans="2:18">
      <c r="B40" s="255" t="s">
        <v>716</v>
      </c>
      <c r="C40" s="256"/>
      <c r="D40" s="258" t="s">
        <v>706</v>
      </c>
      <c r="E40" s="258" t="s">
        <v>706</v>
      </c>
      <c r="F40" s="258" t="s">
        <v>706</v>
      </c>
      <c r="G40" s="258" t="s">
        <v>706</v>
      </c>
      <c r="H40" s="258" t="s">
        <v>706</v>
      </c>
      <c r="I40" s="258" t="s">
        <v>706</v>
      </c>
      <c r="J40" s="258" t="s">
        <v>706</v>
      </c>
      <c r="K40" s="258"/>
      <c r="L40" s="258" t="s">
        <v>706</v>
      </c>
      <c r="M40" s="268" t="s">
        <v>706</v>
      </c>
      <c r="N40" s="268" t="s">
        <v>706</v>
      </c>
      <c r="O40" s="268" t="s">
        <v>706</v>
      </c>
      <c r="P40" s="268" t="s">
        <v>706</v>
      </c>
      <c r="Q40" s="268"/>
      <c r="R40" s="268"/>
    </row>
    <row r="41" spans="2:18">
      <c r="B41" s="255" t="s">
        <v>295</v>
      </c>
      <c r="C41" s="256"/>
      <c r="D41" s="258" t="s">
        <v>706</v>
      </c>
      <c r="E41" s="258"/>
      <c r="F41" s="258" t="s">
        <v>706</v>
      </c>
      <c r="G41" s="258" t="s">
        <v>706</v>
      </c>
      <c r="H41" s="258" t="s">
        <v>706</v>
      </c>
      <c r="I41" s="258" t="s">
        <v>706</v>
      </c>
      <c r="J41" s="258" t="s">
        <v>706</v>
      </c>
      <c r="K41" s="258"/>
      <c r="L41" s="258" t="s">
        <v>706</v>
      </c>
      <c r="M41" s="268" t="s">
        <v>706</v>
      </c>
      <c r="N41" s="268" t="s">
        <v>706</v>
      </c>
      <c r="O41" s="268" t="s">
        <v>706</v>
      </c>
      <c r="P41" s="268" t="s">
        <v>706</v>
      </c>
      <c r="Q41" s="268"/>
      <c r="R41" s="268"/>
    </row>
    <row r="42" spans="2:18">
      <c r="B42" s="255" t="s">
        <v>328</v>
      </c>
      <c r="C42" s="256">
        <f>AVERAGE(F42,G42,H42,I42,J42)</f>
        <v>0.21</v>
      </c>
      <c r="D42" s="260">
        <f>AVERAGE(M42,N42,O42,P42)</f>
        <v>0.8126</v>
      </c>
      <c r="E42" s="260"/>
      <c r="F42" s="260">
        <v>0.2</v>
      </c>
      <c r="G42" s="258">
        <v>0.22</v>
      </c>
      <c r="H42" s="258" t="s">
        <v>710</v>
      </c>
      <c r="I42" s="258" t="s">
        <v>710</v>
      </c>
      <c r="J42" s="258" t="s">
        <v>710</v>
      </c>
      <c r="K42" s="260"/>
      <c r="L42" s="260">
        <v>0.85</v>
      </c>
      <c r="M42" s="268">
        <v>0.8517</v>
      </c>
      <c r="N42" s="268">
        <v>0.7735</v>
      </c>
      <c r="O42" s="268" t="s">
        <v>710</v>
      </c>
      <c r="P42" s="268" t="s">
        <v>710</v>
      </c>
      <c r="Q42" s="274"/>
      <c r="R42" s="274"/>
    </row>
    <row r="43" spans="2:18">
      <c r="B43" s="255" t="s">
        <v>350</v>
      </c>
      <c r="C43" s="256">
        <f>AVERAGE(F43,G43,H43,I43,J43)</f>
        <v>0.278833333333333</v>
      </c>
      <c r="D43" s="260">
        <f>AVERAGE(M43,N43,O43,P43)</f>
        <v>0.914074074074074</v>
      </c>
      <c r="E43" s="260"/>
      <c r="F43" s="260">
        <v>0.282</v>
      </c>
      <c r="G43" s="258" t="s">
        <v>710</v>
      </c>
      <c r="H43" s="258">
        <v>0.306666666666667</v>
      </c>
      <c r="I43" s="258">
        <v>0.263333333333333</v>
      </c>
      <c r="J43" s="258">
        <v>0.263333333333333</v>
      </c>
      <c r="K43" s="260"/>
      <c r="L43" s="260">
        <v>0.86</v>
      </c>
      <c r="M43" s="268" t="s">
        <v>710</v>
      </c>
      <c r="N43" s="268">
        <v>0.934444444444444</v>
      </c>
      <c r="O43" s="268">
        <v>0.893333333333333</v>
      </c>
      <c r="P43" s="268">
        <v>0.914444444444444</v>
      </c>
      <c r="Q43" s="274"/>
      <c r="R43" s="274"/>
    </row>
    <row r="44" spans="2:18">
      <c r="B44" s="255" t="s">
        <v>717</v>
      </c>
      <c r="C44" s="256">
        <f>AVERAGE(F44,G44,H44,I44,J44)</f>
        <v>0.2215</v>
      </c>
      <c r="D44" s="260">
        <f>AVERAGE(M44,N44,O44,P44)</f>
        <v>0.867</v>
      </c>
      <c r="E44" s="260"/>
      <c r="F44" s="260">
        <v>0.2475</v>
      </c>
      <c r="G44" s="258">
        <v>0.261</v>
      </c>
      <c r="H44" s="258">
        <v>0.2475</v>
      </c>
      <c r="I44" s="258">
        <v>0.13</v>
      </c>
      <c r="J44" s="258"/>
      <c r="K44" s="260"/>
      <c r="L44" s="260">
        <v>0.88</v>
      </c>
      <c r="M44" s="268">
        <v>0.861</v>
      </c>
      <c r="N44" s="268">
        <v>0.88</v>
      </c>
      <c r="O44" s="268">
        <v>0.86</v>
      </c>
      <c r="P44" s="268"/>
      <c r="Q44" s="274"/>
      <c r="R44" s="274"/>
    </row>
    <row r="45" spans="2:18">
      <c r="B45" s="255" t="s">
        <v>343</v>
      </c>
      <c r="C45" s="256">
        <f>AVERAGE(F45,G45,H45,I45,J45)</f>
        <v>0.24516</v>
      </c>
      <c r="D45" s="260">
        <f>AVERAGE(M45,N45,O45,P45)</f>
        <v>0.822</v>
      </c>
      <c r="E45" s="260"/>
      <c r="F45" s="260">
        <v>0.258</v>
      </c>
      <c r="G45" s="258">
        <v>0.245</v>
      </c>
      <c r="H45" s="258">
        <v>0.258</v>
      </c>
      <c r="I45" s="258">
        <v>0.2389</v>
      </c>
      <c r="J45" s="258">
        <v>0.2259</v>
      </c>
      <c r="K45" s="260"/>
      <c r="L45" s="260">
        <v>0.8156</v>
      </c>
      <c r="M45" s="268">
        <v>0.847</v>
      </c>
      <c r="N45" s="268">
        <v>0.82</v>
      </c>
      <c r="O45" s="268">
        <v>0.82</v>
      </c>
      <c r="P45" s="268">
        <v>0.801</v>
      </c>
      <c r="Q45" s="274"/>
      <c r="R45" s="274"/>
    </row>
    <row r="46" ht="30" spans="2:18">
      <c r="B46" s="261" t="s">
        <v>718</v>
      </c>
      <c r="C46" s="256"/>
      <c r="D46" s="258" t="s">
        <v>706</v>
      </c>
      <c r="E46" s="258" t="s">
        <v>706</v>
      </c>
      <c r="F46" s="258" t="s">
        <v>706</v>
      </c>
      <c r="G46" s="258" t="s">
        <v>706</v>
      </c>
      <c r="H46" s="258" t="s">
        <v>706</v>
      </c>
      <c r="I46" s="258" t="s">
        <v>706</v>
      </c>
      <c r="J46" s="258" t="s">
        <v>706</v>
      </c>
      <c r="K46" s="258"/>
      <c r="L46" s="258" t="s">
        <v>706</v>
      </c>
      <c r="M46" s="267" t="s">
        <v>706</v>
      </c>
      <c r="N46" s="267" t="s">
        <v>706</v>
      </c>
      <c r="O46" s="268" t="s">
        <v>706</v>
      </c>
      <c r="P46" s="268" t="s">
        <v>706</v>
      </c>
      <c r="Q46" s="268"/>
      <c r="R46" s="268"/>
    </row>
    <row r="47" spans="2:18">
      <c r="B47" s="261" t="s">
        <v>719</v>
      </c>
      <c r="C47" s="256"/>
      <c r="D47" s="258" t="s">
        <v>706</v>
      </c>
      <c r="E47" s="258" t="s">
        <v>706</v>
      </c>
      <c r="F47" s="258" t="s">
        <v>706</v>
      </c>
      <c r="G47" s="258" t="s">
        <v>706</v>
      </c>
      <c r="H47" s="258" t="s">
        <v>706</v>
      </c>
      <c r="I47" s="258" t="s">
        <v>706</v>
      </c>
      <c r="J47" s="258" t="s">
        <v>706</v>
      </c>
      <c r="K47" s="258"/>
      <c r="L47" s="258" t="s">
        <v>706</v>
      </c>
      <c r="M47" s="267" t="s">
        <v>706</v>
      </c>
      <c r="N47" s="267" t="s">
        <v>706</v>
      </c>
      <c r="O47" s="268" t="s">
        <v>706</v>
      </c>
      <c r="P47" s="268" t="s">
        <v>706</v>
      </c>
      <c r="Q47" s="268"/>
      <c r="R47" s="268"/>
    </row>
    <row r="48" spans="2:18">
      <c r="B48" s="261" t="s">
        <v>585</v>
      </c>
      <c r="C48" s="256">
        <f>AVERAGE(F48,G48,H48,I48,J48)</f>
        <v>0.21604</v>
      </c>
      <c r="D48" s="260">
        <f>AVERAGE(M48,N48,O48,P48)</f>
        <v>0.858875</v>
      </c>
      <c r="E48" s="260">
        <v>0.2372</v>
      </c>
      <c r="F48" s="260">
        <v>0.2361</v>
      </c>
      <c r="G48" s="258">
        <v>0.2069</v>
      </c>
      <c r="H48" s="258">
        <v>0.1765</v>
      </c>
      <c r="I48" s="258">
        <v>0.1867</v>
      </c>
      <c r="J48" s="258">
        <v>0.274</v>
      </c>
      <c r="K48" s="260">
        <v>0.9012</v>
      </c>
      <c r="L48" s="260">
        <v>0.9627</v>
      </c>
      <c r="M48" s="267">
        <v>0.87</v>
      </c>
      <c r="N48" s="267">
        <v>0.8042</v>
      </c>
      <c r="O48" s="268">
        <v>0.8393</v>
      </c>
      <c r="P48" s="268">
        <v>0.922</v>
      </c>
      <c r="Q48" s="274"/>
      <c r="R48" s="274"/>
    </row>
    <row r="49" spans="2:18">
      <c r="B49" s="261" t="s">
        <v>337</v>
      </c>
      <c r="C49" s="256">
        <f>AVERAGE(F49,G49,H49,I49,J49)</f>
        <v>0.2</v>
      </c>
      <c r="D49" s="260">
        <f>AVERAGE(M49,N49,O49,P49)</f>
        <v>0.7777</v>
      </c>
      <c r="E49" s="260">
        <v>0.27</v>
      </c>
      <c r="F49" s="260">
        <v>0.25</v>
      </c>
      <c r="G49" s="258">
        <v>0.25</v>
      </c>
      <c r="H49" s="258">
        <v>0.1</v>
      </c>
      <c r="I49" s="258"/>
      <c r="J49" s="258"/>
      <c r="K49" s="260">
        <v>0.9</v>
      </c>
      <c r="L49" s="260">
        <v>0.875</v>
      </c>
      <c r="M49" s="267">
        <v>0.85</v>
      </c>
      <c r="N49" s="267">
        <v>0.7054</v>
      </c>
      <c r="O49" s="268"/>
      <c r="P49" s="268"/>
      <c r="Q49" s="274"/>
      <c r="R49" s="274"/>
    </row>
    <row r="50" spans="2:18">
      <c r="B50" s="261" t="s">
        <v>584</v>
      </c>
      <c r="C50" s="256">
        <f>AVERAGE(F50,G50,H50,I50,J50)</f>
        <v>0.18946</v>
      </c>
      <c r="D50" s="260">
        <f>AVERAGE(M50,N50,O50,P50)</f>
        <v>0.837</v>
      </c>
      <c r="E50" s="260">
        <v>0.339</v>
      </c>
      <c r="F50" s="260">
        <v>0.262</v>
      </c>
      <c r="G50" s="258">
        <v>0.223</v>
      </c>
      <c r="H50" s="258">
        <v>0.213</v>
      </c>
      <c r="I50" s="258">
        <v>0.1453</v>
      </c>
      <c r="J50" s="258">
        <v>0.104</v>
      </c>
      <c r="K50" s="260">
        <v>0.968</v>
      </c>
      <c r="L50" s="260">
        <v>0.9477</v>
      </c>
      <c r="M50" s="267">
        <v>0.902</v>
      </c>
      <c r="N50" s="267">
        <v>0.856</v>
      </c>
      <c r="O50" s="268">
        <v>0.82</v>
      </c>
      <c r="P50" s="268">
        <v>0.77</v>
      </c>
      <c r="Q50" s="274"/>
      <c r="R50" s="274"/>
    </row>
    <row r="51" ht="30" spans="2:18">
      <c r="B51" s="261" t="s">
        <v>720</v>
      </c>
      <c r="C51" s="256"/>
      <c r="D51" s="258" t="s">
        <v>706</v>
      </c>
      <c r="E51" s="258" t="s">
        <v>706</v>
      </c>
      <c r="F51" s="258" t="s">
        <v>706</v>
      </c>
      <c r="G51" s="258" t="s">
        <v>706</v>
      </c>
      <c r="H51" s="258" t="s">
        <v>706</v>
      </c>
      <c r="I51" s="258" t="s">
        <v>706</v>
      </c>
      <c r="J51" s="258" t="s">
        <v>706</v>
      </c>
      <c r="K51" s="258"/>
      <c r="L51" s="258" t="s">
        <v>706</v>
      </c>
      <c r="M51" s="267" t="s">
        <v>706</v>
      </c>
      <c r="N51" s="267" t="s">
        <v>706</v>
      </c>
      <c r="O51" s="268" t="s">
        <v>706</v>
      </c>
      <c r="P51" s="268" t="s">
        <v>706</v>
      </c>
      <c r="Q51" s="268"/>
      <c r="R51" s="268"/>
    </row>
    <row r="52" spans="2:18">
      <c r="B52" s="261" t="s">
        <v>373</v>
      </c>
      <c r="C52" s="256">
        <f>AVERAGE(F52,G52,H52,I52,J52)</f>
        <v>0.290333333333333</v>
      </c>
      <c r="D52" s="260">
        <f>AVERAGE(M52,N52,O52,P52)</f>
        <v>0.857333333333333</v>
      </c>
      <c r="E52" s="260"/>
      <c r="F52" s="260"/>
      <c r="G52" s="258">
        <v>0.254</v>
      </c>
      <c r="H52" s="258">
        <v>0.25</v>
      </c>
      <c r="I52" s="258">
        <v>0.367</v>
      </c>
      <c r="J52" s="258"/>
      <c r="K52" s="260"/>
      <c r="L52" s="260"/>
      <c r="M52" s="267">
        <v>0.841</v>
      </c>
      <c r="N52" s="267">
        <v>0.843</v>
      </c>
      <c r="O52" s="267">
        <v>0.888</v>
      </c>
      <c r="P52" s="268"/>
      <c r="Q52" s="260"/>
      <c r="R52" s="260"/>
    </row>
    <row r="53" spans="2:18">
      <c r="B53" s="261" t="s">
        <v>380</v>
      </c>
      <c r="C53" s="256"/>
      <c r="D53" s="260">
        <f>AVERAGE(M53,N53,O53,P53)</f>
        <v>0.8</v>
      </c>
      <c r="E53" s="260">
        <v>0.39</v>
      </c>
      <c r="F53" s="258" t="s">
        <v>710</v>
      </c>
      <c r="G53" s="258" t="s">
        <v>710</v>
      </c>
      <c r="H53" s="258" t="s">
        <v>710</v>
      </c>
      <c r="I53" s="258" t="s">
        <v>710</v>
      </c>
      <c r="J53" s="258" t="s">
        <v>710</v>
      </c>
      <c r="K53" s="260">
        <v>0.865</v>
      </c>
      <c r="L53" s="258" t="s">
        <v>710</v>
      </c>
      <c r="M53" s="267" t="s">
        <v>710</v>
      </c>
      <c r="N53" s="267">
        <v>0.8</v>
      </c>
      <c r="O53" s="267" t="s">
        <v>710</v>
      </c>
      <c r="P53" s="268" t="s">
        <v>710</v>
      </c>
      <c r="Q53" s="260"/>
      <c r="R53" s="260"/>
    </row>
    <row r="54" spans="2:18">
      <c r="B54" s="261" t="s">
        <v>721</v>
      </c>
      <c r="C54" s="256"/>
      <c r="D54" s="260"/>
      <c r="E54" s="260"/>
      <c r="F54" s="260"/>
      <c r="G54" s="258"/>
      <c r="H54" s="258"/>
      <c r="I54" s="258"/>
      <c r="J54" s="258"/>
      <c r="K54" s="260"/>
      <c r="L54" s="260"/>
      <c r="M54" s="267"/>
      <c r="N54" s="267"/>
      <c r="O54" s="267"/>
      <c r="P54" s="268"/>
      <c r="Q54" s="260"/>
      <c r="R54" s="260"/>
    </row>
    <row r="55" spans="2:18">
      <c r="B55" s="261" t="s">
        <v>598</v>
      </c>
      <c r="C55" s="256" t="e">
        <f>AVERAGE(#REF!,G55,H55,I55,J55)</f>
        <v>#REF!</v>
      </c>
      <c r="D55" s="260">
        <f t="shared" ref="D55:D60" si="4">AVERAGE(M55,N55,O55,P55)</f>
        <v>0.6178</v>
      </c>
      <c r="E55" s="255"/>
      <c r="F55" s="260">
        <f>100/919</f>
        <v>0.108813928182807</v>
      </c>
      <c r="G55" s="258" t="s">
        <v>722</v>
      </c>
      <c r="H55" s="258">
        <v>0.0706</v>
      </c>
      <c r="I55" s="258">
        <v>0.0562</v>
      </c>
      <c r="J55" s="258"/>
      <c r="K55" s="255"/>
      <c r="L55" s="260">
        <v>0.75</v>
      </c>
      <c r="M55" s="267">
        <v>0.656</v>
      </c>
      <c r="N55" s="267">
        <v>0.5974</v>
      </c>
      <c r="O55" s="267">
        <v>0.6</v>
      </c>
      <c r="P55" s="268"/>
      <c r="Q55" s="260"/>
      <c r="R55" s="260"/>
    </row>
    <row r="56" spans="2:18">
      <c r="B56" s="261" t="s">
        <v>410</v>
      </c>
      <c r="C56" s="256">
        <f>AVERAGE(F56,G56,H56,I56,J56)</f>
        <v>0.0924666666666667</v>
      </c>
      <c r="D56" s="260">
        <f t="shared" si="4"/>
        <v>0.5744</v>
      </c>
      <c r="E56" s="260"/>
      <c r="F56" s="258" t="s">
        <v>710</v>
      </c>
      <c r="G56" s="258">
        <v>0.1548</v>
      </c>
      <c r="H56" s="258">
        <v>0.0711</v>
      </c>
      <c r="I56" s="258">
        <v>0.0515</v>
      </c>
      <c r="J56" s="258" t="s">
        <v>710</v>
      </c>
      <c r="K56" s="260">
        <f>509/778</f>
        <v>0.654241645244216</v>
      </c>
      <c r="L56" s="258" t="s">
        <v>710</v>
      </c>
      <c r="M56" s="267">
        <v>0.655</v>
      </c>
      <c r="N56" s="267">
        <v>0.59</v>
      </c>
      <c r="O56" s="268">
        <v>0.5425</v>
      </c>
      <c r="P56" s="268">
        <v>0.5101</v>
      </c>
      <c r="Q56" s="274"/>
      <c r="R56" s="274"/>
    </row>
    <row r="57" spans="2:18">
      <c r="B57" s="261" t="s">
        <v>404</v>
      </c>
      <c r="C57" s="256">
        <f>AVERAGE(F57,G57,H57,I57,J57)</f>
        <v>0.135</v>
      </c>
      <c r="D57" s="260">
        <f t="shared" si="4"/>
        <v>0.79</v>
      </c>
      <c r="E57" s="260"/>
      <c r="F57" s="258" t="s">
        <v>710</v>
      </c>
      <c r="G57" s="258" t="s">
        <v>710</v>
      </c>
      <c r="H57" s="258">
        <v>0.135</v>
      </c>
      <c r="I57" s="258" t="s">
        <v>238</v>
      </c>
      <c r="J57" s="258"/>
      <c r="K57" s="260"/>
      <c r="L57" s="258" t="s">
        <v>710</v>
      </c>
      <c r="M57" s="267" t="s">
        <v>710</v>
      </c>
      <c r="N57" s="267">
        <v>0.817</v>
      </c>
      <c r="O57" s="267">
        <v>0.763</v>
      </c>
      <c r="P57" s="268"/>
      <c r="Q57" s="260"/>
      <c r="R57" s="260"/>
    </row>
    <row r="58" spans="2:18">
      <c r="B58" s="261" t="s">
        <v>419</v>
      </c>
      <c r="C58" s="256">
        <f>AVERAGE(F58,G58,H58,I58,J58)</f>
        <v>0.11825</v>
      </c>
      <c r="D58" s="260">
        <f t="shared" si="4"/>
        <v>0.589733333333333</v>
      </c>
      <c r="E58" s="260"/>
      <c r="F58" s="258" t="s">
        <v>710</v>
      </c>
      <c r="G58" s="258" t="s">
        <v>710</v>
      </c>
      <c r="H58" s="258">
        <v>0.15</v>
      </c>
      <c r="I58" s="258">
        <v>0.0865</v>
      </c>
      <c r="J58" s="258"/>
      <c r="K58" s="260"/>
      <c r="L58" s="258" t="s">
        <v>710</v>
      </c>
      <c r="M58" s="267">
        <v>0.6042</v>
      </c>
      <c r="N58" s="267">
        <v>0.576</v>
      </c>
      <c r="O58" s="268">
        <v>0.589</v>
      </c>
      <c r="P58" s="268"/>
      <c r="Q58" s="274"/>
      <c r="R58" s="274"/>
    </row>
    <row r="59" spans="2:18">
      <c r="B59" s="261" t="s">
        <v>417</v>
      </c>
      <c r="C59" s="256">
        <f>AVERAGE(F59,G59,H59,I59,J59)</f>
        <v>0.04655</v>
      </c>
      <c r="D59" s="260">
        <f t="shared" si="4"/>
        <v>0.49905</v>
      </c>
      <c r="E59" s="260"/>
      <c r="F59" s="258" t="s">
        <v>710</v>
      </c>
      <c r="G59" s="258" t="s">
        <v>710</v>
      </c>
      <c r="H59" s="258">
        <v>0.0447</v>
      </c>
      <c r="I59" s="258">
        <v>0.0484</v>
      </c>
      <c r="J59" s="258"/>
      <c r="K59" s="260"/>
      <c r="L59" s="258" t="s">
        <v>710</v>
      </c>
      <c r="M59" s="267" t="s">
        <v>710</v>
      </c>
      <c r="N59" s="267">
        <v>0.4281</v>
      </c>
      <c r="O59" s="268">
        <v>0.57</v>
      </c>
      <c r="P59" s="268"/>
      <c r="Q59" s="274"/>
      <c r="R59" s="274"/>
    </row>
    <row r="60" spans="2:18">
      <c r="B60" s="261" t="s">
        <v>723</v>
      </c>
      <c r="C60" s="256">
        <f>AVERAGE(F60,G60,H60,I60,J60)</f>
        <v>0.07645</v>
      </c>
      <c r="D60" s="260">
        <f t="shared" si="4"/>
        <v>0.636666666666667</v>
      </c>
      <c r="E60" s="260"/>
      <c r="F60" s="258" t="s">
        <v>710</v>
      </c>
      <c r="G60" s="258" t="s">
        <v>710</v>
      </c>
      <c r="H60" s="258">
        <v>0.0811</v>
      </c>
      <c r="I60" s="258">
        <v>0.0718</v>
      </c>
      <c r="J60" s="258"/>
      <c r="K60" s="260"/>
      <c r="L60" s="258" t="s">
        <v>710</v>
      </c>
      <c r="M60" s="267">
        <v>0.642</v>
      </c>
      <c r="N60" s="267">
        <v>0.627</v>
      </c>
      <c r="O60" s="268">
        <v>0.641</v>
      </c>
      <c r="P60" s="268"/>
      <c r="Q60" s="274"/>
      <c r="R60" s="274"/>
    </row>
    <row r="61" ht="30" spans="2:18">
      <c r="B61" s="261" t="s">
        <v>724</v>
      </c>
      <c r="C61" s="256"/>
      <c r="D61" s="260"/>
      <c r="E61" s="260"/>
      <c r="F61" s="258" t="s">
        <v>706</v>
      </c>
      <c r="G61" s="258" t="s">
        <v>706</v>
      </c>
      <c r="H61" s="258" t="s">
        <v>702</v>
      </c>
      <c r="I61" s="258"/>
      <c r="J61" s="258"/>
      <c r="K61" s="260"/>
      <c r="L61" s="258" t="s">
        <v>706</v>
      </c>
      <c r="M61" s="270" t="s">
        <v>706</v>
      </c>
      <c r="N61" s="267" t="s">
        <v>702</v>
      </c>
      <c r="O61" s="268"/>
      <c r="P61" s="268"/>
      <c r="Q61" s="274"/>
      <c r="R61" s="274">
        <v>0</v>
      </c>
    </row>
    <row r="62" spans="2:18">
      <c r="B62" s="261" t="s">
        <v>725</v>
      </c>
      <c r="C62" s="256">
        <f>AVERAGE(F62,G62,H62,I62,J62)</f>
        <v>0.0672</v>
      </c>
      <c r="D62" s="260">
        <f>AVERAGE(M62,N62,O62,P62)</f>
        <v>0.48365</v>
      </c>
      <c r="E62" s="260"/>
      <c r="F62" s="258"/>
      <c r="G62" s="258"/>
      <c r="H62" s="258" t="s">
        <v>726</v>
      </c>
      <c r="I62" s="258">
        <v>0.0672</v>
      </c>
      <c r="J62" s="258"/>
      <c r="K62" s="260"/>
      <c r="L62" s="260">
        <v>0.525</v>
      </c>
      <c r="M62" s="267"/>
      <c r="N62" s="267">
        <v>0.444</v>
      </c>
      <c r="O62" s="268">
        <v>0.5233</v>
      </c>
      <c r="P62" s="268"/>
      <c r="Q62" s="274"/>
      <c r="R62" s="274"/>
    </row>
  </sheetData>
  <autoFilter ref="B1:O62">
    <extLst/>
  </autoFilter>
  <pageMargins left="0.7" right="0.7" top="0.75" bottom="0.75" header="0.3" footer="0.3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zoomScale="115" zoomScaleNormal="115" workbookViewId="0">
      <selection activeCell="B21" sqref="B21"/>
    </sheetView>
  </sheetViews>
  <sheetFormatPr defaultColWidth="9" defaultRowHeight="15" outlineLevelCol="1"/>
  <cols>
    <col min="1" max="1" width="17" customWidth="1"/>
    <col min="2" max="2" width="49" customWidth="1"/>
    <col min="3" max="3" width="5.2265625" customWidth="1"/>
    <col min="6" max="6" width="18.6171875" customWidth="1"/>
  </cols>
  <sheetData>
    <row r="1" ht="54.5" customHeight="1" spans="1:2">
      <c r="A1" s="242" t="s">
        <v>727</v>
      </c>
      <c r="B1" s="242"/>
    </row>
    <row r="2" ht="27.5" customHeight="1" spans="1:2">
      <c r="A2" s="243" t="s">
        <v>728</v>
      </c>
      <c r="B2" s="243" t="s">
        <v>729</v>
      </c>
    </row>
    <row r="3" spans="1:2">
      <c r="A3" s="244" t="s">
        <v>730</v>
      </c>
      <c r="B3" s="244" t="s">
        <v>731</v>
      </c>
    </row>
    <row r="4" spans="1:2">
      <c r="A4" s="244" t="s">
        <v>732</v>
      </c>
      <c r="B4" s="244" t="s">
        <v>733</v>
      </c>
    </row>
    <row r="5" spans="1:2">
      <c r="A5" s="244" t="s">
        <v>734</v>
      </c>
      <c r="B5" s="244" t="s">
        <v>735</v>
      </c>
    </row>
    <row r="6" spans="1:2">
      <c r="A6" s="244" t="s">
        <v>736</v>
      </c>
      <c r="B6" s="244" t="s">
        <v>737</v>
      </c>
    </row>
    <row r="7" spans="1:2">
      <c r="A7" s="245" t="s">
        <v>738</v>
      </c>
      <c r="B7" s="244" t="s">
        <v>739</v>
      </c>
    </row>
    <row r="8" spans="1:2">
      <c r="A8" s="244" t="s">
        <v>740</v>
      </c>
      <c r="B8" s="244" t="s">
        <v>741</v>
      </c>
    </row>
    <row r="9" spans="1:2">
      <c r="A9" s="244" t="s">
        <v>742</v>
      </c>
      <c r="B9" s="244" t="s">
        <v>743</v>
      </c>
    </row>
    <row r="10" spans="1:2">
      <c r="A10" s="244"/>
      <c r="B10" s="244" t="s">
        <v>744</v>
      </c>
    </row>
    <row r="11" spans="1:2">
      <c r="A11" s="244" t="s">
        <v>745</v>
      </c>
      <c r="B11" s="244" t="s">
        <v>746</v>
      </c>
    </row>
    <row r="12" spans="1:2">
      <c r="A12" s="244" t="s">
        <v>747</v>
      </c>
      <c r="B12" s="244" t="s">
        <v>748</v>
      </c>
    </row>
    <row r="13" spans="1:2">
      <c r="A13" s="244" t="s">
        <v>749</v>
      </c>
      <c r="B13" s="244" t="s">
        <v>750</v>
      </c>
    </row>
    <row r="14" spans="1:2">
      <c r="A14" s="244" t="s">
        <v>751</v>
      </c>
      <c r="B14" s="244" t="s">
        <v>752</v>
      </c>
    </row>
    <row r="15" spans="1:2">
      <c r="A15" s="244" t="s">
        <v>753</v>
      </c>
      <c r="B15" s="244" t="s">
        <v>754</v>
      </c>
    </row>
    <row r="16" ht="30" spans="1:2">
      <c r="A16" s="244" t="s">
        <v>755</v>
      </c>
      <c r="B16" s="244" t="s">
        <v>756</v>
      </c>
    </row>
    <row r="17" spans="1:2">
      <c r="A17" s="244" t="s">
        <v>757</v>
      </c>
      <c r="B17" s="244" t="s">
        <v>758</v>
      </c>
    </row>
    <row r="18" spans="1:2">
      <c r="A18" s="244" t="s">
        <v>759</v>
      </c>
      <c r="B18" s="244" t="s">
        <v>760</v>
      </c>
    </row>
    <row r="19" spans="1:2">
      <c r="A19" s="244" t="s">
        <v>761</v>
      </c>
      <c r="B19" s="244" t="s">
        <v>762</v>
      </c>
    </row>
    <row r="20" spans="1:2">
      <c r="A20" s="244" t="s">
        <v>763</v>
      </c>
      <c r="B20" s="244" t="s">
        <v>764</v>
      </c>
    </row>
    <row r="21" spans="1:2">
      <c r="A21" s="244" t="s">
        <v>765</v>
      </c>
      <c r="B21" s="244" t="s">
        <v>766</v>
      </c>
    </row>
    <row r="22" spans="1:2">
      <c r="A22" s="244" t="s">
        <v>767</v>
      </c>
      <c r="B22" s="244" t="s">
        <v>768</v>
      </c>
    </row>
    <row r="23" spans="1:2">
      <c r="A23" s="244" t="s">
        <v>769</v>
      </c>
      <c r="B23" s="244" t="s">
        <v>770</v>
      </c>
    </row>
    <row r="24" spans="1:2">
      <c r="A24" s="244" t="s">
        <v>771</v>
      </c>
      <c r="B24" s="244" t="s">
        <v>772</v>
      </c>
    </row>
    <row r="25" spans="1:2">
      <c r="A25" s="244" t="s">
        <v>773</v>
      </c>
      <c r="B25" s="244" t="s">
        <v>774</v>
      </c>
    </row>
    <row r="26" spans="1:2">
      <c r="A26" s="244" t="s">
        <v>775</v>
      </c>
      <c r="B26" s="244" t="s">
        <v>776</v>
      </c>
    </row>
    <row r="27" ht="15.75" spans="1:2">
      <c r="A27" s="246" t="s">
        <v>777</v>
      </c>
      <c r="B27" s="246"/>
    </row>
    <row r="28" spans="1:1">
      <c r="A28" t="s">
        <v>778</v>
      </c>
    </row>
  </sheetData>
  <mergeCells count="3">
    <mergeCell ref="A1:B1"/>
    <mergeCell ref="A27:B27"/>
    <mergeCell ref="A9:A10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zoomScale="85" zoomScaleNormal="85" workbookViewId="0">
      <selection activeCell="H16" sqref="H16:J16"/>
    </sheetView>
  </sheetViews>
  <sheetFormatPr defaultColWidth="9" defaultRowHeight="15"/>
  <cols>
    <col min="1" max="1" width="4.765625" customWidth="1"/>
    <col min="2" max="2" width="7" customWidth="1"/>
    <col min="3" max="3" width="21.4609375" customWidth="1"/>
    <col min="10" max="10" width="10.1484375" customWidth="1"/>
  </cols>
  <sheetData>
    <row r="1" ht="26" customHeight="1" spans="1:10">
      <c r="A1" s="221" t="s">
        <v>779</v>
      </c>
      <c r="B1" s="221" t="s">
        <v>780</v>
      </c>
      <c r="C1" s="221" t="s">
        <v>781</v>
      </c>
      <c r="D1" s="221" t="s">
        <v>782</v>
      </c>
      <c r="E1" s="221" t="s">
        <v>783</v>
      </c>
      <c r="F1" s="221" t="s">
        <v>784</v>
      </c>
      <c r="G1" s="221" t="s">
        <v>785</v>
      </c>
      <c r="H1" s="221" t="s">
        <v>786</v>
      </c>
      <c r="I1" s="221" t="s">
        <v>787</v>
      </c>
      <c r="J1" s="221" t="s">
        <v>788</v>
      </c>
    </row>
    <row r="2" ht="26" customHeight="1" spans="1:10">
      <c r="A2" s="222" t="s">
        <v>789</v>
      </c>
      <c r="B2" s="223">
        <v>0</v>
      </c>
      <c r="C2" s="224" t="s">
        <v>790</v>
      </c>
      <c r="D2" s="223">
        <v>45333</v>
      </c>
      <c r="E2" s="223">
        <v>45334</v>
      </c>
      <c r="F2" s="223">
        <v>45335</v>
      </c>
      <c r="G2" s="223">
        <v>45336</v>
      </c>
      <c r="H2" s="223">
        <v>45337</v>
      </c>
      <c r="I2" s="223">
        <v>45338</v>
      </c>
      <c r="J2" s="223">
        <v>45339</v>
      </c>
    </row>
    <row r="3" ht="26" customHeight="1" spans="1:10">
      <c r="A3" s="225"/>
      <c r="B3" s="223">
        <v>1</v>
      </c>
      <c r="C3" s="224" t="s">
        <v>791</v>
      </c>
      <c r="D3" s="223">
        <v>45340</v>
      </c>
      <c r="E3" s="223">
        <v>45341</v>
      </c>
      <c r="F3" s="223">
        <v>45342</v>
      </c>
      <c r="G3" s="223">
        <v>45343</v>
      </c>
      <c r="H3" s="226">
        <v>45344</v>
      </c>
      <c r="I3" s="223">
        <v>45345</v>
      </c>
      <c r="J3" s="223">
        <v>45346</v>
      </c>
    </row>
    <row r="4" ht="26" customHeight="1" spans="1:10">
      <c r="A4" s="227"/>
      <c r="B4" s="223">
        <v>2</v>
      </c>
      <c r="C4" s="224"/>
      <c r="D4" s="223">
        <v>45347</v>
      </c>
      <c r="E4" s="223">
        <v>45348</v>
      </c>
      <c r="F4" s="223">
        <v>45349</v>
      </c>
      <c r="G4" s="223">
        <v>45350</v>
      </c>
      <c r="H4" s="223">
        <v>45351</v>
      </c>
      <c r="I4" s="223"/>
      <c r="J4" s="223"/>
    </row>
    <row r="5" ht="26" customHeight="1" spans="1:10">
      <c r="A5" s="228" t="s">
        <v>792</v>
      </c>
      <c r="B5" s="223"/>
      <c r="C5" s="224"/>
      <c r="D5" s="223"/>
      <c r="E5" s="223"/>
      <c r="F5" s="223"/>
      <c r="G5" s="223"/>
      <c r="H5" s="223"/>
      <c r="I5" s="223">
        <v>45352</v>
      </c>
      <c r="J5" s="223">
        <v>45353</v>
      </c>
    </row>
    <row r="6" ht="26" customHeight="1" spans="1:10">
      <c r="A6" s="229"/>
      <c r="B6" s="223"/>
      <c r="C6" s="224"/>
      <c r="D6" s="223"/>
      <c r="E6" s="223"/>
      <c r="F6" s="223"/>
      <c r="G6" s="223"/>
      <c r="H6" s="223"/>
      <c r="I6" s="223"/>
      <c r="J6" s="223" t="s">
        <v>793</v>
      </c>
    </row>
    <row r="7" ht="26" customHeight="1" spans="1:10">
      <c r="A7" s="229"/>
      <c r="B7" s="223">
        <v>3</v>
      </c>
      <c r="C7" s="224"/>
      <c r="D7" s="223">
        <v>45354</v>
      </c>
      <c r="E7" s="223">
        <v>45355</v>
      </c>
      <c r="F7" s="223">
        <v>45356</v>
      </c>
      <c r="G7" s="223">
        <v>45357</v>
      </c>
      <c r="H7" s="223">
        <v>45358</v>
      </c>
      <c r="I7" s="223">
        <v>45359</v>
      </c>
      <c r="J7" s="223">
        <v>45360</v>
      </c>
    </row>
    <row r="8" ht="26" customHeight="1" spans="1:10">
      <c r="A8" s="229"/>
      <c r="B8" s="223">
        <v>4</v>
      </c>
      <c r="C8" s="224"/>
      <c r="D8" s="223">
        <v>45361</v>
      </c>
      <c r="E8" s="223">
        <v>45362</v>
      </c>
      <c r="F8" s="223">
        <v>45363</v>
      </c>
      <c r="G8" s="223">
        <v>45364</v>
      </c>
      <c r="H8" s="223">
        <v>45365</v>
      </c>
      <c r="I8" s="223">
        <v>45366</v>
      </c>
      <c r="J8" s="223">
        <v>45367</v>
      </c>
    </row>
    <row r="9" ht="26" customHeight="1" spans="1:10">
      <c r="A9" s="229"/>
      <c r="B9" s="230">
        <v>5</v>
      </c>
      <c r="C9" s="224"/>
      <c r="D9" s="223">
        <v>45368</v>
      </c>
      <c r="E9" s="223">
        <v>45369</v>
      </c>
      <c r="F9" s="223">
        <v>45370</v>
      </c>
      <c r="G9" s="223">
        <v>45371</v>
      </c>
      <c r="H9" s="223">
        <v>45372</v>
      </c>
      <c r="I9" s="223">
        <v>45373</v>
      </c>
      <c r="J9" s="237">
        <v>45374</v>
      </c>
    </row>
    <row r="10" ht="26" customHeight="1" spans="1:10">
      <c r="A10" s="229"/>
      <c r="B10" s="231"/>
      <c r="C10" s="224" t="s">
        <v>794</v>
      </c>
      <c r="D10" s="223"/>
      <c r="E10" s="223"/>
      <c r="F10" s="223"/>
      <c r="G10" s="223"/>
      <c r="H10" s="223"/>
      <c r="I10" s="223"/>
      <c r="J10" s="237" t="s">
        <v>794</v>
      </c>
    </row>
    <row r="11" ht="26" customHeight="1" spans="1:10">
      <c r="A11" s="232"/>
      <c r="B11" s="223">
        <v>6</v>
      </c>
      <c r="C11" s="224" t="s">
        <v>795</v>
      </c>
      <c r="D11" s="233">
        <v>45375</v>
      </c>
      <c r="E11" s="223">
        <v>45376</v>
      </c>
      <c r="F11" s="223">
        <v>45377</v>
      </c>
      <c r="G11" s="223">
        <v>45378</v>
      </c>
      <c r="H11" s="223">
        <v>45379</v>
      </c>
      <c r="I11" s="223">
        <v>45380</v>
      </c>
      <c r="J11" s="223">
        <v>45381</v>
      </c>
    </row>
    <row r="12" ht="26" customHeight="1" spans="1:10">
      <c r="A12" s="222" t="s">
        <v>796</v>
      </c>
      <c r="B12" s="223">
        <v>7</v>
      </c>
      <c r="C12" s="226" t="s">
        <v>797</v>
      </c>
      <c r="D12" s="223">
        <v>45382</v>
      </c>
      <c r="E12" s="223">
        <v>45383</v>
      </c>
      <c r="F12" s="223">
        <v>45384</v>
      </c>
      <c r="G12" s="223">
        <v>45385</v>
      </c>
      <c r="H12" s="223">
        <v>45386</v>
      </c>
      <c r="I12" s="223">
        <v>45387</v>
      </c>
      <c r="J12" s="223">
        <v>45388</v>
      </c>
    </row>
    <row r="13" ht="26" customHeight="1" spans="1:10">
      <c r="A13" s="225"/>
      <c r="B13" s="223">
        <v>8</v>
      </c>
      <c r="C13" s="224"/>
      <c r="D13" s="223">
        <v>45389</v>
      </c>
      <c r="E13" s="223">
        <v>45390</v>
      </c>
      <c r="F13" s="223">
        <v>45391</v>
      </c>
      <c r="G13" s="223">
        <v>45392</v>
      </c>
      <c r="H13" s="223">
        <v>45393</v>
      </c>
      <c r="I13" s="223">
        <v>45394</v>
      </c>
      <c r="J13" s="223">
        <v>45395</v>
      </c>
    </row>
    <row r="14" ht="26" customHeight="1" spans="1:10">
      <c r="A14" s="225"/>
      <c r="B14" s="223">
        <v>9</v>
      </c>
      <c r="C14" s="224" t="s">
        <v>798</v>
      </c>
      <c r="D14" s="223">
        <v>45396</v>
      </c>
      <c r="E14" s="223">
        <v>45397</v>
      </c>
      <c r="F14" s="223">
        <v>45398</v>
      </c>
      <c r="G14" s="223">
        <v>45399</v>
      </c>
      <c r="H14" s="223">
        <v>45400</v>
      </c>
      <c r="I14" s="223">
        <v>45401</v>
      </c>
      <c r="J14" s="223">
        <v>45402</v>
      </c>
    </row>
    <row r="15" ht="26" customHeight="1" spans="1:10">
      <c r="A15" s="225"/>
      <c r="B15" s="223">
        <v>10</v>
      </c>
      <c r="C15" s="224"/>
      <c r="D15" s="223">
        <v>45403</v>
      </c>
      <c r="E15" s="223">
        <v>45404</v>
      </c>
      <c r="F15" s="223">
        <v>45405</v>
      </c>
      <c r="G15" s="223">
        <v>45406</v>
      </c>
      <c r="H15" s="234">
        <v>45407</v>
      </c>
      <c r="I15" s="234">
        <v>45408</v>
      </c>
      <c r="J15" s="234">
        <v>45409</v>
      </c>
    </row>
    <row r="16" ht="26" customHeight="1" spans="1:10">
      <c r="A16" s="225"/>
      <c r="B16" s="223"/>
      <c r="C16" s="224"/>
      <c r="D16" s="223"/>
      <c r="E16" s="223"/>
      <c r="F16" s="235"/>
      <c r="G16" s="223"/>
      <c r="H16" s="236" t="s">
        <v>799</v>
      </c>
      <c r="I16" s="240"/>
      <c r="J16" s="241"/>
    </row>
    <row r="17" ht="26" customHeight="1" spans="1:10">
      <c r="A17" s="227"/>
      <c r="B17" s="223">
        <v>11</v>
      </c>
      <c r="C17" s="224"/>
      <c r="D17" s="223">
        <v>45410</v>
      </c>
      <c r="E17" s="223">
        <v>45411</v>
      </c>
      <c r="F17" s="223">
        <v>45412</v>
      </c>
      <c r="G17" s="223">
        <v>45413</v>
      </c>
      <c r="H17" s="223">
        <v>45414</v>
      </c>
      <c r="I17" s="223">
        <v>45415</v>
      </c>
      <c r="J17" s="223">
        <v>45416</v>
      </c>
    </row>
    <row r="18" ht="26" customHeight="1" spans="1:10">
      <c r="A18" s="228" t="s">
        <v>800</v>
      </c>
      <c r="B18" s="223">
        <v>12</v>
      </c>
      <c r="C18" s="224"/>
      <c r="D18" s="223">
        <v>45417</v>
      </c>
      <c r="E18" s="223">
        <v>45418</v>
      </c>
      <c r="F18" s="223">
        <v>45419</v>
      </c>
      <c r="G18" s="223">
        <v>45420</v>
      </c>
      <c r="H18" s="223">
        <v>45421</v>
      </c>
      <c r="I18" s="223">
        <v>45422</v>
      </c>
      <c r="J18" s="223">
        <v>45423</v>
      </c>
    </row>
    <row r="19" ht="26" customHeight="1" spans="1:10">
      <c r="A19" s="229"/>
      <c r="B19" s="223">
        <v>13</v>
      </c>
      <c r="C19" s="226" t="s">
        <v>801</v>
      </c>
      <c r="D19" s="223">
        <v>45424</v>
      </c>
      <c r="E19" s="223">
        <v>45425</v>
      </c>
      <c r="F19" s="223">
        <v>45426</v>
      </c>
      <c r="G19" s="223">
        <v>45427</v>
      </c>
      <c r="H19" s="223">
        <v>45428</v>
      </c>
      <c r="I19" s="223">
        <v>45429</v>
      </c>
      <c r="J19" s="223">
        <v>45430</v>
      </c>
    </row>
    <row r="20" ht="26" customHeight="1" spans="1:10">
      <c r="A20" s="229"/>
      <c r="B20" s="223">
        <v>14</v>
      </c>
      <c r="C20" s="224" t="s">
        <v>737</v>
      </c>
      <c r="D20" s="223">
        <v>45431</v>
      </c>
      <c r="E20" s="223">
        <v>45432</v>
      </c>
      <c r="F20" s="223">
        <v>45433</v>
      </c>
      <c r="G20" s="223">
        <v>45434</v>
      </c>
      <c r="H20" s="223">
        <v>45435</v>
      </c>
      <c r="I20" s="223">
        <v>45436</v>
      </c>
      <c r="J20" s="233">
        <v>45437</v>
      </c>
    </row>
    <row r="21" ht="26" customHeight="1" spans="1:10">
      <c r="A21" s="232"/>
      <c r="B21" s="223">
        <v>15</v>
      </c>
      <c r="C21" s="224" t="s">
        <v>802</v>
      </c>
      <c r="D21" s="233">
        <v>45438</v>
      </c>
      <c r="E21" s="233">
        <v>45439</v>
      </c>
      <c r="F21" s="233">
        <v>45440</v>
      </c>
      <c r="G21" s="233">
        <v>45441</v>
      </c>
      <c r="H21" s="233">
        <v>45442</v>
      </c>
      <c r="I21" s="233">
        <v>45443</v>
      </c>
      <c r="J21" s="223">
        <v>45444</v>
      </c>
    </row>
    <row r="22" ht="26" customHeight="1" spans="1:10">
      <c r="A22" s="222" t="s">
        <v>803</v>
      </c>
      <c r="B22" s="223">
        <v>16</v>
      </c>
      <c r="C22" s="224"/>
      <c r="D22" s="223">
        <v>45445</v>
      </c>
      <c r="E22" s="223">
        <v>45446</v>
      </c>
      <c r="F22" s="223">
        <v>45447</v>
      </c>
      <c r="G22" s="223">
        <v>45448</v>
      </c>
      <c r="H22" s="223">
        <v>45449</v>
      </c>
      <c r="I22" s="223">
        <v>45450</v>
      </c>
      <c r="J22" s="223">
        <v>45451</v>
      </c>
    </row>
    <row r="23" ht="26" customHeight="1" spans="1:10">
      <c r="A23" s="225"/>
      <c r="B23" s="223">
        <v>17</v>
      </c>
      <c r="C23" s="224" t="s">
        <v>804</v>
      </c>
      <c r="D23" s="226">
        <v>45452</v>
      </c>
      <c r="E23" s="237">
        <v>45453</v>
      </c>
      <c r="F23" s="237">
        <v>45454</v>
      </c>
      <c r="G23" s="237">
        <v>45455</v>
      </c>
      <c r="H23" s="237">
        <v>45456</v>
      </c>
      <c r="I23" s="237">
        <v>45457</v>
      </c>
      <c r="J23" s="223">
        <v>45458</v>
      </c>
    </row>
    <row r="24" ht="26" customHeight="1" spans="1:10">
      <c r="A24" s="225"/>
      <c r="B24" s="223">
        <v>18</v>
      </c>
      <c r="C24" s="224"/>
      <c r="D24" s="223">
        <v>45459</v>
      </c>
      <c r="E24" s="223">
        <v>45460</v>
      </c>
      <c r="F24" s="223">
        <v>45461</v>
      </c>
      <c r="G24" s="223">
        <v>45462</v>
      </c>
      <c r="H24" s="223">
        <v>45463</v>
      </c>
      <c r="I24" s="223">
        <v>45464</v>
      </c>
      <c r="J24" s="223">
        <v>45465</v>
      </c>
    </row>
    <row r="25" ht="26" customHeight="1" spans="1:10">
      <c r="A25" s="227"/>
      <c r="B25" s="226">
        <v>19</v>
      </c>
      <c r="C25" s="224" t="s">
        <v>805</v>
      </c>
      <c r="D25" s="223">
        <v>45466</v>
      </c>
      <c r="E25" s="223">
        <v>45467</v>
      </c>
      <c r="F25" s="223">
        <v>45468</v>
      </c>
      <c r="G25" s="238">
        <v>45469</v>
      </c>
      <c r="H25" s="238">
        <v>45470</v>
      </c>
      <c r="I25" s="238">
        <v>45471</v>
      </c>
      <c r="J25" s="223">
        <v>45472</v>
      </c>
    </row>
    <row r="26" ht="26" customHeight="1" spans="1:10">
      <c r="A26" s="228" t="s">
        <v>806</v>
      </c>
      <c r="B26" s="239">
        <v>20</v>
      </c>
      <c r="C26" s="224"/>
      <c r="D26" s="223">
        <v>45473</v>
      </c>
      <c r="E26" s="223">
        <v>45474</v>
      </c>
      <c r="F26" s="237">
        <v>45475</v>
      </c>
      <c r="G26" s="223">
        <v>45476</v>
      </c>
      <c r="H26" s="223">
        <v>45477</v>
      </c>
      <c r="I26" s="223">
        <v>45478</v>
      </c>
      <c r="J26" s="223">
        <v>45479</v>
      </c>
    </row>
    <row r="27" ht="26" customHeight="1" spans="1:10">
      <c r="A27" s="229"/>
      <c r="B27" s="239">
        <v>21</v>
      </c>
      <c r="C27" s="224"/>
      <c r="D27" s="223">
        <v>45480</v>
      </c>
      <c r="E27" s="223">
        <v>45481</v>
      </c>
      <c r="F27" s="223">
        <v>45482</v>
      </c>
      <c r="G27" s="223">
        <v>45483</v>
      </c>
      <c r="H27" s="223">
        <v>45484</v>
      </c>
      <c r="I27" s="223">
        <v>45485</v>
      </c>
      <c r="J27" s="223">
        <v>45486</v>
      </c>
    </row>
    <row r="28" ht="26" customHeight="1" spans="1:10">
      <c r="A28" s="229"/>
      <c r="B28" s="239">
        <v>22</v>
      </c>
      <c r="C28" s="224" t="s">
        <v>807</v>
      </c>
      <c r="D28" s="223">
        <v>45487</v>
      </c>
      <c r="E28" s="223">
        <v>45488</v>
      </c>
      <c r="F28" s="223">
        <v>45489</v>
      </c>
      <c r="G28" s="223">
        <v>45490</v>
      </c>
      <c r="H28" s="223">
        <v>45491</v>
      </c>
      <c r="I28" s="223">
        <v>45492</v>
      </c>
      <c r="J28" s="223">
        <v>45493</v>
      </c>
    </row>
    <row r="29" ht="26" customHeight="1" spans="1:10">
      <c r="A29" s="229"/>
      <c r="B29" s="239">
        <v>23</v>
      </c>
      <c r="C29" s="224" t="s">
        <v>808</v>
      </c>
      <c r="D29" s="223">
        <v>45494</v>
      </c>
      <c r="E29" s="223">
        <v>45495</v>
      </c>
      <c r="F29" s="223">
        <v>45496</v>
      </c>
      <c r="G29" s="223">
        <v>45497</v>
      </c>
      <c r="H29" s="223">
        <v>45498</v>
      </c>
      <c r="I29" s="223">
        <v>45499</v>
      </c>
      <c r="J29" s="223">
        <v>45500</v>
      </c>
    </row>
    <row r="30" ht="26" customHeight="1" spans="1:10">
      <c r="A30" s="232"/>
      <c r="B30" s="239">
        <v>24</v>
      </c>
      <c r="C30" s="224"/>
      <c r="D30" s="223">
        <v>45501</v>
      </c>
      <c r="E30" s="223">
        <v>45502</v>
      </c>
      <c r="F30" s="223">
        <v>45503</v>
      </c>
      <c r="G30" s="223">
        <v>45504</v>
      </c>
      <c r="H30" s="223">
        <v>45505</v>
      </c>
      <c r="I30" s="223">
        <v>45506</v>
      </c>
      <c r="J30" s="223">
        <v>45507</v>
      </c>
    </row>
    <row r="31" ht="26" customHeight="1" spans="1:10">
      <c r="A31" s="222" t="s">
        <v>809</v>
      </c>
      <c r="B31" s="239">
        <v>25</v>
      </c>
      <c r="C31" s="224"/>
      <c r="D31" s="223">
        <v>45508</v>
      </c>
      <c r="E31" s="223">
        <v>45509</v>
      </c>
      <c r="F31" s="223">
        <v>45510</v>
      </c>
      <c r="G31" s="223">
        <v>45511</v>
      </c>
      <c r="H31" s="223">
        <v>45512</v>
      </c>
      <c r="I31" s="223">
        <v>45513</v>
      </c>
      <c r="J31" s="223">
        <v>45514</v>
      </c>
    </row>
    <row r="32" ht="26" customHeight="1" spans="1:10">
      <c r="A32" s="225"/>
      <c r="B32" s="239">
        <v>26</v>
      </c>
      <c r="C32" s="224"/>
      <c r="D32" s="223">
        <v>45515</v>
      </c>
      <c r="E32" s="223">
        <v>45516</v>
      </c>
      <c r="F32" s="223">
        <v>45517</v>
      </c>
      <c r="G32" s="223">
        <v>45518</v>
      </c>
      <c r="H32" s="223">
        <v>45519</v>
      </c>
      <c r="I32" s="223">
        <v>45520</v>
      </c>
      <c r="J32" s="223">
        <v>45521</v>
      </c>
    </row>
    <row r="33" ht="26" customHeight="1" spans="1:10">
      <c r="A33" s="225"/>
      <c r="B33" s="239">
        <v>27</v>
      </c>
      <c r="C33" s="224"/>
      <c r="D33" s="223">
        <v>45522</v>
      </c>
      <c r="E33" s="223">
        <v>45523</v>
      </c>
      <c r="F33" s="223">
        <v>45524</v>
      </c>
      <c r="G33" s="223">
        <v>45525</v>
      </c>
      <c r="H33" s="223">
        <v>45526</v>
      </c>
      <c r="I33" s="223">
        <v>45527</v>
      </c>
      <c r="J33" s="223">
        <v>45528</v>
      </c>
    </row>
    <row r="34" ht="26" customHeight="1" spans="1:10">
      <c r="A34" s="227"/>
      <c r="B34" s="239">
        <v>28</v>
      </c>
      <c r="C34" s="224"/>
      <c r="D34" s="223">
        <v>45529</v>
      </c>
      <c r="E34" s="223">
        <v>45530</v>
      </c>
      <c r="F34" s="223">
        <v>45531</v>
      </c>
      <c r="G34" s="223">
        <v>45532</v>
      </c>
      <c r="H34" s="223">
        <v>45533</v>
      </c>
      <c r="I34" s="223">
        <v>45534</v>
      </c>
      <c r="J34" s="223">
        <v>45535</v>
      </c>
    </row>
  </sheetData>
  <mergeCells count="9">
    <mergeCell ref="H16:J16"/>
    <mergeCell ref="A2:A4"/>
    <mergeCell ref="A5:A11"/>
    <mergeCell ref="A12:A17"/>
    <mergeCell ref="A18:A21"/>
    <mergeCell ref="A22:A25"/>
    <mergeCell ref="A26:A30"/>
    <mergeCell ref="A31:A34"/>
    <mergeCell ref="B9:B10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workbookViewId="0">
      <pane xSplit="4" ySplit="1" topLeftCell="E30" activePane="bottomRight" state="frozen"/>
      <selection/>
      <selection pane="topRight"/>
      <selection pane="bottomLeft"/>
      <selection pane="bottomRight" activeCell="E46" sqref="E46"/>
    </sheetView>
  </sheetViews>
  <sheetFormatPr defaultColWidth="9" defaultRowHeight="15"/>
  <cols>
    <col min="1" max="1" width="4" customWidth="1"/>
    <col min="2" max="2" width="20.6171875" customWidth="1"/>
    <col min="3" max="3" width="5" hidden="1" customWidth="1"/>
    <col min="4" max="4" width="5.3828125" hidden="1" customWidth="1"/>
    <col min="5" max="5" width="16.5390625" customWidth="1"/>
    <col min="6" max="10" width="18.2265625" customWidth="1"/>
    <col min="11" max="11" width="16.2265625" customWidth="1"/>
  </cols>
  <sheetData>
    <row r="1" ht="20.25" spans="1:12">
      <c r="A1" s="196" t="s">
        <v>670</v>
      </c>
      <c r="B1" s="197" t="s">
        <v>810</v>
      </c>
      <c r="C1" s="198" t="s">
        <v>811</v>
      </c>
      <c r="D1" s="198" t="s">
        <v>812</v>
      </c>
      <c r="E1" s="199" t="s">
        <v>813</v>
      </c>
      <c r="F1" s="199" t="s">
        <v>814</v>
      </c>
      <c r="G1" s="199" t="s">
        <v>815</v>
      </c>
      <c r="H1" s="199" t="s">
        <v>816</v>
      </c>
      <c r="I1" s="199" t="s">
        <v>817</v>
      </c>
      <c r="J1" s="199" t="s">
        <v>818</v>
      </c>
      <c r="K1" s="199" t="s">
        <v>819</v>
      </c>
      <c r="L1" s="199" t="s">
        <v>820</v>
      </c>
    </row>
    <row r="2" spans="1:9">
      <c r="A2" s="200">
        <v>1</v>
      </c>
      <c r="B2" s="201" t="s">
        <v>101</v>
      </c>
      <c r="C2" s="201">
        <v>574</v>
      </c>
      <c r="D2" s="200">
        <v>575</v>
      </c>
      <c r="E2" s="202">
        <v>950737510</v>
      </c>
      <c r="F2" s="203"/>
      <c r="G2" s="204"/>
      <c r="H2" s="204"/>
      <c r="I2" s="204"/>
    </row>
    <row r="3" ht="31.5" spans="1:9">
      <c r="A3" s="205">
        <v>2</v>
      </c>
      <c r="B3" s="206" t="s">
        <v>111</v>
      </c>
      <c r="C3" s="206">
        <v>573</v>
      </c>
      <c r="D3" s="200">
        <v>574</v>
      </c>
      <c r="E3" s="207"/>
      <c r="F3" s="203"/>
      <c r="G3" s="204"/>
      <c r="H3" s="204">
        <v>182198692</v>
      </c>
      <c r="I3" s="204">
        <v>722272657</v>
      </c>
    </row>
    <row r="4" spans="1:7">
      <c r="A4" s="200">
        <v>3</v>
      </c>
      <c r="B4" s="201" t="s">
        <v>118</v>
      </c>
      <c r="C4" s="201">
        <v>572</v>
      </c>
      <c r="D4" s="200">
        <v>572</v>
      </c>
      <c r="E4" s="208">
        <v>273394156</v>
      </c>
      <c r="F4" s="209">
        <v>814511462</v>
      </c>
      <c r="G4">
        <v>309549459</v>
      </c>
    </row>
    <row r="5" spans="1:9">
      <c r="A5" s="200">
        <v>4</v>
      </c>
      <c r="B5" s="201" t="s">
        <v>124</v>
      </c>
      <c r="C5" s="201">
        <v>572</v>
      </c>
      <c r="D5" s="200">
        <v>572</v>
      </c>
      <c r="E5" s="202">
        <v>177213520</v>
      </c>
      <c r="F5" s="203"/>
      <c r="G5" s="204"/>
      <c r="H5" s="204"/>
      <c r="I5" s="204"/>
    </row>
    <row r="6" spans="1:9">
      <c r="A6" s="200">
        <v>5</v>
      </c>
      <c r="B6" s="201" t="s">
        <v>133</v>
      </c>
      <c r="C6" s="201">
        <v>569</v>
      </c>
      <c r="D6" s="200">
        <v>570</v>
      </c>
      <c r="E6" s="202">
        <v>936709308</v>
      </c>
      <c r="F6" s="203"/>
      <c r="G6" s="204"/>
      <c r="H6" s="204"/>
      <c r="I6" s="204"/>
    </row>
    <row r="7" spans="1:6">
      <c r="A7" s="200">
        <v>6</v>
      </c>
      <c r="B7" s="206" t="s">
        <v>138</v>
      </c>
      <c r="C7" s="206">
        <v>568</v>
      </c>
      <c r="D7" s="200">
        <v>569</v>
      </c>
      <c r="E7" s="208">
        <v>924217125</v>
      </c>
      <c r="F7" s="209">
        <v>941979904</v>
      </c>
    </row>
    <row r="8" ht="30" spans="1:8">
      <c r="A8" s="200">
        <v>7</v>
      </c>
      <c r="B8" s="206" t="s">
        <v>144</v>
      </c>
      <c r="C8" s="206">
        <v>567</v>
      </c>
      <c r="D8" s="205">
        <v>567</v>
      </c>
      <c r="E8" s="208">
        <v>231138469</v>
      </c>
      <c r="F8" s="209">
        <v>931629806</v>
      </c>
      <c r="G8">
        <v>540831275</v>
      </c>
      <c r="H8">
        <v>769191550</v>
      </c>
    </row>
    <row r="9" spans="1:9">
      <c r="A9" s="200">
        <v>8</v>
      </c>
      <c r="B9" s="201" t="s">
        <v>151</v>
      </c>
      <c r="C9" s="201">
        <v>567</v>
      </c>
      <c r="D9" s="200">
        <v>567</v>
      </c>
      <c r="E9" s="202"/>
      <c r="F9" s="202">
        <v>597425077</v>
      </c>
      <c r="G9" s="204">
        <v>682020528</v>
      </c>
      <c r="H9" s="204"/>
      <c r="I9" s="204"/>
    </row>
    <row r="10" spans="1:12">
      <c r="A10" s="200">
        <v>9</v>
      </c>
      <c r="B10" s="201" t="s">
        <v>158</v>
      </c>
      <c r="C10" s="201">
        <v>565</v>
      </c>
      <c r="D10" s="200">
        <v>565</v>
      </c>
      <c r="E10" s="210">
        <v>413672310</v>
      </c>
      <c r="F10">
        <v>721837568</v>
      </c>
      <c r="G10" s="211">
        <v>871891475</v>
      </c>
      <c r="H10" s="212">
        <v>22129198</v>
      </c>
      <c r="I10" s="212">
        <v>73728882</v>
      </c>
      <c r="J10" s="212">
        <v>64661023</v>
      </c>
      <c r="K10">
        <v>870886307</v>
      </c>
      <c r="L10">
        <v>789948867</v>
      </c>
    </row>
    <row r="11" spans="1:8">
      <c r="A11" s="200">
        <v>10</v>
      </c>
      <c r="B11" s="206" t="s">
        <v>163</v>
      </c>
      <c r="C11" s="206">
        <v>563</v>
      </c>
      <c r="D11" s="200">
        <v>561</v>
      </c>
      <c r="E11" s="213"/>
      <c r="F11" s="209">
        <v>839379837</v>
      </c>
      <c r="G11">
        <v>225455498</v>
      </c>
      <c r="H11">
        <v>874409252</v>
      </c>
    </row>
    <row r="12" spans="1:7">
      <c r="A12" s="200">
        <v>11</v>
      </c>
      <c r="B12" s="201" t="s">
        <v>171</v>
      </c>
      <c r="C12" s="201">
        <v>561</v>
      </c>
      <c r="D12" s="200">
        <v>563</v>
      </c>
      <c r="E12" s="208">
        <v>780968307</v>
      </c>
      <c r="F12" s="209">
        <v>877784265</v>
      </c>
      <c r="G12">
        <v>762212955</v>
      </c>
    </row>
    <row r="13" spans="1:7">
      <c r="A13" s="200">
        <v>12</v>
      </c>
      <c r="B13" s="206" t="s">
        <v>177</v>
      </c>
      <c r="C13" s="201">
        <v>561</v>
      </c>
      <c r="D13" s="200">
        <v>562</v>
      </c>
      <c r="E13" s="208">
        <v>1124165316</v>
      </c>
      <c r="F13" s="209">
        <v>934634816</v>
      </c>
      <c r="G13">
        <v>659858247</v>
      </c>
    </row>
    <row r="14" spans="1:6">
      <c r="A14" s="200">
        <v>13</v>
      </c>
      <c r="B14" s="201" t="s">
        <v>184</v>
      </c>
      <c r="C14" s="201">
        <v>561</v>
      </c>
      <c r="D14" s="200">
        <v>561</v>
      </c>
      <c r="E14" s="208">
        <v>555918260</v>
      </c>
      <c r="F14" s="209">
        <v>740721710</v>
      </c>
    </row>
    <row r="15" spans="1:9">
      <c r="A15" s="200">
        <v>14</v>
      </c>
      <c r="B15" s="206" t="s">
        <v>189</v>
      </c>
      <c r="C15" s="206">
        <v>560</v>
      </c>
      <c r="D15" s="200">
        <v>561</v>
      </c>
      <c r="E15" s="208">
        <v>927640975</v>
      </c>
      <c r="F15" s="209">
        <v>375837547</v>
      </c>
      <c r="G15" t="s">
        <v>821</v>
      </c>
      <c r="H15" t="s">
        <v>822</v>
      </c>
      <c r="I15" t="s">
        <v>823</v>
      </c>
    </row>
    <row r="16" spans="1:9">
      <c r="A16" s="200">
        <v>15</v>
      </c>
      <c r="B16" s="206" t="s">
        <v>197</v>
      </c>
      <c r="C16" s="206">
        <v>559</v>
      </c>
      <c r="D16" s="200">
        <v>558</v>
      </c>
      <c r="E16" s="214">
        <v>457370656</v>
      </c>
      <c r="F16" s="209">
        <v>907025452</v>
      </c>
      <c r="G16">
        <v>892720523</v>
      </c>
      <c r="H16">
        <v>519053000</v>
      </c>
      <c r="I16" t="s">
        <v>824</v>
      </c>
    </row>
    <row r="17" spans="1:6">
      <c r="A17" s="200">
        <v>16</v>
      </c>
      <c r="B17" s="206" t="s">
        <v>204</v>
      </c>
      <c r="C17" s="206">
        <v>558</v>
      </c>
      <c r="D17" s="205">
        <v>558</v>
      </c>
      <c r="E17" s="214">
        <v>631700951</v>
      </c>
      <c r="F17" s="209">
        <v>916085272</v>
      </c>
    </row>
    <row r="18" ht="27.4" spans="1:7">
      <c r="A18" s="200">
        <v>17</v>
      </c>
      <c r="B18" s="206" t="s">
        <v>211</v>
      </c>
      <c r="C18" s="206">
        <v>557</v>
      </c>
      <c r="D18" s="200">
        <v>559</v>
      </c>
      <c r="E18" s="202"/>
      <c r="F18" s="203"/>
      <c r="G18">
        <v>824960243</v>
      </c>
    </row>
    <row r="19" spans="1:8">
      <c r="A19" s="200">
        <v>18</v>
      </c>
      <c r="B19" s="214" t="s">
        <v>218</v>
      </c>
      <c r="C19" s="201">
        <v>557</v>
      </c>
      <c r="D19" s="200">
        <v>558</v>
      </c>
      <c r="E19" s="214">
        <v>496706612</v>
      </c>
      <c r="F19" s="203"/>
      <c r="G19" s="204"/>
      <c r="H19" s="204"/>
    </row>
    <row r="20" spans="1:10">
      <c r="A20" s="200">
        <v>19</v>
      </c>
      <c r="B20" s="206" t="s">
        <v>225</v>
      </c>
      <c r="C20" s="206">
        <v>556</v>
      </c>
      <c r="D20" s="205">
        <v>557</v>
      </c>
      <c r="E20" s="214">
        <v>332950393</v>
      </c>
      <c r="F20">
        <v>257698219</v>
      </c>
      <c r="G20">
        <v>790102692</v>
      </c>
      <c r="H20">
        <v>975824961</v>
      </c>
      <c r="I20">
        <v>493683982</v>
      </c>
      <c r="J20">
        <v>748428246</v>
      </c>
    </row>
    <row r="21" ht="30" spans="1:6">
      <c r="A21" s="200">
        <v>20</v>
      </c>
      <c r="B21" s="206" t="s">
        <v>231</v>
      </c>
      <c r="C21" s="206">
        <v>555</v>
      </c>
      <c r="D21" s="200">
        <v>552</v>
      </c>
      <c r="E21" s="214">
        <v>455769421</v>
      </c>
      <c r="F21" s="209"/>
    </row>
    <row r="22" ht="30" spans="1:6">
      <c r="A22" s="200">
        <v>21</v>
      </c>
      <c r="B22" s="206" t="s">
        <v>825</v>
      </c>
      <c r="C22" s="206">
        <v>554</v>
      </c>
      <c r="D22" s="200">
        <v>556</v>
      </c>
      <c r="E22" s="214">
        <v>603961311</v>
      </c>
      <c r="F22" s="209">
        <v>615401659</v>
      </c>
    </row>
    <row r="23" ht="30" spans="1:7">
      <c r="A23" s="200">
        <v>22</v>
      </c>
      <c r="B23" s="206" t="s">
        <v>243</v>
      </c>
      <c r="C23" s="206">
        <v>554</v>
      </c>
      <c r="D23" s="200">
        <v>555</v>
      </c>
      <c r="E23" s="214">
        <v>210755861</v>
      </c>
      <c r="F23" s="209">
        <v>1207015845</v>
      </c>
      <c r="G23">
        <v>892481186</v>
      </c>
    </row>
    <row r="24" spans="1:8">
      <c r="A24" s="200">
        <v>23</v>
      </c>
      <c r="B24" s="206" t="s">
        <v>246</v>
      </c>
      <c r="C24" s="206">
        <v>554</v>
      </c>
      <c r="D24" s="200">
        <v>553</v>
      </c>
      <c r="E24" s="214">
        <v>783792316</v>
      </c>
      <c r="F24" s="203"/>
      <c r="G24" s="204"/>
      <c r="H24" s="204"/>
    </row>
    <row r="25" ht="30" spans="1:10">
      <c r="A25" s="200">
        <v>24</v>
      </c>
      <c r="B25" s="206" t="s">
        <v>250</v>
      </c>
      <c r="C25" s="206">
        <v>552</v>
      </c>
      <c r="D25" s="200">
        <v>554</v>
      </c>
      <c r="E25" s="202"/>
      <c r="F25" s="203"/>
      <c r="G25" s="204"/>
      <c r="H25" s="204"/>
      <c r="I25" s="204"/>
      <c r="J25" s="204"/>
    </row>
    <row r="26" ht="30" spans="1:8">
      <c r="A26" s="200">
        <v>25</v>
      </c>
      <c r="B26" s="206" t="s">
        <v>253</v>
      </c>
      <c r="C26" s="206">
        <v>550</v>
      </c>
      <c r="D26" s="200">
        <v>551</v>
      </c>
      <c r="E26" s="202"/>
      <c r="F26" s="203"/>
      <c r="G26" s="204"/>
      <c r="H26" s="204"/>
    </row>
    <row r="27" spans="1:7">
      <c r="A27" s="200">
        <v>26</v>
      </c>
      <c r="B27" s="206" t="s">
        <v>258</v>
      </c>
      <c r="C27" s="206">
        <v>549</v>
      </c>
      <c r="D27" s="200">
        <v>553</v>
      </c>
      <c r="E27" s="214">
        <v>934784924</v>
      </c>
      <c r="F27" s="209" t="s">
        <v>826</v>
      </c>
      <c r="G27">
        <v>606328737</v>
      </c>
    </row>
    <row r="28" spans="1:6">
      <c r="A28" s="200">
        <v>27</v>
      </c>
      <c r="B28" s="206" t="s">
        <v>262</v>
      </c>
      <c r="C28" s="206">
        <v>549</v>
      </c>
      <c r="D28" s="200">
        <v>551</v>
      </c>
      <c r="E28" s="214" t="s">
        <v>827</v>
      </c>
      <c r="F28" s="209"/>
    </row>
    <row r="29" ht="30" spans="1:6">
      <c r="A29" s="200">
        <v>28</v>
      </c>
      <c r="B29" s="206" t="s">
        <v>267</v>
      </c>
      <c r="C29" s="206">
        <v>549</v>
      </c>
      <c r="D29" s="200">
        <v>550</v>
      </c>
      <c r="E29" s="214">
        <v>824457473</v>
      </c>
      <c r="F29" s="209"/>
    </row>
    <row r="30" ht="27.4" spans="1:6">
      <c r="A30" s="200">
        <v>29</v>
      </c>
      <c r="B30" s="206" t="s">
        <v>272</v>
      </c>
      <c r="C30" s="206">
        <v>547</v>
      </c>
      <c r="D30" s="205">
        <v>547</v>
      </c>
      <c r="E30" s="214">
        <v>103132978</v>
      </c>
      <c r="F30" s="209">
        <v>598658769</v>
      </c>
    </row>
    <row r="31" spans="1:8">
      <c r="A31" s="200">
        <v>30</v>
      </c>
      <c r="B31" s="206" t="s">
        <v>563</v>
      </c>
      <c r="C31" s="206">
        <v>546</v>
      </c>
      <c r="D31" s="200">
        <v>549</v>
      </c>
      <c r="E31">
        <v>645205847</v>
      </c>
      <c r="F31" s="209">
        <v>866355402</v>
      </c>
      <c r="G31" s="209">
        <v>854054532</v>
      </c>
      <c r="H31">
        <v>809317512</v>
      </c>
    </row>
    <row r="32" spans="1:8">
      <c r="A32" s="200">
        <v>31</v>
      </c>
      <c r="B32" s="206" t="s">
        <v>280</v>
      </c>
      <c r="C32" s="201">
        <v>546</v>
      </c>
      <c r="D32" s="200">
        <v>546</v>
      </c>
      <c r="E32" s="210">
        <v>735439448</v>
      </c>
      <c r="F32" s="212" t="s">
        <v>828</v>
      </c>
      <c r="G32" s="212"/>
      <c r="H32" s="215"/>
    </row>
    <row r="33" spans="1:6">
      <c r="A33" s="200">
        <v>32</v>
      </c>
      <c r="B33" s="206" t="s">
        <v>565</v>
      </c>
      <c r="C33" s="206">
        <v>545</v>
      </c>
      <c r="D33" s="205">
        <v>549</v>
      </c>
      <c r="E33" s="209">
        <v>1157167559</v>
      </c>
      <c r="F33" s="209">
        <v>635806372</v>
      </c>
    </row>
    <row r="34" spans="1:6">
      <c r="A34" s="200">
        <v>33</v>
      </c>
      <c r="B34" s="206" t="s">
        <v>287</v>
      </c>
      <c r="C34" s="206">
        <v>545</v>
      </c>
      <c r="D34" s="200">
        <v>548</v>
      </c>
      <c r="E34" s="202"/>
      <c r="F34" s="209">
        <v>455322472</v>
      </c>
    </row>
    <row r="35" ht="26.25" spans="1:6">
      <c r="A35" s="200">
        <v>34</v>
      </c>
      <c r="B35" s="206" t="s">
        <v>290</v>
      </c>
      <c r="C35" s="206">
        <v>545</v>
      </c>
      <c r="D35" s="200">
        <v>546</v>
      </c>
      <c r="E35" s="214"/>
      <c r="F35" s="209"/>
    </row>
    <row r="36" spans="1:6">
      <c r="A36" s="200">
        <v>35</v>
      </c>
      <c r="B36" s="206" t="s">
        <v>292</v>
      </c>
      <c r="C36" s="206">
        <v>544</v>
      </c>
      <c r="D36" s="200">
        <v>541</v>
      </c>
      <c r="E36" s="214"/>
      <c r="F36" s="209"/>
    </row>
    <row r="37" spans="1:9">
      <c r="A37" s="200">
        <v>36</v>
      </c>
      <c r="B37" s="206" t="s">
        <v>568</v>
      </c>
      <c r="C37" s="206">
        <v>544</v>
      </c>
      <c r="D37" s="200">
        <v>547</v>
      </c>
      <c r="E37" s="214">
        <v>438652304</v>
      </c>
      <c r="F37" s="209">
        <v>195651347</v>
      </c>
      <c r="G37">
        <v>628353799</v>
      </c>
      <c r="H37">
        <v>819470008</v>
      </c>
      <c r="I37">
        <v>875538023</v>
      </c>
    </row>
    <row r="38" spans="1:6">
      <c r="A38" s="200">
        <v>37</v>
      </c>
      <c r="B38" s="206" t="s">
        <v>298</v>
      </c>
      <c r="C38" s="206">
        <v>544</v>
      </c>
      <c r="D38" s="205">
        <v>544</v>
      </c>
      <c r="E38" s="214"/>
      <c r="F38" s="209"/>
    </row>
    <row r="39" spans="1:6">
      <c r="A39" s="200">
        <v>38</v>
      </c>
      <c r="B39" s="206" t="s">
        <v>302</v>
      </c>
      <c r="C39" s="206">
        <v>542</v>
      </c>
      <c r="D39" s="200">
        <v>544</v>
      </c>
      <c r="E39" s="214"/>
      <c r="F39" s="209"/>
    </row>
    <row r="40" ht="29.25" spans="1:10">
      <c r="A40" s="200">
        <v>39</v>
      </c>
      <c r="B40" s="216" t="s">
        <v>305</v>
      </c>
      <c r="C40" s="206">
        <v>542</v>
      </c>
      <c r="D40" s="205">
        <v>546</v>
      </c>
      <c r="E40" s="214">
        <v>866205630</v>
      </c>
      <c r="F40" s="209">
        <v>788103119</v>
      </c>
      <c r="G40" t="s">
        <v>829</v>
      </c>
      <c r="H40" t="s">
        <v>830</v>
      </c>
      <c r="I40" t="s">
        <v>831</v>
      </c>
      <c r="J40" t="s">
        <v>832</v>
      </c>
    </row>
    <row r="41" spans="1:6">
      <c r="A41" s="200">
        <v>40</v>
      </c>
      <c r="B41" s="206" t="s">
        <v>311</v>
      </c>
      <c r="C41" s="206">
        <v>541</v>
      </c>
      <c r="D41" s="200">
        <v>544</v>
      </c>
      <c r="E41" s="214">
        <v>932137289</v>
      </c>
      <c r="F41" s="209">
        <v>1001471641</v>
      </c>
    </row>
    <row r="42" ht="30" spans="1:6">
      <c r="A42" s="200">
        <v>41</v>
      </c>
      <c r="B42" s="217" t="s">
        <v>313</v>
      </c>
      <c r="C42" s="217">
        <f>538</f>
        <v>538</v>
      </c>
      <c r="D42" s="200">
        <v>541</v>
      </c>
      <c r="E42" s="214"/>
      <c r="F42" s="209"/>
    </row>
    <row r="43" spans="1:8">
      <c r="A43" s="200">
        <v>42</v>
      </c>
      <c r="B43" s="206" t="s">
        <v>317</v>
      </c>
      <c r="C43" s="206">
        <v>537</v>
      </c>
      <c r="D43" s="200">
        <v>544</v>
      </c>
      <c r="E43">
        <v>26924817</v>
      </c>
      <c r="F43" s="214">
        <v>789576262</v>
      </c>
      <c r="G43">
        <v>617381534</v>
      </c>
      <c r="H43">
        <v>1181548418</v>
      </c>
    </row>
    <row r="44" spans="1:11">
      <c r="A44" s="200">
        <v>43</v>
      </c>
      <c r="B44" s="216" t="s">
        <v>318</v>
      </c>
      <c r="C44" s="206">
        <v>533</v>
      </c>
      <c r="D44" s="200">
        <v>527</v>
      </c>
      <c r="E44" s="214" t="s">
        <v>833</v>
      </c>
      <c r="F44" s="209" t="s">
        <v>834</v>
      </c>
      <c r="G44" t="s">
        <v>835</v>
      </c>
      <c r="H44" t="s">
        <v>836</v>
      </c>
      <c r="I44" t="s">
        <v>837</v>
      </c>
      <c r="J44" t="s">
        <v>838</v>
      </c>
      <c r="K44" t="s">
        <v>839</v>
      </c>
    </row>
    <row r="45" spans="1:6">
      <c r="A45" s="200">
        <v>44</v>
      </c>
      <c r="B45" s="206" t="s">
        <v>321</v>
      </c>
      <c r="C45" s="206">
        <v>532</v>
      </c>
      <c r="D45" s="200">
        <v>527</v>
      </c>
      <c r="E45" s="214"/>
      <c r="F45" s="209"/>
    </row>
    <row r="46" spans="1:6">
      <c r="A46" s="200">
        <v>45</v>
      </c>
      <c r="B46" s="201" t="s">
        <v>322</v>
      </c>
      <c r="C46" s="201">
        <v>532</v>
      </c>
      <c r="D46" s="200">
        <v>545</v>
      </c>
      <c r="E46" s="214">
        <v>941979184</v>
      </c>
      <c r="F46" s="209">
        <v>942771647</v>
      </c>
    </row>
    <row r="47" spans="1:6">
      <c r="A47" s="200">
        <v>46</v>
      </c>
      <c r="B47" s="206" t="s">
        <v>325</v>
      </c>
      <c r="C47" s="206">
        <v>531</v>
      </c>
      <c r="D47" s="200">
        <v>534</v>
      </c>
      <c r="E47" s="214">
        <v>714622279</v>
      </c>
      <c r="F47" t="s">
        <v>840</v>
      </c>
    </row>
    <row r="48" spans="1:6">
      <c r="A48" s="200">
        <v>47</v>
      </c>
      <c r="B48" s="201" t="s">
        <v>328</v>
      </c>
      <c r="C48" s="201">
        <v>530</v>
      </c>
      <c r="D48" s="200">
        <v>528</v>
      </c>
      <c r="E48" s="214"/>
      <c r="F48" s="209"/>
    </row>
    <row r="49" spans="1:8">
      <c r="A49" s="200">
        <v>48</v>
      </c>
      <c r="B49" s="201" t="s">
        <v>576</v>
      </c>
      <c r="C49" s="201">
        <v>528</v>
      </c>
      <c r="D49" s="200">
        <v>540</v>
      </c>
      <c r="E49" s="208">
        <v>446214283</v>
      </c>
      <c r="F49" s="209">
        <v>934487145</v>
      </c>
      <c r="G49">
        <v>9322928751</v>
      </c>
      <c r="H49">
        <v>839094242</v>
      </c>
    </row>
    <row r="50" spans="1:6">
      <c r="A50" s="200">
        <v>49</v>
      </c>
      <c r="B50" s="201" t="s">
        <v>334</v>
      </c>
      <c r="C50" s="201">
        <v>528</v>
      </c>
      <c r="D50" s="200">
        <v>533</v>
      </c>
      <c r="E50" s="214">
        <v>453837030</v>
      </c>
      <c r="F50" s="209">
        <v>825589209</v>
      </c>
    </row>
    <row r="51" spans="1:6">
      <c r="A51" s="200">
        <v>50</v>
      </c>
      <c r="B51" s="201" t="s">
        <v>337</v>
      </c>
      <c r="C51" s="201">
        <v>526</v>
      </c>
      <c r="D51" s="200">
        <v>529</v>
      </c>
      <c r="E51" s="214"/>
      <c r="F51" s="209"/>
    </row>
    <row r="52" spans="1:6">
      <c r="A52" s="200">
        <v>51</v>
      </c>
      <c r="B52" s="201" t="s">
        <v>339</v>
      </c>
      <c r="C52" s="201">
        <v>525</v>
      </c>
      <c r="D52" s="200">
        <v>525</v>
      </c>
      <c r="E52" s="214"/>
      <c r="F52" s="209"/>
    </row>
    <row r="53" spans="1:6">
      <c r="A53" s="200">
        <v>52</v>
      </c>
      <c r="B53" s="201" t="s">
        <v>841</v>
      </c>
      <c r="C53" s="201">
        <v>522</v>
      </c>
      <c r="D53" s="200">
        <v>532</v>
      </c>
      <c r="E53" s="214">
        <v>585094966</v>
      </c>
      <c r="F53" s="209"/>
    </row>
    <row r="54" spans="1:6">
      <c r="A54" s="200">
        <v>53</v>
      </c>
      <c r="B54" s="201" t="s">
        <v>343</v>
      </c>
      <c r="C54" s="201">
        <v>519</v>
      </c>
      <c r="D54" s="200">
        <v>536</v>
      </c>
      <c r="E54" s="209">
        <v>1034364028</v>
      </c>
      <c r="F54" s="209">
        <v>100631860</v>
      </c>
    </row>
    <row r="55" spans="1:12">
      <c r="A55" s="200">
        <v>54</v>
      </c>
      <c r="B55" s="201" t="s">
        <v>346</v>
      </c>
      <c r="C55" s="201">
        <v>517</v>
      </c>
      <c r="D55" s="200">
        <v>520</v>
      </c>
      <c r="E55" s="214" t="s">
        <v>842</v>
      </c>
      <c r="F55" s="209" t="s">
        <v>843</v>
      </c>
      <c r="G55" t="s">
        <v>844</v>
      </c>
      <c r="H55" t="s">
        <v>845</v>
      </c>
      <c r="I55" t="s">
        <v>846</v>
      </c>
      <c r="J55" t="s">
        <v>847</v>
      </c>
      <c r="K55" t="s">
        <v>848</v>
      </c>
      <c r="L55" t="s">
        <v>849</v>
      </c>
    </row>
    <row r="56" spans="1:6">
      <c r="A56" s="200">
        <v>55</v>
      </c>
      <c r="B56" s="201" t="s">
        <v>850</v>
      </c>
      <c r="C56" s="201">
        <v>515</v>
      </c>
      <c r="D56" s="200">
        <v>539</v>
      </c>
      <c r="E56" s="214"/>
      <c r="F56" s="209"/>
    </row>
    <row r="57" spans="1:6">
      <c r="A57" s="200">
        <v>56</v>
      </c>
      <c r="B57" s="201" t="s">
        <v>350</v>
      </c>
      <c r="C57" s="201">
        <v>513</v>
      </c>
      <c r="D57" s="200">
        <v>531</v>
      </c>
      <c r="E57" s="214"/>
      <c r="F57" s="209"/>
    </row>
    <row r="58" spans="1:6">
      <c r="A58" s="200">
        <v>57</v>
      </c>
      <c r="B58" s="201" t="s">
        <v>352</v>
      </c>
      <c r="C58" s="201">
        <v>512</v>
      </c>
      <c r="D58" s="200">
        <v>512</v>
      </c>
      <c r="E58" s="214"/>
      <c r="F58" s="209"/>
    </row>
    <row r="59" spans="1:8">
      <c r="A59" s="218">
        <v>999</v>
      </c>
      <c r="B59" s="219" t="s">
        <v>355</v>
      </c>
      <c r="C59" s="218" t="s">
        <v>356</v>
      </c>
      <c r="D59" s="209"/>
      <c r="E59" s="209">
        <f>E50</f>
        <v>453837030</v>
      </c>
      <c r="F59" s="209">
        <f>F50</f>
        <v>825589209</v>
      </c>
      <c r="G59" s="209">
        <f>G50</f>
        <v>0</v>
      </c>
      <c r="H59" s="209">
        <f>H50</f>
        <v>0</v>
      </c>
    </row>
    <row r="60" spans="1:6">
      <c r="A60" s="200">
        <v>58</v>
      </c>
      <c r="B60" s="201" t="s">
        <v>357</v>
      </c>
      <c r="C60" s="201">
        <v>510</v>
      </c>
      <c r="D60" s="200">
        <v>520</v>
      </c>
      <c r="E60" s="214"/>
      <c r="F60" s="209"/>
    </row>
    <row r="61" spans="1:6">
      <c r="A61" s="200">
        <v>59</v>
      </c>
      <c r="B61" s="201" t="s">
        <v>359</v>
      </c>
      <c r="C61" s="201">
        <v>506</v>
      </c>
      <c r="D61" s="200">
        <v>506</v>
      </c>
      <c r="F61" s="209"/>
    </row>
    <row r="62" spans="1:7">
      <c r="A62" s="200">
        <v>60</v>
      </c>
      <c r="B62" s="201" t="s">
        <v>361</v>
      </c>
      <c r="C62" s="201">
        <v>505</v>
      </c>
      <c r="D62" s="200">
        <v>533</v>
      </c>
      <c r="E62" s="214">
        <v>770941264</v>
      </c>
      <c r="F62" s="214">
        <v>1005835565</v>
      </c>
      <c r="G62">
        <v>704963142</v>
      </c>
    </row>
    <row r="63" spans="1:6">
      <c r="A63" s="200">
        <v>61</v>
      </c>
      <c r="B63" s="201" t="s">
        <v>365</v>
      </c>
      <c r="C63" s="201">
        <v>504</v>
      </c>
      <c r="D63" s="200">
        <v>528</v>
      </c>
      <c r="E63" s="214">
        <v>592533708</v>
      </c>
      <c r="F63" s="209">
        <v>120158346</v>
      </c>
    </row>
    <row r="64" spans="1:12">
      <c r="A64" s="200">
        <v>62</v>
      </c>
      <c r="B64" s="201" t="s">
        <v>368</v>
      </c>
      <c r="C64" s="201">
        <v>504</v>
      </c>
      <c r="D64" s="200">
        <v>521</v>
      </c>
      <c r="E64" s="214" t="str">
        <f>E55</f>
        <v>南山644823452</v>
      </c>
      <c r="F64" s="214" t="str">
        <f t="shared" ref="F64:L64" si="0">F55</f>
        <v>福田895354727</v>
      </c>
      <c r="G64" s="214" t="str">
        <f t="shared" si="0"/>
        <v>罗湖791486758</v>
      </c>
      <c r="H64" s="214" t="str">
        <f t="shared" si="0"/>
        <v>龙岗791755684</v>
      </c>
      <c r="I64" s="214" t="str">
        <f t="shared" si="0"/>
        <v>龙华838845529</v>
      </c>
      <c r="J64" s="214" t="str">
        <f t="shared" si="0"/>
        <v>宝安560939429</v>
      </c>
      <c r="K64" s="214" t="str">
        <f t="shared" si="0"/>
        <v>光明807318847</v>
      </c>
      <c r="L64" s="210" t="str">
        <f t="shared" si="0"/>
        <v>盐田791477082</v>
      </c>
    </row>
    <row r="65" spans="1:11">
      <c r="A65" s="200">
        <v>63</v>
      </c>
      <c r="B65" s="201" t="s">
        <v>369</v>
      </c>
      <c r="C65" s="201">
        <v>503</v>
      </c>
      <c r="D65" s="200">
        <v>516</v>
      </c>
      <c r="E65" s="214" t="str">
        <f>E44</f>
        <v>452584619-宝安龙华光明</v>
      </c>
      <c r="F65" s="214" t="str">
        <f t="shared" ref="F65:K65" si="1">F44</f>
        <v>227525587-南山</v>
      </c>
      <c r="G65" s="214" t="str">
        <f t="shared" si="1"/>
        <v>459868891-盐田大鹏</v>
      </c>
      <c r="H65" s="214" t="str">
        <f t="shared" si="1"/>
        <v>649029038-福田</v>
      </c>
      <c r="I65" s="214" t="str">
        <f t="shared" si="1"/>
        <v>275224271-罗湖</v>
      </c>
      <c r="J65" s="214" t="str">
        <f t="shared" si="1"/>
        <v>649223695-龙岗</v>
      </c>
      <c r="K65" s="214" t="str">
        <f t="shared" si="1"/>
        <v>934333105-坪山</v>
      </c>
    </row>
    <row r="66" spans="1:6">
      <c r="A66" s="200">
        <v>64</v>
      </c>
      <c r="B66" s="201" t="s">
        <v>371</v>
      </c>
      <c r="C66" s="201">
        <v>501</v>
      </c>
      <c r="D66" s="200">
        <v>527</v>
      </c>
      <c r="E66" s="214"/>
      <c r="F66" s="209"/>
    </row>
    <row r="67" spans="1:6">
      <c r="A67" s="200">
        <v>65</v>
      </c>
      <c r="B67" s="201" t="s">
        <v>373</v>
      </c>
      <c r="C67" s="201">
        <v>501</v>
      </c>
      <c r="D67" s="200">
        <v>525</v>
      </c>
      <c r="E67" s="214"/>
      <c r="F67" s="209"/>
    </row>
    <row r="68" spans="1:6">
      <c r="A68" s="200">
        <v>66</v>
      </c>
      <c r="B68" s="201" t="s">
        <v>375</v>
      </c>
      <c r="C68" s="201">
        <v>499</v>
      </c>
      <c r="D68" s="200">
        <v>499</v>
      </c>
      <c r="E68" s="214"/>
      <c r="F68" s="209"/>
    </row>
    <row r="69" spans="1:7">
      <c r="A69" s="200">
        <v>67</v>
      </c>
      <c r="B69" s="201" t="s">
        <v>377</v>
      </c>
      <c r="C69" s="201">
        <v>497</v>
      </c>
      <c r="D69" s="200">
        <v>521</v>
      </c>
      <c r="E69" s="214">
        <v>967058086</v>
      </c>
      <c r="F69" s="209">
        <v>970497782</v>
      </c>
      <c r="G69">
        <v>777454538</v>
      </c>
    </row>
    <row r="70" spans="1:11">
      <c r="A70" s="200">
        <v>68</v>
      </c>
      <c r="B70" s="201" t="s">
        <v>379</v>
      </c>
      <c r="C70" s="201">
        <v>496</v>
      </c>
      <c r="D70" s="200">
        <v>516</v>
      </c>
      <c r="E70" s="214" t="str">
        <f>E44</f>
        <v>452584619-宝安龙华光明</v>
      </c>
      <c r="F70" s="214" t="str">
        <f t="shared" ref="F70:K70" si="2">F44</f>
        <v>227525587-南山</v>
      </c>
      <c r="G70" s="214" t="str">
        <f t="shared" si="2"/>
        <v>459868891-盐田大鹏</v>
      </c>
      <c r="H70" s="214" t="str">
        <f t="shared" si="2"/>
        <v>649029038-福田</v>
      </c>
      <c r="I70" s="214" t="str">
        <f t="shared" si="2"/>
        <v>275224271-罗湖</v>
      </c>
      <c r="J70" s="214" t="str">
        <f t="shared" si="2"/>
        <v>649223695-龙岗</v>
      </c>
      <c r="K70" s="214" t="str">
        <f t="shared" si="2"/>
        <v>934333105-坪山</v>
      </c>
    </row>
    <row r="71" spans="1:6">
      <c r="A71" s="200">
        <v>69</v>
      </c>
      <c r="B71" s="201" t="s">
        <v>380</v>
      </c>
      <c r="C71" s="201">
        <v>493</v>
      </c>
      <c r="D71" s="200">
        <v>520</v>
      </c>
      <c r="E71" s="214">
        <v>386107962</v>
      </c>
      <c r="F71" s="209"/>
    </row>
    <row r="72" spans="1:8">
      <c r="A72" s="218">
        <v>999</v>
      </c>
      <c r="B72" s="219" t="s">
        <v>384</v>
      </c>
      <c r="C72" s="218" t="s">
        <v>356</v>
      </c>
      <c r="D72" s="209"/>
      <c r="E72" s="209">
        <f>E50</f>
        <v>453837030</v>
      </c>
      <c r="F72" s="209">
        <f t="shared" ref="F72:H72" si="3">F50</f>
        <v>825589209</v>
      </c>
      <c r="G72" s="209">
        <f t="shared" si="3"/>
        <v>0</v>
      </c>
      <c r="H72" s="209">
        <f t="shared" si="3"/>
        <v>0</v>
      </c>
    </row>
    <row r="73" spans="1:6">
      <c r="A73" s="200">
        <v>70</v>
      </c>
      <c r="B73" s="201" t="s">
        <v>851</v>
      </c>
      <c r="C73" s="201">
        <v>492</v>
      </c>
      <c r="D73" s="200">
        <v>523</v>
      </c>
      <c r="E73" s="214">
        <v>575222335</v>
      </c>
      <c r="F73" s="209"/>
    </row>
    <row r="74" spans="1:6">
      <c r="A74" s="200">
        <v>71</v>
      </c>
      <c r="B74" s="206" t="s">
        <v>852</v>
      </c>
      <c r="C74" s="206">
        <v>492</v>
      </c>
      <c r="D74" s="205">
        <v>492</v>
      </c>
      <c r="E74" s="214"/>
      <c r="F74" s="209"/>
    </row>
    <row r="75" spans="1:12">
      <c r="A75" s="200">
        <v>72</v>
      </c>
      <c r="B75" s="201" t="s">
        <v>391</v>
      </c>
      <c r="C75" s="201">
        <v>492</v>
      </c>
      <c r="D75" s="200">
        <v>517</v>
      </c>
      <c r="E75" s="214" t="str">
        <f>E55</f>
        <v>南山644823452</v>
      </c>
      <c r="F75" s="214" t="str">
        <f t="shared" ref="F75:L75" si="4">F55</f>
        <v>福田895354727</v>
      </c>
      <c r="G75" s="214" t="str">
        <f t="shared" si="4"/>
        <v>罗湖791486758</v>
      </c>
      <c r="H75" s="214" t="str">
        <f t="shared" si="4"/>
        <v>龙岗791755684</v>
      </c>
      <c r="I75" s="214" t="str">
        <f t="shared" si="4"/>
        <v>龙华838845529</v>
      </c>
      <c r="J75" s="214" t="str">
        <f t="shared" si="4"/>
        <v>宝安560939429</v>
      </c>
      <c r="K75" s="214" t="str">
        <f t="shared" si="4"/>
        <v>光明807318847</v>
      </c>
      <c r="L75" s="210" t="str">
        <f t="shared" si="4"/>
        <v>盐田791477082</v>
      </c>
    </row>
    <row r="76" spans="1:8">
      <c r="A76" s="200">
        <v>73</v>
      </c>
      <c r="B76" s="201" t="s">
        <v>392</v>
      </c>
      <c r="C76" s="201">
        <v>490</v>
      </c>
      <c r="D76" s="200">
        <v>520</v>
      </c>
      <c r="E76" s="208">
        <v>717174664</v>
      </c>
      <c r="F76" s="209">
        <v>1005108184</v>
      </c>
      <c r="H76">
        <v>717174664</v>
      </c>
    </row>
    <row r="77" spans="1:11">
      <c r="A77" s="200">
        <v>74</v>
      </c>
      <c r="B77" s="201" t="s">
        <v>396</v>
      </c>
      <c r="C77" s="201">
        <v>490</v>
      </c>
      <c r="D77" s="200">
        <v>515</v>
      </c>
      <c r="E77" s="214" t="str">
        <f>E44</f>
        <v>452584619-宝安龙华光明</v>
      </c>
      <c r="F77" s="214" t="str">
        <f t="shared" ref="F77:K77" si="5">F44</f>
        <v>227525587-南山</v>
      </c>
      <c r="G77" s="214" t="str">
        <f t="shared" si="5"/>
        <v>459868891-盐田大鹏</v>
      </c>
      <c r="H77" s="214" t="str">
        <f t="shared" si="5"/>
        <v>649029038-福田</v>
      </c>
      <c r="I77" s="214" t="str">
        <f t="shared" si="5"/>
        <v>275224271-罗湖</v>
      </c>
      <c r="J77" s="214" t="str">
        <f t="shared" si="5"/>
        <v>649223695-龙岗</v>
      </c>
      <c r="K77" s="214" t="str">
        <f t="shared" si="5"/>
        <v>934333105-坪山</v>
      </c>
    </row>
    <row r="78" spans="1:12">
      <c r="A78" s="200">
        <v>75</v>
      </c>
      <c r="B78" s="201" t="s">
        <v>397</v>
      </c>
      <c r="C78" s="201">
        <v>490</v>
      </c>
      <c r="D78" s="200">
        <v>516</v>
      </c>
      <c r="E78" s="214" t="str">
        <f>E55</f>
        <v>南山644823452</v>
      </c>
      <c r="F78" s="214" t="str">
        <f t="shared" ref="F78:L78" si="6">F55</f>
        <v>福田895354727</v>
      </c>
      <c r="G78" s="214" t="str">
        <f t="shared" si="6"/>
        <v>罗湖791486758</v>
      </c>
      <c r="H78" s="214" t="str">
        <f t="shared" si="6"/>
        <v>龙岗791755684</v>
      </c>
      <c r="I78" s="214" t="str">
        <f t="shared" si="6"/>
        <v>龙华838845529</v>
      </c>
      <c r="J78" s="214" t="str">
        <f t="shared" si="6"/>
        <v>宝安560939429</v>
      </c>
      <c r="K78" s="214" t="str">
        <f t="shared" si="6"/>
        <v>光明807318847</v>
      </c>
      <c r="L78" s="210" t="str">
        <f t="shared" si="6"/>
        <v>盐田791477082</v>
      </c>
    </row>
    <row r="79" spans="1:6">
      <c r="A79" s="200">
        <v>76</v>
      </c>
      <c r="B79" s="201" t="s">
        <v>400</v>
      </c>
      <c r="C79" s="201">
        <v>486</v>
      </c>
      <c r="D79" s="200">
        <v>514</v>
      </c>
      <c r="E79" s="214"/>
      <c r="F79" s="209"/>
    </row>
    <row r="80" spans="1:6">
      <c r="A80" s="200">
        <v>77</v>
      </c>
      <c r="B80" s="201" t="s">
        <v>404</v>
      </c>
      <c r="C80" s="201">
        <v>482</v>
      </c>
      <c r="D80" s="200">
        <v>518</v>
      </c>
      <c r="E80" s="214"/>
      <c r="F80" s="209"/>
    </row>
    <row r="81" spans="1:6">
      <c r="A81" s="200">
        <v>78</v>
      </c>
      <c r="B81" s="201" t="s">
        <v>406</v>
      </c>
      <c r="C81" s="201">
        <v>481</v>
      </c>
      <c r="D81" s="200">
        <v>514</v>
      </c>
      <c r="E81" s="214"/>
      <c r="F81" s="209"/>
    </row>
    <row r="82" spans="1:6">
      <c r="A82" s="200">
        <v>79</v>
      </c>
      <c r="B82" s="201" t="s">
        <v>410</v>
      </c>
      <c r="C82" s="201">
        <v>480</v>
      </c>
      <c r="D82" s="200">
        <v>516</v>
      </c>
      <c r="E82" s="214"/>
      <c r="F82" s="209"/>
    </row>
    <row r="83" spans="1:6">
      <c r="A83" s="200">
        <v>80</v>
      </c>
      <c r="B83" s="220" t="s">
        <v>414</v>
      </c>
      <c r="C83" s="220">
        <v>476</v>
      </c>
      <c r="D83" s="200">
        <v>513</v>
      </c>
      <c r="E83" s="214">
        <v>544686968</v>
      </c>
      <c r="F83" s="209">
        <v>657747856</v>
      </c>
    </row>
    <row r="84" spans="1:6">
      <c r="A84" s="200">
        <v>81</v>
      </c>
      <c r="B84" s="201" t="s">
        <v>417</v>
      </c>
      <c r="C84" s="201">
        <v>475</v>
      </c>
      <c r="D84" s="200">
        <v>511</v>
      </c>
      <c r="E84" s="214"/>
      <c r="F84" s="209"/>
    </row>
    <row r="85" spans="1:6">
      <c r="A85" s="200">
        <v>82</v>
      </c>
      <c r="B85" s="201" t="s">
        <v>419</v>
      </c>
      <c r="C85" s="201">
        <v>474</v>
      </c>
      <c r="D85" s="200">
        <v>514</v>
      </c>
      <c r="E85" s="214"/>
      <c r="F85" s="209"/>
    </row>
    <row r="86" ht="30" spans="1:6">
      <c r="A86" s="200">
        <v>83</v>
      </c>
      <c r="B86" s="206" t="s">
        <v>421</v>
      </c>
      <c r="C86" s="206">
        <v>474</v>
      </c>
      <c r="D86" s="200">
        <v>512</v>
      </c>
      <c r="E86" s="214"/>
      <c r="F86" s="209"/>
    </row>
    <row r="87" ht="45" spans="1:6">
      <c r="A87" s="200">
        <v>84</v>
      </c>
      <c r="B87" s="206" t="s">
        <v>422</v>
      </c>
      <c r="C87" s="206">
        <v>472</v>
      </c>
      <c r="D87" s="200">
        <v>483</v>
      </c>
      <c r="E87" s="214"/>
      <c r="F87" s="209"/>
    </row>
    <row r="88" ht="45" spans="1:6">
      <c r="A88" s="200">
        <v>85</v>
      </c>
      <c r="B88" s="206" t="s">
        <v>424</v>
      </c>
      <c r="C88" s="206">
        <v>471</v>
      </c>
      <c r="D88" s="200">
        <v>505</v>
      </c>
      <c r="E88" s="214">
        <v>612455726</v>
      </c>
      <c r="F88" s="209"/>
    </row>
    <row r="89" spans="1:6">
      <c r="A89" s="200">
        <v>86</v>
      </c>
      <c r="B89" s="201" t="s">
        <v>853</v>
      </c>
      <c r="C89" s="201">
        <v>468</v>
      </c>
      <c r="D89" s="200">
        <v>515</v>
      </c>
      <c r="E89" s="214"/>
      <c r="F89" s="209"/>
    </row>
    <row r="90" spans="1:6">
      <c r="A90" s="200">
        <v>87</v>
      </c>
      <c r="B90" s="201" t="s">
        <v>661</v>
      </c>
      <c r="C90" s="201">
        <v>463</v>
      </c>
      <c r="D90" s="200">
        <v>507</v>
      </c>
      <c r="E90" s="214"/>
      <c r="F90" s="209"/>
    </row>
    <row r="91" spans="1:6">
      <c r="A91" s="200">
        <v>88</v>
      </c>
      <c r="B91" s="201" t="s">
        <v>664</v>
      </c>
      <c r="C91" s="201">
        <v>456</v>
      </c>
      <c r="D91" s="200">
        <v>497</v>
      </c>
      <c r="E91" s="214"/>
      <c r="F91" s="209"/>
    </row>
    <row r="92" spans="1:6">
      <c r="A92" s="200">
        <v>89</v>
      </c>
      <c r="B92" s="201" t="s">
        <v>433</v>
      </c>
      <c r="C92" s="201">
        <v>434</v>
      </c>
      <c r="D92" s="200">
        <v>434</v>
      </c>
      <c r="E92" s="218"/>
      <c r="F92" s="209"/>
    </row>
    <row r="93" spans="5:5">
      <c r="E93" s="218"/>
    </row>
  </sheetData>
  <autoFilter ref="A1:D92">
    <extLst/>
  </autoFilter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公办</vt:lpstr>
      <vt:lpstr>民办</vt:lpstr>
      <vt:lpstr>深打印</vt:lpstr>
      <vt:lpstr>非深打印</vt:lpstr>
      <vt:lpstr>升学率</vt:lpstr>
      <vt:lpstr>日程</vt:lpstr>
      <vt:lpstr>日历</vt:lpstr>
      <vt:lpstr>QQ</vt:lpstr>
      <vt:lpstr>园</vt:lpstr>
      <vt:lpstr>一类自招</vt:lpstr>
      <vt:lpstr>二类自招</vt:lpstr>
      <vt:lpstr>指标</vt:lpstr>
      <vt:lpstr>非深指标</vt:lpstr>
      <vt:lpstr>指标生实际使用</vt:lpstr>
      <vt:lpstr>地铁图</vt:lpstr>
      <vt:lpstr>职高第二批次</vt:lpstr>
      <vt:lpstr>Sheet1</vt:lpstr>
      <vt:lpstr>职高</vt:lpstr>
      <vt:lpstr>职高第一批次</vt:lpstr>
      <vt:lpstr>24百强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游民大舒</dc:creator>
  <cp:lastModifiedBy>Judy</cp:lastModifiedBy>
  <dcterms:created xsi:type="dcterms:W3CDTF">2023-07-27T03:18:00Z</dcterms:created>
  <cp:lastPrinted>2024-03-02T13:36:00Z</cp:lastPrinted>
  <dcterms:modified xsi:type="dcterms:W3CDTF">2024-03-09T01:45:27Z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765BE5D0DD5A4ACFAA2563BEF8B3B2A8_12</vt:lpwstr>
  </property>
</Properties>
</file>