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190909 - 3phase_inverter\3phase_inverter\2. Hardware PCB\REV_3.0\"/>
    </mc:Choice>
  </mc:AlternateContent>
  <bookViews>
    <workbookView xWindow="0" yWindow="0" windowWidth="1917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L32" i="1"/>
  <c r="L33" i="1"/>
  <c r="L29" i="1"/>
  <c r="L28" i="1"/>
  <c r="I21" i="1"/>
  <c r="I15" i="1"/>
  <c r="I16" i="1" s="1"/>
  <c r="I17" i="1" s="1"/>
  <c r="I19" i="1" l="1"/>
  <c r="I18" i="1"/>
  <c r="I20" i="1" s="1"/>
</calcChain>
</file>

<file path=xl/sharedStrings.xml><?xml version="1.0" encoding="utf-8"?>
<sst xmlns="http://schemas.openxmlformats.org/spreadsheetml/2006/main" count="21" uniqueCount="21">
  <si>
    <t>600V</t>
  </si>
  <si>
    <t>150mW</t>
  </si>
  <si>
    <t>potência por resistência</t>
  </si>
  <si>
    <t>numResist</t>
  </si>
  <si>
    <t>tensãoMeas</t>
  </si>
  <si>
    <t>barramento DC de 600V</t>
  </si>
  <si>
    <t>para resistências 0805</t>
  </si>
  <si>
    <t>10% da potência dissipada (não ter muita distorção com a temperatura)</t>
  </si>
  <si>
    <t>a variar</t>
  </si>
  <si>
    <t>ACM1311</t>
  </si>
  <si>
    <t>15mW</t>
  </si>
  <si>
    <t>potência total</t>
  </si>
  <si>
    <t>10 resistências</t>
  </si>
  <si>
    <t>corrente total</t>
  </si>
  <si>
    <t>percentagem potência R</t>
  </si>
  <si>
    <t>resistência total</t>
  </si>
  <si>
    <t>resistência medida</t>
  </si>
  <si>
    <t>resistência individual</t>
  </si>
  <si>
    <t>100k</t>
  </si>
  <si>
    <t>3k6</t>
  </si>
  <si>
    <t>tensão por 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</si>
</sst>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33"/>
  <sheetViews>
    <sheetView tabSelected="1" workbookViewId="0">
      <selection activeCell="L24" sqref="L24"/>
    </sheetView>
  </sheetViews>
  <sheetFormatPr defaultRowHeight="15" x14ac:dyDescent="0.25"/>
  <cols>
    <col min="8" max="8" width="22.5703125" bestFit="1" customWidth="1"/>
    <col min="10" max="10" width="51.140625" customWidth="1"/>
    <col min="11" max="11" width="22.5703125" bestFit="1" customWidth="1"/>
  </cols>
  <sheetData>
    <row r="10" spans="8:10" x14ac:dyDescent="0.25">
      <c r="H10" t="s">
        <v>0</v>
      </c>
      <c r="I10">
        <v>600</v>
      </c>
      <c r="J10" t="s">
        <v>5</v>
      </c>
    </row>
    <row r="11" spans="8:10" x14ac:dyDescent="0.25">
      <c r="H11" t="s">
        <v>1</v>
      </c>
      <c r="I11">
        <v>0.15</v>
      </c>
      <c r="J11" t="s">
        <v>6</v>
      </c>
    </row>
    <row r="12" spans="8:10" x14ac:dyDescent="0.25">
      <c r="H12" s="1" t="s">
        <v>14</v>
      </c>
      <c r="I12">
        <v>0.2</v>
      </c>
      <c r="J12" t="s">
        <v>7</v>
      </c>
    </row>
    <row r="13" spans="8:10" x14ac:dyDescent="0.25">
      <c r="H13" t="s">
        <v>3</v>
      </c>
      <c r="I13">
        <v>11</v>
      </c>
      <c r="J13" t="s">
        <v>8</v>
      </c>
    </row>
    <row r="14" spans="8:10" x14ac:dyDescent="0.25">
      <c r="H14" t="s">
        <v>4</v>
      </c>
      <c r="I14">
        <v>2</v>
      </c>
      <c r="J14" t="s">
        <v>9</v>
      </c>
    </row>
    <row r="15" spans="8:10" x14ac:dyDescent="0.25">
      <c r="H15" t="s">
        <v>2</v>
      </c>
      <c r="I15">
        <f>I11*I12</f>
        <v>0.03</v>
      </c>
      <c r="J15" t="s">
        <v>10</v>
      </c>
    </row>
    <row r="16" spans="8:10" x14ac:dyDescent="0.25">
      <c r="H16" t="s">
        <v>11</v>
      </c>
      <c r="I16">
        <f>I15*I13</f>
        <v>0.32999999999999996</v>
      </c>
      <c r="J16" t="s">
        <v>12</v>
      </c>
    </row>
    <row r="17" spans="8:13" x14ac:dyDescent="0.25">
      <c r="H17" t="s">
        <v>13</v>
      </c>
      <c r="I17">
        <f>I16/I10</f>
        <v>5.4999999999999992E-4</v>
      </c>
    </row>
    <row r="18" spans="8:13" x14ac:dyDescent="0.25">
      <c r="H18" t="s">
        <v>15</v>
      </c>
      <c r="I18">
        <f>I10/I17</f>
        <v>1090909.0909090911</v>
      </c>
    </row>
    <row r="19" spans="8:13" x14ac:dyDescent="0.25">
      <c r="H19" t="s">
        <v>16</v>
      </c>
      <c r="I19">
        <f>I14/I17</f>
        <v>3636.3636363636369</v>
      </c>
      <c r="J19" t="s">
        <v>19</v>
      </c>
    </row>
    <row r="20" spans="8:13" x14ac:dyDescent="0.25">
      <c r="H20" t="s">
        <v>17</v>
      </c>
      <c r="I20">
        <f>(I18-I19)/I13</f>
        <v>98842.975206611591</v>
      </c>
      <c r="J20" t="s">
        <v>18</v>
      </c>
    </row>
    <row r="21" spans="8:13" x14ac:dyDescent="0.25">
      <c r="H21" t="s">
        <v>20</v>
      </c>
      <c r="I21">
        <f>I10/I13</f>
        <v>54.545454545454547</v>
      </c>
    </row>
    <row r="22" spans="8:13" x14ac:dyDescent="0.25">
      <c r="L22" s="2">
        <v>3.9E-2</v>
      </c>
    </row>
    <row r="23" spans="8:13" x14ac:dyDescent="0.25">
      <c r="L23">
        <v>3</v>
      </c>
      <c r="M23">
        <f>SQRT(L23/L22)</f>
        <v>8.7705801930702911</v>
      </c>
    </row>
    <row r="26" spans="8:13" x14ac:dyDescent="0.25">
      <c r="L26" s="2">
        <v>5.0000000000000001E-4</v>
      </c>
    </row>
    <row r="27" spans="8:13" x14ac:dyDescent="0.25">
      <c r="L27" s="2">
        <v>2.1999999999999999E-5</v>
      </c>
    </row>
    <row r="28" spans="8:13" x14ac:dyDescent="0.25">
      <c r="L28" s="2">
        <f>1/SQRT(L26*L27)</f>
        <v>9534.6258924559243</v>
      </c>
    </row>
    <row r="29" spans="8:13" x14ac:dyDescent="0.25">
      <c r="L29" s="2">
        <f>L28/(2*PI())</f>
        <v>1517.4828413163345</v>
      </c>
    </row>
    <row r="32" spans="8:13" x14ac:dyDescent="0.25">
      <c r="L32">
        <f>6-2.54</f>
        <v>3.46</v>
      </c>
    </row>
    <row r="33" spans="12:12" x14ac:dyDescent="0.25">
      <c r="L33">
        <f>5.08-31.8</f>
        <v>-26.72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2019-12-08T13:38:07Z</dcterms:created>
  <dcterms:modified xsi:type="dcterms:W3CDTF">2019-12-11T10:34:17Z</dcterms:modified>
</cp:coreProperties>
</file>