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D:\dat1\"/>
    </mc:Choice>
  </mc:AlternateContent>
  <xr:revisionPtr revIDLastSave="0" documentId="13_ncr:1_{12F95A7D-3DF1-47C1-A958-E9414CF8E1E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NcSales" sheetId="1" r:id="rId1"/>
  </sheets>
  <definedNames>
    <definedName name="ExternalData_2" localSheetId="0" hidden="1">NcSales!$D$1:$H$93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9" i="1" l="1"/>
  <c r="N11" i="1"/>
  <c r="I93" i="1"/>
  <c r="K93" i="1" s="1"/>
  <c r="G93" i="1"/>
  <c r="I92" i="1"/>
  <c r="K92" i="1" s="1"/>
  <c r="G92" i="1"/>
  <c r="I91" i="1"/>
  <c r="K91" i="1" s="1"/>
  <c r="G91" i="1"/>
  <c r="I90" i="1"/>
  <c r="K90" i="1" s="1"/>
  <c r="G90" i="1"/>
  <c r="I89" i="1"/>
  <c r="K89" i="1" s="1"/>
  <c r="G89" i="1"/>
  <c r="I88" i="1"/>
  <c r="K88" i="1" s="1"/>
  <c r="G88" i="1"/>
  <c r="I87" i="1"/>
  <c r="J87" i="1" s="1"/>
  <c r="G87" i="1"/>
  <c r="I86" i="1"/>
  <c r="K86" i="1" s="1"/>
  <c r="G86" i="1"/>
  <c r="I85" i="1"/>
  <c r="K85" i="1" s="1"/>
  <c r="G85" i="1"/>
  <c r="I84" i="1"/>
  <c r="K84" i="1" s="1"/>
  <c r="G84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I2" i="1"/>
  <c r="K2" i="1" s="1"/>
  <c r="I3" i="1"/>
  <c r="K3" i="1" s="1"/>
  <c r="I4" i="1"/>
  <c r="J4" i="1" s="1"/>
  <c r="I5" i="1"/>
  <c r="K5" i="1" s="1"/>
  <c r="I6" i="1"/>
  <c r="K6" i="1" s="1"/>
  <c r="I7" i="1"/>
  <c r="K7" i="1" s="1"/>
  <c r="I8" i="1"/>
  <c r="I9" i="1"/>
  <c r="K9" i="1" s="1"/>
  <c r="I10" i="1"/>
  <c r="K10" i="1" s="1"/>
  <c r="I11" i="1"/>
  <c r="K11" i="1" s="1"/>
  <c r="I12" i="1"/>
  <c r="K12" i="1" s="1"/>
  <c r="I13" i="1"/>
  <c r="K13" i="1" s="1"/>
  <c r="I14" i="1"/>
  <c r="K14" i="1" s="1"/>
  <c r="I15" i="1"/>
  <c r="K15" i="1" s="1"/>
  <c r="I16" i="1"/>
  <c r="K16" i="1" s="1"/>
  <c r="I17" i="1"/>
  <c r="K17" i="1" s="1"/>
  <c r="I18" i="1"/>
  <c r="K18" i="1" s="1"/>
  <c r="I19" i="1"/>
  <c r="K19" i="1" s="1"/>
  <c r="I20" i="1"/>
  <c r="K20" i="1" s="1"/>
  <c r="I21" i="1"/>
  <c r="K21" i="1" s="1"/>
  <c r="I22" i="1"/>
  <c r="K22" i="1" s="1"/>
  <c r="I23" i="1"/>
  <c r="K23" i="1" s="1"/>
  <c r="I24" i="1"/>
  <c r="K24" i="1" s="1"/>
  <c r="I25" i="1"/>
  <c r="K25" i="1" s="1"/>
  <c r="I26" i="1"/>
  <c r="K26" i="1" s="1"/>
  <c r="I27" i="1"/>
  <c r="I28" i="1"/>
  <c r="K28" i="1" s="1"/>
  <c r="I29" i="1"/>
  <c r="K29" i="1" s="1"/>
  <c r="I30" i="1"/>
  <c r="K30" i="1" s="1"/>
  <c r="I31" i="1"/>
  <c r="K31" i="1" s="1"/>
  <c r="I32" i="1"/>
  <c r="K32" i="1" s="1"/>
  <c r="I33" i="1"/>
  <c r="K33" i="1" s="1"/>
  <c r="I34" i="1"/>
  <c r="J34" i="1" s="1"/>
  <c r="I35" i="1"/>
  <c r="J35" i="1" s="1"/>
  <c r="I36" i="1"/>
  <c r="J36" i="1" s="1"/>
  <c r="I37" i="1"/>
  <c r="K37" i="1" s="1"/>
  <c r="I38" i="1"/>
  <c r="K38" i="1" s="1"/>
  <c r="I39" i="1"/>
  <c r="K39" i="1" s="1"/>
  <c r="I40" i="1"/>
  <c r="J40" i="1" s="1"/>
  <c r="I41" i="1"/>
  <c r="K41" i="1" s="1"/>
  <c r="I42" i="1"/>
  <c r="K42" i="1" s="1"/>
  <c r="I43" i="1"/>
  <c r="J43" i="1" s="1"/>
  <c r="I44" i="1"/>
  <c r="K44" i="1" s="1"/>
  <c r="I45" i="1"/>
  <c r="K45" i="1" s="1"/>
  <c r="I46" i="1"/>
  <c r="K46" i="1" s="1"/>
  <c r="I47" i="1"/>
  <c r="J47" i="1" s="1"/>
  <c r="I48" i="1"/>
  <c r="K48" i="1" s="1"/>
  <c r="I49" i="1"/>
  <c r="K49" i="1" s="1"/>
  <c r="I50" i="1"/>
  <c r="K50" i="1" s="1"/>
  <c r="I51" i="1"/>
  <c r="J51" i="1" s="1"/>
  <c r="I52" i="1"/>
  <c r="K52" i="1" s="1"/>
  <c r="I53" i="1"/>
  <c r="K53" i="1" s="1"/>
  <c r="I54" i="1"/>
  <c r="K54" i="1" s="1"/>
  <c r="I55" i="1"/>
  <c r="K55" i="1" s="1"/>
  <c r="I56" i="1"/>
  <c r="K56" i="1" s="1"/>
  <c r="I57" i="1"/>
  <c r="K57" i="1" s="1"/>
  <c r="I58" i="1"/>
  <c r="K58" i="1" s="1"/>
  <c r="I59" i="1"/>
  <c r="K59" i="1" s="1"/>
  <c r="I60" i="1"/>
  <c r="K60" i="1" s="1"/>
  <c r="I61" i="1"/>
  <c r="K61" i="1" s="1"/>
  <c r="I62" i="1"/>
  <c r="K62" i="1" s="1"/>
  <c r="I63" i="1"/>
  <c r="J63" i="1" s="1"/>
  <c r="I64" i="1"/>
  <c r="K64" i="1" s="1"/>
  <c r="I65" i="1"/>
  <c r="K65" i="1" s="1"/>
  <c r="I66" i="1"/>
  <c r="K66" i="1" s="1"/>
  <c r="I67" i="1"/>
  <c r="J67" i="1" s="1"/>
  <c r="I68" i="1"/>
  <c r="K68" i="1" s="1"/>
  <c r="I69" i="1"/>
  <c r="K69" i="1" s="1"/>
  <c r="I70" i="1"/>
  <c r="K70" i="1" s="1"/>
  <c r="I71" i="1"/>
  <c r="K71" i="1" s="1"/>
  <c r="I72" i="1"/>
  <c r="I73" i="1"/>
  <c r="K73" i="1" s="1"/>
  <c r="I74" i="1"/>
  <c r="K74" i="1" s="1"/>
  <c r="I75" i="1"/>
  <c r="K75" i="1" s="1"/>
  <c r="I76" i="1"/>
  <c r="K76" i="1" s="1"/>
  <c r="I77" i="1"/>
  <c r="K77" i="1" s="1"/>
  <c r="I78" i="1"/>
  <c r="K78" i="1" s="1"/>
  <c r="I79" i="1"/>
  <c r="K79" i="1" s="1"/>
  <c r="I80" i="1"/>
  <c r="K80" i="1" s="1"/>
  <c r="I81" i="1"/>
  <c r="K81" i="1" s="1"/>
  <c r="I82" i="1"/>
  <c r="K82" i="1" s="1"/>
  <c r="I83" i="1"/>
  <c r="J83" i="1" s="1"/>
  <c r="K4" i="1"/>
  <c r="K8" i="1"/>
  <c r="K27" i="1"/>
  <c r="K72" i="1"/>
  <c r="J59" i="1"/>
  <c r="J20" i="1"/>
  <c r="J50" i="1" l="1"/>
  <c r="J52" i="1"/>
  <c r="K51" i="1"/>
  <c r="K83" i="1"/>
  <c r="J39" i="1"/>
  <c r="K43" i="1"/>
  <c r="J79" i="1"/>
  <c r="K67" i="1"/>
  <c r="J44" i="1"/>
  <c r="K40" i="1"/>
  <c r="J84" i="1"/>
  <c r="J89" i="1"/>
  <c r="J90" i="1"/>
  <c r="J91" i="1"/>
  <c r="J92" i="1"/>
  <c r="J93" i="1"/>
  <c r="J88" i="1"/>
  <c r="K87" i="1"/>
  <c r="J12" i="1"/>
  <c r="J60" i="1"/>
  <c r="K36" i="1"/>
  <c r="J55" i="1"/>
  <c r="J68" i="1"/>
  <c r="K35" i="1"/>
  <c r="J86" i="1"/>
  <c r="J85" i="1"/>
  <c r="J71" i="1"/>
  <c r="K63" i="1"/>
  <c r="K47" i="1"/>
  <c r="J76" i="1"/>
  <c r="J42" i="1"/>
  <c r="K34" i="1"/>
  <c r="J46" i="1"/>
  <c r="J54" i="1"/>
  <c r="J38" i="1"/>
  <c r="J64" i="1"/>
  <c r="J48" i="1"/>
  <c r="J80" i="1"/>
  <c r="J25" i="1"/>
  <c r="J21" i="1"/>
  <c r="J17" i="1"/>
  <c r="J13" i="1"/>
  <c r="J5" i="1"/>
  <c r="J24" i="1"/>
  <c r="J16" i="1"/>
  <c r="J8" i="1"/>
  <c r="J82" i="1"/>
  <c r="J78" i="1"/>
  <c r="J70" i="1"/>
  <c r="J66" i="1"/>
  <c r="J62" i="1"/>
  <c r="J58" i="1"/>
  <c r="J53" i="1"/>
  <c r="J49" i="1"/>
  <c r="J45" i="1"/>
  <c r="J41" i="1"/>
  <c r="J37" i="1"/>
  <c r="J27" i="1"/>
  <c r="J23" i="1"/>
  <c r="J19" i="1"/>
  <c r="J15" i="1"/>
  <c r="J11" i="1"/>
  <c r="J7" i="1"/>
  <c r="J3" i="1"/>
  <c r="J9" i="1"/>
  <c r="J81" i="1"/>
  <c r="J77" i="1"/>
  <c r="J69" i="1"/>
  <c r="J65" i="1"/>
  <c r="J61" i="1"/>
  <c r="J57" i="1"/>
  <c r="J26" i="1"/>
  <c r="J22" i="1"/>
  <c r="J18" i="1"/>
  <c r="J14" i="1"/>
  <c r="J10" i="1"/>
  <c r="J6" i="1"/>
  <c r="J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Product" description="Connection to the 'Product' query in the workbook." type="5" refreshedVersion="6" background="1" saveData="1">
    <dbPr connection="Provider=Microsoft.Mashup.OleDb.1;Data Source=$Workbook$;Location=Product;Extended Properties=&quot;&quot;" command="SELECT * FROM [Product]"/>
  </connection>
</connections>
</file>

<file path=xl/sharedStrings.xml><?xml version="1.0" encoding="utf-8"?>
<sst xmlns="http://schemas.openxmlformats.org/spreadsheetml/2006/main" count="390" uniqueCount="54">
  <si>
    <t>List Price</t>
  </si>
  <si>
    <t>Quantity</t>
  </si>
  <si>
    <t>2</t>
  </si>
  <si>
    <t>4</t>
  </si>
  <si>
    <t>5</t>
  </si>
  <si>
    <t>8</t>
  </si>
  <si>
    <t>OrderNo</t>
  </si>
  <si>
    <t>6</t>
  </si>
  <si>
    <t>3</t>
  </si>
  <si>
    <t>Sales Amount</t>
  </si>
  <si>
    <t>CustID</t>
  </si>
  <si>
    <t>C001</t>
  </si>
  <si>
    <t>C003</t>
  </si>
  <si>
    <t>C004</t>
  </si>
  <si>
    <t>C006</t>
  </si>
  <si>
    <t>C002</t>
  </si>
  <si>
    <t>C005</t>
  </si>
  <si>
    <t>P001</t>
  </si>
  <si>
    <t>Productid</t>
  </si>
  <si>
    <t>P002</t>
  </si>
  <si>
    <t>P003</t>
  </si>
  <si>
    <t>P004</t>
  </si>
  <si>
    <t>P005</t>
  </si>
  <si>
    <t>P006</t>
  </si>
  <si>
    <t>P007</t>
  </si>
  <si>
    <t>P008</t>
  </si>
  <si>
    <t>P009</t>
  </si>
  <si>
    <t>P010</t>
  </si>
  <si>
    <t>P011</t>
  </si>
  <si>
    <t>P012</t>
  </si>
  <si>
    <t>1</t>
  </si>
  <si>
    <t>OrderDate</t>
  </si>
  <si>
    <t>LocationKey</t>
  </si>
  <si>
    <t>BLR</t>
  </si>
  <si>
    <t>HYD</t>
  </si>
  <si>
    <t>CHN</t>
  </si>
  <si>
    <t>Profit</t>
  </si>
  <si>
    <t>62.84</t>
  </si>
  <si>
    <t>P014</t>
  </si>
  <si>
    <t>7</t>
  </si>
  <si>
    <t>9</t>
  </si>
  <si>
    <t>PUN</t>
  </si>
  <si>
    <t>MUM</t>
  </si>
  <si>
    <t>DEL</t>
  </si>
  <si>
    <t>KOL</t>
  </si>
  <si>
    <t>Cost Price</t>
  </si>
  <si>
    <t>10</t>
  </si>
  <si>
    <t>12</t>
  </si>
  <si>
    <t>15</t>
  </si>
  <si>
    <t>18</t>
  </si>
  <si>
    <t>Discount</t>
  </si>
  <si>
    <t>100</t>
  </si>
  <si>
    <t>1000</t>
  </si>
  <si>
    <t>LLR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</si>
</sst>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₹&quot;* #,##0.00_);_(&quot;₹&quot;* \(#,##0.00\);_(&quot;₹&quot;* &quot;-&quot;??_);_(@_)"/>
    <numFmt numFmtId="165" formatCode="mm/dd/yy;@"/>
    <numFmt numFmtId="166" formatCode="0.00;[Red]0.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3">
    <xf numFmtId="0" fontId="0" fillId="0" borderId="0" xfId="0"/>
    <xf numFmtId="49" fontId="0" fillId="0" borderId="0" xfId="0" applyNumberFormat="1"/>
    <xf numFmtId="164" fontId="0" fillId="0" borderId="0" xfId="1" applyFont="1"/>
    <xf numFmtId="1" fontId="0" fillId="0" borderId="0" xfId="0" applyNumberFormat="1" applyAlignment="1">
      <alignment vertical="center"/>
    </xf>
    <xf numFmtId="49" fontId="0" fillId="0" borderId="1" xfId="0" applyNumberFormat="1" applyFont="1" applyBorder="1"/>
    <xf numFmtId="49" fontId="0" fillId="0" borderId="2" xfId="0" applyNumberFormat="1" applyFont="1" applyBorder="1"/>
    <xf numFmtId="1" fontId="0" fillId="0" borderId="2" xfId="0" applyNumberFormat="1" applyFont="1" applyBorder="1" applyAlignment="1">
      <alignment vertical="center"/>
    </xf>
    <xf numFmtId="164" fontId="0" fillId="0" borderId="2" xfId="1" applyFont="1" applyBorder="1"/>
    <xf numFmtId="165" fontId="0" fillId="0" borderId="0" xfId="0" applyNumberFormat="1"/>
    <xf numFmtId="165" fontId="0" fillId="0" borderId="0" xfId="0" applyNumberFormat="1" applyAlignment="1">
      <alignment vertical="center"/>
    </xf>
    <xf numFmtId="166" fontId="0" fillId="0" borderId="0" xfId="0" applyNumberFormat="1"/>
    <xf numFmtId="166" fontId="0" fillId="0" borderId="0" xfId="1" applyNumberFormat="1" applyFont="1"/>
    <xf numFmtId="164" fontId="0" fillId="0" borderId="0" xfId="1" applyNumberFormat="1" applyFont="1"/>
  </cellXfs>
  <cellStyles count="2">
    <cellStyle name="Currency" xfId="1" builtinId="4"/>
    <cellStyle name="Normal" xfId="0" builtinId="0"/>
  </cellStyles>
  <dxfs count="10">
    <dxf>
      <numFmt numFmtId="30" formatCode="@"/>
    </dxf>
    <dxf>
      <numFmt numFmtId="30" formatCode="@"/>
    </dxf>
    <dxf>
      <numFmt numFmtId="166" formatCode="0.00;[Red]0.00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&quot;₹&quot;* #,##0.00_);_(&quot;₹&quot;* \(#,##0.00\);_(&quot;₹&quot;* &quot;-&quot;??_);_(@_)"/>
    </dxf>
    <dxf>
      <numFmt numFmtId="165" formatCode="mm/dd/yy;@"/>
      <alignment horizontal="general" vertical="center" textRotation="0" wrapText="0" indent="0" justifyLastLine="0" shrinkToFit="0" readingOrder="0"/>
    </dxf>
    <dxf>
      <numFmt numFmtId="1" formatCode="0"/>
      <alignment horizontal="general" vertical="center" textRotation="0" wrapText="0" indent="0" justifyLastLine="0" shrinkToFit="0" readingOrder="0"/>
    </dxf>
    <dxf>
      <numFmt numFmtId="30" formatCode="@"/>
    </dxf>
    <dxf>
      <numFmt numFmtId="30" formatCode="@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00000000-0016-0000-0000-000000000000}" autoFormatId="16" applyNumberFormats="0" applyBorderFormats="0" applyFontFormats="0" applyPatternFormats="0" applyAlignmentFormats="0" applyWidthHeightFormats="0">
  <queryTableRefresh nextId="20" unboundColumnsLeft="3" unboundColumnsRight="3">
    <queryTableFields count="11">
      <queryTableField id="12" dataBound="0" tableColumnId="5"/>
      <queryTableField id="13" dataBound="0" tableColumnId="3"/>
      <queryTableField id="15" dataBound="0" tableColumnId="7"/>
      <queryTableField id="1" name="ProductKey" tableColumnId="1"/>
      <queryTableField id="14" dataBound="0" tableColumnId="2"/>
      <queryTableField id="6" name="List Price" tableColumnId="6"/>
      <queryTableField id="18" dataBound="0" tableColumnId="10"/>
      <queryTableField id="9" name="Category" tableColumnId="9"/>
      <queryTableField id="11" dataBound="0" tableColumnId="4"/>
      <queryTableField id="16" dataBound="0" tableColumnId="8"/>
      <queryTableField id="19" dataBound="0" tableColumnId="11"/>
    </queryTableFields>
    <queryTableDeletedFields count="6">
      <deletedField name="SKU"/>
      <deletedField name="Standard Cost"/>
      <deletedField name="Color"/>
      <deletedField name="Model"/>
      <deletedField name="Subcategory"/>
      <deletedField name="Product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Product" displayName="Product" ref="A1:K93" tableType="queryTable" totalsRowShown="0">
  <autoFilter ref="A1:K93" xr:uid="{00000000-000C-0000-FFFF-FFFF00000000}">
    <filterColumn colId="2">
      <filters>
        <filter val="BLR"/>
      </filters>
    </filterColumn>
  </autoFilter>
  <tableColumns count="11">
    <tableColumn id="5" xr3:uid="{00000000-0010-0000-0000-000005000000}" uniqueName="5" name="Productid" queryTableFieldId="12" dataDxfId="9"/>
    <tableColumn id="3" xr3:uid="{C83BF51F-8DAB-432E-9784-9418D2484F7C}" uniqueName="3" name="CustID" queryTableFieldId="13" dataDxfId="8"/>
    <tableColumn id="7" xr3:uid="{DB51F09A-E41A-4358-8553-45B047A309FC}" uniqueName="7" name="LocationKey" queryTableFieldId="15" dataDxfId="7"/>
    <tableColumn id="1" xr3:uid="{00000000-0010-0000-0000-000001000000}" uniqueName="1" name="OrderNo" queryTableFieldId="1" dataDxfId="6"/>
    <tableColumn id="2" xr3:uid="{02786B97-ACF0-47D2-B540-C4DD8EDB4C5E}" uniqueName="2" name="OrderDate" queryTableFieldId="14" dataDxfId="5"/>
    <tableColumn id="6" xr3:uid="{00000000-0010-0000-0000-000006000000}" uniqueName="6" name="List Price" queryTableFieldId="6" dataCellStyle="Currency"/>
    <tableColumn id="10" xr3:uid="{F8186368-9930-4850-9F07-FBA553DA0C93}" uniqueName="10" name="Cost Price" queryTableFieldId="18" dataDxfId="4" dataCellStyle="Currency">
      <calculatedColumnFormula>Product[[#This Row],[List Price]] - (Product[[#This Row],[List Price]]*0.2)</calculatedColumnFormula>
    </tableColumn>
    <tableColumn id="9" xr3:uid="{00000000-0010-0000-0000-000009000000}" uniqueName="9" name="Quantity" queryTableFieldId="9" dataDxfId="3"/>
    <tableColumn id="4" xr3:uid="{00000000-0010-0000-0000-000004000000}" uniqueName="4" name="Sales Amount" queryTableFieldId="11" dataDxfId="2">
      <calculatedColumnFormula>Product[[#This Row],[List Price]]*Product[[#This Row],[Quantity]]</calculatedColumnFormula>
    </tableColumn>
    <tableColumn id="8" xr3:uid="{D577103F-B6FE-4536-86DF-AE9E122C44A8}" uniqueName="8" name="Profit" queryTableFieldId="16" dataDxfId="1">
      <calculatedColumnFormula>Product[[#This Row],[Sales Amount]]*0.087</calculatedColumnFormula>
    </tableColumn>
    <tableColumn id="11" xr3:uid="{2A7F41C6-0503-4196-B48B-6FB971961223}" uniqueName="11" name="Discount" queryTableFieldId="19" dataDxfId="0">
      <calculatedColumnFormula>Product[[#This Row],[Sales Amount]]*0.087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3"/>
  <sheetViews>
    <sheetView tabSelected="1" workbookViewId="0">
      <selection activeCell="C32" sqref="C32"/>
    </sheetView>
  </sheetViews>
  <sheetFormatPr defaultRowHeight="15" x14ac:dyDescent="0.25"/>
  <cols>
    <col min="1" max="3" width="15.42578125" customWidth="1"/>
    <col min="4" max="4" width="13.42578125" customWidth="1"/>
    <col min="5" max="5" width="13.42578125" style="8" customWidth="1"/>
    <col min="6" max="6" width="11.42578125" bestFit="1" customWidth="1"/>
    <col min="7" max="7" width="11.42578125" customWidth="1"/>
    <col min="8" max="8" width="11.140625" bestFit="1" customWidth="1"/>
    <col min="9" max="9" width="14.85546875" style="10" customWidth="1"/>
  </cols>
  <sheetData>
    <row r="1" spans="1:14" x14ac:dyDescent="0.25">
      <c r="A1" t="s">
        <v>18</v>
      </c>
      <c r="B1" t="s">
        <v>10</v>
      </c>
      <c r="C1" t="s">
        <v>32</v>
      </c>
      <c r="D1" t="s">
        <v>6</v>
      </c>
      <c r="E1" s="8" t="s">
        <v>31</v>
      </c>
      <c r="F1" t="s">
        <v>0</v>
      </c>
      <c r="G1" t="s">
        <v>45</v>
      </c>
      <c r="H1" t="s">
        <v>1</v>
      </c>
      <c r="I1" s="10" t="s">
        <v>9</v>
      </c>
      <c r="J1" t="s">
        <v>36</v>
      </c>
      <c r="K1" t="s">
        <v>50</v>
      </c>
    </row>
    <row r="2" spans="1:14" x14ac:dyDescent="0.25">
      <c r="A2" s="1" t="s">
        <v>17</v>
      </c>
      <c r="B2" s="1" t="s">
        <v>11</v>
      </c>
      <c r="C2" s="1" t="s">
        <v>33</v>
      </c>
      <c r="D2" s="3">
        <v>210</v>
      </c>
      <c r="E2" s="9">
        <v>44502</v>
      </c>
      <c r="F2" s="2">
        <v>50</v>
      </c>
      <c r="G2" s="2">
        <f>Product[[#This Row],[List Price]] - (Product[[#This Row],[List Price]]*0.2)</f>
        <v>40</v>
      </c>
      <c r="H2" s="1" t="s">
        <v>2</v>
      </c>
      <c r="I2" s="11">
        <f>Product[[#This Row],[List Price]]*Product[[#This Row],[Quantity]]</f>
        <v>100</v>
      </c>
      <c r="J2" s="1">
        <f>Product[[#This Row],[Sales Amount]]*0.087</f>
        <v>8.6999999999999993</v>
      </c>
      <c r="K2" s="1">
        <f>Product[[#This Row],[Sales Amount]]*0.087</f>
        <v>8.6999999999999993</v>
      </c>
    </row>
    <row r="3" spans="1:14" hidden="1" x14ac:dyDescent="0.25">
      <c r="A3" s="1" t="s">
        <v>19</v>
      </c>
      <c r="B3" s="1" t="s">
        <v>11</v>
      </c>
      <c r="C3" s="1" t="s">
        <v>41</v>
      </c>
      <c r="D3" s="3">
        <v>211</v>
      </c>
      <c r="E3" s="9">
        <v>44533</v>
      </c>
      <c r="F3" s="2">
        <v>50</v>
      </c>
      <c r="G3" s="2">
        <f>Product[[#This Row],[List Price]] - (Product[[#This Row],[List Price]]*0.2)</f>
        <v>40</v>
      </c>
      <c r="H3" s="1" t="s">
        <v>3</v>
      </c>
      <c r="I3" s="10">
        <f>Product[[#This Row],[List Price]]*Product[[#This Row],[Quantity]]</f>
        <v>200</v>
      </c>
      <c r="J3" s="1">
        <f>Product[[#This Row],[Sales Amount]]*0.087</f>
        <v>17.399999999999999</v>
      </c>
      <c r="K3" s="1">
        <f>Product[[#This Row],[Sales Amount]]*0.087</f>
        <v>17.399999999999999</v>
      </c>
    </row>
    <row r="4" spans="1:14" hidden="1" x14ac:dyDescent="0.25">
      <c r="A4" s="1" t="s">
        <v>20</v>
      </c>
      <c r="B4" s="1" t="s">
        <v>12</v>
      </c>
      <c r="C4" s="1" t="s">
        <v>34</v>
      </c>
      <c r="D4" s="3">
        <v>212</v>
      </c>
      <c r="E4" s="9">
        <v>44535</v>
      </c>
      <c r="F4" s="2">
        <v>33.644199999999998</v>
      </c>
      <c r="G4" s="2">
        <f>Product[[#This Row],[List Price]] - (Product[[#This Row],[List Price]]*0.2)</f>
        <v>26.91536</v>
      </c>
      <c r="H4" s="1" t="s">
        <v>8</v>
      </c>
      <c r="I4" s="10">
        <f>Product[[#This Row],[List Price]]*Product[[#This Row],[Quantity]]</f>
        <v>100.93259999999999</v>
      </c>
      <c r="J4" s="1">
        <f>Product[[#This Row],[Sales Amount]]*0.087</f>
        <v>8.7811361999999988</v>
      </c>
      <c r="K4" s="1">
        <f>Product[[#This Row],[Sales Amount]]*0.087</f>
        <v>8.7811361999999988</v>
      </c>
    </row>
    <row r="5" spans="1:14" hidden="1" x14ac:dyDescent="0.25">
      <c r="A5" s="1" t="s">
        <v>21</v>
      </c>
      <c r="B5" s="1" t="s">
        <v>13</v>
      </c>
      <c r="C5" s="1" t="s">
        <v>42</v>
      </c>
      <c r="D5" s="3">
        <v>213</v>
      </c>
      <c r="E5" s="9">
        <v>44535</v>
      </c>
      <c r="F5" s="2">
        <v>180</v>
      </c>
      <c r="G5" s="2">
        <f>Product[[#This Row],[List Price]] - (Product[[#This Row],[List Price]]*0.2)</f>
        <v>144</v>
      </c>
      <c r="H5" s="1" t="s">
        <v>5</v>
      </c>
      <c r="I5" s="10">
        <f>Product[[#This Row],[List Price]]*Product[[#This Row],[Quantity]]</f>
        <v>1440</v>
      </c>
      <c r="J5" s="1">
        <f>Product[[#This Row],[Sales Amount]]*0.087</f>
        <v>125.27999999999999</v>
      </c>
      <c r="K5" s="1">
        <f>Product[[#This Row],[Sales Amount]]*0.087</f>
        <v>125.27999999999999</v>
      </c>
    </row>
    <row r="6" spans="1:14" hidden="1" x14ac:dyDescent="0.25">
      <c r="A6" s="1" t="s">
        <v>22</v>
      </c>
      <c r="B6" s="1" t="s">
        <v>14</v>
      </c>
      <c r="C6" s="1" t="s">
        <v>35</v>
      </c>
      <c r="D6" s="3">
        <v>214</v>
      </c>
      <c r="E6" s="9">
        <v>44535</v>
      </c>
      <c r="F6" s="2">
        <v>85</v>
      </c>
      <c r="G6" s="2">
        <f>Product[[#This Row],[List Price]] - (Product[[#This Row],[List Price]]*0.2)</f>
        <v>68</v>
      </c>
      <c r="H6" s="1" t="s">
        <v>4</v>
      </c>
      <c r="I6" s="10">
        <f>Product[[#This Row],[List Price]]*Product[[#This Row],[Quantity]]</f>
        <v>425</v>
      </c>
      <c r="J6" s="1">
        <f>Product[[#This Row],[Sales Amount]]*0.087</f>
        <v>36.974999999999994</v>
      </c>
      <c r="K6" s="1">
        <f>Product[[#This Row],[Sales Amount]]*0.087</f>
        <v>36.974999999999994</v>
      </c>
    </row>
    <row r="7" spans="1:14" hidden="1" x14ac:dyDescent="0.25">
      <c r="A7" s="1" t="s">
        <v>20</v>
      </c>
      <c r="B7" s="1" t="s">
        <v>15</v>
      </c>
      <c r="C7" s="1" t="s">
        <v>41</v>
      </c>
      <c r="D7" s="3">
        <v>215</v>
      </c>
      <c r="E7" s="9">
        <v>44502</v>
      </c>
      <c r="F7" s="2">
        <v>33.644199999999998</v>
      </c>
      <c r="G7" s="2">
        <f>Product[[#This Row],[List Price]] - (Product[[#This Row],[List Price]]*0.2)</f>
        <v>26.91536</v>
      </c>
      <c r="H7" s="1" t="s">
        <v>7</v>
      </c>
      <c r="I7" s="10">
        <f>Product[[#This Row],[List Price]]*Product[[#This Row],[Quantity]]</f>
        <v>201.86519999999999</v>
      </c>
      <c r="J7" s="1">
        <f>Product[[#This Row],[Sales Amount]]*0.087</f>
        <v>17.562272399999998</v>
      </c>
      <c r="K7" s="1">
        <f>Product[[#This Row],[Sales Amount]]*0.087</f>
        <v>17.562272399999998</v>
      </c>
    </row>
    <row r="8" spans="1:14" hidden="1" x14ac:dyDescent="0.25">
      <c r="A8" s="1" t="s">
        <v>21</v>
      </c>
      <c r="B8" s="1" t="s">
        <v>15</v>
      </c>
      <c r="C8" s="1" t="s">
        <v>34</v>
      </c>
      <c r="D8" s="3">
        <v>216</v>
      </c>
      <c r="E8" s="9">
        <v>44502</v>
      </c>
      <c r="F8" s="2">
        <v>180</v>
      </c>
      <c r="G8" s="2">
        <f>Product[[#This Row],[List Price]] - (Product[[#This Row],[List Price]]*0.2)</f>
        <v>144</v>
      </c>
      <c r="H8" s="1" t="s">
        <v>3</v>
      </c>
      <c r="I8" s="10">
        <f>Product[[#This Row],[List Price]]*Product[[#This Row],[Quantity]]</f>
        <v>720</v>
      </c>
      <c r="J8" s="1">
        <f>Product[[#This Row],[Sales Amount]]*0.087</f>
        <v>62.639999999999993</v>
      </c>
      <c r="K8" s="1">
        <f>Product[[#This Row],[Sales Amount]]*0.087</f>
        <v>62.639999999999993</v>
      </c>
    </row>
    <row r="9" spans="1:14" hidden="1" x14ac:dyDescent="0.25">
      <c r="A9" s="1" t="s">
        <v>17</v>
      </c>
      <c r="B9" s="1" t="s">
        <v>12</v>
      </c>
      <c r="C9" s="1" t="s">
        <v>43</v>
      </c>
      <c r="D9" s="3">
        <v>217</v>
      </c>
      <c r="E9" s="9">
        <v>44502</v>
      </c>
      <c r="F9" s="2">
        <v>50</v>
      </c>
      <c r="G9" s="2">
        <f>Product[[#This Row],[List Price]] - (Product[[#This Row],[List Price]]*0.2)</f>
        <v>40</v>
      </c>
      <c r="H9" s="1" t="s">
        <v>2</v>
      </c>
      <c r="I9" s="10">
        <f>Product[[#This Row],[List Price]]*Product[[#This Row],[Quantity]]</f>
        <v>100</v>
      </c>
      <c r="J9" s="1">
        <f>Product[[#This Row],[Sales Amount]]*0.087</f>
        <v>8.6999999999999993</v>
      </c>
      <c r="K9" s="1">
        <f>Product[[#This Row],[Sales Amount]]*0.087</f>
        <v>8.6999999999999993</v>
      </c>
    </row>
    <row r="10" spans="1:14" hidden="1" x14ac:dyDescent="0.25">
      <c r="A10" s="1" t="s">
        <v>23</v>
      </c>
      <c r="B10" s="1" t="s">
        <v>16</v>
      </c>
      <c r="C10" s="1" t="s">
        <v>34</v>
      </c>
      <c r="D10" s="3">
        <v>219</v>
      </c>
      <c r="E10" s="9">
        <v>44535</v>
      </c>
      <c r="F10" s="2">
        <v>174</v>
      </c>
      <c r="G10" s="2">
        <f>Product[[#This Row],[List Price]] - (Product[[#This Row],[List Price]]*0.2)</f>
        <v>139.19999999999999</v>
      </c>
      <c r="H10" s="1" t="s">
        <v>4</v>
      </c>
      <c r="I10" s="10">
        <f>Product[[#This Row],[List Price]]*Product[[#This Row],[Quantity]]</f>
        <v>870</v>
      </c>
      <c r="J10" s="1">
        <f>Product[[#This Row],[Sales Amount]]*0.087</f>
        <v>75.69</v>
      </c>
      <c r="K10" s="1">
        <f>Product[[#This Row],[Sales Amount]]*0.087</f>
        <v>75.69</v>
      </c>
    </row>
    <row r="11" spans="1:14" x14ac:dyDescent="0.25">
      <c r="A11" s="1" t="s">
        <v>23</v>
      </c>
      <c r="B11" s="1" t="s">
        <v>15</v>
      </c>
      <c r="C11" s="1" t="s">
        <v>33</v>
      </c>
      <c r="D11" s="3">
        <v>221</v>
      </c>
      <c r="E11" s="9">
        <v>44535</v>
      </c>
      <c r="F11" s="2">
        <v>174</v>
      </c>
      <c r="G11" s="2">
        <f>Product[[#This Row],[List Price]] - (Product[[#This Row],[List Price]]*0.2)</f>
        <v>139.19999999999999</v>
      </c>
      <c r="H11" s="1" t="s">
        <v>3</v>
      </c>
      <c r="I11" s="10">
        <f>Product[[#This Row],[List Price]]*Product[[#This Row],[Quantity]]</f>
        <v>696</v>
      </c>
      <c r="J11" s="1">
        <f>Product[[#This Row],[Sales Amount]]*0.087</f>
        <v>60.551999999999992</v>
      </c>
      <c r="K11" s="1">
        <f>Product[[#This Row],[Sales Amount]]*0.087</f>
        <v>60.551999999999992</v>
      </c>
      <c r="N11">
        <f>81 * 1106</f>
        <v>89586</v>
      </c>
    </row>
    <row r="12" spans="1:14" hidden="1" x14ac:dyDescent="0.25">
      <c r="A12" s="1" t="s">
        <v>24</v>
      </c>
      <c r="B12" s="1" t="s">
        <v>13</v>
      </c>
      <c r="C12" s="1" t="s">
        <v>35</v>
      </c>
      <c r="D12" s="3">
        <v>222</v>
      </c>
      <c r="E12" s="9">
        <v>44535</v>
      </c>
      <c r="F12" s="2">
        <v>142</v>
      </c>
      <c r="G12" s="2">
        <f>Product[[#This Row],[List Price]] - (Product[[#This Row],[List Price]]*0.2)</f>
        <v>113.6</v>
      </c>
      <c r="H12" s="1" t="s">
        <v>2</v>
      </c>
      <c r="I12" s="10">
        <f>Product[[#This Row],[List Price]]*Product[[#This Row],[Quantity]]</f>
        <v>284</v>
      </c>
      <c r="J12" s="1">
        <f>Product[[#This Row],[Sales Amount]]*0.087</f>
        <v>24.707999999999998</v>
      </c>
      <c r="K12" s="1">
        <f>Product[[#This Row],[Sales Amount]]*0.087</f>
        <v>24.707999999999998</v>
      </c>
    </row>
    <row r="13" spans="1:14" hidden="1" x14ac:dyDescent="0.25">
      <c r="A13" s="1" t="s">
        <v>25</v>
      </c>
      <c r="B13" s="1" t="s">
        <v>16</v>
      </c>
      <c r="C13" s="1" t="s">
        <v>42</v>
      </c>
      <c r="D13" s="3">
        <v>223</v>
      </c>
      <c r="E13" s="9">
        <v>44268</v>
      </c>
      <c r="F13" s="2">
        <v>165</v>
      </c>
      <c r="G13" s="2">
        <f>Product[[#This Row],[List Price]] - (Product[[#This Row],[List Price]]*0.2)</f>
        <v>132</v>
      </c>
      <c r="H13" s="1" t="s">
        <v>8</v>
      </c>
      <c r="I13" s="10">
        <f>Product[[#This Row],[List Price]]*Product[[#This Row],[Quantity]]</f>
        <v>495</v>
      </c>
      <c r="J13" s="1">
        <f>Product[[#This Row],[Sales Amount]]*0.087</f>
        <v>43.064999999999998</v>
      </c>
      <c r="K13" s="1">
        <f>Product[[#This Row],[Sales Amount]]*0.087</f>
        <v>43.064999999999998</v>
      </c>
    </row>
    <row r="14" spans="1:14" hidden="1" x14ac:dyDescent="0.25">
      <c r="A14" s="1" t="s">
        <v>26</v>
      </c>
      <c r="B14" s="1" t="s">
        <v>12</v>
      </c>
      <c r="C14" s="1" t="s">
        <v>34</v>
      </c>
      <c r="D14" s="3">
        <v>224</v>
      </c>
      <c r="E14" s="9">
        <v>44269</v>
      </c>
      <c r="F14" s="2">
        <v>33.644199999999998</v>
      </c>
      <c r="G14" s="2">
        <f>Product[[#This Row],[List Price]] - (Product[[#This Row],[List Price]]*0.2)</f>
        <v>26.91536</v>
      </c>
      <c r="H14" s="1" t="s">
        <v>7</v>
      </c>
      <c r="I14" s="10">
        <f>Product[[#This Row],[List Price]]*Product[[#This Row],[Quantity]]</f>
        <v>201.86519999999999</v>
      </c>
      <c r="J14" s="1">
        <f>Product[[#This Row],[Sales Amount]]*0.087</f>
        <v>17.562272399999998</v>
      </c>
      <c r="K14" s="1">
        <f>Product[[#This Row],[Sales Amount]]*0.087</f>
        <v>17.562272399999998</v>
      </c>
    </row>
    <row r="15" spans="1:14" hidden="1" x14ac:dyDescent="0.25">
      <c r="A15" s="1" t="s">
        <v>27</v>
      </c>
      <c r="B15" s="1" t="s">
        <v>11</v>
      </c>
      <c r="C15" s="1" t="s">
        <v>42</v>
      </c>
      <c r="D15" s="3">
        <v>225</v>
      </c>
      <c r="E15" s="9">
        <v>44270</v>
      </c>
      <c r="F15" s="2">
        <v>30</v>
      </c>
      <c r="G15" s="2">
        <f>Product[[#This Row],[List Price]] - (Product[[#This Row],[List Price]]*0.2)</f>
        <v>24</v>
      </c>
      <c r="H15" s="1" t="s">
        <v>2</v>
      </c>
      <c r="I15" s="10">
        <f>Product[[#This Row],[List Price]]*Product[[#This Row],[Quantity]]</f>
        <v>60</v>
      </c>
      <c r="J15" s="1">
        <f>Product[[#This Row],[Sales Amount]]*0.087</f>
        <v>5.22</v>
      </c>
      <c r="K15" s="1">
        <f>Product[[#This Row],[Sales Amount]]*0.087</f>
        <v>5.22</v>
      </c>
    </row>
    <row r="16" spans="1:14" hidden="1" x14ac:dyDescent="0.25">
      <c r="A16" s="1" t="s">
        <v>28</v>
      </c>
      <c r="B16" s="1" t="s">
        <v>14</v>
      </c>
      <c r="C16" s="1" t="s">
        <v>41</v>
      </c>
      <c r="D16" s="3">
        <v>226</v>
      </c>
      <c r="E16" s="9">
        <v>44271</v>
      </c>
      <c r="F16" s="2">
        <v>48.067300000000003</v>
      </c>
      <c r="G16" s="2">
        <f>Product[[#This Row],[List Price]] - (Product[[#This Row],[List Price]]*0.2)</f>
        <v>38.45384</v>
      </c>
      <c r="H16" s="1" t="s">
        <v>8</v>
      </c>
      <c r="I16" s="10">
        <f>Product[[#This Row],[List Price]]*Product[[#This Row],[Quantity]]</f>
        <v>144.20190000000002</v>
      </c>
      <c r="J16" s="1">
        <f>Product[[#This Row],[Sales Amount]]*0.087</f>
        <v>12.545565300000002</v>
      </c>
      <c r="K16" s="1">
        <f>Product[[#This Row],[Sales Amount]]*0.087</f>
        <v>12.545565300000002</v>
      </c>
    </row>
    <row r="17" spans="1:11" x14ac:dyDescent="0.25">
      <c r="A17" s="1" t="s">
        <v>29</v>
      </c>
      <c r="B17" s="1" t="s">
        <v>16</v>
      </c>
      <c r="C17" s="1" t="s">
        <v>33</v>
      </c>
      <c r="D17" s="3">
        <v>227</v>
      </c>
      <c r="E17" s="9">
        <v>44272</v>
      </c>
      <c r="F17" s="2">
        <v>150</v>
      </c>
      <c r="G17" s="2">
        <f>Product[[#This Row],[List Price]] - (Product[[#This Row],[List Price]]*0.2)</f>
        <v>120</v>
      </c>
      <c r="H17" s="1" t="s">
        <v>2</v>
      </c>
      <c r="I17" s="10">
        <f>Product[[#This Row],[List Price]]*Product[[#This Row],[Quantity]]</f>
        <v>300</v>
      </c>
      <c r="J17" s="1">
        <f>Product[[#This Row],[Sales Amount]]*0.087</f>
        <v>26.099999999999998</v>
      </c>
      <c r="K17" s="1">
        <f>Product[[#This Row],[Sales Amount]]*0.087</f>
        <v>26.099999999999998</v>
      </c>
    </row>
    <row r="18" spans="1:11" hidden="1" x14ac:dyDescent="0.25">
      <c r="A18" s="4" t="s">
        <v>20</v>
      </c>
      <c r="B18" s="5" t="s">
        <v>15</v>
      </c>
      <c r="C18" s="5" t="s">
        <v>44</v>
      </c>
      <c r="D18" s="6">
        <v>235</v>
      </c>
      <c r="E18" s="9">
        <v>44273</v>
      </c>
      <c r="F18" s="7">
        <v>33.644199999999998</v>
      </c>
      <c r="G18" s="7">
        <f>Product[[#This Row],[List Price]] - (Product[[#This Row],[List Price]]*0.2)</f>
        <v>26.91536</v>
      </c>
      <c r="H18" s="5" t="s">
        <v>2</v>
      </c>
      <c r="I18" s="10">
        <f>Product[[#This Row],[List Price]]*Product[[#This Row],[Quantity]]</f>
        <v>67.288399999999996</v>
      </c>
      <c r="J18" s="1">
        <f>Product[[#This Row],[Sales Amount]]*0.087</f>
        <v>5.8540907999999989</v>
      </c>
      <c r="K18" s="1">
        <f>Product[[#This Row],[Sales Amount]]*0.087</f>
        <v>5.8540907999999989</v>
      </c>
    </row>
    <row r="19" spans="1:11" x14ac:dyDescent="0.25">
      <c r="A19" s="1" t="s">
        <v>20</v>
      </c>
      <c r="B19" s="1" t="s">
        <v>15</v>
      </c>
      <c r="C19" s="1" t="s">
        <v>33</v>
      </c>
      <c r="D19" s="3">
        <v>228</v>
      </c>
      <c r="E19" s="9">
        <v>44274</v>
      </c>
      <c r="F19" s="2">
        <v>150</v>
      </c>
      <c r="G19" s="2">
        <f>Product[[#This Row],[List Price]] - (Product[[#This Row],[List Price]]*0.2)</f>
        <v>120</v>
      </c>
      <c r="H19" s="1" t="s">
        <v>46</v>
      </c>
      <c r="I19" s="10">
        <f>Product[[#This Row],[List Price]]*Product[[#This Row],[Quantity]]</f>
        <v>1500</v>
      </c>
      <c r="J19" s="1">
        <f>Product[[#This Row],[Sales Amount]]*0.087</f>
        <v>130.5</v>
      </c>
      <c r="K19" s="1">
        <f>Product[[#This Row],[Sales Amount]]*0.087</f>
        <v>130.5</v>
      </c>
    </row>
    <row r="20" spans="1:11" hidden="1" x14ac:dyDescent="0.25">
      <c r="A20" s="1" t="s">
        <v>20</v>
      </c>
      <c r="B20" s="1" t="s">
        <v>14</v>
      </c>
      <c r="C20" s="1" t="s">
        <v>41</v>
      </c>
      <c r="D20" s="3">
        <v>230</v>
      </c>
      <c r="E20" s="9">
        <v>44301</v>
      </c>
      <c r="F20" s="2">
        <v>48.067300000000003</v>
      </c>
      <c r="G20" s="2">
        <f>Product[[#This Row],[List Price]] - (Product[[#This Row],[List Price]]*0.2)</f>
        <v>38.45384</v>
      </c>
      <c r="H20" s="1" t="s">
        <v>47</v>
      </c>
      <c r="I20" s="10">
        <f>Product[[#This Row],[List Price]]*Product[[#This Row],[Quantity]]</f>
        <v>576.80760000000009</v>
      </c>
      <c r="J20" s="1">
        <f>Product[[#This Row],[Sales Amount]]*0.087</f>
        <v>50.182261200000006</v>
      </c>
      <c r="K20" s="1">
        <f>Product[[#This Row],[Sales Amount]]*0.087</f>
        <v>50.182261200000006</v>
      </c>
    </row>
    <row r="21" spans="1:11" hidden="1" x14ac:dyDescent="0.25">
      <c r="A21" s="1" t="s">
        <v>20</v>
      </c>
      <c r="B21" s="1" t="s">
        <v>16</v>
      </c>
      <c r="C21" s="1" t="s">
        <v>34</v>
      </c>
      <c r="D21" s="3">
        <v>213</v>
      </c>
      <c r="E21" s="9">
        <v>44259</v>
      </c>
      <c r="F21" s="2">
        <v>180</v>
      </c>
      <c r="G21" s="2">
        <f>Product[[#This Row],[List Price]] - (Product[[#This Row],[List Price]]*0.2)</f>
        <v>144</v>
      </c>
      <c r="H21" s="1" t="s">
        <v>3</v>
      </c>
      <c r="I21" s="10">
        <f>Product[[#This Row],[List Price]]*Product[[#This Row],[Quantity]]</f>
        <v>720</v>
      </c>
      <c r="J21" s="1">
        <f>Product[[#This Row],[Sales Amount]]*0.087</f>
        <v>62.639999999999993</v>
      </c>
      <c r="K21" s="1">
        <f>Product[[#This Row],[Sales Amount]]*0.087</f>
        <v>62.639999999999993</v>
      </c>
    </row>
    <row r="22" spans="1:11" hidden="1" x14ac:dyDescent="0.25">
      <c r="A22" s="1" t="s">
        <v>21</v>
      </c>
      <c r="B22" s="1" t="s">
        <v>13</v>
      </c>
      <c r="C22" s="1" t="s">
        <v>42</v>
      </c>
      <c r="D22" s="3">
        <v>213</v>
      </c>
      <c r="E22" s="9">
        <v>44258</v>
      </c>
      <c r="F22" s="2">
        <v>180</v>
      </c>
      <c r="G22" s="2">
        <f>Product[[#This Row],[List Price]] - (Product[[#This Row],[List Price]]*0.2)</f>
        <v>144</v>
      </c>
      <c r="H22" s="1" t="s">
        <v>8</v>
      </c>
      <c r="I22" s="10">
        <f>Product[[#This Row],[List Price]]*Product[[#This Row],[Quantity]]</f>
        <v>540</v>
      </c>
      <c r="J22" s="1">
        <f>Product[[#This Row],[Sales Amount]]*0.087</f>
        <v>46.98</v>
      </c>
      <c r="K22" s="1">
        <f>Product[[#This Row],[Sales Amount]]*0.087</f>
        <v>46.98</v>
      </c>
    </row>
    <row r="23" spans="1:11" hidden="1" x14ac:dyDescent="0.25">
      <c r="A23" s="1" t="s">
        <v>22</v>
      </c>
      <c r="B23" s="1" t="s">
        <v>16</v>
      </c>
      <c r="C23" s="1" t="s">
        <v>34</v>
      </c>
      <c r="D23" s="3">
        <v>210</v>
      </c>
      <c r="E23" s="9">
        <v>44259</v>
      </c>
      <c r="F23" s="2">
        <v>50</v>
      </c>
      <c r="G23" s="2">
        <f>Product[[#This Row],[List Price]] - (Product[[#This Row],[List Price]]*0.2)</f>
        <v>40</v>
      </c>
      <c r="H23" s="1" t="s">
        <v>2</v>
      </c>
      <c r="I23" s="10">
        <f>Product[[#This Row],[List Price]]*Product[[#This Row],[Quantity]]</f>
        <v>100</v>
      </c>
      <c r="J23" s="1">
        <f>Product[[#This Row],[Sales Amount]]*0.087</f>
        <v>8.6999999999999993</v>
      </c>
      <c r="K23" s="1">
        <f>Product[[#This Row],[Sales Amount]]*0.087</f>
        <v>8.6999999999999993</v>
      </c>
    </row>
    <row r="24" spans="1:11" hidden="1" x14ac:dyDescent="0.25">
      <c r="A24" s="1" t="s">
        <v>23</v>
      </c>
      <c r="B24" s="1" t="s">
        <v>12</v>
      </c>
      <c r="C24" s="1" t="s">
        <v>43</v>
      </c>
      <c r="D24" s="3">
        <v>210</v>
      </c>
      <c r="E24" s="9">
        <v>44258</v>
      </c>
      <c r="F24" s="2">
        <v>50</v>
      </c>
      <c r="G24" s="2">
        <f>Product[[#This Row],[List Price]] - (Product[[#This Row],[List Price]]*0.2)</f>
        <v>40</v>
      </c>
      <c r="H24" s="1" t="s">
        <v>3</v>
      </c>
      <c r="I24" s="10">
        <f>Product[[#This Row],[List Price]]*Product[[#This Row],[Quantity]]</f>
        <v>200</v>
      </c>
      <c r="J24" s="1">
        <f>Product[[#This Row],[Sales Amount]]*0.087</f>
        <v>17.399999999999999</v>
      </c>
      <c r="K24" s="1">
        <f>Product[[#This Row],[Sales Amount]]*0.087</f>
        <v>17.399999999999999</v>
      </c>
    </row>
    <row r="25" spans="1:11" hidden="1" x14ac:dyDescent="0.25">
      <c r="A25" s="1" t="s">
        <v>24</v>
      </c>
      <c r="B25" s="1" t="s">
        <v>11</v>
      </c>
      <c r="C25" s="1" t="s">
        <v>41</v>
      </c>
      <c r="D25" s="3">
        <v>210</v>
      </c>
      <c r="E25" s="9">
        <v>44301</v>
      </c>
      <c r="F25" s="2">
        <v>50</v>
      </c>
      <c r="G25" s="2">
        <f>Product[[#This Row],[List Price]] - (Product[[#This Row],[List Price]]*0.2)</f>
        <v>40</v>
      </c>
      <c r="H25" s="1" t="s">
        <v>47</v>
      </c>
      <c r="I25" s="10">
        <f>Product[[#This Row],[List Price]]*Product[[#This Row],[Quantity]]</f>
        <v>600</v>
      </c>
      <c r="J25" s="1">
        <f>Product[[#This Row],[Sales Amount]]*0.087</f>
        <v>52.199999999999996</v>
      </c>
      <c r="K25" s="1">
        <f>Product[[#This Row],[Sales Amount]]*0.087</f>
        <v>52.199999999999996</v>
      </c>
    </row>
    <row r="26" spans="1:11" hidden="1" x14ac:dyDescent="0.25">
      <c r="A26" s="1" t="s">
        <v>28</v>
      </c>
      <c r="B26" s="1" t="s">
        <v>14</v>
      </c>
      <c r="C26" s="1" t="s">
        <v>35</v>
      </c>
      <c r="D26" s="3">
        <v>210</v>
      </c>
      <c r="E26" s="9">
        <v>44331</v>
      </c>
      <c r="F26" s="2">
        <v>50</v>
      </c>
      <c r="G26" s="2">
        <f>Product[[#This Row],[List Price]] - (Product[[#This Row],[List Price]]*0.2)</f>
        <v>40</v>
      </c>
      <c r="H26" s="1" t="s">
        <v>48</v>
      </c>
      <c r="I26" s="10">
        <f>Product[[#This Row],[List Price]]*Product[[#This Row],[Quantity]]</f>
        <v>750</v>
      </c>
      <c r="J26" s="1">
        <f>Product[[#This Row],[Sales Amount]]*0.087</f>
        <v>65.25</v>
      </c>
      <c r="K26" s="1">
        <f>Product[[#This Row],[Sales Amount]]*0.087</f>
        <v>65.25</v>
      </c>
    </row>
    <row r="27" spans="1:11" hidden="1" x14ac:dyDescent="0.25">
      <c r="A27" s="1" t="s">
        <v>28</v>
      </c>
      <c r="B27" s="1" t="s">
        <v>14</v>
      </c>
      <c r="C27" s="1" t="s">
        <v>35</v>
      </c>
      <c r="D27" s="3">
        <v>210</v>
      </c>
      <c r="E27" s="9">
        <v>44301</v>
      </c>
      <c r="F27" s="2">
        <v>50</v>
      </c>
      <c r="G27" s="2">
        <f>Product[[#This Row],[List Price]] - (Product[[#This Row],[List Price]]*0.2)</f>
        <v>40</v>
      </c>
      <c r="H27" s="1" t="s">
        <v>47</v>
      </c>
      <c r="I27" s="10">
        <f>Product[[#This Row],[List Price]]*Product[[#This Row],[Quantity]]</f>
        <v>600</v>
      </c>
      <c r="J27" s="1">
        <f>Product[[#This Row],[Sales Amount]]*0.087</f>
        <v>52.199999999999996</v>
      </c>
      <c r="K27" s="1">
        <f>Product[[#This Row],[Sales Amount]]*0.087</f>
        <v>52.199999999999996</v>
      </c>
    </row>
    <row r="28" spans="1:11" hidden="1" x14ac:dyDescent="0.25">
      <c r="A28" s="1" t="s">
        <v>22</v>
      </c>
      <c r="B28" s="1" t="s">
        <v>16</v>
      </c>
      <c r="C28" s="1" t="s">
        <v>34</v>
      </c>
      <c r="D28" s="3">
        <v>241</v>
      </c>
      <c r="E28" s="9">
        <v>44331</v>
      </c>
      <c r="F28" s="2">
        <v>180</v>
      </c>
      <c r="G28" s="2">
        <f>Product[[#This Row],[List Price]] - (Product[[#This Row],[List Price]]*0.2)</f>
        <v>144</v>
      </c>
      <c r="H28" s="1" t="s">
        <v>46</v>
      </c>
      <c r="I28" s="10">
        <f>Product[[#This Row],[List Price]]*Product[[#This Row],[Quantity]]</f>
        <v>1800</v>
      </c>
      <c r="J28" s="1" t="s">
        <v>37</v>
      </c>
      <c r="K28" s="1">
        <f>Product[[#This Row],[Sales Amount]]*0.087</f>
        <v>156.6</v>
      </c>
    </row>
    <row r="29" spans="1:11" hidden="1" x14ac:dyDescent="0.25">
      <c r="A29" s="1" t="s">
        <v>22</v>
      </c>
      <c r="B29" s="1" t="s">
        <v>16</v>
      </c>
      <c r="C29" s="1" t="s">
        <v>35</v>
      </c>
      <c r="D29" s="3">
        <v>544</v>
      </c>
      <c r="E29" s="9">
        <v>44362</v>
      </c>
      <c r="F29" s="2">
        <v>180</v>
      </c>
      <c r="G29" s="2">
        <f>Product[[#This Row],[List Price]] - (Product[[#This Row],[List Price]]*0.2)</f>
        <v>144</v>
      </c>
      <c r="H29" s="1" t="s">
        <v>46</v>
      </c>
      <c r="I29" s="10">
        <f>Product[[#This Row],[List Price]]*Product[[#This Row],[Quantity]]</f>
        <v>1800</v>
      </c>
      <c r="J29" s="1" t="s">
        <v>37</v>
      </c>
      <c r="K29" s="1">
        <f>Product[[#This Row],[Sales Amount]]*0.087</f>
        <v>156.6</v>
      </c>
    </row>
    <row r="30" spans="1:11" hidden="1" x14ac:dyDescent="0.25">
      <c r="A30" s="1" t="s">
        <v>22</v>
      </c>
      <c r="B30" s="1" t="s">
        <v>16</v>
      </c>
      <c r="C30" s="1" t="s">
        <v>41</v>
      </c>
      <c r="D30" s="3">
        <v>555</v>
      </c>
      <c r="E30" s="9">
        <v>44362</v>
      </c>
      <c r="F30" s="2">
        <v>180</v>
      </c>
      <c r="G30" s="2">
        <f>Product[[#This Row],[List Price]] - (Product[[#This Row],[List Price]]*0.2)</f>
        <v>144</v>
      </c>
      <c r="H30" s="1" t="s">
        <v>46</v>
      </c>
      <c r="I30" s="10">
        <f>Product[[#This Row],[List Price]]*Product[[#This Row],[Quantity]]</f>
        <v>1800</v>
      </c>
      <c r="J30" s="1" t="s">
        <v>37</v>
      </c>
      <c r="K30" s="1">
        <f>Product[[#This Row],[Sales Amount]]*0.087</f>
        <v>156.6</v>
      </c>
    </row>
    <row r="31" spans="1:11" hidden="1" x14ac:dyDescent="0.25">
      <c r="A31" s="1" t="s">
        <v>26</v>
      </c>
      <c r="B31" s="5" t="s">
        <v>15</v>
      </c>
      <c r="C31" s="1" t="s">
        <v>42</v>
      </c>
      <c r="D31" s="3">
        <v>244</v>
      </c>
      <c r="E31" s="9">
        <v>44362</v>
      </c>
      <c r="F31" s="2">
        <v>85</v>
      </c>
      <c r="G31" s="2">
        <f>Product[[#This Row],[List Price]] - (Product[[#This Row],[List Price]]*0.2)</f>
        <v>68</v>
      </c>
      <c r="H31" s="1" t="s">
        <v>46</v>
      </c>
      <c r="I31" s="10">
        <f>Product[[#This Row],[List Price]]*Product[[#This Row],[Quantity]]</f>
        <v>850</v>
      </c>
      <c r="J31" s="1" t="s">
        <v>37</v>
      </c>
      <c r="K31" s="1">
        <f>Product[[#This Row],[Sales Amount]]*0.087</f>
        <v>73.949999999999989</v>
      </c>
    </row>
    <row r="32" spans="1:11" x14ac:dyDescent="0.25">
      <c r="A32" s="1" t="s">
        <v>28</v>
      </c>
      <c r="B32" s="1" t="s">
        <v>15</v>
      </c>
      <c r="C32" s="1" t="s">
        <v>53</v>
      </c>
      <c r="D32" s="3">
        <v>251</v>
      </c>
      <c r="E32" s="9">
        <v>44402</v>
      </c>
      <c r="F32" s="2">
        <v>33.644199999999998</v>
      </c>
      <c r="G32" s="2">
        <f>Product[[#This Row],[List Price]] - (Product[[#This Row],[List Price]]*0.2)</f>
        <v>26.91536</v>
      </c>
      <c r="H32" s="1" t="s">
        <v>49</v>
      </c>
      <c r="I32" s="10">
        <f>Product[[#This Row],[List Price]]*Product[[#This Row],[Quantity]]</f>
        <v>605.59559999999999</v>
      </c>
      <c r="J32" s="1" t="s">
        <v>37</v>
      </c>
      <c r="K32" s="1">
        <f>Product[[#This Row],[Sales Amount]]*0.087</f>
        <v>52.686817199999993</v>
      </c>
    </row>
    <row r="33" spans="1:14" hidden="1" x14ac:dyDescent="0.25">
      <c r="A33" s="1" t="s">
        <v>22</v>
      </c>
      <c r="B33" s="1" t="s">
        <v>14</v>
      </c>
      <c r="C33" s="5" t="s">
        <v>43</v>
      </c>
      <c r="D33" s="3">
        <v>245</v>
      </c>
      <c r="E33" s="9">
        <v>44427</v>
      </c>
      <c r="F33" s="2">
        <v>50</v>
      </c>
      <c r="G33" s="2">
        <f>Product[[#This Row],[List Price]] - (Product[[#This Row],[List Price]]*0.2)</f>
        <v>40</v>
      </c>
      <c r="H33" s="1" t="s">
        <v>2</v>
      </c>
      <c r="I33" s="10">
        <f>Product[[#This Row],[List Price]]*Product[[#This Row],[Quantity]]</f>
        <v>100</v>
      </c>
      <c r="J33" s="1" t="s">
        <v>37</v>
      </c>
      <c r="K33" s="1">
        <f>Product[[#This Row],[Sales Amount]]*0.087</f>
        <v>8.6999999999999993</v>
      </c>
    </row>
    <row r="34" spans="1:14" hidden="1" x14ac:dyDescent="0.25">
      <c r="A34" s="1" t="s">
        <v>20</v>
      </c>
      <c r="B34" s="1" t="s">
        <v>16</v>
      </c>
      <c r="C34" s="1" t="s">
        <v>35</v>
      </c>
      <c r="D34" s="3">
        <v>246</v>
      </c>
      <c r="E34" s="9">
        <v>44457</v>
      </c>
      <c r="F34" s="2">
        <v>50</v>
      </c>
      <c r="G34" s="2">
        <f>Product[[#This Row],[List Price]] - (Product[[#This Row],[List Price]]*0.2)</f>
        <v>40</v>
      </c>
      <c r="H34" s="1" t="s">
        <v>4</v>
      </c>
      <c r="I34" s="10">
        <f>Product[[#This Row],[List Price]]*Product[[#This Row],[Quantity]]</f>
        <v>250</v>
      </c>
      <c r="J34" s="1">
        <f>Product[[#This Row],[Sales Amount]]*0.087</f>
        <v>21.75</v>
      </c>
      <c r="K34" s="1">
        <f>Product[[#This Row],[Sales Amount]]*0.087</f>
        <v>21.75</v>
      </c>
    </row>
    <row r="35" spans="1:14" hidden="1" x14ac:dyDescent="0.25">
      <c r="A35" s="1" t="s">
        <v>21</v>
      </c>
      <c r="B35" s="1" t="s">
        <v>13</v>
      </c>
      <c r="C35" s="1" t="s">
        <v>44</v>
      </c>
      <c r="D35" s="3">
        <v>252</v>
      </c>
      <c r="E35" s="9">
        <v>44487</v>
      </c>
      <c r="F35" s="2">
        <v>180</v>
      </c>
      <c r="G35" s="2">
        <f>Product[[#This Row],[List Price]] - (Product[[#This Row],[List Price]]*0.2)</f>
        <v>144</v>
      </c>
      <c r="H35" s="1" t="s">
        <v>30</v>
      </c>
      <c r="I35" s="10">
        <f>Product[[#This Row],[List Price]]*Product[[#This Row],[Quantity]]</f>
        <v>180</v>
      </c>
      <c r="J35" s="1">
        <f>Product[[#This Row],[Sales Amount]]*0.087</f>
        <v>15.659999999999998</v>
      </c>
      <c r="K35" s="1">
        <f>Product[[#This Row],[Sales Amount]]*0.087</f>
        <v>15.659999999999998</v>
      </c>
    </row>
    <row r="36" spans="1:14" hidden="1" x14ac:dyDescent="0.25">
      <c r="A36" s="1" t="s">
        <v>25</v>
      </c>
      <c r="B36" s="1" t="s">
        <v>16</v>
      </c>
      <c r="C36" s="1" t="s">
        <v>34</v>
      </c>
      <c r="D36" s="3">
        <v>249</v>
      </c>
      <c r="E36" s="9">
        <v>44490</v>
      </c>
      <c r="F36" s="2">
        <v>33.644199999999998</v>
      </c>
      <c r="G36" s="2">
        <f>Product[[#This Row],[List Price]] - (Product[[#This Row],[List Price]]*0.2)</f>
        <v>26.91536</v>
      </c>
      <c r="H36" s="1" t="s">
        <v>47</v>
      </c>
      <c r="I36" s="10">
        <f>Product[[#This Row],[List Price]]*Product[[#This Row],[Quantity]]</f>
        <v>403.73039999999997</v>
      </c>
      <c r="J36" s="1">
        <f>Product[[#This Row],[Sales Amount]]*0.087</f>
        <v>35.124544799999995</v>
      </c>
      <c r="K36" s="1">
        <f>Product[[#This Row],[Sales Amount]]*0.087</f>
        <v>35.124544799999995</v>
      </c>
    </row>
    <row r="37" spans="1:14" hidden="1" x14ac:dyDescent="0.25">
      <c r="A37" s="1" t="s">
        <v>20</v>
      </c>
      <c r="B37" s="1" t="s">
        <v>12</v>
      </c>
      <c r="C37" s="1" t="s">
        <v>43</v>
      </c>
      <c r="D37" s="3">
        <v>257</v>
      </c>
      <c r="E37" s="9">
        <v>44559</v>
      </c>
      <c r="F37" s="2">
        <v>180</v>
      </c>
      <c r="G37" s="2">
        <f>Product[[#This Row],[List Price]] - (Product[[#This Row],[List Price]]*0.2)</f>
        <v>144</v>
      </c>
      <c r="H37" s="1" t="s">
        <v>7</v>
      </c>
      <c r="I37" s="10">
        <f>Product[[#This Row],[List Price]]*Product[[#This Row],[Quantity]]</f>
        <v>1080</v>
      </c>
      <c r="J37" s="1">
        <f>Product[[#This Row],[Sales Amount]]*0.087</f>
        <v>93.96</v>
      </c>
      <c r="K37" s="1">
        <f>Product[[#This Row],[Sales Amount]]*0.087</f>
        <v>93.96</v>
      </c>
    </row>
    <row r="38" spans="1:14" hidden="1" x14ac:dyDescent="0.25">
      <c r="A38" s="1" t="s">
        <v>21</v>
      </c>
      <c r="B38" s="1" t="s">
        <v>11</v>
      </c>
      <c r="C38" s="1" t="s">
        <v>35</v>
      </c>
      <c r="D38" s="3">
        <v>258</v>
      </c>
      <c r="E38" s="9">
        <v>44327</v>
      </c>
      <c r="F38" s="2">
        <v>50</v>
      </c>
      <c r="G38" s="2">
        <f>Product[[#This Row],[List Price]] - (Product[[#This Row],[List Price]]*0.2)</f>
        <v>40</v>
      </c>
      <c r="H38" s="1" t="s">
        <v>39</v>
      </c>
      <c r="I38" s="10">
        <f>Product[[#This Row],[List Price]]*Product[[#This Row],[Quantity]]</f>
        <v>350</v>
      </c>
      <c r="J38" s="1">
        <f>Product[[#This Row],[Sales Amount]]*0.087</f>
        <v>30.45</v>
      </c>
      <c r="K38" s="1">
        <f>Product[[#This Row],[Sales Amount]]*0.087</f>
        <v>30.45</v>
      </c>
    </row>
    <row r="39" spans="1:14" x14ac:dyDescent="0.25">
      <c r="A39" s="1" t="s">
        <v>22</v>
      </c>
      <c r="B39" s="1" t="s">
        <v>14</v>
      </c>
      <c r="C39" s="1" t="s">
        <v>33</v>
      </c>
      <c r="D39" s="3">
        <v>261</v>
      </c>
      <c r="E39" s="9">
        <v>44362</v>
      </c>
      <c r="F39" s="2">
        <v>50</v>
      </c>
      <c r="G39" s="2">
        <f>Product[[#This Row],[List Price]] - (Product[[#This Row],[List Price]]*0.2)</f>
        <v>40</v>
      </c>
      <c r="H39" s="1" t="s">
        <v>3</v>
      </c>
      <c r="I39" s="10">
        <f>Product[[#This Row],[List Price]]*Product[[#This Row],[Quantity]]</f>
        <v>200</v>
      </c>
      <c r="J39" s="1">
        <f>Product[[#This Row],[Sales Amount]]*0.087</f>
        <v>17.399999999999999</v>
      </c>
      <c r="K39" s="1">
        <f>Product[[#This Row],[Sales Amount]]*0.087</f>
        <v>17.399999999999999</v>
      </c>
      <c r="N39">
        <f>5929936/456148</f>
        <v>13.000026307251156</v>
      </c>
    </row>
    <row r="40" spans="1:14" hidden="1" x14ac:dyDescent="0.25">
      <c r="A40" s="1" t="s">
        <v>23</v>
      </c>
      <c r="B40" s="1" t="s">
        <v>16</v>
      </c>
      <c r="C40" s="1" t="s">
        <v>42</v>
      </c>
      <c r="D40" s="3">
        <v>263</v>
      </c>
      <c r="E40" s="9">
        <v>44393</v>
      </c>
      <c r="F40" s="2">
        <v>50</v>
      </c>
      <c r="G40" s="2">
        <f>Product[[#This Row],[List Price]] - (Product[[#This Row],[List Price]]*0.2)</f>
        <v>40</v>
      </c>
      <c r="H40" s="1" t="s">
        <v>8</v>
      </c>
      <c r="I40" s="10">
        <f>Product[[#This Row],[List Price]]*Product[[#This Row],[Quantity]]</f>
        <v>150</v>
      </c>
      <c r="J40" s="1">
        <f>Product[[#This Row],[Sales Amount]]*0.087</f>
        <v>13.049999999999999</v>
      </c>
      <c r="K40" s="1">
        <f>Product[[#This Row],[Sales Amount]]*0.087</f>
        <v>13.049999999999999</v>
      </c>
    </row>
    <row r="41" spans="1:14" hidden="1" x14ac:dyDescent="0.25">
      <c r="A41" s="1" t="s">
        <v>24</v>
      </c>
      <c r="B41" s="5" t="s">
        <v>15</v>
      </c>
      <c r="C41" s="1" t="s">
        <v>35</v>
      </c>
      <c r="D41" s="3">
        <v>265</v>
      </c>
      <c r="E41" s="9">
        <v>44427</v>
      </c>
      <c r="F41" s="2">
        <v>85</v>
      </c>
      <c r="G41" s="2">
        <f>Product[[#This Row],[List Price]] - (Product[[#This Row],[List Price]]*0.2)</f>
        <v>68</v>
      </c>
      <c r="H41" s="1" t="s">
        <v>2</v>
      </c>
      <c r="I41" s="10">
        <f>Product[[#This Row],[List Price]]*Product[[#This Row],[Quantity]]</f>
        <v>170</v>
      </c>
      <c r="J41" s="1">
        <f>Product[[#This Row],[Sales Amount]]*0.087</f>
        <v>14.79</v>
      </c>
      <c r="K41" s="1">
        <f>Product[[#This Row],[Sales Amount]]*0.087</f>
        <v>14.79</v>
      </c>
    </row>
    <row r="42" spans="1:14" hidden="1" x14ac:dyDescent="0.25">
      <c r="A42" s="1" t="s">
        <v>28</v>
      </c>
      <c r="B42" s="1" t="s">
        <v>15</v>
      </c>
      <c r="C42" s="1" t="s">
        <v>34</v>
      </c>
      <c r="D42" s="3">
        <v>267</v>
      </c>
      <c r="E42" s="9">
        <v>44468</v>
      </c>
      <c r="F42" s="2">
        <v>33.644199999999998</v>
      </c>
      <c r="G42" s="2">
        <f>Product[[#This Row],[List Price]] - (Product[[#This Row],[List Price]]*0.2)</f>
        <v>26.91536</v>
      </c>
      <c r="H42" s="1" t="s">
        <v>7</v>
      </c>
      <c r="I42" s="10">
        <f>Product[[#This Row],[List Price]]*Product[[#This Row],[Quantity]]</f>
        <v>201.86519999999999</v>
      </c>
      <c r="J42" s="1">
        <f>Product[[#This Row],[Sales Amount]]*0.087</f>
        <v>17.562272399999998</v>
      </c>
      <c r="K42" s="1">
        <f>Product[[#This Row],[Sales Amount]]*0.087</f>
        <v>17.562272399999998</v>
      </c>
    </row>
    <row r="43" spans="1:14" hidden="1" x14ac:dyDescent="0.25">
      <c r="A43" s="1" t="s">
        <v>22</v>
      </c>
      <c r="B43" s="1" t="s">
        <v>14</v>
      </c>
      <c r="C43" s="1" t="s">
        <v>44</v>
      </c>
      <c r="D43" s="3">
        <v>270</v>
      </c>
      <c r="E43" s="9">
        <v>44484</v>
      </c>
      <c r="F43" s="2">
        <v>180</v>
      </c>
      <c r="G43" s="2">
        <f>Product[[#This Row],[List Price]] - (Product[[#This Row],[List Price]]*0.2)</f>
        <v>144</v>
      </c>
      <c r="H43" s="1" t="s">
        <v>3</v>
      </c>
      <c r="I43" s="10">
        <f>Product[[#This Row],[List Price]]*Product[[#This Row],[Quantity]]</f>
        <v>720</v>
      </c>
      <c r="J43" s="1">
        <f>Product[[#This Row],[Sales Amount]]*0.087</f>
        <v>62.639999999999993</v>
      </c>
      <c r="K43" s="1">
        <f>Product[[#This Row],[Sales Amount]]*0.087</f>
        <v>62.639999999999993</v>
      </c>
    </row>
    <row r="44" spans="1:14" hidden="1" x14ac:dyDescent="0.25">
      <c r="A44" s="1" t="s">
        <v>26</v>
      </c>
      <c r="B44" s="1" t="s">
        <v>14</v>
      </c>
      <c r="C44" s="1" t="s">
        <v>41</v>
      </c>
      <c r="D44" s="3">
        <v>272</v>
      </c>
      <c r="E44" s="9">
        <v>44482</v>
      </c>
      <c r="F44" s="2">
        <v>85</v>
      </c>
      <c r="G44" s="2">
        <f>Product[[#This Row],[List Price]] - (Product[[#This Row],[List Price]]*0.2)</f>
        <v>68</v>
      </c>
      <c r="H44" s="1" t="s">
        <v>7</v>
      </c>
      <c r="I44" s="10">
        <f>Product[[#This Row],[List Price]]*Product[[#This Row],[Quantity]]</f>
        <v>510</v>
      </c>
      <c r="J44" s="1">
        <f>Product[[#This Row],[Sales Amount]]*0.087</f>
        <v>44.37</v>
      </c>
      <c r="K44" s="1">
        <f>Product[[#This Row],[Sales Amount]]*0.087</f>
        <v>44.37</v>
      </c>
    </row>
    <row r="45" spans="1:14" x14ac:dyDescent="0.25">
      <c r="A45" s="1" t="s">
        <v>38</v>
      </c>
      <c r="B45" s="1" t="s">
        <v>16</v>
      </c>
      <c r="C45" s="1" t="s">
        <v>33</v>
      </c>
      <c r="D45" s="3">
        <v>275</v>
      </c>
      <c r="E45" s="9">
        <v>44559</v>
      </c>
      <c r="F45" s="2">
        <v>50</v>
      </c>
      <c r="G45" s="2">
        <f>Product[[#This Row],[List Price]] - (Product[[#This Row],[List Price]]*0.2)</f>
        <v>40</v>
      </c>
      <c r="H45" s="1" t="s">
        <v>4</v>
      </c>
      <c r="I45" s="10">
        <f>Product[[#This Row],[List Price]]*Product[[#This Row],[Quantity]]</f>
        <v>250</v>
      </c>
      <c r="J45" s="1">
        <f>Product[[#This Row],[Sales Amount]]*0.087</f>
        <v>21.75</v>
      </c>
      <c r="K45" s="1">
        <f>Product[[#This Row],[Sales Amount]]*0.087</f>
        <v>21.75</v>
      </c>
    </row>
    <row r="46" spans="1:14" hidden="1" x14ac:dyDescent="0.25">
      <c r="A46" s="1" t="s">
        <v>22</v>
      </c>
      <c r="B46" s="5" t="s">
        <v>15</v>
      </c>
      <c r="C46" s="1" t="s">
        <v>41</v>
      </c>
      <c r="D46" s="3">
        <v>294</v>
      </c>
      <c r="E46" s="9">
        <v>44338</v>
      </c>
      <c r="F46" s="2">
        <v>180</v>
      </c>
      <c r="G46" s="2">
        <f>Product[[#This Row],[List Price]] - (Product[[#This Row],[List Price]]*0.2)</f>
        <v>144</v>
      </c>
      <c r="H46" s="1" t="s">
        <v>3</v>
      </c>
      <c r="I46" s="10">
        <f>Product[[#This Row],[List Price]]*Product[[#This Row],[Quantity]]</f>
        <v>720</v>
      </c>
      <c r="J46" s="1">
        <f>Product[[#This Row],[Sales Amount]]*0.087</f>
        <v>62.639999999999993</v>
      </c>
      <c r="K46" s="1">
        <f>Product[[#This Row],[Sales Amount]]*0.087</f>
        <v>62.639999999999993</v>
      </c>
    </row>
    <row r="47" spans="1:14" hidden="1" x14ac:dyDescent="0.25">
      <c r="A47" s="1" t="s">
        <v>22</v>
      </c>
      <c r="B47" s="5" t="s">
        <v>15</v>
      </c>
      <c r="C47" s="1" t="s">
        <v>34</v>
      </c>
      <c r="D47" s="3">
        <v>277</v>
      </c>
      <c r="E47" s="9">
        <v>44335</v>
      </c>
      <c r="F47" s="2">
        <v>33.644199999999998</v>
      </c>
      <c r="G47" s="2">
        <f>Product[[#This Row],[List Price]] - (Product[[#This Row],[List Price]]*0.2)</f>
        <v>26.91536</v>
      </c>
      <c r="H47" s="1" t="s">
        <v>5</v>
      </c>
      <c r="I47" s="10">
        <f>Product[[#This Row],[List Price]]*Product[[#This Row],[Quantity]]</f>
        <v>269.15359999999998</v>
      </c>
      <c r="J47" s="1">
        <f>Product[[#This Row],[Sales Amount]]*0.087</f>
        <v>23.416363199999996</v>
      </c>
      <c r="K47" s="1">
        <f>Product[[#This Row],[Sales Amount]]*0.087</f>
        <v>23.416363199999996</v>
      </c>
    </row>
    <row r="48" spans="1:14" x14ac:dyDescent="0.25">
      <c r="A48" s="1" t="s">
        <v>20</v>
      </c>
      <c r="B48" s="1" t="s">
        <v>15</v>
      </c>
      <c r="C48" s="1" t="s">
        <v>33</v>
      </c>
      <c r="D48" s="3">
        <v>279</v>
      </c>
      <c r="E48" s="9">
        <v>44357</v>
      </c>
      <c r="F48" s="2">
        <v>50</v>
      </c>
      <c r="G48" s="2">
        <f>Product[[#This Row],[List Price]] - (Product[[#This Row],[List Price]]*0.2)</f>
        <v>40</v>
      </c>
      <c r="H48" s="1" t="s">
        <v>40</v>
      </c>
      <c r="I48" s="10">
        <f>Product[[#This Row],[List Price]]*Product[[#This Row],[Quantity]]</f>
        <v>450</v>
      </c>
      <c r="J48" s="1">
        <f>Product[[#This Row],[Sales Amount]]*0.087</f>
        <v>39.15</v>
      </c>
      <c r="K48" s="1">
        <f>Product[[#This Row],[Sales Amount]]*0.087</f>
        <v>39.15</v>
      </c>
    </row>
    <row r="49" spans="1:11" hidden="1" x14ac:dyDescent="0.25">
      <c r="A49" s="1" t="s">
        <v>29</v>
      </c>
      <c r="B49" s="1" t="s">
        <v>16</v>
      </c>
      <c r="C49" s="1" t="s">
        <v>42</v>
      </c>
      <c r="D49" s="3">
        <v>280</v>
      </c>
      <c r="E49" s="9">
        <v>44390</v>
      </c>
      <c r="F49" s="2">
        <v>180</v>
      </c>
      <c r="G49" s="2">
        <f>Product[[#This Row],[List Price]] - (Product[[#This Row],[List Price]]*0.2)</f>
        <v>144</v>
      </c>
      <c r="H49" s="1" t="s">
        <v>39</v>
      </c>
      <c r="I49" s="10">
        <f>Product[[#This Row],[List Price]]*Product[[#This Row],[Quantity]]</f>
        <v>1260</v>
      </c>
      <c r="J49" s="1">
        <f>Product[[#This Row],[Sales Amount]]*0.087</f>
        <v>109.61999999999999</v>
      </c>
      <c r="K49" s="1">
        <f>Product[[#This Row],[Sales Amount]]*0.087</f>
        <v>109.61999999999999</v>
      </c>
    </row>
    <row r="50" spans="1:11" hidden="1" x14ac:dyDescent="0.25">
      <c r="A50" s="4" t="s">
        <v>20</v>
      </c>
      <c r="B50" s="5" t="s">
        <v>15</v>
      </c>
      <c r="C50" s="1" t="s">
        <v>34</v>
      </c>
      <c r="D50" s="3">
        <v>282</v>
      </c>
      <c r="E50" s="9">
        <v>44427</v>
      </c>
      <c r="F50" s="2">
        <v>180</v>
      </c>
      <c r="G50" s="2">
        <f>Product[[#This Row],[List Price]] - (Product[[#This Row],[List Price]]*0.2)</f>
        <v>144</v>
      </c>
      <c r="H50" s="1" t="s">
        <v>8</v>
      </c>
      <c r="I50" s="10">
        <f>Product[[#This Row],[List Price]]*Product[[#This Row],[Quantity]]</f>
        <v>540</v>
      </c>
      <c r="J50" s="1">
        <f>Product[[#This Row],[Sales Amount]]*0.087</f>
        <v>46.98</v>
      </c>
      <c r="K50" s="1">
        <f>Product[[#This Row],[Sales Amount]]*0.087</f>
        <v>46.98</v>
      </c>
    </row>
    <row r="51" spans="1:11" x14ac:dyDescent="0.25">
      <c r="A51" s="1" t="s">
        <v>21</v>
      </c>
      <c r="B51" s="1" t="s">
        <v>15</v>
      </c>
      <c r="C51" s="1" t="s">
        <v>33</v>
      </c>
      <c r="D51" s="3">
        <v>285</v>
      </c>
      <c r="E51" s="9">
        <v>44454</v>
      </c>
      <c r="F51" s="2">
        <v>50</v>
      </c>
      <c r="G51" s="2">
        <f>Product[[#This Row],[List Price]] - (Product[[#This Row],[List Price]]*0.2)</f>
        <v>40</v>
      </c>
      <c r="H51" s="1" t="s">
        <v>4</v>
      </c>
      <c r="I51" s="10">
        <f>Product[[#This Row],[List Price]]*Product[[#This Row],[Quantity]]</f>
        <v>250</v>
      </c>
      <c r="J51" s="1">
        <f>Product[[#This Row],[Sales Amount]]*0.087</f>
        <v>21.75</v>
      </c>
      <c r="K51" s="1">
        <f>Product[[#This Row],[Sales Amount]]*0.087</f>
        <v>21.75</v>
      </c>
    </row>
    <row r="52" spans="1:11" hidden="1" x14ac:dyDescent="0.25">
      <c r="A52" s="1" t="s">
        <v>25</v>
      </c>
      <c r="B52" s="1" t="s">
        <v>14</v>
      </c>
      <c r="C52" s="1" t="s">
        <v>43</v>
      </c>
      <c r="D52" s="3">
        <v>287</v>
      </c>
      <c r="E52" s="9">
        <v>44487</v>
      </c>
      <c r="F52" s="2">
        <v>50</v>
      </c>
      <c r="G52" s="2">
        <f>Product[[#This Row],[List Price]] - (Product[[#This Row],[List Price]]*0.2)</f>
        <v>40</v>
      </c>
      <c r="H52" s="1" t="s">
        <v>3</v>
      </c>
      <c r="I52" s="10">
        <f>Product[[#This Row],[List Price]]*Product[[#This Row],[Quantity]]</f>
        <v>200</v>
      </c>
      <c r="J52" s="1">
        <f>Product[[#This Row],[Sales Amount]]*0.087</f>
        <v>17.399999999999999</v>
      </c>
      <c r="K52" s="1">
        <f>Product[[#This Row],[Sales Amount]]*0.087</f>
        <v>17.399999999999999</v>
      </c>
    </row>
    <row r="53" spans="1:11" hidden="1" x14ac:dyDescent="0.25">
      <c r="A53" s="1" t="s">
        <v>20</v>
      </c>
      <c r="B53" s="1" t="s">
        <v>15</v>
      </c>
      <c r="C53" s="1" t="s">
        <v>42</v>
      </c>
      <c r="D53" s="3">
        <v>289</v>
      </c>
      <c r="E53" s="9">
        <v>44528</v>
      </c>
      <c r="F53" s="2">
        <v>85</v>
      </c>
      <c r="G53" s="2">
        <f>Product[[#This Row],[List Price]] - (Product[[#This Row],[List Price]]*0.2)</f>
        <v>68</v>
      </c>
      <c r="H53" s="1" t="s">
        <v>7</v>
      </c>
      <c r="I53" s="10">
        <f>Product[[#This Row],[List Price]]*Product[[#This Row],[Quantity]]</f>
        <v>510</v>
      </c>
      <c r="J53" s="1">
        <f>Product[[#This Row],[Sales Amount]]*0.087</f>
        <v>44.37</v>
      </c>
      <c r="K53" s="1">
        <f>Product[[#This Row],[Sales Amount]]*0.087</f>
        <v>44.37</v>
      </c>
    </row>
    <row r="54" spans="1:11" hidden="1" x14ac:dyDescent="0.25">
      <c r="A54" s="1" t="s">
        <v>22</v>
      </c>
      <c r="B54" s="1" t="s">
        <v>16</v>
      </c>
      <c r="C54" s="1" t="s">
        <v>35</v>
      </c>
      <c r="D54" s="3">
        <v>292</v>
      </c>
      <c r="E54" s="9">
        <v>44544</v>
      </c>
      <c r="F54" s="2">
        <v>180</v>
      </c>
      <c r="G54" s="2">
        <f>Product[[#This Row],[List Price]] - (Product[[#This Row],[List Price]]*0.2)</f>
        <v>144</v>
      </c>
      <c r="H54" s="1" t="s">
        <v>2</v>
      </c>
      <c r="I54" s="10">
        <f>Product[[#This Row],[List Price]]*Product[[#This Row],[Quantity]]</f>
        <v>360</v>
      </c>
      <c r="J54" s="1">
        <f>Product[[#This Row],[Sales Amount]]*0.087</f>
        <v>31.319999999999997</v>
      </c>
      <c r="K54" s="1">
        <f>Product[[#This Row],[Sales Amount]]*0.087</f>
        <v>31.319999999999997</v>
      </c>
    </row>
    <row r="55" spans="1:11" hidden="1" x14ac:dyDescent="0.25">
      <c r="A55" s="1" t="s">
        <v>21</v>
      </c>
      <c r="B55" s="1" t="s">
        <v>15</v>
      </c>
      <c r="C55" s="1" t="s">
        <v>44</v>
      </c>
      <c r="D55" s="3">
        <v>295</v>
      </c>
      <c r="E55" s="9">
        <v>44520</v>
      </c>
      <c r="F55" s="2">
        <v>85</v>
      </c>
      <c r="G55" s="2">
        <f>Product[[#This Row],[List Price]] - (Product[[#This Row],[List Price]]*0.2)</f>
        <v>68</v>
      </c>
      <c r="H55" s="1" t="s">
        <v>4</v>
      </c>
      <c r="I55" s="10">
        <f>Product[[#This Row],[List Price]]*Product[[#This Row],[Quantity]]</f>
        <v>425</v>
      </c>
      <c r="J55" s="1">
        <f>Product[[#This Row],[Sales Amount]]*0.087</f>
        <v>36.974999999999994</v>
      </c>
      <c r="K55" s="1">
        <f>Product[[#This Row],[Sales Amount]]*0.087</f>
        <v>36.974999999999994</v>
      </c>
    </row>
    <row r="56" spans="1:11" x14ac:dyDescent="0.25">
      <c r="A56" s="1" t="s">
        <v>22</v>
      </c>
      <c r="B56" s="1" t="s">
        <v>14</v>
      </c>
      <c r="C56" s="5" t="s">
        <v>33</v>
      </c>
      <c r="D56" s="3">
        <v>297</v>
      </c>
      <c r="E56" s="9">
        <v>44429</v>
      </c>
      <c r="F56" s="2">
        <v>50</v>
      </c>
      <c r="G56" s="2">
        <f>Product[[#This Row],[List Price]] - (Product[[#This Row],[List Price]]*0.2)</f>
        <v>40</v>
      </c>
      <c r="H56" s="1" t="s">
        <v>3</v>
      </c>
      <c r="I56" s="10">
        <f>Product[[#This Row],[List Price]]*Product[[#This Row],[Quantity]]</f>
        <v>200</v>
      </c>
      <c r="J56" s="1" t="s">
        <v>37</v>
      </c>
      <c r="K56" s="1">
        <f>Product[[#This Row],[Sales Amount]]*0.087</f>
        <v>17.399999999999999</v>
      </c>
    </row>
    <row r="57" spans="1:11" hidden="1" x14ac:dyDescent="0.25">
      <c r="A57" s="1" t="s">
        <v>20</v>
      </c>
      <c r="B57" s="1" t="s">
        <v>16</v>
      </c>
      <c r="C57" s="1" t="s">
        <v>42</v>
      </c>
      <c r="D57" s="3">
        <v>300</v>
      </c>
      <c r="E57" s="9">
        <v>44457</v>
      </c>
      <c r="F57" s="2">
        <v>50</v>
      </c>
      <c r="G57" s="2">
        <f>Product[[#This Row],[List Price]] - (Product[[#This Row],[List Price]]*0.2)</f>
        <v>40</v>
      </c>
      <c r="H57" s="1" t="s">
        <v>8</v>
      </c>
      <c r="I57" s="10">
        <f>Product[[#This Row],[List Price]]*Product[[#This Row],[Quantity]]</f>
        <v>150</v>
      </c>
      <c r="J57" s="1">
        <f>Product[[#This Row],[Sales Amount]]*0.087</f>
        <v>13.049999999999999</v>
      </c>
      <c r="K57" s="1">
        <f>Product[[#This Row],[Sales Amount]]*0.087</f>
        <v>13.049999999999999</v>
      </c>
    </row>
    <row r="58" spans="1:11" hidden="1" x14ac:dyDescent="0.25">
      <c r="A58" s="1" t="s">
        <v>21</v>
      </c>
      <c r="B58" s="1" t="s">
        <v>13</v>
      </c>
      <c r="C58" s="1" t="s">
        <v>35</v>
      </c>
      <c r="D58" s="3">
        <v>304</v>
      </c>
      <c r="E58" s="9">
        <v>44487</v>
      </c>
      <c r="F58" s="2">
        <v>180</v>
      </c>
      <c r="G58" s="2">
        <f>Product[[#This Row],[List Price]] - (Product[[#This Row],[List Price]]*0.2)</f>
        <v>144</v>
      </c>
      <c r="H58" s="1" t="s">
        <v>30</v>
      </c>
      <c r="I58" s="10">
        <f>Product[[#This Row],[List Price]]*Product[[#This Row],[Quantity]]</f>
        <v>180</v>
      </c>
      <c r="J58" s="1">
        <f>Product[[#This Row],[Sales Amount]]*0.087</f>
        <v>15.659999999999998</v>
      </c>
      <c r="K58" s="1">
        <f>Product[[#This Row],[Sales Amount]]*0.087</f>
        <v>15.659999999999998</v>
      </c>
    </row>
    <row r="59" spans="1:11" hidden="1" x14ac:dyDescent="0.25">
      <c r="A59" s="1" t="s">
        <v>25</v>
      </c>
      <c r="B59" s="1" t="s">
        <v>16</v>
      </c>
      <c r="C59" s="1" t="s">
        <v>44</v>
      </c>
      <c r="D59" s="3">
        <v>306</v>
      </c>
      <c r="E59" s="9">
        <v>44491</v>
      </c>
      <c r="F59" s="2">
        <v>33.644199999999998</v>
      </c>
      <c r="G59" s="2">
        <f>Product[[#This Row],[List Price]] - (Product[[#This Row],[List Price]]*0.2)</f>
        <v>26.91536</v>
      </c>
      <c r="H59" s="1" t="s">
        <v>7</v>
      </c>
      <c r="I59" s="10">
        <f>Product[[#This Row],[List Price]]*Product[[#This Row],[Quantity]]</f>
        <v>201.86519999999999</v>
      </c>
      <c r="J59" s="1">
        <f>Product[[#This Row],[Sales Amount]]*0.087</f>
        <v>17.562272399999998</v>
      </c>
      <c r="K59" s="1">
        <f>Product[[#This Row],[Sales Amount]]*0.087</f>
        <v>17.562272399999998</v>
      </c>
    </row>
    <row r="60" spans="1:11" hidden="1" x14ac:dyDescent="0.25">
      <c r="A60" s="1" t="s">
        <v>20</v>
      </c>
      <c r="B60" s="1" t="s">
        <v>12</v>
      </c>
      <c r="C60" s="1" t="s">
        <v>34</v>
      </c>
      <c r="D60" s="3">
        <v>308</v>
      </c>
      <c r="E60" s="9">
        <v>44559</v>
      </c>
      <c r="F60" s="2">
        <v>180</v>
      </c>
      <c r="G60" s="2">
        <f>Product[[#This Row],[List Price]] - (Product[[#This Row],[List Price]]*0.2)</f>
        <v>144</v>
      </c>
      <c r="H60" s="1" t="s">
        <v>4</v>
      </c>
      <c r="I60" s="10">
        <f>Product[[#This Row],[List Price]]*Product[[#This Row],[Quantity]]</f>
        <v>900</v>
      </c>
      <c r="J60" s="1">
        <f>Product[[#This Row],[Sales Amount]]*0.087</f>
        <v>78.3</v>
      </c>
      <c r="K60" s="1">
        <f>Product[[#This Row],[Sales Amount]]*0.087</f>
        <v>78.3</v>
      </c>
    </row>
    <row r="61" spans="1:11" hidden="1" x14ac:dyDescent="0.25">
      <c r="A61" s="1" t="s">
        <v>21</v>
      </c>
      <c r="B61" s="1" t="s">
        <v>11</v>
      </c>
      <c r="C61" s="1" t="s">
        <v>43</v>
      </c>
      <c r="D61" s="3">
        <v>309</v>
      </c>
      <c r="E61" s="9">
        <v>44327</v>
      </c>
      <c r="F61" s="2">
        <v>50</v>
      </c>
      <c r="G61" s="2">
        <f>Product[[#This Row],[List Price]] - (Product[[#This Row],[List Price]]*0.2)</f>
        <v>40</v>
      </c>
      <c r="H61" s="1" t="s">
        <v>7</v>
      </c>
      <c r="I61" s="10">
        <f>Product[[#This Row],[List Price]]*Product[[#This Row],[Quantity]]</f>
        <v>300</v>
      </c>
      <c r="J61" s="1">
        <f>Product[[#This Row],[Sales Amount]]*0.087</f>
        <v>26.099999999999998</v>
      </c>
      <c r="K61" s="1">
        <f>Product[[#This Row],[Sales Amount]]*0.087</f>
        <v>26.099999999999998</v>
      </c>
    </row>
    <row r="62" spans="1:11" hidden="1" x14ac:dyDescent="0.25">
      <c r="A62" s="1" t="s">
        <v>22</v>
      </c>
      <c r="B62" s="1" t="s">
        <v>14</v>
      </c>
      <c r="C62" s="1" t="s">
        <v>35</v>
      </c>
      <c r="D62" s="3">
        <v>311</v>
      </c>
      <c r="E62" s="9">
        <v>44362</v>
      </c>
      <c r="F62" s="2">
        <v>50</v>
      </c>
      <c r="G62" s="2">
        <f>Product[[#This Row],[List Price]] - (Product[[#This Row],[List Price]]*0.2)</f>
        <v>40</v>
      </c>
      <c r="H62" s="1" t="s">
        <v>3</v>
      </c>
      <c r="I62" s="10">
        <f>Product[[#This Row],[List Price]]*Product[[#This Row],[Quantity]]</f>
        <v>200</v>
      </c>
      <c r="J62" s="1">
        <f>Product[[#This Row],[Sales Amount]]*0.087</f>
        <v>17.399999999999999</v>
      </c>
      <c r="K62" s="1">
        <f>Product[[#This Row],[Sales Amount]]*0.087</f>
        <v>17.399999999999999</v>
      </c>
    </row>
    <row r="63" spans="1:11" hidden="1" x14ac:dyDescent="0.25">
      <c r="A63" s="1" t="s">
        <v>23</v>
      </c>
      <c r="B63" s="1" t="s">
        <v>16</v>
      </c>
      <c r="C63" s="1" t="s">
        <v>42</v>
      </c>
      <c r="D63" s="3">
        <v>312</v>
      </c>
      <c r="E63" s="9">
        <v>44393</v>
      </c>
      <c r="F63" s="2">
        <v>50</v>
      </c>
      <c r="G63" s="2">
        <f>Product[[#This Row],[List Price]] - (Product[[#This Row],[List Price]]*0.2)</f>
        <v>40</v>
      </c>
      <c r="H63" s="1" t="s">
        <v>2</v>
      </c>
      <c r="I63" s="10">
        <f>Product[[#This Row],[List Price]]*Product[[#This Row],[Quantity]]</f>
        <v>100</v>
      </c>
      <c r="J63" s="1">
        <f>Product[[#This Row],[Sales Amount]]*0.087</f>
        <v>8.6999999999999993</v>
      </c>
      <c r="K63" s="1">
        <f>Product[[#This Row],[Sales Amount]]*0.087</f>
        <v>8.6999999999999993</v>
      </c>
    </row>
    <row r="64" spans="1:11" hidden="1" x14ac:dyDescent="0.25">
      <c r="A64" s="1" t="s">
        <v>24</v>
      </c>
      <c r="B64" s="5" t="s">
        <v>15</v>
      </c>
      <c r="C64" s="1" t="s">
        <v>43</v>
      </c>
      <c r="D64" s="3">
        <v>314</v>
      </c>
      <c r="E64" s="9">
        <v>44427</v>
      </c>
      <c r="F64" s="2">
        <v>85</v>
      </c>
      <c r="G64" s="2">
        <f>Product[[#This Row],[List Price]] - (Product[[#This Row],[List Price]]*0.2)</f>
        <v>68</v>
      </c>
      <c r="H64" s="1" t="s">
        <v>5</v>
      </c>
      <c r="I64" s="10">
        <f>Product[[#This Row],[List Price]]*Product[[#This Row],[Quantity]]</f>
        <v>680</v>
      </c>
      <c r="J64" s="1">
        <f>Product[[#This Row],[Sales Amount]]*0.087</f>
        <v>59.16</v>
      </c>
      <c r="K64" s="1">
        <f>Product[[#This Row],[Sales Amount]]*0.087</f>
        <v>59.16</v>
      </c>
    </row>
    <row r="65" spans="1:11" hidden="1" x14ac:dyDescent="0.25">
      <c r="A65" s="1" t="s">
        <v>28</v>
      </c>
      <c r="B65" s="1" t="s">
        <v>15</v>
      </c>
      <c r="C65" s="1" t="s">
        <v>34</v>
      </c>
      <c r="D65" s="3">
        <v>316</v>
      </c>
      <c r="E65" s="9">
        <v>44468</v>
      </c>
      <c r="F65" s="2">
        <v>33.644199999999998</v>
      </c>
      <c r="G65" s="2">
        <f>Product[[#This Row],[List Price]] - (Product[[#This Row],[List Price]]*0.2)</f>
        <v>26.91536</v>
      </c>
      <c r="H65" s="1" t="s">
        <v>3</v>
      </c>
      <c r="I65" s="10">
        <f>Product[[#This Row],[List Price]]*Product[[#This Row],[Quantity]]</f>
        <v>134.57679999999999</v>
      </c>
      <c r="J65" s="1">
        <f>Product[[#This Row],[Sales Amount]]*0.087</f>
        <v>11.708181599999998</v>
      </c>
      <c r="K65" s="1">
        <f>Product[[#This Row],[Sales Amount]]*0.087</f>
        <v>11.708181599999998</v>
      </c>
    </row>
    <row r="66" spans="1:11" hidden="1" x14ac:dyDescent="0.25">
      <c r="A66" s="1" t="s">
        <v>22</v>
      </c>
      <c r="B66" s="1" t="s">
        <v>14</v>
      </c>
      <c r="C66" s="1" t="s">
        <v>41</v>
      </c>
      <c r="D66" s="3">
        <v>319</v>
      </c>
      <c r="E66" s="9">
        <v>44482</v>
      </c>
      <c r="F66" s="2">
        <v>180</v>
      </c>
      <c r="G66" s="2">
        <f>Product[[#This Row],[List Price]] - (Product[[#This Row],[List Price]]*0.2)</f>
        <v>144</v>
      </c>
      <c r="H66" s="1" t="s">
        <v>8</v>
      </c>
      <c r="I66" s="10">
        <f>Product[[#This Row],[List Price]]*Product[[#This Row],[Quantity]]</f>
        <v>540</v>
      </c>
      <c r="J66" s="1">
        <f>Product[[#This Row],[Sales Amount]]*0.087</f>
        <v>46.98</v>
      </c>
      <c r="K66" s="1">
        <f>Product[[#This Row],[Sales Amount]]*0.087</f>
        <v>46.98</v>
      </c>
    </row>
    <row r="67" spans="1:11" x14ac:dyDescent="0.25">
      <c r="A67" s="1" t="s">
        <v>26</v>
      </c>
      <c r="B67" s="1" t="s">
        <v>14</v>
      </c>
      <c r="C67" s="1" t="s">
        <v>33</v>
      </c>
      <c r="D67" s="3">
        <v>320</v>
      </c>
      <c r="E67" s="9">
        <v>44483</v>
      </c>
      <c r="F67" s="2">
        <v>85</v>
      </c>
      <c r="G67" s="2">
        <f>Product[[#This Row],[List Price]] - (Product[[#This Row],[List Price]]*0.2)</f>
        <v>68</v>
      </c>
      <c r="H67" s="1" t="s">
        <v>2</v>
      </c>
      <c r="I67" s="10">
        <f>Product[[#This Row],[List Price]]*Product[[#This Row],[Quantity]]</f>
        <v>170</v>
      </c>
      <c r="J67" s="1">
        <f>Product[[#This Row],[Sales Amount]]*0.087</f>
        <v>14.79</v>
      </c>
      <c r="K67" s="1">
        <f>Product[[#This Row],[Sales Amount]]*0.087</f>
        <v>14.79</v>
      </c>
    </row>
    <row r="68" spans="1:11" hidden="1" x14ac:dyDescent="0.25">
      <c r="A68" s="1" t="s">
        <v>22</v>
      </c>
      <c r="B68" s="1" t="s">
        <v>16</v>
      </c>
      <c r="C68" s="1" t="s">
        <v>44</v>
      </c>
      <c r="D68" s="3">
        <v>322</v>
      </c>
      <c r="E68" s="9">
        <v>44259</v>
      </c>
      <c r="F68" s="2">
        <v>50</v>
      </c>
      <c r="G68" s="2">
        <f>Product[[#This Row],[List Price]] - (Product[[#This Row],[List Price]]*0.2)</f>
        <v>40</v>
      </c>
      <c r="H68" s="1" t="s">
        <v>2</v>
      </c>
      <c r="I68" s="10">
        <f>Product[[#This Row],[List Price]]*Product[[#This Row],[Quantity]]</f>
        <v>100</v>
      </c>
      <c r="J68" s="1">
        <f>Product[[#This Row],[Sales Amount]]*0.087</f>
        <v>8.6999999999999993</v>
      </c>
      <c r="K68" s="1">
        <f>Product[[#This Row],[Sales Amount]]*0.087</f>
        <v>8.6999999999999993</v>
      </c>
    </row>
    <row r="69" spans="1:11" hidden="1" x14ac:dyDescent="0.25">
      <c r="A69" s="1" t="s">
        <v>23</v>
      </c>
      <c r="B69" s="1" t="s">
        <v>12</v>
      </c>
      <c r="C69" s="1" t="s">
        <v>34</v>
      </c>
      <c r="D69" s="3">
        <v>324</v>
      </c>
      <c r="E69" s="9">
        <v>44258</v>
      </c>
      <c r="F69" s="2">
        <v>85</v>
      </c>
      <c r="G69" s="2">
        <f>Product[[#This Row],[List Price]] - (Product[[#This Row],[List Price]]*0.2)</f>
        <v>68</v>
      </c>
      <c r="H69" s="1" t="s">
        <v>2</v>
      </c>
      <c r="I69" s="10">
        <f>Product[[#This Row],[List Price]]*Product[[#This Row],[Quantity]]</f>
        <v>170</v>
      </c>
      <c r="J69" s="1">
        <f>Product[[#This Row],[Sales Amount]]*0.087</f>
        <v>14.79</v>
      </c>
      <c r="K69" s="1">
        <f>Product[[#This Row],[Sales Amount]]*0.087</f>
        <v>14.79</v>
      </c>
    </row>
    <row r="70" spans="1:11" hidden="1" x14ac:dyDescent="0.25">
      <c r="A70" s="1" t="s">
        <v>24</v>
      </c>
      <c r="B70" s="1" t="s">
        <v>11</v>
      </c>
      <c r="C70" s="1" t="s">
        <v>42</v>
      </c>
      <c r="D70" s="3">
        <v>326</v>
      </c>
      <c r="E70" s="9">
        <v>44302</v>
      </c>
      <c r="F70" s="2">
        <v>33.644199999999998</v>
      </c>
      <c r="G70" s="2">
        <f>Product[[#This Row],[List Price]] - (Product[[#This Row],[List Price]]*0.2)</f>
        <v>26.91536</v>
      </c>
      <c r="H70" s="1" t="s">
        <v>2</v>
      </c>
      <c r="I70" s="10">
        <f>Product[[#This Row],[List Price]]*Product[[#This Row],[Quantity]]</f>
        <v>67.288399999999996</v>
      </c>
      <c r="J70" s="1">
        <f>Product[[#This Row],[Sales Amount]]*0.087</f>
        <v>5.8540907999999989</v>
      </c>
      <c r="K70" s="1">
        <f>Product[[#This Row],[Sales Amount]]*0.087</f>
        <v>5.8540907999999989</v>
      </c>
    </row>
    <row r="71" spans="1:11" hidden="1" x14ac:dyDescent="0.25">
      <c r="A71" s="1" t="s">
        <v>28</v>
      </c>
      <c r="B71" s="1" t="s">
        <v>14</v>
      </c>
      <c r="C71" s="1" t="s">
        <v>41</v>
      </c>
      <c r="D71" s="3">
        <v>327</v>
      </c>
      <c r="E71" s="9">
        <v>44304</v>
      </c>
      <c r="F71" s="2">
        <v>50</v>
      </c>
      <c r="G71" s="2">
        <f>Product[[#This Row],[List Price]] - (Product[[#This Row],[List Price]]*0.2)</f>
        <v>40</v>
      </c>
      <c r="H71" s="1" t="s">
        <v>2</v>
      </c>
      <c r="I71" s="10">
        <f>Product[[#This Row],[List Price]]*Product[[#This Row],[Quantity]]</f>
        <v>100</v>
      </c>
      <c r="J71" s="1">
        <f>Product[[#This Row],[Sales Amount]]*0.087</f>
        <v>8.6999999999999993</v>
      </c>
      <c r="K71" s="1">
        <f>Product[[#This Row],[Sales Amount]]*0.087</f>
        <v>8.6999999999999993</v>
      </c>
    </row>
    <row r="72" spans="1:11" hidden="1" x14ac:dyDescent="0.25">
      <c r="A72" s="1" t="s">
        <v>22</v>
      </c>
      <c r="B72" s="1" t="s">
        <v>16</v>
      </c>
      <c r="C72" s="1" t="s">
        <v>34</v>
      </c>
      <c r="D72" s="3">
        <v>329</v>
      </c>
      <c r="E72" s="9">
        <v>44331</v>
      </c>
      <c r="F72" s="2">
        <v>180</v>
      </c>
      <c r="G72" s="2">
        <f>Product[[#This Row],[List Price]] - (Product[[#This Row],[List Price]]*0.2)</f>
        <v>144</v>
      </c>
      <c r="H72" s="1" t="s">
        <v>3</v>
      </c>
      <c r="I72" s="10">
        <f>Product[[#This Row],[List Price]]*Product[[#This Row],[Quantity]]</f>
        <v>720</v>
      </c>
      <c r="J72" s="1" t="s">
        <v>37</v>
      </c>
      <c r="K72" s="1">
        <f>Product[[#This Row],[Sales Amount]]*0.087</f>
        <v>62.639999999999993</v>
      </c>
    </row>
    <row r="73" spans="1:11" hidden="1" x14ac:dyDescent="0.25">
      <c r="A73" s="1" t="s">
        <v>26</v>
      </c>
      <c r="B73" s="5" t="s">
        <v>15</v>
      </c>
      <c r="C73" s="1" t="s">
        <v>42</v>
      </c>
      <c r="D73" s="3">
        <v>330</v>
      </c>
      <c r="E73" s="9">
        <v>44362</v>
      </c>
      <c r="F73" s="2">
        <v>85</v>
      </c>
      <c r="G73" s="2">
        <f>Product[[#This Row],[List Price]] - (Product[[#This Row],[List Price]]*0.2)</f>
        <v>68</v>
      </c>
      <c r="H73" s="1" t="s">
        <v>8</v>
      </c>
      <c r="I73" s="10">
        <f>Product[[#This Row],[List Price]]*Product[[#This Row],[Quantity]]</f>
        <v>255</v>
      </c>
      <c r="J73" s="1" t="s">
        <v>37</v>
      </c>
      <c r="K73" s="1">
        <f>Product[[#This Row],[Sales Amount]]*0.087</f>
        <v>22.184999999999999</v>
      </c>
    </row>
    <row r="74" spans="1:11" x14ac:dyDescent="0.25">
      <c r="A74" s="1" t="s">
        <v>38</v>
      </c>
      <c r="B74" s="1" t="s">
        <v>15</v>
      </c>
      <c r="C74" s="1" t="s">
        <v>33</v>
      </c>
      <c r="D74" s="3">
        <v>332</v>
      </c>
      <c r="E74" s="9">
        <v>44464</v>
      </c>
      <c r="F74" s="2">
        <v>33.644199999999998</v>
      </c>
      <c r="G74" s="2">
        <f>Product[[#This Row],[List Price]] - (Product[[#This Row],[List Price]]*0.2)</f>
        <v>26.91536</v>
      </c>
      <c r="H74" s="1" t="s">
        <v>46</v>
      </c>
      <c r="I74" s="10">
        <f>Product[[#This Row],[List Price]]*Product[[#This Row],[Quantity]]</f>
        <v>336.44200000000001</v>
      </c>
      <c r="J74" s="1" t="s">
        <v>37</v>
      </c>
      <c r="K74" s="1">
        <f>Product[[#This Row],[Sales Amount]]*0.087</f>
        <v>29.270453999999997</v>
      </c>
    </row>
    <row r="75" spans="1:11" hidden="1" x14ac:dyDescent="0.25">
      <c r="A75" s="1" t="s">
        <v>22</v>
      </c>
      <c r="B75" s="1" t="s">
        <v>14</v>
      </c>
      <c r="C75" s="5" t="s">
        <v>42</v>
      </c>
      <c r="D75" s="3">
        <v>335</v>
      </c>
      <c r="E75" s="9">
        <v>44427</v>
      </c>
      <c r="F75" s="2">
        <v>50</v>
      </c>
      <c r="G75" s="2">
        <f>Product[[#This Row],[List Price]] - (Product[[#This Row],[List Price]]*0.2)</f>
        <v>40</v>
      </c>
      <c r="H75" s="1" t="s">
        <v>48</v>
      </c>
      <c r="I75" s="10">
        <f>Product[[#This Row],[List Price]]*Product[[#This Row],[Quantity]]</f>
        <v>750</v>
      </c>
      <c r="J75" s="1" t="s">
        <v>37</v>
      </c>
      <c r="K75" s="1">
        <f>Product[[#This Row],[Sales Amount]]*0.087</f>
        <v>65.25</v>
      </c>
    </row>
    <row r="76" spans="1:11" hidden="1" x14ac:dyDescent="0.25">
      <c r="A76" s="1" t="s">
        <v>20</v>
      </c>
      <c r="B76" s="1" t="s">
        <v>16</v>
      </c>
      <c r="C76" s="1" t="s">
        <v>35</v>
      </c>
      <c r="D76" s="3">
        <v>337</v>
      </c>
      <c r="E76" s="9">
        <v>44457</v>
      </c>
      <c r="F76" s="2">
        <v>50</v>
      </c>
      <c r="G76" s="2">
        <f>Product[[#This Row],[List Price]] - (Product[[#This Row],[List Price]]*0.2)</f>
        <v>40</v>
      </c>
      <c r="H76" s="1" t="s">
        <v>4</v>
      </c>
      <c r="I76" s="10">
        <f>Product[[#This Row],[List Price]]*Product[[#This Row],[Quantity]]</f>
        <v>250</v>
      </c>
      <c r="J76" s="1">
        <f>Product[[#This Row],[Sales Amount]]*0.087</f>
        <v>21.75</v>
      </c>
      <c r="K76" s="1">
        <f>Product[[#This Row],[Sales Amount]]*0.087</f>
        <v>21.75</v>
      </c>
    </row>
    <row r="77" spans="1:11" hidden="1" x14ac:dyDescent="0.25">
      <c r="A77" s="1" t="s">
        <v>21</v>
      </c>
      <c r="B77" s="1" t="s">
        <v>13</v>
      </c>
      <c r="C77" s="1" t="s">
        <v>43</v>
      </c>
      <c r="D77" s="3">
        <v>338</v>
      </c>
      <c r="E77" s="9">
        <v>44548</v>
      </c>
      <c r="F77" s="2">
        <v>180</v>
      </c>
      <c r="G77" s="2">
        <f>Product[[#This Row],[List Price]] - (Product[[#This Row],[List Price]]*0.2)</f>
        <v>144</v>
      </c>
      <c r="H77" s="1" t="s">
        <v>30</v>
      </c>
      <c r="I77" s="10">
        <f>Product[[#This Row],[List Price]]*Product[[#This Row],[Quantity]]</f>
        <v>180</v>
      </c>
      <c r="J77" s="1">
        <f>Product[[#This Row],[Sales Amount]]*0.087</f>
        <v>15.659999999999998</v>
      </c>
      <c r="K77" s="1">
        <f>Product[[#This Row],[Sales Amount]]*0.087</f>
        <v>15.659999999999998</v>
      </c>
    </row>
    <row r="78" spans="1:11" hidden="1" x14ac:dyDescent="0.25">
      <c r="A78" s="1" t="s">
        <v>25</v>
      </c>
      <c r="B78" s="1" t="s">
        <v>16</v>
      </c>
      <c r="C78" s="1" t="s">
        <v>34</v>
      </c>
      <c r="D78" s="3">
        <v>339</v>
      </c>
      <c r="E78" s="9">
        <v>44551</v>
      </c>
      <c r="F78" s="2">
        <v>33.644199999999998</v>
      </c>
      <c r="G78" s="2">
        <f>Product[[#This Row],[List Price]] - (Product[[#This Row],[List Price]]*0.2)</f>
        <v>26.91536</v>
      </c>
      <c r="H78" s="1" t="s">
        <v>3</v>
      </c>
      <c r="I78" s="10">
        <f>Product[[#This Row],[List Price]]*Product[[#This Row],[Quantity]]</f>
        <v>134.57679999999999</v>
      </c>
      <c r="J78" s="1">
        <f>Product[[#This Row],[Sales Amount]]*0.087</f>
        <v>11.708181599999998</v>
      </c>
      <c r="K78" s="1">
        <f>Product[[#This Row],[Sales Amount]]*0.087</f>
        <v>11.708181599999998</v>
      </c>
    </row>
    <row r="79" spans="1:11" hidden="1" x14ac:dyDescent="0.25">
      <c r="A79" s="1" t="s">
        <v>20</v>
      </c>
      <c r="B79" s="1" t="s">
        <v>12</v>
      </c>
      <c r="C79" s="1" t="s">
        <v>42</v>
      </c>
      <c r="D79" s="3">
        <v>340</v>
      </c>
      <c r="E79" s="9">
        <v>44559</v>
      </c>
      <c r="F79" s="2">
        <v>180</v>
      </c>
      <c r="G79" s="2">
        <f>Product[[#This Row],[List Price]] - (Product[[#This Row],[List Price]]*0.2)</f>
        <v>144</v>
      </c>
      <c r="H79" s="1" t="s">
        <v>7</v>
      </c>
      <c r="I79" s="10">
        <f>Product[[#This Row],[List Price]]*Product[[#This Row],[Quantity]]</f>
        <v>1080</v>
      </c>
      <c r="J79" s="1">
        <f>Product[[#This Row],[Sales Amount]]*0.087</f>
        <v>93.96</v>
      </c>
      <c r="K79" s="1">
        <f>Product[[#This Row],[Sales Amount]]*0.087</f>
        <v>93.96</v>
      </c>
    </row>
    <row r="80" spans="1:11" hidden="1" x14ac:dyDescent="0.25">
      <c r="A80" s="1" t="s">
        <v>21</v>
      </c>
      <c r="B80" s="1" t="s">
        <v>11</v>
      </c>
      <c r="C80" s="1" t="s">
        <v>35</v>
      </c>
      <c r="D80" s="3">
        <v>342</v>
      </c>
      <c r="E80" s="9">
        <v>44907</v>
      </c>
      <c r="F80" s="2">
        <v>50</v>
      </c>
      <c r="G80" s="2">
        <f>Product[[#This Row],[List Price]] - (Product[[#This Row],[List Price]]*0.2)</f>
        <v>40</v>
      </c>
      <c r="H80" s="1" t="s">
        <v>39</v>
      </c>
      <c r="I80" s="10">
        <f>Product[[#This Row],[List Price]]*Product[[#This Row],[Quantity]]</f>
        <v>350</v>
      </c>
      <c r="J80" s="1">
        <f>Product[[#This Row],[Sales Amount]]*0.087</f>
        <v>30.45</v>
      </c>
      <c r="K80" s="1">
        <f>Product[[#This Row],[Sales Amount]]*0.087</f>
        <v>30.45</v>
      </c>
    </row>
    <row r="81" spans="1:11" x14ac:dyDescent="0.25">
      <c r="A81" s="1" t="s">
        <v>22</v>
      </c>
      <c r="B81" s="1" t="s">
        <v>14</v>
      </c>
      <c r="C81" s="1" t="s">
        <v>33</v>
      </c>
      <c r="D81" s="3">
        <v>666</v>
      </c>
      <c r="E81" s="9">
        <v>44571</v>
      </c>
      <c r="F81" s="2">
        <v>180</v>
      </c>
      <c r="G81" s="2">
        <f>Product[[#This Row],[List Price]] - (Product[[#This Row],[List Price]]*0.2)</f>
        <v>144</v>
      </c>
      <c r="H81" s="1" t="s">
        <v>7</v>
      </c>
      <c r="I81" s="10">
        <f>Product[[#This Row],[List Price]]*Product[[#This Row],[Quantity]]</f>
        <v>1080</v>
      </c>
      <c r="J81" s="1">
        <f>Product[[#This Row],[Sales Amount]]*0.087</f>
        <v>93.96</v>
      </c>
      <c r="K81" s="1">
        <f>Product[[#This Row],[Sales Amount]]*0.087</f>
        <v>93.96</v>
      </c>
    </row>
    <row r="82" spans="1:11" hidden="1" x14ac:dyDescent="0.25">
      <c r="A82" s="1" t="s">
        <v>23</v>
      </c>
      <c r="B82" s="1" t="s">
        <v>16</v>
      </c>
      <c r="C82" s="5" t="s">
        <v>41</v>
      </c>
      <c r="D82" s="3">
        <v>348</v>
      </c>
      <c r="E82" s="9">
        <v>44877</v>
      </c>
      <c r="F82" s="2">
        <v>33.644199999999998</v>
      </c>
      <c r="G82" s="2">
        <f>Product[[#This Row],[List Price]] - (Product[[#This Row],[List Price]]*0.2)</f>
        <v>26.91536</v>
      </c>
      <c r="H82" s="1" t="s">
        <v>8</v>
      </c>
      <c r="I82" s="10">
        <f>Product[[#This Row],[List Price]]*Product[[#This Row],[Quantity]]</f>
        <v>100.93259999999999</v>
      </c>
      <c r="J82" s="1">
        <f>Product[[#This Row],[Sales Amount]]*0.087</f>
        <v>8.7811361999999988</v>
      </c>
      <c r="K82" s="1">
        <f>Product[[#This Row],[Sales Amount]]*0.087</f>
        <v>8.7811361999999988</v>
      </c>
    </row>
    <row r="83" spans="1:11" hidden="1" x14ac:dyDescent="0.25">
      <c r="A83" s="1" t="s">
        <v>24</v>
      </c>
      <c r="B83" s="5" t="s">
        <v>15</v>
      </c>
      <c r="C83" s="1" t="s">
        <v>35</v>
      </c>
      <c r="D83" s="3">
        <v>349</v>
      </c>
      <c r="E83" s="9">
        <v>44877</v>
      </c>
      <c r="F83" s="2">
        <v>180</v>
      </c>
      <c r="G83" s="2">
        <f>Product[[#This Row],[List Price]] - (Product[[#This Row],[List Price]]*0.2)</f>
        <v>144</v>
      </c>
      <c r="H83" s="1" t="s">
        <v>4</v>
      </c>
      <c r="I83" s="10">
        <f>Product[[#This Row],[List Price]]*Product[[#This Row],[Quantity]]</f>
        <v>900</v>
      </c>
      <c r="J83" s="1">
        <f>Product[[#This Row],[Sales Amount]]*0.087</f>
        <v>78.3</v>
      </c>
      <c r="K83" s="1">
        <f>Product[[#This Row],[Sales Amount]]*0.087</f>
        <v>78.3</v>
      </c>
    </row>
    <row r="84" spans="1:11" hidden="1" x14ac:dyDescent="0.25">
      <c r="A84" s="1" t="s">
        <v>22</v>
      </c>
      <c r="B84" s="5" t="s">
        <v>15</v>
      </c>
      <c r="C84" s="1" t="s">
        <v>35</v>
      </c>
      <c r="D84" s="3">
        <v>349</v>
      </c>
      <c r="E84" s="9">
        <v>44622</v>
      </c>
      <c r="F84" s="2">
        <v>180</v>
      </c>
      <c r="G84" s="2">
        <f>Product[[#This Row],[List Price]] - (Product[[#This Row],[List Price]]*0.2)</f>
        <v>144</v>
      </c>
      <c r="H84" s="1" t="s">
        <v>4</v>
      </c>
      <c r="I84" s="10">
        <f>Product[[#This Row],[List Price]]*Product[[#This Row],[Quantity]]</f>
        <v>900</v>
      </c>
      <c r="J84" s="1">
        <f>Product[[#This Row],[Sales Amount]]*0.087</f>
        <v>78.3</v>
      </c>
      <c r="K84" s="1">
        <f>Product[[#This Row],[Sales Amount]]*0.087</f>
        <v>78.3</v>
      </c>
    </row>
    <row r="85" spans="1:11" hidden="1" x14ac:dyDescent="0.25">
      <c r="A85" s="1" t="s">
        <v>22</v>
      </c>
      <c r="B85" s="1" t="s">
        <v>14</v>
      </c>
      <c r="C85" s="1" t="s">
        <v>35</v>
      </c>
      <c r="D85" s="3">
        <v>665</v>
      </c>
      <c r="E85" s="9">
        <v>44571</v>
      </c>
      <c r="F85" s="2">
        <v>180</v>
      </c>
      <c r="G85" s="2">
        <f>Product[[#This Row],[List Price]] - (Product[[#This Row],[List Price]]*0.2)</f>
        <v>144</v>
      </c>
      <c r="H85" s="1" t="s">
        <v>7</v>
      </c>
      <c r="I85" s="10">
        <f>Product[[#This Row],[List Price]]*Product[[#This Row],[Quantity]]</f>
        <v>1080</v>
      </c>
      <c r="J85" s="1">
        <f>Product[[#This Row],[Sales Amount]]*0.087</f>
        <v>93.96</v>
      </c>
      <c r="K85" s="1">
        <f>Product[[#This Row],[Sales Amount]]*0.087</f>
        <v>93.96</v>
      </c>
    </row>
    <row r="86" spans="1:11" hidden="1" x14ac:dyDescent="0.25">
      <c r="A86" s="1" t="s">
        <v>21</v>
      </c>
      <c r="B86" s="1" t="s">
        <v>13</v>
      </c>
      <c r="C86" s="1" t="s">
        <v>43</v>
      </c>
      <c r="D86" s="3">
        <v>664</v>
      </c>
      <c r="E86" s="9">
        <v>44487</v>
      </c>
      <c r="F86" s="2">
        <v>180</v>
      </c>
      <c r="G86" s="2">
        <f>Product[[#This Row],[List Price]] - (Product[[#This Row],[List Price]]*0.2)</f>
        <v>144</v>
      </c>
      <c r="H86" s="1" t="s">
        <v>30</v>
      </c>
      <c r="I86" s="10">
        <f>Product[[#This Row],[List Price]]*Product[[#This Row],[Quantity]]</f>
        <v>180</v>
      </c>
      <c r="J86" s="1">
        <f>Product[[#This Row],[Sales Amount]]*0.087</f>
        <v>15.659999999999998</v>
      </c>
      <c r="K86" s="1">
        <f>Product[[#This Row],[Sales Amount]]*0.087</f>
        <v>15.659999999999998</v>
      </c>
    </row>
    <row r="87" spans="1:11" hidden="1" x14ac:dyDescent="0.25">
      <c r="A87" s="1" t="s">
        <v>24</v>
      </c>
      <c r="B87" s="5" t="s">
        <v>15</v>
      </c>
      <c r="C87" s="1" t="s">
        <v>35</v>
      </c>
      <c r="D87" s="3">
        <v>600</v>
      </c>
      <c r="E87" s="9">
        <v>44632</v>
      </c>
      <c r="F87" s="2">
        <v>180</v>
      </c>
      <c r="G87" s="12">
        <f>Product[[#This Row],[List Price]] - (Product[[#This Row],[List Price]]*0.2)</f>
        <v>144</v>
      </c>
      <c r="H87" s="1" t="s">
        <v>51</v>
      </c>
      <c r="I87" s="10">
        <f>Product[[#This Row],[List Price]]*Product[[#This Row],[Quantity]]</f>
        <v>18000</v>
      </c>
      <c r="J87" s="1">
        <f>Product[[#This Row],[Sales Amount]]*0.087</f>
        <v>1566</v>
      </c>
      <c r="K87" s="1">
        <f>Product[[#This Row],[Sales Amount]]*0.087</f>
        <v>1566</v>
      </c>
    </row>
    <row r="88" spans="1:11" hidden="1" x14ac:dyDescent="0.25">
      <c r="A88" s="1" t="s">
        <v>22</v>
      </c>
      <c r="B88" s="5" t="s">
        <v>15</v>
      </c>
      <c r="C88" s="1" t="s">
        <v>35</v>
      </c>
      <c r="D88" s="3">
        <v>601</v>
      </c>
      <c r="E88" s="9">
        <v>44632</v>
      </c>
      <c r="F88" s="2">
        <v>180</v>
      </c>
      <c r="G88" s="12">
        <f>Product[[#This Row],[List Price]] - (Product[[#This Row],[List Price]]*0.2)</f>
        <v>144</v>
      </c>
      <c r="H88" s="1" t="s">
        <v>51</v>
      </c>
      <c r="I88" s="10">
        <f>Product[[#This Row],[List Price]]*Product[[#This Row],[Quantity]]</f>
        <v>18000</v>
      </c>
      <c r="J88" s="1">
        <f>Product[[#This Row],[Sales Amount]]*0.087</f>
        <v>1566</v>
      </c>
      <c r="K88" s="1">
        <f>Product[[#This Row],[Sales Amount]]*0.087</f>
        <v>1566</v>
      </c>
    </row>
    <row r="89" spans="1:11" hidden="1" x14ac:dyDescent="0.25">
      <c r="A89" s="1" t="s">
        <v>22</v>
      </c>
      <c r="B89" s="1" t="s">
        <v>14</v>
      </c>
      <c r="C89" s="1" t="s">
        <v>35</v>
      </c>
      <c r="D89" s="3">
        <v>602</v>
      </c>
      <c r="E89" s="9">
        <v>44621</v>
      </c>
      <c r="F89" s="2">
        <v>180</v>
      </c>
      <c r="G89" s="12">
        <f>Product[[#This Row],[List Price]] - (Product[[#This Row],[List Price]]*0.2)</f>
        <v>144</v>
      </c>
      <c r="H89" s="1" t="s">
        <v>7</v>
      </c>
      <c r="I89" s="10">
        <f>Product[[#This Row],[List Price]]*Product[[#This Row],[Quantity]]</f>
        <v>1080</v>
      </c>
      <c r="J89" s="1">
        <f>Product[[#This Row],[Sales Amount]]*0.087</f>
        <v>93.96</v>
      </c>
      <c r="K89" s="1">
        <f>Product[[#This Row],[Sales Amount]]*0.087</f>
        <v>93.96</v>
      </c>
    </row>
    <row r="90" spans="1:11" hidden="1" x14ac:dyDescent="0.25">
      <c r="A90" s="1" t="s">
        <v>21</v>
      </c>
      <c r="B90" s="1" t="s">
        <v>13</v>
      </c>
      <c r="C90" s="1" t="s">
        <v>43</v>
      </c>
      <c r="D90" s="3">
        <v>603</v>
      </c>
      <c r="E90" s="9">
        <v>44622</v>
      </c>
      <c r="F90" s="2">
        <v>180</v>
      </c>
      <c r="G90" s="12">
        <f>Product[[#This Row],[List Price]] - (Product[[#This Row],[List Price]]*0.2)</f>
        <v>144</v>
      </c>
      <c r="H90" s="1" t="s">
        <v>30</v>
      </c>
      <c r="I90" s="10">
        <f>Product[[#This Row],[List Price]]*Product[[#This Row],[Quantity]]</f>
        <v>180</v>
      </c>
      <c r="J90" s="1">
        <f>Product[[#This Row],[Sales Amount]]*0.087</f>
        <v>15.659999999999998</v>
      </c>
      <c r="K90" s="1">
        <f>Product[[#This Row],[Sales Amount]]*0.087</f>
        <v>15.659999999999998</v>
      </c>
    </row>
    <row r="91" spans="1:11" hidden="1" x14ac:dyDescent="0.25">
      <c r="A91" s="1" t="s">
        <v>22</v>
      </c>
      <c r="B91" s="5" t="s">
        <v>15</v>
      </c>
      <c r="C91" s="1" t="s">
        <v>35</v>
      </c>
      <c r="D91" s="3">
        <v>700</v>
      </c>
      <c r="E91" s="9">
        <v>44632</v>
      </c>
      <c r="F91" s="2">
        <v>180</v>
      </c>
      <c r="G91" s="12">
        <f>Product[[#This Row],[List Price]] - (Product[[#This Row],[List Price]]*0.2)</f>
        <v>144</v>
      </c>
      <c r="H91" s="1" t="s">
        <v>52</v>
      </c>
      <c r="I91" s="10">
        <f>Product[[#This Row],[List Price]]*Product[[#This Row],[Quantity]]</f>
        <v>180000</v>
      </c>
      <c r="J91" s="1">
        <f>Product[[#This Row],[Sales Amount]]*0.087</f>
        <v>15659.999999999998</v>
      </c>
      <c r="K91" s="1">
        <f>Product[[#This Row],[Sales Amount]]*0.087</f>
        <v>15659.999999999998</v>
      </c>
    </row>
    <row r="92" spans="1:11" hidden="1" x14ac:dyDescent="0.25">
      <c r="A92" s="1" t="s">
        <v>22</v>
      </c>
      <c r="B92" s="1" t="s">
        <v>14</v>
      </c>
      <c r="C92" s="1" t="s">
        <v>35</v>
      </c>
      <c r="D92" s="3">
        <v>701</v>
      </c>
      <c r="E92" s="9">
        <v>44624</v>
      </c>
      <c r="F92" s="2">
        <v>180</v>
      </c>
      <c r="G92" s="12">
        <f>Product[[#This Row],[List Price]] - (Product[[#This Row],[List Price]]*0.2)</f>
        <v>144</v>
      </c>
      <c r="H92" s="1" t="s">
        <v>52</v>
      </c>
      <c r="I92" s="10">
        <f>Product[[#This Row],[List Price]]*Product[[#This Row],[Quantity]]</f>
        <v>180000</v>
      </c>
      <c r="J92" s="1">
        <f>Product[[#This Row],[Sales Amount]]*0.087</f>
        <v>15659.999999999998</v>
      </c>
      <c r="K92" s="1">
        <f>Product[[#This Row],[Sales Amount]]*0.087</f>
        <v>15659.999999999998</v>
      </c>
    </row>
    <row r="93" spans="1:11" hidden="1" x14ac:dyDescent="0.25">
      <c r="A93" s="1" t="s">
        <v>21</v>
      </c>
      <c r="B93" s="1" t="s">
        <v>13</v>
      </c>
      <c r="C93" s="1" t="s">
        <v>43</v>
      </c>
      <c r="D93" s="3">
        <v>702</v>
      </c>
      <c r="E93" s="9">
        <v>44623</v>
      </c>
      <c r="F93" s="2">
        <v>180</v>
      </c>
      <c r="G93" s="12">
        <f>Product[[#This Row],[List Price]] - (Product[[#This Row],[List Price]]*0.2)</f>
        <v>144</v>
      </c>
      <c r="H93" s="1" t="s">
        <v>51</v>
      </c>
      <c r="I93" s="10">
        <f>Product[[#This Row],[List Price]]*Product[[#This Row],[Quantity]]</f>
        <v>18000</v>
      </c>
      <c r="J93" s="1">
        <f>Product[[#This Row],[Sales Amount]]*0.087</f>
        <v>1566</v>
      </c>
      <c r="K93" s="1">
        <f>Product[[#This Row],[Sales Amount]]*0.087</f>
        <v>1566</v>
      </c>
    </row>
  </sheetData>
  <phoneticPr fontId="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NcSales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Welcome</cp:lastModifiedBy>
  <dcterms:created xsi:type="dcterms:W3CDTF">2021-11-22T12:19:13Z</dcterms:created>
  <dcterms:modified xsi:type="dcterms:W3CDTF">2022-04-10T12:35:08Z</dcterms:modified>
</cp:coreProperties>
</file>