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l3\Downloads\"/>
    </mc:Choice>
  </mc:AlternateContent>
  <xr:revisionPtr revIDLastSave="0" documentId="13_ncr:1_{88E9999A-F230-4564-8144-5802CC1B782D}" xr6:coauthVersionLast="47" xr6:coauthVersionMax="47" xr10:uidLastSave="{00000000-0000-0000-0000-000000000000}"/>
  <bookViews>
    <workbookView xWindow="-110" yWindow="-110" windowWidth="19420" windowHeight="11620" xr2:uid="{BF3CAA80-E6DA-4802-B34A-AF99D4DABB43}"/>
  </bookViews>
  <sheets>
    <sheet name="Section 4 Question 8" sheetId="9" r:id="rId1"/>
    <sheet name="Section 4 Question 9" sheetId="12" r:id="rId2"/>
    <sheet name="SPX 500 " sheetId="3" r:id="rId3"/>
    <sheet name="GSCI" sheetId="4" r:id="rId4"/>
    <sheet name="GOLD" sheetId="5" r:id="rId5"/>
    <sheet name="US 10Y Treasury" sheetId="7" r:id="rId6"/>
    <sheet name="CA 10Y Treasuty" sheetId="8" r:id="rId7"/>
  </sheets>
  <definedNames>
    <definedName name="_xlnm._FilterDatabase" localSheetId="0" hidden="1">'Section 4 Question 8'!$N$1:$O$1</definedName>
    <definedName name="_xlnm._FilterDatabase" localSheetId="2" hidden="1">'SPX 500 '!$C$1:$D$1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" l="1"/>
  <c r="B1" i="12"/>
  <c r="C20" i="9"/>
  <c r="O122" i="9"/>
  <c r="O141" i="9"/>
  <c r="O174" i="9"/>
  <c r="O145" i="9"/>
  <c r="O217" i="9"/>
  <c r="O10" i="9"/>
  <c r="O185" i="9"/>
  <c r="O178" i="9"/>
  <c r="O114" i="9"/>
  <c r="O153" i="9"/>
  <c r="O236" i="9"/>
  <c r="O179" i="9"/>
  <c r="O168" i="9"/>
  <c r="O173" i="9"/>
  <c r="O204" i="9"/>
  <c r="O67" i="9"/>
  <c r="O105" i="9"/>
  <c r="O54" i="9"/>
  <c r="O186" i="9"/>
  <c r="O165" i="9"/>
  <c r="O101" i="9"/>
  <c r="O131" i="9"/>
  <c r="O89" i="9"/>
  <c r="O124" i="9"/>
  <c r="O172" i="9"/>
  <c r="O86" i="9"/>
  <c r="O200" i="9"/>
  <c r="O138" i="9"/>
  <c r="O136" i="9"/>
  <c r="O143" i="9"/>
  <c r="O250" i="9"/>
  <c r="O102" i="9"/>
  <c r="O243" i="9"/>
  <c r="O33" i="9"/>
  <c r="O133" i="9"/>
  <c r="O156" i="9"/>
  <c r="O146" i="9"/>
  <c r="O213" i="9"/>
  <c r="O248" i="9"/>
  <c r="O219" i="9"/>
  <c r="O191" i="9"/>
  <c r="O228" i="9"/>
  <c r="O58" i="9"/>
  <c r="O21" i="9"/>
  <c r="O12" i="9"/>
  <c r="O199" i="9"/>
  <c r="O91" i="9"/>
  <c r="O19" i="9"/>
  <c r="O32" i="9"/>
  <c r="O17" i="9"/>
  <c r="O112" i="9"/>
  <c r="O220" i="9"/>
  <c r="O57" i="9"/>
  <c r="O48" i="9"/>
  <c r="O175" i="9"/>
  <c r="O180" i="9"/>
  <c r="O190" i="9"/>
  <c r="O225" i="9"/>
  <c r="O98" i="9"/>
  <c r="O205" i="9"/>
  <c r="O15" i="9"/>
  <c r="O117" i="9"/>
  <c r="O77" i="9"/>
  <c r="O187" i="9"/>
  <c r="O119" i="9"/>
  <c r="O9" i="9"/>
  <c r="O170" i="9"/>
  <c r="O82" i="9"/>
  <c r="O5" i="9"/>
  <c r="O30" i="9"/>
  <c r="O83" i="9"/>
  <c r="O126" i="9"/>
  <c r="O20" i="9"/>
  <c r="O207" i="9"/>
  <c r="O137" i="9"/>
  <c r="O53" i="9"/>
  <c r="O193" i="9"/>
  <c r="O140" i="9"/>
  <c r="O71" i="9"/>
  <c r="O44" i="9"/>
  <c r="O64" i="9"/>
  <c r="O147" i="9"/>
  <c r="O92" i="9"/>
  <c r="O166" i="9"/>
  <c r="O239" i="9"/>
  <c r="O189" i="9"/>
  <c r="O192" i="9"/>
  <c r="O16" i="9"/>
  <c r="O222" i="9"/>
  <c r="O75" i="9"/>
  <c r="O195" i="9"/>
  <c r="O111" i="9"/>
  <c r="O35" i="9"/>
  <c r="O38" i="9"/>
  <c r="O24" i="9"/>
  <c r="O184" i="9"/>
  <c r="O99" i="9"/>
  <c r="O120" i="9"/>
  <c r="O41" i="9"/>
  <c r="O63" i="9"/>
  <c r="O211" i="9"/>
  <c r="O55" i="9"/>
  <c r="O79" i="9"/>
  <c r="O13" i="9"/>
  <c r="O78" i="9"/>
  <c r="O142" i="9"/>
  <c r="O216" i="9"/>
  <c r="O46" i="9"/>
  <c r="O110" i="9"/>
  <c r="O155" i="9"/>
  <c r="O171" i="9"/>
  <c r="O121" i="9"/>
  <c r="O45" i="9"/>
  <c r="O150" i="9"/>
  <c r="O198" i="9"/>
  <c r="O167" i="9"/>
  <c r="O100" i="9"/>
  <c r="O208" i="9"/>
  <c r="O201" i="9"/>
  <c r="O194" i="9"/>
  <c r="O151" i="9"/>
  <c r="O73" i="9"/>
  <c r="O34" i="9"/>
  <c r="O88" i="9"/>
  <c r="O135" i="9"/>
  <c r="O230" i="9"/>
  <c r="O176" i="9"/>
  <c r="O107" i="9"/>
  <c r="O224" i="9"/>
  <c r="O62" i="9"/>
  <c r="O36" i="9"/>
  <c r="O164" i="9"/>
  <c r="O56" i="9"/>
  <c r="O59" i="9"/>
  <c r="O70" i="9"/>
  <c r="O229" i="9"/>
  <c r="O127" i="9"/>
  <c r="O196" i="9"/>
  <c r="O212" i="9"/>
  <c r="O134" i="9"/>
  <c r="O188" i="9"/>
  <c r="O69" i="9"/>
  <c r="O149" i="9"/>
  <c r="O87" i="9"/>
  <c r="O240" i="9"/>
  <c r="O215" i="9"/>
  <c r="O50" i="9"/>
  <c r="O116" i="9"/>
  <c r="O234" i="9"/>
  <c r="O209" i="9"/>
  <c r="O39" i="9"/>
  <c r="O25" i="9"/>
  <c r="O118" i="9"/>
  <c r="O97" i="9"/>
  <c r="O214" i="9"/>
  <c r="O227" i="9"/>
  <c r="O47" i="9"/>
  <c r="O157" i="9"/>
  <c r="O93" i="9"/>
  <c r="O90" i="9"/>
  <c r="O177" i="9"/>
  <c r="O61" i="9"/>
  <c r="O123" i="9"/>
  <c r="O247" i="9"/>
  <c r="O40" i="9"/>
  <c r="O42" i="9"/>
  <c r="O23" i="9"/>
  <c r="O106" i="9"/>
  <c r="O206" i="9"/>
  <c r="O251" i="9"/>
  <c r="O68" i="9"/>
  <c r="O6" i="9"/>
  <c r="O128" i="9"/>
  <c r="O130" i="9"/>
  <c r="O51" i="9"/>
  <c r="O113" i="9"/>
  <c r="O129" i="9"/>
  <c r="O160" i="9"/>
  <c r="O84" i="9"/>
  <c r="O235" i="9"/>
  <c r="O65" i="9"/>
  <c r="O115" i="9"/>
  <c r="O132" i="9"/>
  <c r="O162" i="9"/>
  <c r="O81" i="9"/>
  <c r="O52" i="9"/>
  <c r="O163" i="9"/>
  <c r="O238" i="9"/>
  <c r="O183" i="9"/>
  <c r="O237" i="9"/>
  <c r="O94" i="9"/>
  <c r="O144" i="9"/>
  <c r="O182" i="9"/>
  <c r="O158" i="9"/>
  <c r="O4" i="9"/>
  <c r="O233" i="9"/>
  <c r="O210" i="9"/>
  <c r="O27" i="9"/>
  <c r="O246" i="9"/>
  <c r="O43" i="9"/>
  <c r="O245" i="9"/>
  <c r="O96" i="9"/>
  <c r="O11" i="9"/>
  <c r="O3" i="9"/>
  <c r="O139" i="9"/>
  <c r="O8" i="9"/>
  <c r="O125" i="9"/>
  <c r="O244" i="9"/>
  <c r="O203" i="9"/>
  <c r="O60" i="9"/>
  <c r="O72" i="9"/>
  <c r="O159" i="9"/>
  <c r="O28" i="9"/>
  <c r="O181" i="9"/>
  <c r="O95" i="9"/>
  <c r="O2" i="9"/>
  <c r="O76" i="9"/>
  <c r="O14" i="9"/>
  <c r="O154" i="9"/>
  <c r="O108" i="9"/>
  <c r="O223" i="9"/>
  <c r="O148" i="9"/>
  <c r="O31" i="9"/>
  <c r="O26" i="9"/>
  <c r="O232" i="9"/>
  <c r="O49" i="9"/>
  <c r="O29" i="9"/>
  <c r="O242" i="9"/>
  <c r="O218" i="9"/>
  <c r="O241" i="9"/>
  <c r="O18" i="9"/>
  <c r="O152" i="9"/>
  <c r="O221" i="9"/>
  <c r="O109" i="9"/>
  <c r="O104" i="9"/>
  <c r="O226" i="9"/>
  <c r="O249" i="9"/>
  <c r="O37" i="9"/>
  <c r="O7" i="9"/>
  <c r="O85" i="9"/>
  <c r="O169" i="9"/>
  <c r="O161" i="9"/>
  <c r="O231" i="9"/>
  <c r="O197" i="9"/>
  <c r="O103" i="9"/>
  <c r="O252" i="9"/>
  <c r="O22" i="9"/>
  <c r="O202" i="9"/>
  <c r="O66" i="9"/>
  <c r="O80" i="9"/>
  <c r="O74" i="9"/>
  <c r="C19" i="9"/>
  <c r="L170" i="9"/>
  <c r="L15" i="9"/>
  <c r="L155" i="9"/>
  <c r="L127" i="9"/>
  <c r="L218" i="9"/>
  <c r="L96" i="9"/>
  <c r="L119" i="9"/>
  <c r="L166" i="9"/>
  <c r="L209" i="9"/>
  <c r="L61" i="9"/>
  <c r="L2" i="9"/>
  <c r="L20" i="9"/>
  <c r="L146" i="9"/>
  <c r="L193" i="9"/>
  <c r="L97" i="9"/>
  <c r="L63" i="9"/>
  <c r="L18" i="9"/>
  <c r="L34" i="9"/>
  <c r="L26" i="9"/>
  <c r="L151" i="9"/>
  <c r="L174" i="9"/>
  <c r="L30" i="9"/>
  <c r="L251" i="9"/>
  <c r="L252" i="9"/>
  <c r="L109" i="9"/>
  <c r="L185" i="9"/>
  <c r="L169" i="9"/>
  <c r="L163" i="9"/>
  <c r="L45" i="9"/>
  <c r="L36" i="9"/>
  <c r="L171" i="9"/>
  <c r="L75" i="9"/>
  <c r="L43" i="9"/>
  <c r="L145" i="9"/>
  <c r="L148" i="9"/>
  <c r="L32" i="9"/>
  <c r="L37" i="9"/>
  <c r="L186" i="9"/>
  <c r="L90" i="9"/>
  <c r="L24" i="9"/>
  <c r="L6" i="9"/>
  <c r="L39" i="9"/>
  <c r="L215" i="9"/>
  <c r="L106" i="9"/>
  <c r="L59" i="9"/>
  <c r="L128" i="9"/>
  <c r="L93" i="9"/>
  <c r="L50" i="9"/>
  <c r="L89" i="9"/>
  <c r="L210" i="9"/>
  <c r="L197" i="9"/>
  <c r="L201" i="9"/>
  <c r="L250" i="9"/>
  <c r="L87" i="9"/>
  <c r="L182" i="9"/>
  <c r="L91" i="9"/>
  <c r="L77" i="9"/>
  <c r="L92" i="9"/>
  <c r="L154" i="9"/>
  <c r="L13" i="9"/>
  <c r="L51" i="9"/>
  <c r="L116" i="9"/>
  <c r="L233" i="9"/>
  <c r="L86" i="9"/>
  <c r="L108" i="9"/>
  <c r="L161" i="9"/>
  <c r="L137" i="9"/>
  <c r="L208" i="9"/>
  <c r="L81" i="9"/>
  <c r="L160" i="9"/>
  <c r="L184" i="9"/>
  <c r="L196" i="9"/>
  <c r="L175" i="9"/>
  <c r="L205" i="9"/>
  <c r="L188" i="9"/>
  <c r="L102" i="9"/>
  <c r="L142" i="9"/>
  <c r="L164" i="9"/>
  <c r="L157" i="9"/>
  <c r="L99" i="9"/>
  <c r="L144" i="9"/>
  <c r="L221" i="9"/>
  <c r="L237" i="9"/>
  <c r="L129" i="9"/>
  <c r="L139" i="9"/>
  <c r="L52" i="9"/>
  <c r="L122" i="9"/>
  <c r="L68" i="9"/>
  <c r="L176" i="9"/>
  <c r="L31" i="9"/>
  <c r="L126" i="9"/>
  <c r="L143" i="9"/>
  <c r="L125" i="9"/>
  <c r="L136" i="9"/>
  <c r="L64" i="9"/>
  <c r="L98" i="9"/>
  <c r="L178" i="9"/>
  <c r="L156" i="9"/>
  <c r="L236" i="9"/>
  <c r="L133" i="9"/>
  <c r="L94" i="9"/>
  <c r="L219" i="9"/>
  <c r="L11" i="9"/>
  <c r="L177" i="9"/>
  <c r="L46" i="9"/>
  <c r="L243" i="9"/>
  <c r="L187" i="9"/>
  <c r="L107" i="9"/>
  <c r="L226" i="9"/>
  <c r="L53" i="9"/>
  <c r="L242" i="9"/>
  <c r="L149" i="9"/>
  <c r="L80" i="9"/>
  <c r="L241" i="9"/>
  <c r="L135" i="9"/>
  <c r="L112" i="9"/>
  <c r="L84" i="9"/>
  <c r="L207" i="9"/>
  <c r="L100" i="9"/>
  <c r="L72" i="9"/>
  <c r="L55" i="9"/>
  <c r="L60" i="9"/>
  <c r="L173" i="9"/>
  <c r="L192" i="9"/>
  <c r="L229" i="9"/>
  <c r="L212" i="9"/>
  <c r="L190" i="9"/>
  <c r="L165" i="9"/>
  <c r="L183" i="9"/>
  <c r="L21" i="9"/>
  <c r="L231" i="9"/>
  <c r="L12" i="9"/>
  <c r="L130" i="9"/>
  <c r="L101" i="9"/>
  <c r="L82" i="9"/>
  <c r="L168" i="9"/>
  <c r="L223" i="9"/>
  <c r="L65" i="9"/>
  <c r="L22" i="9"/>
  <c r="L222" i="9"/>
  <c r="L88" i="9"/>
  <c r="L114" i="9"/>
  <c r="L123" i="9"/>
  <c r="L234" i="9"/>
  <c r="L104" i="9"/>
  <c r="L172" i="9"/>
  <c r="L238" i="9"/>
  <c r="L40" i="9"/>
  <c r="L124" i="9"/>
  <c r="L17" i="9"/>
  <c r="L117" i="9"/>
  <c r="L162" i="9"/>
  <c r="L121" i="9"/>
  <c r="L131" i="9"/>
  <c r="L118" i="9"/>
  <c r="L206" i="9"/>
  <c r="L198" i="9"/>
  <c r="L230" i="9"/>
  <c r="L147" i="9"/>
  <c r="L73" i="9"/>
  <c r="L225" i="9"/>
  <c r="L66" i="9"/>
  <c r="L180" i="9"/>
  <c r="L227" i="9"/>
  <c r="L232" i="9"/>
  <c r="L71" i="9"/>
  <c r="L42" i="9"/>
  <c r="L25" i="9"/>
  <c r="L69" i="9"/>
  <c r="L247" i="9"/>
  <c r="L10" i="9"/>
  <c r="L105" i="9"/>
  <c r="L113" i="9"/>
  <c r="L85" i="9"/>
  <c r="L7" i="9"/>
  <c r="L138" i="9"/>
  <c r="L115" i="9"/>
  <c r="L48" i="9"/>
  <c r="L49" i="9"/>
  <c r="L203" i="9"/>
  <c r="L200" i="9"/>
  <c r="L211" i="9"/>
  <c r="L44" i="9"/>
  <c r="L159" i="9"/>
  <c r="L194" i="9"/>
  <c r="L245" i="9"/>
  <c r="L213" i="9"/>
  <c r="L141" i="9"/>
  <c r="L167" i="9"/>
  <c r="L47" i="9"/>
  <c r="L67" i="9"/>
  <c r="L191" i="9"/>
  <c r="L57" i="9"/>
  <c r="L150" i="9"/>
  <c r="L246" i="9"/>
  <c r="L54" i="9"/>
  <c r="L103" i="9"/>
  <c r="L35" i="9"/>
  <c r="L248" i="9"/>
  <c r="L74" i="9"/>
  <c r="L4" i="9"/>
  <c r="L153" i="9"/>
  <c r="L33" i="9"/>
  <c r="L220" i="9"/>
  <c r="L3" i="9"/>
  <c r="L5" i="9"/>
  <c r="L14" i="9"/>
  <c r="L239" i="9"/>
  <c r="L16" i="9"/>
  <c r="L83" i="9"/>
  <c r="L28" i="9"/>
  <c r="L158" i="9"/>
  <c r="L179" i="9"/>
  <c r="L134" i="9"/>
  <c r="L9" i="9"/>
  <c r="L224" i="9"/>
  <c r="L38" i="9"/>
  <c r="L110" i="9"/>
  <c r="L195" i="9"/>
  <c r="L152" i="9"/>
  <c r="L56" i="9"/>
  <c r="L202" i="9"/>
  <c r="L217" i="9"/>
  <c r="L235" i="9"/>
  <c r="L111" i="9"/>
  <c r="L214" i="9"/>
  <c r="L70" i="9"/>
  <c r="L78" i="9"/>
  <c r="L41" i="9"/>
  <c r="L249" i="9"/>
  <c r="L216" i="9"/>
  <c r="L29" i="9"/>
  <c r="L62" i="9"/>
  <c r="L228" i="9"/>
  <c r="L120" i="9"/>
  <c r="L132" i="9"/>
  <c r="L181" i="9"/>
  <c r="L140" i="9"/>
  <c r="L58" i="9"/>
  <c r="L204" i="9"/>
  <c r="L240" i="9"/>
  <c r="L189" i="9"/>
  <c r="L23" i="9"/>
  <c r="L199" i="9"/>
  <c r="L244" i="9"/>
  <c r="L76" i="9"/>
  <c r="L8" i="9"/>
  <c r="L95" i="9"/>
  <c r="L19" i="9"/>
  <c r="L27" i="9"/>
  <c r="L79" i="9"/>
  <c r="G2" i="3"/>
  <c r="F2" i="3"/>
  <c r="C15" i="9"/>
  <c r="C14" i="9"/>
  <c r="C13" i="9"/>
  <c r="C12" i="9"/>
  <c r="C11" i="9"/>
  <c r="C16" i="9" s="1"/>
  <c r="C10" i="9"/>
  <c r="F18" i="9"/>
  <c r="F21" i="9"/>
  <c r="F22" i="9"/>
  <c r="F38" i="9"/>
  <c r="F41" i="9"/>
  <c r="F42" i="9"/>
  <c r="F58" i="9"/>
  <c r="F61" i="9"/>
  <c r="F62" i="9"/>
  <c r="F78" i="9"/>
  <c r="F81" i="9"/>
  <c r="F98" i="9"/>
  <c r="F101" i="9"/>
  <c r="F102" i="9"/>
  <c r="F118" i="9"/>
  <c r="F121" i="9"/>
  <c r="F122" i="9"/>
  <c r="F138" i="9"/>
  <c r="F141" i="9"/>
  <c r="F142" i="9"/>
  <c r="F158" i="9"/>
  <c r="F161" i="9"/>
  <c r="F162" i="9"/>
  <c r="F178" i="9"/>
  <c r="F181" i="9"/>
  <c r="F182" i="9"/>
  <c r="F198" i="9"/>
  <c r="F201" i="9"/>
  <c r="F202" i="9"/>
  <c r="F218" i="9"/>
  <c r="F221" i="9"/>
  <c r="F222" i="9"/>
  <c r="F238" i="9"/>
  <c r="F241" i="9"/>
  <c r="F242" i="9"/>
  <c r="E3" i="8"/>
  <c r="E2" i="7"/>
  <c r="E3" i="7"/>
  <c r="E4" i="7"/>
  <c r="E5" i="7"/>
  <c r="E6" i="7"/>
  <c r="E7" i="7"/>
  <c r="E8" i="7"/>
  <c r="E9" i="7"/>
  <c r="E10" i="7"/>
  <c r="F10" i="7" s="1"/>
  <c r="G10" i="7" s="1"/>
  <c r="E11" i="7"/>
  <c r="F11" i="7" s="1"/>
  <c r="G11" i="7" s="1"/>
  <c r="E12" i="7"/>
  <c r="E13" i="7"/>
  <c r="E14" i="7"/>
  <c r="E15" i="7"/>
  <c r="E16" i="7"/>
  <c r="E17" i="7"/>
  <c r="E18" i="7"/>
  <c r="E19" i="7"/>
  <c r="E20" i="7"/>
  <c r="E21" i="7"/>
  <c r="F21" i="7" s="1"/>
  <c r="G21" i="7" s="1"/>
  <c r="E22" i="7"/>
  <c r="F22" i="7" s="1"/>
  <c r="G22" i="7" s="1"/>
  <c r="E23" i="7"/>
  <c r="E24" i="7"/>
  <c r="E25" i="7"/>
  <c r="E26" i="7"/>
  <c r="E27" i="7"/>
  <c r="E28" i="7"/>
  <c r="E29" i="7"/>
  <c r="E30" i="7"/>
  <c r="E31" i="7"/>
  <c r="E32" i="7"/>
  <c r="F32" i="7" s="1"/>
  <c r="G32" i="7" s="1"/>
  <c r="E33" i="7"/>
  <c r="F33" i="7" s="1"/>
  <c r="G33" i="7" s="1"/>
  <c r="E34" i="7"/>
  <c r="F34" i="7" s="1"/>
  <c r="G34" i="7" s="1"/>
  <c r="E35" i="7"/>
  <c r="F35" i="7" s="1"/>
  <c r="G35" i="7" s="1"/>
  <c r="E36" i="7"/>
  <c r="F36" i="7" s="1"/>
  <c r="G36" i="7" s="1"/>
  <c r="E37" i="7"/>
  <c r="F37" i="7" s="1"/>
  <c r="G37" i="7" s="1"/>
  <c r="E38" i="7"/>
  <c r="F38" i="7" s="1"/>
  <c r="G38" i="7" s="1"/>
  <c r="E39" i="7"/>
  <c r="F39" i="7" s="1"/>
  <c r="G39" i="7" s="1"/>
  <c r="E40" i="7"/>
  <c r="F40" i="7" s="1"/>
  <c r="G40" i="7" s="1"/>
  <c r="E41" i="7"/>
  <c r="F41" i="7" s="1"/>
  <c r="G41" i="7" s="1"/>
  <c r="E42" i="7"/>
  <c r="E43" i="7"/>
  <c r="E44" i="7"/>
  <c r="E45" i="7"/>
  <c r="F45" i="7" s="1"/>
  <c r="G45" i="7" s="1"/>
  <c r="E46" i="7"/>
  <c r="F46" i="7" s="1"/>
  <c r="G46" i="7" s="1"/>
  <c r="E47" i="7"/>
  <c r="F47" i="7" s="1"/>
  <c r="G47" i="7" s="1"/>
  <c r="E48" i="7"/>
  <c r="F48" i="7" s="1"/>
  <c r="G48" i="7" s="1"/>
  <c r="E49" i="7"/>
  <c r="F49" i="7" s="1"/>
  <c r="G49" i="7" s="1"/>
  <c r="E50" i="7"/>
  <c r="F50" i="7" s="1"/>
  <c r="E51" i="7"/>
  <c r="E52" i="7"/>
  <c r="F52" i="7" s="1"/>
  <c r="G52" i="7" s="1"/>
  <c r="E53" i="7"/>
  <c r="F53" i="7" s="1"/>
  <c r="G53" i="7" s="1"/>
  <c r="E54" i="7"/>
  <c r="F54" i="7" s="1"/>
  <c r="G54" i="7" s="1"/>
  <c r="E55" i="7"/>
  <c r="F55" i="7" s="1"/>
  <c r="G55" i="7" s="1"/>
  <c r="E56" i="7"/>
  <c r="F56" i="7" s="1"/>
  <c r="G56" i="7" s="1"/>
  <c r="E57" i="7"/>
  <c r="F57" i="7" s="1"/>
  <c r="G57" i="7" s="1"/>
  <c r="E58" i="7"/>
  <c r="F58" i="7" s="1"/>
  <c r="G58" i="7" s="1"/>
  <c r="E59" i="7"/>
  <c r="F59" i="7" s="1"/>
  <c r="G59" i="7" s="1"/>
  <c r="E60" i="7"/>
  <c r="F60" i="7" s="1"/>
  <c r="G60" i="7" s="1"/>
  <c r="E61" i="7"/>
  <c r="F61" i="7" s="1"/>
  <c r="G61" i="7" s="1"/>
  <c r="E62" i="7"/>
  <c r="F62" i="7" s="1"/>
  <c r="G62" i="7" s="1"/>
  <c r="E63" i="7"/>
  <c r="E64" i="7"/>
  <c r="E65" i="7"/>
  <c r="E66" i="7"/>
  <c r="E67" i="7"/>
  <c r="E68" i="7"/>
  <c r="E69" i="7"/>
  <c r="E70" i="7"/>
  <c r="F70" i="7" s="1"/>
  <c r="G70" i="7" s="1"/>
  <c r="E71" i="7"/>
  <c r="F71" i="7" s="1"/>
  <c r="G71" i="7" s="1"/>
  <c r="E72" i="7"/>
  <c r="F72" i="7" s="1"/>
  <c r="G72" i="7" s="1"/>
  <c r="E73" i="7"/>
  <c r="F73" i="7" s="1"/>
  <c r="G73" i="7" s="1"/>
  <c r="E74" i="7"/>
  <c r="F74" i="7" s="1"/>
  <c r="G74" i="7" s="1"/>
  <c r="E75" i="7"/>
  <c r="F75" i="7" s="1"/>
  <c r="G75" i="7" s="1"/>
  <c r="E76" i="7"/>
  <c r="E77" i="7"/>
  <c r="E78" i="7"/>
  <c r="E79" i="7"/>
  <c r="E80" i="7"/>
  <c r="E81" i="7"/>
  <c r="E82" i="7"/>
  <c r="E83" i="7"/>
  <c r="E84" i="7"/>
  <c r="E85" i="7"/>
  <c r="E86" i="7"/>
  <c r="E87" i="7"/>
  <c r="F87" i="7" s="1"/>
  <c r="G87" i="7" s="1"/>
  <c r="E88" i="7"/>
  <c r="F88" i="7" s="1"/>
  <c r="G88" i="7" s="1"/>
  <c r="E89" i="7"/>
  <c r="F89" i="7" s="1"/>
  <c r="G89" i="7" s="1"/>
  <c r="E90" i="7"/>
  <c r="F90" i="7" s="1"/>
  <c r="G90" i="7" s="1"/>
  <c r="E91" i="7"/>
  <c r="F91" i="7" s="1"/>
  <c r="G91" i="7" s="1"/>
  <c r="E92" i="7"/>
  <c r="F92" i="7" s="1"/>
  <c r="G92" i="7" s="1"/>
  <c r="E93" i="7"/>
  <c r="F93" i="7" s="1"/>
  <c r="G93" i="7" s="1"/>
  <c r="E94" i="7"/>
  <c r="F94" i="7" s="1"/>
  <c r="G94" i="7" s="1"/>
  <c r="E95" i="7"/>
  <c r="F95" i="7" s="1"/>
  <c r="G95" i="7" s="1"/>
  <c r="E96" i="7"/>
  <c r="F96" i="7" s="1"/>
  <c r="G96" i="7" s="1"/>
  <c r="E97" i="7"/>
  <c r="F97" i="7" s="1"/>
  <c r="G97" i="7" s="1"/>
  <c r="E98" i="7"/>
  <c r="F98" i="7" s="1"/>
  <c r="G98" i="7" s="1"/>
  <c r="E99" i="7"/>
  <c r="F99" i="7" s="1"/>
  <c r="G99" i="7" s="1"/>
  <c r="E100" i="7"/>
  <c r="F100" i="7" s="1"/>
  <c r="G100" i="7" s="1"/>
  <c r="E101" i="7"/>
  <c r="F101" i="7" s="1"/>
  <c r="G101" i="7" s="1"/>
  <c r="E102" i="7"/>
  <c r="F102" i="7" s="1"/>
  <c r="G102" i="7" s="1"/>
  <c r="E103" i="7"/>
  <c r="E104" i="7"/>
  <c r="E105" i="7"/>
  <c r="E106" i="7"/>
  <c r="E107" i="7"/>
  <c r="E108" i="7"/>
  <c r="E109" i="7"/>
  <c r="E110" i="7"/>
  <c r="E111" i="7"/>
  <c r="E112" i="7"/>
  <c r="F112" i="7" s="1"/>
  <c r="G112" i="7" s="1"/>
  <c r="E113" i="7"/>
  <c r="F113" i="7" s="1"/>
  <c r="G113" i="7" s="1"/>
  <c r="E114" i="7"/>
  <c r="F114" i="7" s="1"/>
  <c r="G114" i="7" s="1"/>
  <c r="E115" i="7"/>
  <c r="F115" i="7" s="1"/>
  <c r="G115" i="7" s="1"/>
  <c r="E116" i="7"/>
  <c r="F116" i="7" s="1"/>
  <c r="G116" i="7" s="1"/>
  <c r="E117" i="7"/>
  <c r="F117" i="7" s="1"/>
  <c r="G117" i="7" s="1"/>
  <c r="E118" i="7"/>
  <c r="F118" i="7" s="1"/>
  <c r="G118" i="7" s="1"/>
  <c r="E119" i="7"/>
  <c r="F119" i="7" s="1"/>
  <c r="G119" i="7" s="1"/>
  <c r="E120" i="7"/>
  <c r="F120" i="7" s="1"/>
  <c r="G120" i="7" s="1"/>
  <c r="E121" i="7"/>
  <c r="F121" i="7" s="1"/>
  <c r="G121" i="7" s="1"/>
  <c r="E122" i="7"/>
  <c r="E123" i="7"/>
  <c r="E124" i="7"/>
  <c r="E125" i="7"/>
  <c r="E126" i="7"/>
  <c r="E127" i="7"/>
  <c r="E128" i="7"/>
  <c r="E129" i="7"/>
  <c r="F129" i="7" s="1"/>
  <c r="G129" i="7" s="1"/>
  <c r="E130" i="7"/>
  <c r="F130" i="7" s="1"/>
  <c r="E131" i="7"/>
  <c r="F131" i="7" s="1"/>
  <c r="E132" i="7"/>
  <c r="E133" i="7"/>
  <c r="E134" i="7"/>
  <c r="E135" i="7"/>
  <c r="E136" i="7"/>
  <c r="F136" i="7" s="1"/>
  <c r="G136" i="7" s="1"/>
  <c r="E137" i="7"/>
  <c r="F137" i="7" s="1"/>
  <c r="G137" i="7" s="1"/>
  <c r="E138" i="7"/>
  <c r="F138" i="7" s="1"/>
  <c r="G138" i="7" s="1"/>
  <c r="E139" i="7"/>
  <c r="F139" i="7" s="1"/>
  <c r="G139" i="7" s="1"/>
  <c r="E140" i="7"/>
  <c r="F140" i="7" s="1"/>
  <c r="G140" i="7" s="1"/>
  <c r="E141" i="7"/>
  <c r="F141" i="7" s="1"/>
  <c r="G141" i="7" s="1"/>
  <c r="E142" i="7"/>
  <c r="F142" i="7" s="1"/>
  <c r="G142" i="7" s="1"/>
  <c r="E143" i="7"/>
  <c r="E144" i="7"/>
  <c r="E145" i="7"/>
  <c r="E146" i="7"/>
  <c r="E147" i="7"/>
  <c r="E148" i="7"/>
  <c r="E149" i="7"/>
  <c r="E150" i="7"/>
  <c r="E151" i="7"/>
  <c r="E152" i="7"/>
  <c r="F152" i="7" s="1"/>
  <c r="G152" i="7" s="1"/>
  <c r="E153" i="7"/>
  <c r="F153" i="7" s="1"/>
  <c r="G153" i="7" s="1"/>
  <c r="E154" i="7"/>
  <c r="F154" i="7" s="1"/>
  <c r="G154" i="7" s="1"/>
  <c r="E155" i="7"/>
  <c r="F155" i="7" s="1"/>
  <c r="G155" i="7" s="1"/>
  <c r="E156" i="7"/>
  <c r="F156" i="7" s="1"/>
  <c r="G156" i="7" s="1"/>
  <c r="E157" i="7"/>
  <c r="F157" i="7" s="1"/>
  <c r="G157" i="7" s="1"/>
  <c r="E158" i="7"/>
  <c r="F158" i="7" s="1"/>
  <c r="G158" i="7" s="1"/>
  <c r="E159" i="7"/>
  <c r="F159" i="7" s="1"/>
  <c r="G159" i="7" s="1"/>
  <c r="E160" i="7"/>
  <c r="F160" i="7" s="1"/>
  <c r="G160" i="7" s="1"/>
  <c r="E161" i="7"/>
  <c r="F161" i="7" s="1"/>
  <c r="G161" i="7" s="1"/>
  <c r="E162" i="7"/>
  <c r="E163" i="7"/>
  <c r="E164" i="7"/>
  <c r="E165" i="7"/>
  <c r="E166" i="7"/>
  <c r="E167" i="7"/>
  <c r="E168" i="7"/>
  <c r="E169" i="7"/>
  <c r="E170" i="7"/>
  <c r="F170" i="7" s="1"/>
  <c r="G170" i="7" s="1"/>
  <c r="E171" i="7"/>
  <c r="F171" i="7" s="1"/>
  <c r="G171" i="7" s="1"/>
  <c r="E172" i="7"/>
  <c r="E173" i="7"/>
  <c r="E174" i="7"/>
  <c r="F174" i="7" s="1"/>
  <c r="G174" i="7" s="1"/>
  <c r="E175" i="7"/>
  <c r="F175" i="7" s="1"/>
  <c r="G175" i="7" s="1"/>
  <c r="E176" i="7"/>
  <c r="F176" i="7" s="1"/>
  <c r="G176" i="7" s="1"/>
  <c r="E177" i="7"/>
  <c r="F177" i="7" s="1"/>
  <c r="G177" i="7" s="1"/>
  <c r="E178" i="7"/>
  <c r="F178" i="7" s="1"/>
  <c r="G178" i="7" s="1"/>
  <c r="E179" i="7"/>
  <c r="F179" i="7" s="1"/>
  <c r="G179" i="7" s="1"/>
  <c r="E180" i="7"/>
  <c r="F180" i="7" s="1"/>
  <c r="G180" i="7" s="1"/>
  <c r="E181" i="7"/>
  <c r="F181" i="7" s="1"/>
  <c r="G181" i="7" s="1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F197" i="7" s="1"/>
  <c r="G197" i="7" s="1"/>
  <c r="E198" i="7"/>
  <c r="F198" i="7" s="1"/>
  <c r="G198" i="7" s="1"/>
  <c r="E199" i="7"/>
  <c r="F199" i="7" s="1"/>
  <c r="G199" i="7" s="1"/>
  <c r="E200" i="7"/>
  <c r="F200" i="7" s="1"/>
  <c r="G200" i="7" s="1"/>
  <c r="E201" i="7"/>
  <c r="F201" i="7" s="1"/>
  <c r="G201" i="7" s="1"/>
  <c r="E202" i="7"/>
  <c r="E203" i="7"/>
  <c r="E204" i="7"/>
  <c r="E205" i="7"/>
  <c r="E206" i="7"/>
  <c r="E207" i="7"/>
  <c r="E208" i="7"/>
  <c r="E209" i="7"/>
  <c r="E210" i="7"/>
  <c r="E211" i="7"/>
  <c r="F211" i="7" s="1"/>
  <c r="G211" i="7" s="1"/>
  <c r="E212" i="7"/>
  <c r="F212" i="7" s="1"/>
  <c r="G212" i="7" s="1"/>
  <c r="E213" i="7"/>
  <c r="F213" i="7" s="1"/>
  <c r="G213" i="7" s="1"/>
  <c r="E214" i="7"/>
  <c r="F214" i="7" s="1"/>
  <c r="G214" i="7" s="1"/>
  <c r="E215" i="7"/>
  <c r="F215" i="7" s="1"/>
  <c r="G215" i="7" s="1"/>
  <c r="E216" i="7"/>
  <c r="F216" i="7" s="1"/>
  <c r="G216" i="7" s="1"/>
  <c r="E217" i="7"/>
  <c r="F217" i="7" s="1"/>
  <c r="G217" i="7" s="1"/>
  <c r="E218" i="7"/>
  <c r="F218" i="7" s="1"/>
  <c r="G218" i="7" s="1"/>
  <c r="E219" i="7"/>
  <c r="F219" i="7" s="1"/>
  <c r="G219" i="7" s="1"/>
  <c r="E220" i="7"/>
  <c r="F220" i="7" s="1"/>
  <c r="G220" i="7" s="1"/>
  <c r="E221" i="7"/>
  <c r="F221" i="7" s="1"/>
  <c r="G221" i="7" s="1"/>
  <c r="E222" i="7"/>
  <c r="E223" i="7"/>
  <c r="E224" i="7"/>
  <c r="F224" i="7" s="1"/>
  <c r="G224" i="7" s="1"/>
  <c r="E225" i="7"/>
  <c r="F225" i="7" s="1"/>
  <c r="G225" i="7" s="1"/>
  <c r="E226" i="7"/>
  <c r="F226" i="7" s="1"/>
  <c r="G226" i="7" s="1"/>
  <c r="E227" i="7"/>
  <c r="F227" i="7" s="1"/>
  <c r="G227" i="7" s="1"/>
  <c r="E228" i="7"/>
  <c r="F228" i="7" s="1"/>
  <c r="G228" i="7" s="1"/>
  <c r="E229" i="7"/>
  <c r="F229" i="7" s="1"/>
  <c r="G229" i="7" s="1"/>
  <c r="E230" i="7"/>
  <c r="F230" i="7" s="1"/>
  <c r="G230" i="7" s="1"/>
  <c r="E231" i="7"/>
  <c r="F231" i="7" s="1"/>
  <c r="G231" i="7" s="1"/>
  <c r="E232" i="7"/>
  <c r="E233" i="7"/>
  <c r="E234" i="7"/>
  <c r="E235" i="7"/>
  <c r="E236" i="7"/>
  <c r="E237" i="7"/>
  <c r="E238" i="7"/>
  <c r="E239" i="7"/>
  <c r="E240" i="7"/>
  <c r="E241" i="7"/>
  <c r="F241" i="7" s="1"/>
  <c r="G241" i="7" s="1"/>
  <c r="E242" i="7"/>
  <c r="F242" i="7" s="1"/>
  <c r="G242" i="7" s="1"/>
  <c r="E243" i="7"/>
  <c r="E244" i="7"/>
  <c r="E245" i="7"/>
  <c r="E246" i="7"/>
  <c r="E247" i="7"/>
  <c r="E248" i="7"/>
  <c r="E249" i="7"/>
  <c r="E250" i="7"/>
  <c r="E251" i="7"/>
  <c r="E252" i="7"/>
  <c r="F252" i="7" s="1"/>
  <c r="G252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42" i="7"/>
  <c r="G42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2" i="9" s="1"/>
  <c r="F122" i="7"/>
  <c r="G122" i="7" s="1"/>
  <c r="F132" i="7"/>
  <c r="G132" i="7" s="1"/>
  <c r="F133" i="7"/>
  <c r="G133" i="7" s="1"/>
  <c r="F134" i="7"/>
  <c r="G134" i="7" s="1"/>
  <c r="F135" i="7"/>
  <c r="G135" i="7" s="1"/>
  <c r="F162" i="7"/>
  <c r="G162" i="7" s="1"/>
  <c r="F172" i="7"/>
  <c r="G172" i="7" s="1"/>
  <c r="F173" i="7"/>
  <c r="G173" i="7" s="1"/>
  <c r="F182" i="7"/>
  <c r="G182" i="7" s="1"/>
  <c r="F192" i="7"/>
  <c r="G192" i="7" s="1"/>
  <c r="F193" i="7"/>
  <c r="G193" i="7" s="1"/>
  <c r="F194" i="7"/>
  <c r="G194" i="7" s="1"/>
  <c r="F195" i="7"/>
  <c r="G195" i="7" s="1"/>
  <c r="F196" i="7"/>
  <c r="G196" i="7" s="1"/>
  <c r="F202" i="7"/>
  <c r="G202" i="7" s="1"/>
  <c r="F222" i="7"/>
  <c r="G222" i="7" s="1"/>
  <c r="F232" i="7"/>
  <c r="F233" i="7"/>
  <c r="F234" i="7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G3" i="8"/>
  <c r="G4" i="8"/>
  <c r="G5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7" i="8"/>
  <c r="G248" i="8"/>
  <c r="G249" i="8"/>
  <c r="G250" i="8"/>
  <c r="G251" i="8"/>
  <c r="G252" i="8"/>
  <c r="G2" i="8"/>
  <c r="F3" i="8"/>
  <c r="F4" i="8"/>
  <c r="F5" i="8"/>
  <c r="F6" i="8"/>
  <c r="G6" i="8" s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G26" i="8" s="1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G46" i="8" s="1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G66" i="8" s="1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G86" i="8" s="1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G106" i="8" s="1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G126" i="8" s="1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G146" i="8" s="1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G166" i="8" s="1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G186" i="8" s="1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G206" i="8" s="1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G226" i="8" s="1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G246" i="8" s="1"/>
  <c r="F247" i="8"/>
  <c r="F248" i="8"/>
  <c r="F249" i="8"/>
  <c r="F250" i="8"/>
  <c r="F251" i="8"/>
  <c r="F252" i="8"/>
  <c r="F2" i="8"/>
  <c r="E2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G9" i="7"/>
  <c r="G50" i="7"/>
  <c r="G51" i="7"/>
  <c r="G130" i="7"/>
  <c r="G131" i="7"/>
  <c r="G149" i="7"/>
  <c r="G150" i="7"/>
  <c r="G232" i="7"/>
  <c r="G233" i="7"/>
  <c r="G234" i="7"/>
  <c r="G249" i="7"/>
  <c r="G250" i="7"/>
  <c r="G251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43" i="7"/>
  <c r="G43" i="7" s="1"/>
  <c r="F44" i="7"/>
  <c r="G44" i="7" s="1"/>
  <c r="F51" i="7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83" i="7"/>
  <c r="G83" i="7" s="1"/>
  <c r="F84" i="7"/>
  <c r="G84" i="7" s="1"/>
  <c r="F85" i="7"/>
  <c r="G85" i="7" s="1"/>
  <c r="F86" i="7"/>
  <c r="G86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F150" i="7"/>
  <c r="F151" i="7"/>
  <c r="G151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23" i="7"/>
  <c r="G223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F250" i="7"/>
  <c r="F251" i="7"/>
  <c r="F2" i="7"/>
  <c r="G2" i="7" s="1"/>
  <c r="G3" i="5"/>
  <c r="G4" i="5"/>
  <c r="G5" i="5"/>
  <c r="G7" i="5"/>
  <c r="G8" i="5"/>
  <c r="G9" i="5"/>
  <c r="G10" i="5"/>
  <c r="G11" i="5"/>
  <c r="G12" i="5"/>
  <c r="F12" i="9" s="1"/>
  <c r="G13" i="5"/>
  <c r="G14" i="5"/>
  <c r="F14" i="9" s="1"/>
  <c r="G15" i="5"/>
  <c r="F15" i="9" s="1"/>
  <c r="G16" i="5"/>
  <c r="F16" i="9" s="1"/>
  <c r="G17" i="5"/>
  <c r="F17" i="9" s="1"/>
  <c r="G18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F32" i="9" s="1"/>
  <c r="G33" i="5"/>
  <c r="G34" i="5"/>
  <c r="F34" i="9" s="1"/>
  <c r="G35" i="5"/>
  <c r="F35" i="9" s="1"/>
  <c r="G36" i="5"/>
  <c r="F36" i="9" s="1"/>
  <c r="G37" i="5"/>
  <c r="F37" i="9" s="1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F52" i="9" s="1"/>
  <c r="G53" i="5"/>
  <c r="G54" i="5"/>
  <c r="F54" i="9" s="1"/>
  <c r="G55" i="5"/>
  <c r="F55" i="9" s="1"/>
  <c r="G56" i="5"/>
  <c r="F56" i="9" s="1"/>
  <c r="G57" i="5"/>
  <c r="F57" i="9" s="1"/>
  <c r="G58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F72" i="9" s="1"/>
  <c r="G73" i="5"/>
  <c r="G74" i="5"/>
  <c r="F74" i="9" s="1"/>
  <c r="G75" i="5"/>
  <c r="F75" i="9" s="1"/>
  <c r="G76" i="5"/>
  <c r="F76" i="9" s="1"/>
  <c r="G77" i="5"/>
  <c r="F77" i="9" s="1"/>
  <c r="G78" i="5"/>
  <c r="G79" i="5"/>
  <c r="G80" i="5"/>
  <c r="G81" i="5"/>
  <c r="G82" i="5"/>
  <c r="G83" i="5"/>
  <c r="G84" i="5"/>
  <c r="G85" i="5"/>
  <c r="G87" i="5"/>
  <c r="G88" i="5"/>
  <c r="G89" i="5"/>
  <c r="G90" i="5"/>
  <c r="G91" i="5"/>
  <c r="G92" i="5"/>
  <c r="F92" i="9" s="1"/>
  <c r="G93" i="5"/>
  <c r="G94" i="5"/>
  <c r="F94" i="9" s="1"/>
  <c r="G95" i="5"/>
  <c r="F95" i="9" s="1"/>
  <c r="G96" i="5"/>
  <c r="F96" i="9" s="1"/>
  <c r="G97" i="5"/>
  <c r="F97" i="9" s="1"/>
  <c r="G98" i="5"/>
  <c r="G99" i="5"/>
  <c r="G100" i="5"/>
  <c r="G101" i="5"/>
  <c r="G102" i="5"/>
  <c r="G103" i="5"/>
  <c r="G104" i="5"/>
  <c r="G105" i="5"/>
  <c r="G107" i="5"/>
  <c r="G108" i="5"/>
  <c r="G109" i="5"/>
  <c r="G110" i="5"/>
  <c r="G111" i="5"/>
  <c r="G112" i="5"/>
  <c r="F112" i="9" s="1"/>
  <c r="G113" i="5"/>
  <c r="G114" i="5"/>
  <c r="F114" i="9" s="1"/>
  <c r="G115" i="5"/>
  <c r="F115" i="9" s="1"/>
  <c r="G116" i="5"/>
  <c r="F116" i="9" s="1"/>
  <c r="G117" i="5"/>
  <c r="F117" i="9" s="1"/>
  <c r="G118" i="5"/>
  <c r="G119" i="5"/>
  <c r="G120" i="5"/>
  <c r="G121" i="5"/>
  <c r="G122" i="5"/>
  <c r="G123" i="5"/>
  <c r="G124" i="5"/>
  <c r="G125" i="5"/>
  <c r="G127" i="5"/>
  <c r="G128" i="5"/>
  <c r="G129" i="5"/>
  <c r="G130" i="5"/>
  <c r="G131" i="5"/>
  <c r="G132" i="5"/>
  <c r="F132" i="9" s="1"/>
  <c r="G133" i="5"/>
  <c r="G134" i="5"/>
  <c r="F134" i="9" s="1"/>
  <c r="G135" i="5"/>
  <c r="F135" i="9" s="1"/>
  <c r="G136" i="5"/>
  <c r="F136" i="9" s="1"/>
  <c r="G137" i="5"/>
  <c r="F137" i="9" s="1"/>
  <c r="G138" i="5"/>
  <c r="G139" i="5"/>
  <c r="G140" i="5"/>
  <c r="G141" i="5"/>
  <c r="G142" i="5"/>
  <c r="G143" i="5"/>
  <c r="G144" i="5"/>
  <c r="G145" i="5"/>
  <c r="G147" i="5"/>
  <c r="G148" i="5"/>
  <c r="G149" i="5"/>
  <c r="G150" i="5"/>
  <c r="G151" i="5"/>
  <c r="G152" i="5"/>
  <c r="F152" i="9" s="1"/>
  <c r="G153" i="5"/>
  <c r="G154" i="5"/>
  <c r="F154" i="9" s="1"/>
  <c r="G155" i="5"/>
  <c r="F155" i="9" s="1"/>
  <c r="G156" i="5"/>
  <c r="F156" i="9" s="1"/>
  <c r="G157" i="5"/>
  <c r="F157" i="9" s="1"/>
  <c r="G158" i="5"/>
  <c r="G159" i="5"/>
  <c r="G160" i="5"/>
  <c r="G161" i="5"/>
  <c r="G162" i="5"/>
  <c r="G163" i="5"/>
  <c r="G164" i="5"/>
  <c r="G165" i="5"/>
  <c r="G167" i="5"/>
  <c r="G168" i="5"/>
  <c r="G169" i="5"/>
  <c r="G170" i="5"/>
  <c r="G171" i="5"/>
  <c r="G172" i="5"/>
  <c r="F172" i="9" s="1"/>
  <c r="G173" i="5"/>
  <c r="G174" i="5"/>
  <c r="F174" i="9" s="1"/>
  <c r="G175" i="5"/>
  <c r="F175" i="9" s="1"/>
  <c r="G176" i="5"/>
  <c r="F176" i="9" s="1"/>
  <c r="G177" i="5"/>
  <c r="F177" i="9" s="1"/>
  <c r="G178" i="5"/>
  <c r="G179" i="5"/>
  <c r="G180" i="5"/>
  <c r="G181" i="5"/>
  <c r="G182" i="5"/>
  <c r="G183" i="5"/>
  <c r="G184" i="5"/>
  <c r="G185" i="5"/>
  <c r="G187" i="5"/>
  <c r="G188" i="5"/>
  <c r="G189" i="5"/>
  <c r="G190" i="5"/>
  <c r="G191" i="5"/>
  <c r="G192" i="5"/>
  <c r="F192" i="9" s="1"/>
  <c r="G193" i="5"/>
  <c r="G194" i="5"/>
  <c r="F194" i="9" s="1"/>
  <c r="G195" i="5"/>
  <c r="F195" i="9" s="1"/>
  <c r="G196" i="5"/>
  <c r="F196" i="9" s="1"/>
  <c r="G197" i="5"/>
  <c r="F197" i="9" s="1"/>
  <c r="G198" i="5"/>
  <c r="G199" i="5"/>
  <c r="G200" i="5"/>
  <c r="G201" i="5"/>
  <c r="G202" i="5"/>
  <c r="G203" i="5"/>
  <c r="G204" i="5"/>
  <c r="G205" i="5"/>
  <c r="G207" i="5"/>
  <c r="G208" i="5"/>
  <c r="G209" i="5"/>
  <c r="G210" i="5"/>
  <c r="G211" i="5"/>
  <c r="G212" i="5"/>
  <c r="F212" i="9" s="1"/>
  <c r="G213" i="5"/>
  <c r="G214" i="5"/>
  <c r="F214" i="9" s="1"/>
  <c r="G215" i="5"/>
  <c r="F215" i="9" s="1"/>
  <c r="G216" i="5"/>
  <c r="F216" i="9" s="1"/>
  <c r="G217" i="5"/>
  <c r="F217" i="9" s="1"/>
  <c r="G218" i="5"/>
  <c r="G219" i="5"/>
  <c r="G220" i="5"/>
  <c r="G221" i="5"/>
  <c r="G222" i="5"/>
  <c r="G223" i="5"/>
  <c r="G224" i="5"/>
  <c r="G225" i="5"/>
  <c r="G227" i="5"/>
  <c r="G228" i="5"/>
  <c r="G229" i="5"/>
  <c r="G230" i="5"/>
  <c r="G231" i="5"/>
  <c r="G232" i="5"/>
  <c r="F232" i="9" s="1"/>
  <c r="G233" i="5"/>
  <c r="G234" i="5"/>
  <c r="F234" i="9" s="1"/>
  <c r="G235" i="5"/>
  <c r="G236" i="5"/>
  <c r="F236" i="9" s="1"/>
  <c r="G237" i="5"/>
  <c r="F237" i="9" s="1"/>
  <c r="G238" i="5"/>
  <c r="G239" i="5"/>
  <c r="G240" i="5"/>
  <c r="G241" i="5"/>
  <c r="G242" i="5"/>
  <c r="G243" i="5"/>
  <c r="G244" i="5"/>
  <c r="G245" i="5"/>
  <c r="G247" i="5"/>
  <c r="G248" i="5"/>
  <c r="G249" i="5"/>
  <c r="G250" i="5"/>
  <c r="G251" i="5"/>
  <c r="G252" i="5"/>
  <c r="F252" i="9" s="1"/>
  <c r="G2" i="5"/>
  <c r="F3" i="5"/>
  <c r="F4" i="5"/>
  <c r="F5" i="5"/>
  <c r="F6" i="5"/>
  <c r="G6" i="5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G26" i="5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G46" i="5" s="1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G66" i="5" s="1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G86" i="5" s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G106" i="5" s="1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G126" i="5" s="1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G146" i="5" s="1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G166" i="5" s="1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G186" i="5" s="1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G206" i="5" s="1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G226" i="5" s="1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G246" i="5" s="1"/>
  <c r="F247" i="5"/>
  <c r="F248" i="5"/>
  <c r="F249" i="5"/>
  <c r="F250" i="5"/>
  <c r="F251" i="5"/>
  <c r="F252" i="5"/>
  <c r="F2" i="5"/>
  <c r="E2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3" i="4"/>
  <c r="G4" i="4"/>
  <c r="G5" i="4"/>
  <c r="G6" i="4"/>
  <c r="G7" i="4"/>
  <c r="G8" i="4"/>
  <c r="G9" i="4"/>
  <c r="G10" i="4"/>
  <c r="G11" i="4"/>
  <c r="G12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F3" i="4"/>
  <c r="F4" i="4"/>
  <c r="F5" i="4"/>
  <c r="F6" i="4"/>
  <c r="F7" i="4"/>
  <c r="F8" i="4"/>
  <c r="F9" i="4"/>
  <c r="F10" i="4"/>
  <c r="F11" i="4"/>
  <c r="F12" i="4"/>
  <c r="F13" i="4"/>
  <c r="G13" i="4" s="1"/>
  <c r="F13" i="9" s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G33" i="4" s="1"/>
  <c r="F33" i="9" s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G53" i="4" s="1"/>
  <c r="F53" i="9" s="1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G73" i="4" s="1"/>
  <c r="F73" i="9" s="1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G93" i="4" s="1"/>
  <c r="F93" i="9" s="1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G113" i="4" s="1"/>
  <c r="F113" i="9" s="1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G133" i="4" s="1"/>
  <c r="F133" i="9" s="1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G153" i="4" s="1"/>
  <c r="F153" i="9" s="1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G173" i="4" s="1"/>
  <c r="F173" i="9" s="1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G193" i="4" s="1"/>
  <c r="F193" i="9" s="1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G213" i="4" s="1"/>
  <c r="F213" i="9" s="1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G233" i="4" s="1"/>
  <c r="F233" i="9" s="1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" i="4"/>
  <c r="G2" i="4" s="1"/>
  <c r="F2" i="9" s="1"/>
  <c r="E2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3" i="3"/>
  <c r="F3" i="9" s="1"/>
  <c r="G4" i="3"/>
  <c r="F4" i="9" s="1"/>
  <c r="G5" i="3"/>
  <c r="F5" i="9" s="1"/>
  <c r="G6" i="3"/>
  <c r="F6" i="9" s="1"/>
  <c r="G7" i="3"/>
  <c r="F7" i="9" s="1"/>
  <c r="G8" i="3"/>
  <c r="F8" i="9" s="1"/>
  <c r="G9" i="3"/>
  <c r="F9" i="9" s="1"/>
  <c r="G10" i="3"/>
  <c r="F10" i="9" s="1"/>
  <c r="G11" i="3"/>
  <c r="F11" i="9" s="1"/>
  <c r="G12" i="3"/>
  <c r="G13" i="3"/>
  <c r="G14" i="3"/>
  <c r="G15" i="3"/>
  <c r="G16" i="3"/>
  <c r="G17" i="3"/>
  <c r="G18" i="3"/>
  <c r="G21" i="3"/>
  <c r="G22" i="3"/>
  <c r="G23" i="3"/>
  <c r="F23" i="9" s="1"/>
  <c r="G24" i="3"/>
  <c r="F24" i="9" s="1"/>
  <c r="G25" i="3"/>
  <c r="F25" i="9" s="1"/>
  <c r="G26" i="3"/>
  <c r="F26" i="9" s="1"/>
  <c r="G27" i="3"/>
  <c r="F27" i="9" s="1"/>
  <c r="G28" i="3"/>
  <c r="F28" i="9" s="1"/>
  <c r="G29" i="3"/>
  <c r="F29" i="9" s="1"/>
  <c r="G30" i="3"/>
  <c r="F30" i="9" s="1"/>
  <c r="G31" i="3"/>
  <c r="F31" i="9" s="1"/>
  <c r="G32" i="3"/>
  <c r="G33" i="3"/>
  <c r="G34" i="3"/>
  <c r="G35" i="3"/>
  <c r="G36" i="3"/>
  <c r="G37" i="3"/>
  <c r="G38" i="3"/>
  <c r="G41" i="3"/>
  <c r="G42" i="3"/>
  <c r="G43" i="3"/>
  <c r="F43" i="9" s="1"/>
  <c r="G44" i="3"/>
  <c r="F44" i="9" s="1"/>
  <c r="G45" i="3"/>
  <c r="F45" i="9" s="1"/>
  <c r="G46" i="3"/>
  <c r="F46" i="9" s="1"/>
  <c r="G47" i="3"/>
  <c r="F47" i="9" s="1"/>
  <c r="G48" i="3"/>
  <c r="F48" i="9" s="1"/>
  <c r="G49" i="3"/>
  <c r="F49" i="9" s="1"/>
  <c r="G50" i="3"/>
  <c r="F50" i="9" s="1"/>
  <c r="G51" i="3"/>
  <c r="F51" i="9" s="1"/>
  <c r="G52" i="3"/>
  <c r="G53" i="3"/>
  <c r="G54" i="3"/>
  <c r="G55" i="3"/>
  <c r="G56" i="3"/>
  <c r="G57" i="3"/>
  <c r="G58" i="3"/>
  <c r="G61" i="3"/>
  <c r="G62" i="3"/>
  <c r="G63" i="3"/>
  <c r="F63" i="9" s="1"/>
  <c r="G64" i="3"/>
  <c r="F64" i="9" s="1"/>
  <c r="G65" i="3"/>
  <c r="F65" i="9" s="1"/>
  <c r="G66" i="3"/>
  <c r="G67" i="3"/>
  <c r="F67" i="9" s="1"/>
  <c r="G68" i="3"/>
  <c r="F68" i="9" s="1"/>
  <c r="G69" i="3"/>
  <c r="F69" i="9" s="1"/>
  <c r="G70" i="3"/>
  <c r="F70" i="9" s="1"/>
  <c r="G71" i="3"/>
  <c r="F71" i="9" s="1"/>
  <c r="G72" i="3"/>
  <c r="G73" i="3"/>
  <c r="G74" i="3"/>
  <c r="G75" i="3"/>
  <c r="G76" i="3"/>
  <c r="G77" i="3"/>
  <c r="G78" i="3"/>
  <c r="G81" i="3"/>
  <c r="G82" i="3"/>
  <c r="G83" i="3"/>
  <c r="F83" i="9" s="1"/>
  <c r="G84" i="3"/>
  <c r="F84" i="9" s="1"/>
  <c r="G85" i="3"/>
  <c r="F85" i="9" s="1"/>
  <c r="G86" i="3"/>
  <c r="G87" i="3"/>
  <c r="F87" i="9" s="1"/>
  <c r="G88" i="3"/>
  <c r="F88" i="9" s="1"/>
  <c r="G89" i="3"/>
  <c r="F89" i="9" s="1"/>
  <c r="G90" i="3"/>
  <c r="F90" i="9" s="1"/>
  <c r="G91" i="3"/>
  <c r="F91" i="9" s="1"/>
  <c r="G92" i="3"/>
  <c r="G93" i="3"/>
  <c r="G94" i="3"/>
  <c r="G95" i="3"/>
  <c r="G96" i="3"/>
  <c r="G97" i="3"/>
  <c r="G98" i="3"/>
  <c r="G101" i="3"/>
  <c r="G102" i="3"/>
  <c r="G103" i="3"/>
  <c r="F103" i="9" s="1"/>
  <c r="G104" i="3"/>
  <c r="F104" i="9" s="1"/>
  <c r="G105" i="3"/>
  <c r="F105" i="9" s="1"/>
  <c r="G106" i="3"/>
  <c r="G107" i="3"/>
  <c r="F107" i="9" s="1"/>
  <c r="G108" i="3"/>
  <c r="F108" i="9" s="1"/>
  <c r="G109" i="3"/>
  <c r="F109" i="9" s="1"/>
  <c r="G110" i="3"/>
  <c r="F110" i="9" s="1"/>
  <c r="G111" i="3"/>
  <c r="F111" i="9" s="1"/>
  <c r="G112" i="3"/>
  <c r="G113" i="3"/>
  <c r="G114" i="3"/>
  <c r="G115" i="3"/>
  <c r="G116" i="3"/>
  <c r="G117" i="3"/>
  <c r="G118" i="3"/>
  <c r="G121" i="3"/>
  <c r="G122" i="3"/>
  <c r="G123" i="3"/>
  <c r="F123" i="9" s="1"/>
  <c r="G124" i="3"/>
  <c r="F124" i="9" s="1"/>
  <c r="G125" i="3"/>
  <c r="F125" i="9" s="1"/>
  <c r="G126" i="3"/>
  <c r="G127" i="3"/>
  <c r="F127" i="9" s="1"/>
  <c r="G128" i="3"/>
  <c r="F128" i="9" s="1"/>
  <c r="G129" i="3"/>
  <c r="F129" i="9" s="1"/>
  <c r="G130" i="3"/>
  <c r="F130" i="9" s="1"/>
  <c r="G131" i="3"/>
  <c r="F131" i="9" s="1"/>
  <c r="G132" i="3"/>
  <c r="G133" i="3"/>
  <c r="G134" i="3"/>
  <c r="G135" i="3"/>
  <c r="G136" i="3"/>
  <c r="G137" i="3"/>
  <c r="G138" i="3"/>
  <c r="G141" i="3"/>
  <c r="G142" i="3"/>
  <c r="G143" i="3"/>
  <c r="F143" i="9" s="1"/>
  <c r="G144" i="3"/>
  <c r="F144" i="9" s="1"/>
  <c r="G145" i="3"/>
  <c r="F145" i="9" s="1"/>
  <c r="G146" i="3"/>
  <c r="F146" i="9" s="1"/>
  <c r="G147" i="3"/>
  <c r="F147" i="9" s="1"/>
  <c r="G148" i="3"/>
  <c r="F148" i="9" s="1"/>
  <c r="G149" i="3"/>
  <c r="F149" i="9" s="1"/>
  <c r="G150" i="3"/>
  <c r="F150" i="9" s="1"/>
  <c r="G151" i="3"/>
  <c r="G152" i="3"/>
  <c r="G153" i="3"/>
  <c r="G154" i="3"/>
  <c r="G155" i="3"/>
  <c r="G156" i="3"/>
  <c r="G157" i="3"/>
  <c r="G158" i="3"/>
  <c r="G161" i="3"/>
  <c r="G162" i="3"/>
  <c r="G163" i="3"/>
  <c r="F163" i="9" s="1"/>
  <c r="G164" i="3"/>
  <c r="F164" i="9" s="1"/>
  <c r="G165" i="3"/>
  <c r="F165" i="9" s="1"/>
  <c r="G166" i="3"/>
  <c r="F166" i="9" s="1"/>
  <c r="G167" i="3"/>
  <c r="F167" i="9" s="1"/>
  <c r="G168" i="3"/>
  <c r="F168" i="9" s="1"/>
  <c r="G169" i="3"/>
  <c r="F169" i="9" s="1"/>
  <c r="G170" i="3"/>
  <c r="F170" i="9" s="1"/>
  <c r="G171" i="3"/>
  <c r="F171" i="9" s="1"/>
  <c r="G172" i="3"/>
  <c r="G173" i="3"/>
  <c r="G174" i="3"/>
  <c r="G175" i="3"/>
  <c r="G176" i="3"/>
  <c r="G177" i="3"/>
  <c r="G178" i="3"/>
  <c r="G181" i="3"/>
  <c r="G182" i="3"/>
  <c r="G183" i="3"/>
  <c r="F183" i="9" s="1"/>
  <c r="G184" i="3"/>
  <c r="F184" i="9" s="1"/>
  <c r="G185" i="3"/>
  <c r="F185" i="9" s="1"/>
  <c r="G186" i="3"/>
  <c r="F186" i="9" s="1"/>
  <c r="G187" i="3"/>
  <c r="F187" i="9" s="1"/>
  <c r="G188" i="3"/>
  <c r="F188" i="9" s="1"/>
  <c r="G189" i="3"/>
  <c r="F189" i="9" s="1"/>
  <c r="G190" i="3"/>
  <c r="F190" i="9" s="1"/>
  <c r="G191" i="3"/>
  <c r="F191" i="9" s="1"/>
  <c r="G192" i="3"/>
  <c r="G193" i="3"/>
  <c r="G194" i="3"/>
  <c r="G195" i="3"/>
  <c r="G196" i="3"/>
  <c r="G197" i="3"/>
  <c r="G198" i="3"/>
  <c r="G201" i="3"/>
  <c r="G202" i="3"/>
  <c r="G203" i="3"/>
  <c r="F203" i="9" s="1"/>
  <c r="G204" i="3"/>
  <c r="F204" i="9" s="1"/>
  <c r="G205" i="3"/>
  <c r="F205" i="9" s="1"/>
  <c r="G206" i="3"/>
  <c r="F206" i="9" s="1"/>
  <c r="G207" i="3"/>
  <c r="F207" i="9" s="1"/>
  <c r="G208" i="3"/>
  <c r="F208" i="9" s="1"/>
  <c r="G209" i="3"/>
  <c r="F209" i="9" s="1"/>
  <c r="G210" i="3"/>
  <c r="F210" i="9" s="1"/>
  <c r="G211" i="3"/>
  <c r="F211" i="9" s="1"/>
  <c r="G212" i="3"/>
  <c r="G213" i="3"/>
  <c r="G214" i="3"/>
  <c r="G215" i="3"/>
  <c r="G216" i="3"/>
  <c r="G217" i="3"/>
  <c r="G218" i="3"/>
  <c r="G221" i="3"/>
  <c r="G222" i="3"/>
  <c r="G223" i="3"/>
  <c r="F223" i="9" s="1"/>
  <c r="G224" i="3"/>
  <c r="F224" i="9" s="1"/>
  <c r="G225" i="3"/>
  <c r="F225" i="9" s="1"/>
  <c r="G226" i="3"/>
  <c r="F226" i="9" s="1"/>
  <c r="G227" i="3"/>
  <c r="F227" i="9" s="1"/>
  <c r="G228" i="3"/>
  <c r="F228" i="9" s="1"/>
  <c r="G229" i="3"/>
  <c r="F229" i="9" s="1"/>
  <c r="G230" i="3"/>
  <c r="F230" i="9" s="1"/>
  <c r="G231" i="3"/>
  <c r="F231" i="9" s="1"/>
  <c r="G232" i="3"/>
  <c r="G233" i="3"/>
  <c r="G234" i="3"/>
  <c r="G235" i="3"/>
  <c r="G236" i="3"/>
  <c r="G237" i="3"/>
  <c r="G238" i="3"/>
  <c r="G241" i="3"/>
  <c r="G242" i="3"/>
  <c r="G243" i="3"/>
  <c r="F243" i="9" s="1"/>
  <c r="G244" i="3"/>
  <c r="F244" i="9" s="1"/>
  <c r="G245" i="3"/>
  <c r="F245" i="9" s="1"/>
  <c r="G246" i="3"/>
  <c r="F246" i="9" s="1"/>
  <c r="G247" i="3"/>
  <c r="F247" i="9" s="1"/>
  <c r="G248" i="3"/>
  <c r="F248" i="9" s="1"/>
  <c r="G249" i="3"/>
  <c r="F249" i="9" s="1"/>
  <c r="G250" i="3"/>
  <c r="F250" i="9" s="1"/>
  <c r="G251" i="3"/>
  <c r="F251" i="9" s="1"/>
  <c r="G2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G19" i="3" s="1"/>
  <c r="F19" i="9" s="1"/>
  <c r="F20" i="3"/>
  <c r="G20" i="3" s="1"/>
  <c r="F20" i="9" s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G39" i="3" s="1"/>
  <c r="F39" i="9" s="1"/>
  <c r="F40" i="3"/>
  <c r="G40" i="3" s="1"/>
  <c r="F40" i="9" s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G59" i="3" s="1"/>
  <c r="F59" i="9" s="1"/>
  <c r="F60" i="3"/>
  <c r="G60" i="3" s="1"/>
  <c r="F60" i="9" s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G79" i="3" s="1"/>
  <c r="F79" i="9" s="1"/>
  <c r="F80" i="3"/>
  <c r="G80" i="3" s="1"/>
  <c r="F80" i="9" s="1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G99" i="3" s="1"/>
  <c r="F99" i="9" s="1"/>
  <c r="F100" i="3"/>
  <c r="G100" i="3" s="1"/>
  <c r="F100" i="9" s="1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G119" i="3" s="1"/>
  <c r="F119" i="9" s="1"/>
  <c r="F120" i="3"/>
  <c r="G120" i="3" s="1"/>
  <c r="F120" i="9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G139" i="3" s="1"/>
  <c r="F139" i="9" s="1"/>
  <c r="F140" i="3"/>
  <c r="G140" i="3" s="1"/>
  <c r="F140" i="9" s="1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G159" i="3" s="1"/>
  <c r="F159" i="9" s="1"/>
  <c r="F160" i="3"/>
  <c r="G160" i="3" s="1"/>
  <c r="F160" i="9" s="1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G179" i="3" s="1"/>
  <c r="F179" i="9" s="1"/>
  <c r="F180" i="3"/>
  <c r="G180" i="3" s="1"/>
  <c r="F180" i="9" s="1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G199" i="3" s="1"/>
  <c r="F199" i="9" s="1"/>
  <c r="F200" i="3"/>
  <c r="G200" i="3" s="1"/>
  <c r="F200" i="9" s="1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G219" i="3" s="1"/>
  <c r="F219" i="9" s="1"/>
  <c r="F220" i="3"/>
  <c r="G220" i="3" s="1"/>
  <c r="F220" i="9" s="1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G239" i="3" s="1"/>
  <c r="F239" i="9" s="1"/>
  <c r="F240" i="3"/>
  <c r="G240" i="3" s="1"/>
  <c r="F240" i="9" s="1"/>
  <c r="F241" i="3"/>
  <c r="F242" i="3"/>
  <c r="F243" i="3"/>
  <c r="F244" i="3"/>
  <c r="F245" i="3"/>
  <c r="F246" i="3"/>
  <c r="F247" i="3"/>
  <c r="F248" i="3"/>
  <c r="F249" i="3"/>
  <c r="F250" i="3"/>
  <c r="F251" i="3"/>
  <c r="F25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C7" i="9"/>
  <c r="F235" i="9" l="1"/>
  <c r="F66" i="9"/>
  <c r="F86" i="9"/>
  <c r="F151" i="9"/>
  <c r="F106" i="9"/>
  <c r="F126" i="9"/>
</calcChain>
</file>

<file path=xl/sharedStrings.xml><?xml version="1.0" encoding="utf-8"?>
<sst xmlns="http://schemas.openxmlformats.org/spreadsheetml/2006/main" count="72" uniqueCount="39">
  <si>
    <t>Date</t>
  </si>
  <si>
    <t>Close</t>
  </si>
  <si>
    <t>-</t>
  </si>
  <si>
    <t>Assume</t>
  </si>
  <si>
    <t>SPX 500</t>
  </si>
  <si>
    <t>GSCI</t>
  </si>
  <si>
    <t>GOLD</t>
  </si>
  <si>
    <t>US 10Y Treasury</t>
  </si>
  <si>
    <t>CA 10Y Treasury</t>
  </si>
  <si>
    <t>Total port value</t>
  </si>
  <si>
    <t>Scenarios</t>
  </si>
  <si>
    <t xml:space="preserve">today's date </t>
  </si>
  <si>
    <t>historical daily return</t>
  </si>
  <si>
    <t>asset scenario value</t>
  </si>
  <si>
    <t>asset PnL</t>
  </si>
  <si>
    <t>Portfolio PnL</t>
  </si>
  <si>
    <t>`</t>
  </si>
  <si>
    <t>99% percentile 1 Day VaR</t>
  </si>
  <si>
    <t>Contribution VaR for SPX 500</t>
  </si>
  <si>
    <t>Contribution VaR for GSCI</t>
  </si>
  <si>
    <t>Contribution VaR for GOLD</t>
  </si>
  <si>
    <t>Contribution VaR for US 10Y Treasury</t>
  </si>
  <si>
    <t>Contribution VaR for CA 10Y Treasury</t>
  </si>
  <si>
    <t xml:space="preserve">sum of Contribution VaR should be equal to portfolio VaR </t>
  </si>
  <si>
    <t>value</t>
  </si>
  <si>
    <t>asset class/portfolio</t>
  </si>
  <si>
    <t>Portfolio PnL without S&amp;P 500</t>
  </si>
  <si>
    <t>Incremental VaR for SPX 500</t>
  </si>
  <si>
    <t>Incremental VaR for GSCI</t>
  </si>
  <si>
    <t>Incremental VaR for GOLD</t>
  </si>
  <si>
    <t>Incremental VaR for US 10Y Treasury</t>
  </si>
  <si>
    <t>Incremental VaR for CA 10Y Treasury</t>
  </si>
  <si>
    <t>Portfolio PnL without GSCI</t>
  </si>
  <si>
    <t>same logic as above</t>
  </si>
  <si>
    <t>10 Day VaR</t>
  </si>
  <si>
    <t>1 Yr VaR</t>
  </si>
  <si>
    <t xml:space="preserve">Reason that we can calculate N day VaR using N*1 Day Var is because we assume </t>
  </si>
  <si>
    <t xml:space="preserve">1. portfolio day over day returns follows normal distribution </t>
  </si>
  <si>
    <t>2. portfolio day over day returns are independent and identical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</si>
</sst>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9" formatCode="0.00000"/>
    <numFmt numFmtId="171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43" fontId="0" fillId="0" borderId="0" xfId="1" applyFont="1"/>
    <xf numFmtId="14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169" fontId="0" fillId="0" borderId="0" xfId="0" applyNumberFormat="1"/>
    <xf numFmtId="171" fontId="0" fillId="0" borderId="0" xfId="1" applyNumberFormat="1" applyFont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387D-26BE-4D76-A11C-C2D6B2E450ED}">
  <sheetPr>
    <tabColor theme="5" tint="-0.249977111117893"/>
  </sheetPr>
  <dimension ref="A1:O252"/>
  <sheetViews>
    <sheetView tabSelected="1" workbookViewId="0">
      <selection activeCell="F12" sqref="F12"/>
    </sheetView>
  </sheetViews>
  <sheetFormatPr defaultRowHeight="14.5" x14ac:dyDescent="0.35"/>
  <cols>
    <col min="2" max="2" width="49.81640625" bestFit="1" customWidth="1"/>
    <col min="3" max="3" width="13.6328125" style="4" bestFit="1" customWidth="1"/>
    <col min="4" max="4" width="13.6328125" style="4" customWidth="1"/>
    <col min="6" max="6" width="12.6328125" style="2" bestFit="1" customWidth="1"/>
    <col min="9" max="9" width="12.6328125" style="2" bestFit="1" customWidth="1"/>
    <col min="12" max="12" width="29.36328125" style="4" bestFit="1" customWidth="1"/>
    <col min="15" max="15" width="29.36328125" style="4" bestFit="1" customWidth="1"/>
  </cols>
  <sheetData>
    <row r="1" spans="1:15" x14ac:dyDescent="0.35">
      <c r="A1" t="s">
        <v>3</v>
      </c>
      <c r="B1" t="s">
        <v>25</v>
      </c>
      <c r="C1" s="4" t="s">
        <v>24</v>
      </c>
      <c r="E1" t="s">
        <v>10</v>
      </c>
      <c r="F1" s="2" t="s">
        <v>15</v>
      </c>
      <c r="H1" t="s">
        <v>10</v>
      </c>
      <c r="I1" s="2" t="s">
        <v>15</v>
      </c>
      <c r="K1" t="s">
        <v>10</v>
      </c>
      <c r="L1" s="10" t="s">
        <v>26</v>
      </c>
      <c r="N1" t="s">
        <v>10</v>
      </c>
      <c r="O1" s="10" t="s">
        <v>32</v>
      </c>
    </row>
    <row r="2" spans="1:15" x14ac:dyDescent="0.35">
      <c r="B2" t="s">
        <v>4</v>
      </c>
      <c r="C2" s="2">
        <v>4000000</v>
      </c>
      <c r="D2" s="2"/>
      <c r="E2">
        <v>1</v>
      </c>
      <c r="F2" s="2">
        <f>'SPX 500 '!G2+GSCI!G2+GOLD!G2+'US 10Y Treasury'!G2+'CA 10Y Treasuty'!G2</f>
        <v>-31882.433153015561</v>
      </c>
      <c r="H2">
        <v>207</v>
      </c>
      <c r="I2" s="2">
        <v>-178919.93202234094</v>
      </c>
      <c r="K2">
        <v>12</v>
      </c>
      <c r="L2" s="4">
        <f>GSCI!G13+GOLD!G13+'US 10Y Treasury'!G13+'CA 10Y Treasuty'!G13</f>
        <v>-145009.21435870149</v>
      </c>
      <c r="N2">
        <v>6</v>
      </c>
      <c r="O2" s="4">
        <f>'SPX 500 '!G218+GOLD!J229+'US 10Y Treasury'!J229+'CA 10Y Treasuty'!J229</f>
        <v>-80164.938748593442</v>
      </c>
    </row>
    <row r="3" spans="1:15" x14ac:dyDescent="0.35">
      <c r="B3" t="s">
        <v>5</v>
      </c>
      <c r="C3" s="2">
        <v>2000000</v>
      </c>
      <c r="D3" s="2"/>
      <c r="E3">
        <v>2</v>
      </c>
      <c r="F3" s="2">
        <f>'SPX 500 '!G3+GSCI!G3+GOLD!G3+'US 10Y Treasury'!G3+'CA 10Y Treasuty'!G3</f>
        <v>25240.027936201775</v>
      </c>
      <c r="H3">
        <v>248</v>
      </c>
      <c r="I3" s="2">
        <v>-151854.77385302843</v>
      </c>
      <c r="K3">
        <v>206</v>
      </c>
      <c r="L3" s="4">
        <f>GSCI!G207+GOLD!G207+'US 10Y Treasury'!G207+'CA 10Y Treasuty'!G207</f>
        <v>-133154.0623824409</v>
      </c>
      <c r="N3">
        <v>157</v>
      </c>
      <c r="O3" s="4">
        <f>'SPX 500 '!G206+GOLD!J217+'US 10Y Treasury'!J217+'CA 10Y Treasuty'!J217</f>
        <v>-73837.490387048107</v>
      </c>
    </row>
    <row r="4" spans="1:15" x14ac:dyDescent="0.35">
      <c r="B4" t="s">
        <v>6</v>
      </c>
      <c r="C4" s="2">
        <v>1000000</v>
      </c>
      <c r="D4" s="2"/>
      <c r="E4">
        <v>3</v>
      </c>
      <c r="F4" s="2">
        <f>'SPX 500 '!G4+GSCI!G4+GOLD!G4+'US 10Y Treasury'!G4+'CA 10Y Treasuty'!G4</f>
        <v>-73857.592120814486</v>
      </c>
      <c r="H4">
        <v>176</v>
      </c>
      <c r="I4" s="2">
        <v>-132345.85358513694</v>
      </c>
      <c r="K4">
        <v>202</v>
      </c>
      <c r="L4" s="4">
        <f>GSCI!G203+GOLD!G203+'US 10Y Treasury'!G203+'CA 10Y Treasuty'!G203</f>
        <v>-121560.49039207399</v>
      </c>
      <c r="N4">
        <v>52</v>
      </c>
      <c r="O4" s="4">
        <f>'SPX 500 '!G197+GOLD!J208+'US 10Y Treasury'!J208+'CA 10Y Treasuty'!J208</f>
        <v>-65852.750651407521</v>
      </c>
    </row>
    <row r="5" spans="1:15" x14ac:dyDescent="0.35">
      <c r="B5" t="s">
        <v>7</v>
      </c>
      <c r="C5" s="2">
        <v>2000000</v>
      </c>
      <c r="D5" s="2"/>
      <c r="E5">
        <v>4</v>
      </c>
      <c r="F5" s="2">
        <f>'SPX 500 '!G5+GSCI!G5+GOLD!G5+'US 10Y Treasury'!G5+'CA 10Y Treasuty'!G5</f>
        <v>33128.477766217547</v>
      </c>
      <c r="H5">
        <v>206</v>
      </c>
      <c r="I5" s="2">
        <v>-127494.77837217541</v>
      </c>
      <c r="K5">
        <v>207</v>
      </c>
      <c r="L5" s="4">
        <f>GSCI!G208+GOLD!G208+'US 10Y Treasury'!G208+'CA 10Y Treasuty'!G208</f>
        <v>-117612.06376756483</v>
      </c>
      <c r="N5">
        <v>167</v>
      </c>
      <c r="O5" s="4">
        <f>'SPX 500 '!G71+GOLD!J82+'US 10Y Treasury'!J82+'CA 10Y Treasuty'!J82</f>
        <v>-65603.561855435837</v>
      </c>
    </row>
    <row r="6" spans="1:15" x14ac:dyDescent="0.35">
      <c r="B6" t="s">
        <v>8</v>
      </c>
      <c r="C6" s="2">
        <v>1000000</v>
      </c>
      <c r="D6" s="2"/>
      <c r="E6">
        <v>5</v>
      </c>
      <c r="F6" s="2">
        <f>'SPX 500 '!G6+GSCI!G6+GOLD!G6+'US 10Y Treasury'!G6+'CA 10Y Treasuty'!G6</f>
        <v>9304.2364527642494</v>
      </c>
      <c r="H6">
        <v>204</v>
      </c>
      <c r="I6" s="2">
        <v>-114728.33571478107</v>
      </c>
      <c r="K6">
        <v>42</v>
      </c>
      <c r="L6" s="4">
        <f>GSCI!G43+GOLD!G43+'US 10Y Treasury'!G43+'CA 10Y Treasuty'!G43</f>
        <v>-110813.8602396308</v>
      </c>
      <c r="N6">
        <v>22</v>
      </c>
      <c r="O6" s="4">
        <f>'SPX 500 '!G174+GOLD!J185+'US 10Y Treasury'!J185+'CA 10Y Treasuty'!J185</f>
        <v>-63243.285054048523</v>
      </c>
    </row>
    <row r="7" spans="1:15" x14ac:dyDescent="0.35">
      <c r="B7" t="s">
        <v>9</v>
      </c>
      <c r="C7" s="2">
        <f>SUM(C2:C6)</f>
        <v>10000000</v>
      </c>
      <c r="D7" s="2"/>
      <c r="E7">
        <v>6</v>
      </c>
      <c r="F7" s="2">
        <f>'SPX 500 '!G7+GSCI!G7+GOLD!G7+'US 10Y Treasury'!G7+'CA 10Y Treasuty'!G7</f>
        <v>96915.023328372743</v>
      </c>
      <c r="H7">
        <v>172</v>
      </c>
      <c r="I7" s="2">
        <v>-109256.90611950075</v>
      </c>
      <c r="K7">
        <v>176</v>
      </c>
      <c r="L7" s="4">
        <f>GSCI!G177+GOLD!G177+'US 10Y Treasury'!G177+'CA 10Y Treasuty'!G177</f>
        <v>-108535.64205648785</v>
      </c>
      <c r="N7">
        <v>115</v>
      </c>
      <c r="O7" s="4">
        <f>'SPX 500 '!G241+GOLD!J252+'US 10Y Treasury'!J252+'CA 10Y Treasuty'!J252</f>
        <v>-62250.530572767835</v>
      </c>
    </row>
    <row r="8" spans="1:15" x14ac:dyDescent="0.35">
      <c r="E8">
        <v>7</v>
      </c>
      <c r="F8" s="2">
        <f>'SPX 500 '!G8+GSCI!G8+GOLD!G8+'US 10Y Treasury'!G8+'CA 10Y Treasuty'!G8</f>
        <v>-71804.653325053514</v>
      </c>
      <c r="H8">
        <v>216</v>
      </c>
      <c r="I8" s="2">
        <v>-101871.7001434667</v>
      </c>
      <c r="K8">
        <v>248</v>
      </c>
      <c r="L8" s="4">
        <f>GSCI!G249+GOLD!G249+'US 10Y Treasury'!G249+'CA 10Y Treasuty'!G249</f>
        <v>-105272.52691105916</v>
      </c>
      <c r="N8">
        <v>69</v>
      </c>
      <c r="O8" s="4">
        <f>'SPX 500 '!G208+GOLD!J219+'US 10Y Treasury'!J219+'CA 10Y Treasuty'!J219</f>
        <v>-61307.868254776113</v>
      </c>
    </row>
    <row r="9" spans="1:15" x14ac:dyDescent="0.35">
      <c r="A9" t="s">
        <v>3</v>
      </c>
      <c r="B9" t="s">
        <v>11</v>
      </c>
      <c r="C9" s="5">
        <v>45289</v>
      </c>
      <c r="D9" s="5"/>
      <c r="E9">
        <v>8</v>
      </c>
      <c r="F9" s="2">
        <f>'SPX 500 '!G9+GSCI!G9+GOLD!G9+'US 10Y Treasury'!G9+'CA 10Y Treasuty'!G9</f>
        <v>22799.688756515156</v>
      </c>
      <c r="H9">
        <v>104</v>
      </c>
      <c r="I9" s="2">
        <v>-100975.94276259339</v>
      </c>
      <c r="J9" t="s">
        <v>16</v>
      </c>
      <c r="K9">
        <v>216</v>
      </c>
      <c r="L9" s="4">
        <f>GSCI!G217+GOLD!G217+'US 10Y Treasury'!G217+'CA 10Y Treasuty'!G217</f>
        <v>-95577.514510020148</v>
      </c>
      <c r="N9">
        <v>89</v>
      </c>
      <c r="O9" s="4">
        <f>'SPX 500 '!G68+GOLD!J79+'US 10Y Treasury'!J79+'CA 10Y Treasuty'!J79</f>
        <v>-58937.991073075216</v>
      </c>
    </row>
    <row r="10" spans="1:15" x14ac:dyDescent="0.35">
      <c r="A10" t="s">
        <v>3</v>
      </c>
      <c r="B10" t="s">
        <v>17</v>
      </c>
      <c r="C10" s="4">
        <f>I4</f>
        <v>-132345.85358513694</v>
      </c>
      <c r="E10">
        <v>9</v>
      </c>
      <c r="F10" s="2">
        <f>'SPX 500 '!G10+GSCI!G10+GOLD!G10+'US 10Y Treasury'!G10+'CA 10Y Treasuty'!G10</f>
        <v>38014.183519008919</v>
      </c>
      <c r="H10">
        <v>199</v>
      </c>
      <c r="I10" s="2">
        <v>-100118.82567817764</v>
      </c>
      <c r="K10">
        <v>172</v>
      </c>
      <c r="L10" s="4">
        <f>GSCI!G173+GOLD!G173+'US 10Y Treasury'!G173+'CA 10Y Treasuty'!G173</f>
        <v>-93892.052240341436</v>
      </c>
      <c r="N10">
        <v>248</v>
      </c>
      <c r="O10" s="4">
        <f>'SPX 500 '!G8+GOLD!J19+'US 10Y Treasury'!J19+'CA 10Y Treasuty'!J19</f>
        <v>-58737.052703544032</v>
      </c>
    </row>
    <row r="11" spans="1:15" x14ac:dyDescent="0.35">
      <c r="B11" t="s">
        <v>18</v>
      </c>
      <c r="C11" s="2">
        <f>VLOOKUP(H4,'SPX 500 '!D:G,4,0)</f>
        <v>-23810.211528649088</v>
      </c>
      <c r="E11">
        <v>10</v>
      </c>
      <c r="F11" s="2">
        <f>'SPX 500 '!G11+GSCI!G11+GOLD!G11+'US 10Y Treasury'!G11+'CA 10Y Treasuty'!G11</f>
        <v>46160.773563977564</v>
      </c>
      <c r="H11">
        <v>168</v>
      </c>
      <c r="I11" s="2">
        <v>-94691.849296747823</v>
      </c>
      <c r="K11">
        <v>104</v>
      </c>
      <c r="L11" s="4">
        <f>GSCI!G105+GOLD!G105+'US 10Y Treasury'!G105+'CA 10Y Treasuty'!G105</f>
        <v>-90784.047092154738</v>
      </c>
      <c r="N11">
        <v>75</v>
      </c>
      <c r="O11" s="4">
        <f>'SPX 500 '!G205+GOLD!J216+'US 10Y Treasury'!J216+'CA 10Y Treasuty'!J216</f>
        <v>-57912.57477694517</v>
      </c>
    </row>
    <row r="12" spans="1:15" x14ac:dyDescent="0.35">
      <c r="B12" t="s">
        <v>19</v>
      </c>
      <c r="C12" s="4">
        <f>VLOOKUP(H4,GSCI!D:G,4,0)</f>
        <v>-31408.221058954718</v>
      </c>
      <c r="E12">
        <v>11</v>
      </c>
      <c r="F12" s="2">
        <f>'SPX 500 '!G12+GSCI!G12+GOLD!G12+'US 10Y Treasury'!G12+'CA 10Y Treasuty'!G12</f>
        <v>-19376.049864324741</v>
      </c>
      <c r="H12">
        <v>240</v>
      </c>
      <c r="I12" s="2">
        <v>-93815.5851274702</v>
      </c>
      <c r="K12">
        <v>133</v>
      </c>
      <c r="L12" s="4">
        <f>GSCI!G134+GOLD!G134+'US 10Y Treasury'!G134+'CA 10Y Treasuty'!G134</f>
        <v>-88404.59746518801</v>
      </c>
      <c r="N12">
        <v>191</v>
      </c>
      <c r="O12" s="4">
        <f>'SPX 500 '!G47+GOLD!J58+'US 10Y Treasury'!J58+'CA 10Y Treasuty'!J58</f>
        <v>-57358.369745366741</v>
      </c>
    </row>
    <row r="13" spans="1:15" x14ac:dyDescent="0.35">
      <c r="B13" t="s">
        <v>20</v>
      </c>
      <c r="C13" s="4">
        <f>VLOOKUP(H4,GOLD!D:G,4,0)</f>
        <v>5878.5433168932796</v>
      </c>
      <c r="E13">
        <v>12</v>
      </c>
      <c r="F13" s="2">
        <f>'SPX 500 '!G13+GSCI!G13+GOLD!G13+'US 10Y Treasury'!G13+'CA 10Y Treasuty'!G13</f>
        <v>-90406.203828305122</v>
      </c>
      <c r="H13">
        <v>62</v>
      </c>
      <c r="I13" s="2">
        <v>-92019.356860485161</v>
      </c>
      <c r="K13">
        <v>61</v>
      </c>
      <c r="L13" s="4">
        <f>GSCI!G62+GOLD!G62+'US 10Y Treasury'!G62+'CA 10Y Treasuty'!G62</f>
        <v>-83923.15882459993</v>
      </c>
      <c r="N13">
        <v>45</v>
      </c>
      <c r="O13" s="4">
        <f>'SPX 500 '!G106+GOLD!J117+'US 10Y Treasury'!J117+'CA 10Y Treasuty'!J117</f>
        <v>-55358.301669531967</v>
      </c>
    </row>
    <row r="14" spans="1:15" x14ac:dyDescent="0.35">
      <c r="B14" t="s">
        <v>21</v>
      </c>
      <c r="C14" s="4">
        <f>VLOOKUP(H4,'US 10Y Treasury'!D:G,4,0)</f>
        <v>-45289.348616159288</v>
      </c>
      <c r="E14">
        <v>13</v>
      </c>
      <c r="F14" s="2">
        <f>'SPX 500 '!G14+GSCI!G14+GOLD!G14+'US 10Y Treasury'!G14+'CA 10Y Treasuty'!G14</f>
        <v>-54227.032865058631</v>
      </c>
      <c r="H14">
        <v>250</v>
      </c>
      <c r="I14" s="2">
        <v>-92015.506293448387</v>
      </c>
      <c r="K14">
        <v>208</v>
      </c>
      <c r="L14" s="4">
        <f>GSCI!G209+GOLD!G209+'US 10Y Treasury'!G209+'CA 10Y Treasuty'!G209</f>
        <v>-82447.803945528925</v>
      </c>
      <c r="N14">
        <v>205</v>
      </c>
      <c r="O14" s="4">
        <f>'SPX 500 '!G220+GOLD!J231+'US 10Y Treasury'!J231+'CA 10Y Treasuty'!J231</f>
        <v>-55154.788311312906</v>
      </c>
    </row>
    <row r="15" spans="1:15" x14ac:dyDescent="0.35">
      <c r="B15" t="s">
        <v>22</v>
      </c>
      <c r="C15" s="4">
        <f>VLOOKUP(H4,'CA 10Y Treasuty'!D:G,4,0)</f>
        <v>-37716.615698267124</v>
      </c>
      <c r="E15">
        <v>14</v>
      </c>
      <c r="F15" s="2">
        <f>'SPX 500 '!G15+GSCI!G15+GOLD!G15+'US 10Y Treasury'!G15+'CA 10Y Treasuty'!G15</f>
        <v>27494.688050899073</v>
      </c>
      <c r="H15">
        <v>12</v>
      </c>
      <c r="I15" s="2">
        <v>-90406.203828305122</v>
      </c>
      <c r="K15">
        <v>3</v>
      </c>
      <c r="L15" s="4">
        <f>GSCI!G4+GOLD!G4+'US 10Y Treasury'!G4+'CA 10Y Treasuty'!G4</f>
        <v>-79579.357658277615</v>
      </c>
      <c r="N15">
        <v>17</v>
      </c>
      <c r="O15" s="4">
        <f>'SPX 500 '!G63+GOLD!J74+'US 10Y Treasury'!J74+'CA 10Y Treasuty'!J74</f>
        <v>-54976.343103123363</v>
      </c>
    </row>
    <row r="16" spans="1:15" x14ac:dyDescent="0.35">
      <c r="B16" t="s">
        <v>23</v>
      </c>
      <c r="C16" s="4">
        <f>SUM(C11:C15)</f>
        <v>-132345.85358513694</v>
      </c>
      <c r="E16">
        <v>15</v>
      </c>
      <c r="F16" s="2">
        <f>'SPX 500 '!G16+GSCI!G16+GOLD!G16+'US 10Y Treasury'!G16+'CA 10Y Treasuty'!G16</f>
        <v>51725.143233552459</v>
      </c>
      <c r="H16">
        <v>49</v>
      </c>
      <c r="I16" s="2">
        <v>-88886.121402306715</v>
      </c>
      <c r="K16">
        <v>210</v>
      </c>
      <c r="L16" s="4">
        <f>GSCI!G211+GOLD!G211+'US 10Y Treasury'!G211+'CA 10Y Treasuty'!G211</f>
        <v>-79002.62319964543</v>
      </c>
      <c r="N16">
        <v>40</v>
      </c>
      <c r="O16" s="4">
        <f>'SPX 500 '!G90+GOLD!J101+'US 10Y Treasury'!J101+'CA 10Y Treasuty'!J101</f>
        <v>-53832.159981604666</v>
      </c>
    </row>
    <row r="17" spans="2:15" x14ac:dyDescent="0.35">
      <c r="E17">
        <v>16</v>
      </c>
      <c r="F17" s="2">
        <f>'SPX 500 '!G17+GSCI!G17+GOLD!G17+'US 10Y Treasury'!G17+'CA 10Y Treasuty'!G17</f>
        <v>18873.141485161614</v>
      </c>
      <c r="H17">
        <v>46</v>
      </c>
      <c r="I17" s="2">
        <v>-88794.675066700904</v>
      </c>
      <c r="K17">
        <v>151</v>
      </c>
      <c r="L17" s="4">
        <f>GSCI!G152+GOLD!G152+'US 10Y Treasury'!G152+'CA 10Y Treasuty'!G152</f>
        <v>-78377.782576501719</v>
      </c>
      <c r="N17">
        <v>87</v>
      </c>
      <c r="O17" s="4">
        <f>'SPX 500 '!G52+GOLD!J63+'US 10Y Treasury'!J63+'CA 10Y Treasuty'!J63</f>
        <v>-53599.195097411051</v>
      </c>
    </row>
    <row r="18" spans="2:15" x14ac:dyDescent="0.35">
      <c r="E18">
        <v>17</v>
      </c>
      <c r="F18" s="2">
        <f>'SPX 500 '!G18+GSCI!G18+GOLD!G18+'US 10Y Treasury'!G18+'CA 10Y Treasuty'!G18</f>
        <v>-45079.918273211806</v>
      </c>
      <c r="H18">
        <v>131</v>
      </c>
      <c r="I18" s="2">
        <v>-87918.116374174599</v>
      </c>
      <c r="K18">
        <v>18</v>
      </c>
      <c r="L18" s="4">
        <f>GSCI!G19+GOLD!G19+'US 10Y Treasury'!G19+'CA 10Y Treasuty'!G19</f>
        <v>-76616.903885922511</v>
      </c>
      <c r="N18">
        <v>64</v>
      </c>
      <c r="O18" s="4">
        <f>'SPX 500 '!G233+GOLD!J244+'US 10Y Treasury'!J244+'CA 10Y Treasuty'!J244</f>
        <v>-51874.926300066523</v>
      </c>
    </row>
    <row r="19" spans="2:15" x14ac:dyDescent="0.35">
      <c r="B19" t="s">
        <v>27</v>
      </c>
      <c r="C19" s="4">
        <f>L4-C10</f>
        <v>10785.363193062949</v>
      </c>
      <c r="E19">
        <v>18</v>
      </c>
      <c r="F19" s="2">
        <f>'SPX 500 '!G19+GSCI!G19+GOLD!G19+'US 10Y Treasury'!G19+'CA 10Y Treasuty'!G19</f>
        <v>-78892.724603768089</v>
      </c>
      <c r="H19">
        <v>70</v>
      </c>
      <c r="I19" s="2">
        <v>-85651.231360128964</v>
      </c>
      <c r="K19">
        <v>250</v>
      </c>
      <c r="L19" s="4">
        <f>GSCI!G251+GOLD!G251+'US 10Y Treasury'!G251+'CA 10Y Treasuty'!G251</f>
        <v>-76013.42268881225</v>
      </c>
      <c r="N19">
        <v>49</v>
      </c>
      <c r="O19" s="4">
        <f>'SPX 500 '!G50+GOLD!J61+'US 10Y Treasury'!J61+'CA 10Y Treasuty'!J61</f>
        <v>-50341.280972417444</v>
      </c>
    </row>
    <row r="20" spans="2:15" x14ac:dyDescent="0.35">
      <c r="B20" t="s">
        <v>28</v>
      </c>
      <c r="C20" s="4">
        <f>O4-C10</f>
        <v>66493.102933729417</v>
      </c>
      <c r="E20">
        <v>19</v>
      </c>
      <c r="F20" s="2">
        <f>'SPX 500 '!G20+GSCI!G20+GOLD!G20+'US 10Y Treasury'!G20+'CA 10Y Treasuty'!G20</f>
        <v>-77959.219341944437</v>
      </c>
      <c r="H20">
        <v>42</v>
      </c>
      <c r="I20" s="2">
        <v>-84914.01335399528</v>
      </c>
      <c r="K20">
        <v>13</v>
      </c>
      <c r="L20" s="4">
        <f>GSCI!G14+GOLD!G14+'US 10Y Treasury'!G14+'CA 10Y Treasuty'!G14</f>
        <v>-72624.24299650453</v>
      </c>
      <c r="N20">
        <v>33</v>
      </c>
      <c r="O20" s="4">
        <f>'SPX 500 '!G75+GOLD!J86+'US 10Y Treasury'!J86+'CA 10Y Treasuty'!J86</f>
        <v>-48638.210028634872</v>
      </c>
    </row>
    <row r="21" spans="2:15" x14ac:dyDescent="0.35">
      <c r="B21" t="s">
        <v>29</v>
      </c>
      <c r="C21" s="4" t="s">
        <v>33</v>
      </c>
      <c r="E21">
        <v>20</v>
      </c>
      <c r="F21" s="2">
        <f>'SPX 500 '!G21+GSCI!G21+GOLD!G21+'US 10Y Treasury'!G21+'CA 10Y Treasuty'!G21</f>
        <v>-39848.537040014053</v>
      </c>
      <c r="H21">
        <v>89</v>
      </c>
      <c r="I21" s="2">
        <v>-80788.330148405512</v>
      </c>
      <c r="K21">
        <v>131</v>
      </c>
      <c r="L21" s="4">
        <f>GSCI!G132+GOLD!G132+'US 10Y Treasury'!G132+'CA 10Y Treasuty'!G132</f>
        <v>-69970.996445374098</v>
      </c>
      <c r="N21">
        <v>106</v>
      </c>
      <c r="O21" s="4">
        <f>'SPX 500 '!G46+GOLD!J57+'US 10Y Treasury'!J57+'CA 10Y Treasuty'!J57</f>
        <v>-47330.042013294995</v>
      </c>
    </row>
    <row r="22" spans="2:15" x14ac:dyDescent="0.35">
      <c r="B22" t="s">
        <v>30</v>
      </c>
      <c r="C22" s="4" t="s">
        <v>33</v>
      </c>
      <c r="E22">
        <v>21</v>
      </c>
      <c r="F22" s="2">
        <f>'SPX 500 '!G22+GSCI!G22+GOLD!G22+'US 10Y Treasury'!G22+'CA 10Y Treasuty'!G22</f>
        <v>30110.677217850462</v>
      </c>
      <c r="H22">
        <v>208</v>
      </c>
      <c r="I22" s="2">
        <v>-79699.165905564674</v>
      </c>
      <c r="K22">
        <v>140</v>
      </c>
      <c r="L22" s="4">
        <f>GSCI!G141+GOLD!G141+'US 10Y Treasury'!G141+'CA 10Y Treasuty'!G141</f>
        <v>-69770.920699435635</v>
      </c>
      <c r="N22">
        <v>231</v>
      </c>
      <c r="O22" s="4">
        <f>'SPX 500 '!G249+GOLD!J260+'US 10Y Treasury'!J260+'CA 10Y Treasuty'!J260</f>
        <v>-46582.246941969264</v>
      </c>
    </row>
    <row r="23" spans="2:15" x14ac:dyDescent="0.35">
      <c r="B23" t="s">
        <v>31</v>
      </c>
      <c r="C23" s="4" t="s">
        <v>33</v>
      </c>
      <c r="E23">
        <v>22</v>
      </c>
      <c r="F23" s="2">
        <f>'SPX 500 '!G23+GSCI!G23+GOLD!G23+'US 10Y Treasury'!G23+'CA 10Y Treasuty'!G23</f>
        <v>21623.058922861004</v>
      </c>
      <c r="H23">
        <v>18</v>
      </c>
      <c r="I23" s="2">
        <v>-78892.724603768089</v>
      </c>
      <c r="K23">
        <v>244</v>
      </c>
      <c r="L23" s="4">
        <f>GSCI!G245+GOLD!G245+'US 10Y Treasury'!G245+'CA 10Y Treasuty'!G245</f>
        <v>-66025.402588407975</v>
      </c>
      <c r="N23">
        <v>28</v>
      </c>
      <c r="O23" s="4">
        <f>'SPX 500 '!G169+GOLD!J180+'US 10Y Treasury'!J180+'CA 10Y Treasuty'!J180</f>
        <v>-46345.015559506137</v>
      </c>
    </row>
    <row r="24" spans="2:15" x14ac:dyDescent="0.35">
      <c r="E24">
        <v>23</v>
      </c>
      <c r="F24" s="2">
        <f>'SPX 500 '!G24+GSCI!G24+GOLD!G24+'US 10Y Treasury'!G24+'CA 10Y Treasuty'!G24</f>
        <v>-56264.077724644798</v>
      </c>
      <c r="H24">
        <v>19</v>
      </c>
      <c r="I24" s="2">
        <v>-77959.219341944437</v>
      </c>
      <c r="K24">
        <v>41</v>
      </c>
      <c r="L24" s="4">
        <f>GSCI!G42+GOLD!G42+'US 10Y Treasury'!G42+'CA 10Y Treasuty'!G42</f>
        <v>-64918.846320867655</v>
      </c>
      <c r="N24">
        <v>16</v>
      </c>
      <c r="O24" s="4">
        <f>'SPX 500 '!G97+GOLD!J108+'US 10Y Treasury'!J108+'CA 10Y Treasuty'!J108</f>
        <v>-46203.326710797846</v>
      </c>
    </row>
    <row r="25" spans="2:15" x14ac:dyDescent="0.35">
      <c r="E25">
        <v>24</v>
      </c>
      <c r="F25" s="2" t="e">
        <f>'SPX 500 '!G25+GSCI!G25+GOLD!G25+'US 10Y Treasury'!G25+'CA 10Y Treasuty'!G25</f>
        <v>#VALUE!</v>
      </c>
      <c r="H25">
        <v>96</v>
      </c>
      <c r="I25" s="2">
        <v>-75431.647792014526</v>
      </c>
      <c r="K25">
        <v>169</v>
      </c>
      <c r="L25" s="4">
        <f>GSCI!G170+GOLD!G170+'US 10Y Treasury'!G170+'CA 10Y Treasuty'!G170</f>
        <v>-63392.725532723824</v>
      </c>
      <c r="N25">
        <v>60</v>
      </c>
      <c r="O25" s="4">
        <f>'SPX 500 '!G154+GOLD!J165+'US 10Y Treasury'!J165+'CA 10Y Treasuty'!J165</f>
        <v>-44888.292074425612</v>
      </c>
    </row>
    <row r="26" spans="2:15" x14ac:dyDescent="0.35">
      <c r="E26">
        <v>25</v>
      </c>
      <c r="F26" s="2" t="e">
        <f>'SPX 500 '!G26+GSCI!G26+GOLD!G26+'US 10Y Treasury'!G26+'CA 10Y Treasuty'!G26</f>
        <v>#VALUE!</v>
      </c>
      <c r="H26">
        <v>212</v>
      </c>
      <c r="I26" s="2">
        <v>-74532.026805461617</v>
      </c>
      <c r="K26">
        <v>20</v>
      </c>
      <c r="L26" s="4">
        <f>GSCI!G21+GOLD!G21+'US 10Y Treasury'!G21+'CA 10Y Treasuty'!G21</f>
        <v>-63343.436116155935</v>
      </c>
      <c r="N26">
        <v>110</v>
      </c>
      <c r="O26" s="4">
        <f>'SPX 500 '!G226+GOLD!J237+'US 10Y Treasury'!J237+'CA 10Y Treasuty'!J237</f>
        <v>-44322.766570605338</v>
      </c>
    </row>
    <row r="27" spans="2:15" x14ac:dyDescent="0.35">
      <c r="E27">
        <v>26</v>
      </c>
      <c r="F27" s="2">
        <f>'SPX 500 '!G27+GSCI!G27+GOLD!G27+'US 10Y Treasury'!G27+'CA 10Y Treasuty'!G27</f>
        <v>9723.6609542052029</v>
      </c>
      <c r="H27">
        <v>3</v>
      </c>
      <c r="I27" s="2">
        <v>-73857.592120814486</v>
      </c>
      <c r="K27">
        <v>251</v>
      </c>
      <c r="L27" s="4">
        <f>GSCI!G252+GOLD!G252+'US 10Y Treasury'!G252+'CA 10Y Treasuty'!G252</f>
        <v>-62926.949174980167</v>
      </c>
      <c r="N27">
        <v>182</v>
      </c>
      <c r="O27" s="4">
        <f>'SPX 500 '!G200+GOLD!J211+'US 10Y Treasury'!J211+'CA 10Y Treasuty'!J211</f>
        <v>-44077.691476360895</v>
      </c>
    </row>
    <row r="28" spans="2:15" x14ac:dyDescent="0.35">
      <c r="E28">
        <v>27</v>
      </c>
      <c r="F28" s="2">
        <f>'SPX 500 '!G28+GSCI!G28+GOLD!G28+'US 10Y Treasury'!G28+'CA 10Y Treasuty'!G28</f>
        <v>21658.619879963459</v>
      </c>
      <c r="H28">
        <v>133</v>
      </c>
      <c r="I28" s="2">
        <v>-73561.582958889892</v>
      </c>
      <c r="K28">
        <v>212</v>
      </c>
      <c r="L28" s="4">
        <f>GSCI!G213+GOLD!G213+'US 10Y Treasury'!G213+'CA 10Y Treasuty'!G213</f>
        <v>-62388.107805100502</v>
      </c>
      <c r="N28">
        <v>44</v>
      </c>
      <c r="O28" s="4">
        <f>'SPX 500 '!G215+GOLD!J226+'US 10Y Treasury'!J226+'CA 10Y Treasuty'!J226</f>
        <v>-42150.177453443408</v>
      </c>
    </row>
    <row r="29" spans="2:15" x14ac:dyDescent="0.35">
      <c r="E29">
        <v>28</v>
      </c>
      <c r="F29" s="2">
        <f>'SPX 500 '!G29+GSCI!G29+GOLD!G29+'US 10Y Treasury'!G29+'CA 10Y Treasuty'!G29</f>
        <v>50487.645577777992</v>
      </c>
      <c r="H29">
        <v>251</v>
      </c>
      <c r="I29" s="2">
        <v>-73089.888737703674</v>
      </c>
      <c r="K29">
        <v>233</v>
      </c>
      <c r="L29" s="4">
        <f>GSCI!G234+GOLD!G234+'US 10Y Treasury'!G234+'CA 10Y Treasuty'!G234</f>
        <v>-60648.559181570425</v>
      </c>
      <c r="N29">
        <v>126</v>
      </c>
      <c r="O29" s="4">
        <f>'SPX 500 '!G229+GOLD!J240+'US 10Y Treasury'!J240+'CA 10Y Treasuty'!J240</f>
        <v>-41418.646046663634</v>
      </c>
    </row>
    <row r="30" spans="2:15" x14ac:dyDescent="0.35">
      <c r="E30">
        <v>29</v>
      </c>
      <c r="F30" s="2">
        <f>'SPX 500 '!G30+GSCI!G30+GOLD!G30+'US 10Y Treasury'!G30+'CA 10Y Treasuty'!G30</f>
        <v>24269.140887335525</v>
      </c>
      <c r="H30">
        <v>7</v>
      </c>
      <c r="I30" s="2">
        <v>-71804.653325053514</v>
      </c>
      <c r="K30">
        <v>23</v>
      </c>
      <c r="L30" s="4">
        <f>GSCI!G24+GOLD!G24+'US 10Y Treasury'!G24+'CA 10Y Treasuty'!G24</f>
        <v>-60184.58633591875</v>
      </c>
      <c r="N30">
        <v>121</v>
      </c>
      <c r="O30" s="4">
        <f>'SPX 500 '!G72+GOLD!J83+'US 10Y Treasury'!J83+'CA 10Y Treasuty'!J83</f>
        <v>-37579.180683851242</v>
      </c>
    </row>
    <row r="31" spans="2:15" x14ac:dyDescent="0.35">
      <c r="E31">
        <v>30</v>
      </c>
      <c r="F31" s="2">
        <f>'SPX 500 '!G31+GSCI!G31+GOLD!G31+'US 10Y Treasury'!G31+'CA 10Y Treasuty'!G31</f>
        <v>-37073.715959140682</v>
      </c>
      <c r="H31">
        <v>91</v>
      </c>
      <c r="I31" s="2">
        <v>-70468.936378601356</v>
      </c>
      <c r="K31">
        <v>91</v>
      </c>
      <c r="L31" s="4">
        <f>GSCI!G92+GOLD!G92+'US 10Y Treasury'!G92+'CA 10Y Treasuty'!G92</f>
        <v>-59359.26473667461</v>
      </c>
      <c r="N31">
        <v>162</v>
      </c>
      <c r="O31" s="4">
        <f>'SPX 500 '!G225+GOLD!J236+'US 10Y Treasury'!J236+'CA 10Y Treasuty'!J236</f>
        <v>-35319.316343925893</v>
      </c>
    </row>
    <row r="32" spans="2:15" x14ac:dyDescent="0.35">
      <c r="E32">
        <v>31</v>
      </c>
      <c r="F32" s="2">
        <f>'SPX 500 '!G32+GSCI!G32+GOLD!G32+'US 10Y Treasury'!G32+'CA 10Y Treasuty'!G32</f>
        <v>-49498.334835522692</v>
      </c>
      <c r="H32">
        <v>173</v>
      </c>
      <c r="I32" s="2">
        <v>-70401.277482232195</v>
      </c>
      <c r="K32">
        <v>37</v>
      </c>
      <c r="L32" s="4">
        <f>GSCI!G38+GOLD!G38+'US 10Y Treasury'!G38+'CA 10Y Treasuty'!G38</f>
        <v>-57312.999306749785</v>
      </c>
      <c r="N32">
        <v>62</v>
      </c>
      <c r="O32" s="4">
        <f>'SPX 500 '!G51+GOLD!J62+'US 10Y Treasury'!J62+'CA 10Y Treasuty'!J62</f>
        <v>-33931.303017660975</v>
      </c>
    </row>
    <row r="33" spans="5:15" x14ac:dyDescent="0.35">
      <c r="E33">
        <v>32</v>
      </c>
      <c r="F33" s="2">
        <f>'SPX 500 '!G33+GSCI!G33+GOLD!G33+'US 10Y Treasury'!G33+'CA 10Y Treasuty'!G33</f>
        <v>100321.96038672468</v>
      </c>
      <c r="H33">
        <v>228</v>
      </c>
      <c r="I33" s="2">
        <v>-67705.405401836615</v>
      </c>
      <c r="K33">
        <v>204</v>
      </c>
      <c r="L33" s="4">
        <f>GSCI!G205+GOLD!G205+'US 10Y Treasury'!G205+'CA 10Y Treasuty'!G205</f>
        <v>-56815.760937835905</v>
      </c>
      <c r="N33">
        <v>31</v>
      </c>
      <c r="O33" s="4">
        <f>'SPX 500 '!G36+GOLD!J47+'US 10Y Treasury'!J47+'CA 10Y Treasuty'!J47</f>
        <v>-32335.640848957933</v>
      </c>
    </row>
    <row r="34" spans="5:15" x14ac:dyDescent="0.35">
      <c r="E34">
        <v>33</v>
      </c>
      <c r="F34" s="2">
        <f>'SPX 500 '!G34+GSCI!G34+GOLD!G34+'US 10Y Treasury'!G34+'CA 10Y Treasuty'!G34</f>
        <v>-26153.663314373815</v>
      </c>
      <c r="H34">
        <v>169</v>
      </c>
      <c r="I34" s="2">
        <v>-64937.282647759421</v>
      </c>
      <c r="K34">
        <v>19</v>
      </c>
      <c r="L34" s="4">
        <f>GSCI!G20+GOLD!G20+'US 10Y Treasury'!G20+'CA 10Y Treasuty'!G20</f>
        <v>-56325.268403565977</v>
      </c>
      <c r="N34">
        <v>94</v>
      </c>
      <c r="O34" s="4">
        <f>'SPX 500 '!G125+GOLD!J136+'US 10Y Treasury'!J136+'CA 10Y Treasuty'!J136</f>
        <v>-31690.061662041582</v>
      </c>
    </row>
    <row r="35" spans="5:15" x14ac:dyDescent="0.35">
      <c r="E35">
        <v>34</v>
      </c>
      <c r="F35" s="2">
        <f>'SPX 500 '!G35+GSCI!G35+GOLD!G35+'US 10Y Treasury'!G35+'CA 10Y Treasuty'!G35</f>
        <v>18989.50859181257</v>
      </c>
      <c r="H35">
        <v>218</v>
      </c>
      <c r="I35" s="2">
        <v>-62399.058932480169</v>
      </c>
      <c r="K35">
        <v>199</v>
      </c>
      <c r="L35" s="4">
        <f>GSCI!G200+GOLD!G200+'US 10Y Treasury'!G200+'CA 10Y Treasuty'!G200</f>
        <v>-56041.134201816749</v>
      </c>
      <c r="N35">
        <v>249</v>
      </c>
      <c r="O35" s="4">
        <f>'SPX 500 '!G95+GOLD!J106+'US 10Y Treasury'!J106+'CA 10Y Treasuty'!J106</f>
        <v>-30851.457542918622</v>
      </c>
    </row>
    <row r="36" spans="5:15" x14ac:dyDescent="0.35">
      <c r="E36">
        <v>35</v>
      </c>
      <c r="F36" s="2">
        <f>'SPX 500 '!G36+GSCI!G36+GOLD!G36+'US 10Y Treasury'!G36+'CA 10Y Treasuty'!G36</f>
        <v>-21493.769518558169</v>
      </c>
      <c r="H36">
        <v>219</v>
      </c>
      <c r="I36" s="2">
        <v>-61418.666025921237</v>
      </c>
      <c r="K36">
        <v>31</v>
      </c>
      <c r="L36" s="4">
        <f>GSCI!G32+GOLD!G32+'US 10Y Treasury'!G32+'CA 10Y Treasuty'!G32</f>
        <v>-55886.66145874036</v>
      </c>
      <c r="N36">
        <v>101</v>
      </c>
      <c r="O36" s="4">
        <f>'SPX 500 '!G133+GOLD!J144+'US 10Y Treasury'!J144+'CA 10Y Treasuty'!J144</f>
        <v>-30635.18253539037</v>
      </c>
    </row>
    <row r="37" spans="5:15" x14ac:dyDescent="0.35">
      <c r="E37">
        <v>36</v>
      </c>
      <c r="F37" s="2">
        <f>'SPX 500 '!G37+GSCI!G37+GOLD!G37+'US 10Y Treasury'!G37+'CA 10Y Treasuty'!G37</f>
        <v>16917.034336756566</v>
      </c>
      <c r="H37">
        <v>23</v>
      </c>
      <c r="I37" s="2">
        <v>-56264.077724644798</v>
      </c>
      <c r="K37">
        <v>38</v>
      </c>
      <c r="L37" s="4">
        <f>GSCI!G39+GOLD!G39+'US 10Y Treasury'!G39+'CA 10Y Treasuty'!G39</f>
        <v>-54795.461483425694</v>
      </c>
      <c r="N37">
        <v>242</v>
      </c>
      <c r="O37" s="4">
        <f>'SPX 500 '!G240+GOLD!J251+'US 10Y Treasury'!J251+'CA 10Y Treasuty'!J251</f>
        <v>-30553.392078109551</v>
      </c>
    </row>
    <row r="38" spans="5:15" x14ac:dyDescent="0.35">
      <c r="E38">
        <v>37</v>
      </c>
      <c r="F38" s="2">
        <f>'SPX 500 '!G38+GSCI!G38+GOLD!G38+'US 10Y Treasury'!G38+'CA 10Y Treasuty'!G38</f>
        <v>-45952.434210253181</v>
      </c>
      <c r="H38">
        <v>202</v>
      </c>
      <c r="I38" s="2">
        <v>-55653.898695495911</v>
      </c>
      <c r="K38">
        <v>218</v>
      </c>
      <c r="L38" s="4">
        <f>GSCI!G219+GOLD!G219+'US 10Y Treasury'!G219+'CA 10Y Treasuty'!G219</f>
        <v>-51329.263973050984</v>
      </c>
      <c r="N38">
        <v>7</v>
      </c>
      <c r="O38" s="4">
        <f>'SPX 500 '!G96+GOLD!J107+'US 10Y Treasury'!J107+'CA 10Y Treasuty'!J107</f>
        <v>-30221.773557525128</v>
      </c>
    </row>
    <row r="39" spans="5:15" x14ac:dyDescent="0.35">
      <c r="E39">
        <v>38</v>
      </c>
      <c r="F39" s="2">
        <f>'SPX 500 '!G39+GSCI!G39+GOLD!G39+'US 10Y Treasury'!G39+'CA 10Y Treasuty'!G39</f>
        <v>-47783.617524488131</v>
      </c>
      <c r="H39">
        <v>45</v>
      </c>
      <c r="I39" s="2">
        <v>-54419.678394713206</v>
      </c>
      <c r="K39">
        <v>43</v>
      </c>
      <c r="L39" s="4">
        <f>GSCI!G44+GOLD!G44+'US 10Y Treasury'!G44+'CA 10Y Treasuty'!G44</f>
        <v>-51105.809422156424</v>
      </c>
      <c r="N39">
        <v>203</v>
      </c>
      <c r="O39" s="4">
        <f>'SPX 500 '!G153+GOLD!J164+'US 10Y Treasury'!J164+'CA 10Y Treasuty'!J164</f>
        <v>-29274.552656082436</v>
      </c>
    </row>
    <row r="40" spans="5:15" x14ac:dyDescent="0.35">
      <c r="E40">
        <v>39</v>
      </c>
      <c r="F40" s="2">
        <f>'SPX 500 '!G40+GSCI!G40+GOLD!G40+'US 10Y Treasury'!G40+'CA 10Y Treasuty'!G40</f>
        <v>67345.955627024174</v>
      </c>
      <c r="H40">
        <v>13</v>
      </c>
      <c r="I40" s="2">
        <v>-54227.032865058631</v>
      </c>
      <c r="K40">
        <v>149</v>
      </c>
      <c r="L40" s="4">
        <f>GSCI!G150+GOLD!G150+'US 10Y Treasury'!G150+'CA 10Y Treasuty'!G150</f>
        <v>-51080.846075587673</v>
      </c>
      <c r="N40">
        <v>190</v>
      </c>
      <c r="O40" s="4">
        <f>'SPX 500 '!G167+GOLD!J178+'US 10Y Treasury'!J178+'CA 10Y Treasuty'!J178</f>
        <v>-28874.900690582581</v>
      </c>
    </row>
    <row r="41" spans="5:15" x14ac:dyDescent="0.35">
      <c r="E41">
        <v>40</v>
      </c>
      <c r="F41" s="2">
        <f>'SPX 500 '!G41+GSCI!G41+GOLD!G41+'US 10Y Treasury'!G41+'CA 10Y Treasuty'!G41</f>
        <v>59574.905904196785</v>
      </c>
      <c r="H41">
        <v>167</v>
      </c>
      <c r="I41" s="2">
        <v>-53816.099378318409</v>
      </c>
      <c r="K41">
        <v>230</v>
      </c>
      <c r="L41" s="4">
        <f>GSCI!G231+GOLD!G231+'US 10Y Treasury'!G231+'CA 10Y Treasuty'!G231</f>
        <v>-49736.696264226339</v>
      </c>
      <c r="N41">
        <v>135</v>
      </c>
      <c r="O41" s="4">
        <f>'SPX 500 '!G101+GOLD!J112+'US 10Y Treasury'!J112+'CA 10Y Treasuty'!J112</f>
        <v>-28154.990243100096</v>
      </c>
    </row>
    <row r="42" spans="5:15" x14ac:dyDescent="0.35">
      <c r="E42">
        <v>41</v>
      </c>
      <c r="F42" s="2">
        <f>'SPX 500 '!G42+GSCI!G42+GOLD!G42+'US 10Y Treasury'!G42+'CA 10Y Treasuty'!G42</f>
        <v>-22894.906218812452</v>
      </c>
      <c r="H42">
        <v>106</v>
      </c>
      <c r="I42" s="2">
        <v>-51816.842558599543</v>
      </c>
      <c r="K42">
        <v>168</v>
      </c>
      <c r="L42" s="4">
        <f>GSCI!G169+GOLD!G169+'US 10Y Treasury'!G169+'CA 10Y Treasuty'!G169</f>
        <v>-48346.833737241686</v>
      </c>
      <c r="N42">
        <v>137</v>
      </c>
      <c r="O42" s="4">
        <f>'SPX 500 '!G168+GOLD!J179+'US 10Y Treasury'!J179+'CA 10Y Treasuty'!J179</f>
        <v>-27993.144932250027</v>
      </c>
    </row>
    <row r="43" spans="5:15" x14ac:dyDescent="0.35">
      <c r="E43">
        <v>42</v>
      </c>
      <c r="F43" s="2">
        <f>'SPX 500 '!G43+GSCI!G43+GOLD!G43+'US 10Y Treasury'!G43+'CA 10Y Treasuty'!G43</f>
        <v>-84914.01335399528</v>
      </c>
      <c r="H43">
        <v>61</v>
      </c>
      <c r="I43" s="2">
        <v>-51483.952781261061</v>
      </c>
      <c r="K43">
        <v>34</v>
      </c>
      <c r="L43" s="4">
        <f>GSCI!G35+GOLD!G35+'US 10Y Treasury'!G35+'CA 10Y Treasuty'!G35</f>
        <v>-43476.13139576558</v>
      </c>
      <c r="N43">
        <v>223</v>
      </c>
      <c r="O43" s="4">
        <f>'SPX 500 '!G202+GOLD!J213+'US 10Y Treasury'!J213+'CA 10Y Treasuty'!J213</f>
        <v>-27923.424906041939</v>
      </c>
    </row>
    <row r="44" spans="5:15" x14ac:dyDescent="0.35">
      <c r="E44">
        <v>43</v>
      </c>
      <c r="F44" s="2">
        <f>'SPX 500 '!G44+GSCI!G44+GOLD!G44+'US 10Y Treasury'!G44+'CA 10Y Treasuty'!G44</f>
        <v>-3065.4341340480605</v>
      </c>
      <c r="H44">
        <v>149</v>
      </c>
      <c r="I44" s="2">
        <v>-51014.265804747818</v>
      </c>
      <c r="K44">
        <v>184</v>
      </c>
      <c r="L44" s="4">
        <f>GSCI!G185+GOLD!G185+'US 10Y Treasury'!G185+'CA 10Y Treasuty'!G185</f>
        <v>-42508.57427518582</v>
      </c>
      <c r="N44">
        <v>136</v>
      </c>
      <c r="O44" s="4">
        <f>'SPX 500 '!G82+GOLD!J93+'US 10Y Treasury'!J93+'CA 10Y Treasuty'!J93</f>
        <v>-27886.311023543589</v>
      </c>
    </row>
    <row r="45" spans="5:15" x14ac:dyDescent="0.35">
      <c r="E45">
        <v>44</v>
      </c>
      <c r="F45" s="2">
        <f>'SPX 500 '!G45+GSCI!G45+GOLD!G45+'US 10Y Treasury'!G45+'CA 10Y Treasuty'!G45</f>
        <v>35225.499986136332</v>
      </c>
      <c r="H45">
        <v>201</v>
      </c>
      <c r="I45" s="2">
        <v>-50915.824072463671</v>
      </c>
      <c r="K45">
        <v>30</v>
      </c>
      <c r="L45" s="4">
        <f>GSCI!G31+GOLD!G31+'US 10Y Treasury'!G31+'CA 10Y Treasuty'!G31</f>
        <v>-41835.113109408063</v>
      </c>
      <c r="N45">
        <v>178</v>
      </c>
      <c r="O45" s="4">
        <f>'SPX 500 '!G115+GOLD!J126+'US 10Y Treasury'!J126+'CA 10Y Treasuty'!J126</f>
        <v>-27027.500591363758</v>
      </c>
    </row>
    <row r="46" spans="5:15" x14ac:dyDescent="0.35">
      <c r="E46">
        <v>45</v>
      </c>
      <c r="F46" s="2">
        <f>'SPX 500 '!G46+GSCI!G46+GOLD!G46+'US 10Y Treasury'!G46+'CA 10Y Treasuty'!G46</f>
        <v>-54419.678394713206</v>
      </c>
      <c r="H46">
        <v>233</v>
      </c>
      <c r="I46" s="2">
        <v>-50669.320529506425</v>
      </c>
      <c r="K46">
        <v>106</v>
      </c>
      <c r="L46" s="4">
        <f>GSCI!G107+GOLD!G107+'US 10Y Treasury'!G107+'CA 10Y Treasuty'!G107</f>
        <v>-41156.475067926105</v>
      </c>
      <c r="N46">
        <v>219</v>
      </c>
      <c r="O46" s="4">
        <f>'SPX 500 '!G110+GOLD!J121+'US 10Y Treasury'!J121+'CA 10Y Treasuty'!J121</f>
        <v>-25698.801116768271</v>
      </c>
    </row>
    <row r="47" spans="5:15" x14ac:dyDescent="0.35">
      <c r="E47">
        <v>46</v>
      </c>
      <c r="F47" s="2">
        <f>'SPX 500 '!G47+GSCI!G47+GOLD!G47+'US 10Y Treasury'!G47+'CA 10Y Treasuty'!G47</f>
        <v>-88794.675066700904</v>
      </c>
      <c r="H47">
        <v>50</v>
      </c>
      <c r="I47" s="2">
        <v>-50289.284415159957</v>
      </c>
      <c r="K47">
        <v>191</v>
      </c>
      <c r="L47" s="4">
        <f>GSCI!G192+GOLD!G192+'US 10Y Treasury'!G192+'CA 10Y Treasuty'!G192</f>
        <v>-40781.443309235619</v>
      </c>
      <c r="N47">
        <v>185</v>
      </c>
      <c r="O47" s="4">
        <f>'SPX 500 '!G159+GOLD!J170+'US 10Y Treasury'!J170+'CA 10Y Treasuty'!J170</f>
        <v>-25510.845494018868</v>
      </c>
    </row>
    <row r="48" spans="5:15" x14ac:dyDescent="0.35">
      <c r="E48">
        <v>47</v>
      </c>
      <c r="F48" s="2">
        <f>'SPX 500 '!G48+GSCI!G48+GOLD!G48+'US 10Y Treasury'!G48+'CA 10Y Treasuty'!G48</f>
        <v>31988.587883575237</v>
      </c>
      <c r="H48">
        <v>31</v>
      </c>
      <c r="I48" s="2">
        <v>-49498.334835522692</v>
      </c>
      <c r="K48">
        <v>179</v>
      </c>
      <c r="L48" s="4">
        <f>GSCI!G180+GOLD!G180+'US 10Y Treasury'!G180+'CA 10Y Treasuty'!G180</f>
        <v>-40199.412200849387</v>
      </c>
      <c r="N48">
        <v>222</v>
      </c>
      <c r="O48" s="4">
        <f>'SPX 500 '!G56+GOLD!J67+'US 10Y Treasury'!J67+'CA 10Y Treasuty'!J67</f>
        <v>-24985.435063228942</v>
      </c>
    </row>
    <row r="49" spans="5:15" x14ac:dyDescent="0.35">
      <c r="E49">
        <v>48</v>
      </c>
      <c r="F49" s="2">
        <f>'SPX 500 '!G49+GSCI!G49+GOLD!G49+'US 10Y Treasury'!G49+'CA 10Y Treasuty'!G49</f>
        <v>-21149.072140702861</v>
      </c>
      <c r="H49">
        <v>210</v>
      </c>
      <c r="I49" s="2">
        <v>-48674.055277977604</v>
      </c>
      <c r="K49">
        <v>180</v>
      </c>
      <c r="L49" s="4">
        <f>GSCI!G181+GOLD!G181+'US 10Y Treasury'!G181+'CA 10Y Treasuty'!G181</f>
        <v>-39974.653773370432</v>
      </c>
      <c r="N49">
        <v>235</v>
      </c>
      <c r="O49" s="4">
        <f>'SPX 500 '!G228+GOLD!J239+'US 10Y Treasury'!J239+'CA 10Y Treasuty'!J239</f>
        <v>-24561.946389200166</v>
      </c>
    </row>
    <row r="50" spans="5:15" x14ac:dyDescent="0.35">
      <c r="E50">
        <v>49</v>
      </c>
      <c r="F50" s="2">
        <f>'SPX 500 '!G50+GSCI!G50+GOLD!G50+'US 10Y Treasury'!G50+'CA 10Y Treasuty'!G50</f>
        <v>-88886.121402306715</v>
      </c>
      <c r="H50">
        <v>180</v>
      </c>
      <c r="I50" s="2">
        <v>-48252.072723643156</v>
      </c>
      <c r="K50">
        <v>49</v>
      </c>
      <c r="L50" s="4">
        <f>GSCI!G50+GOLD!G50+'US 10Y Treasury'!G50+'CA 10Y Treasuty'!G50</f>
        <v>-38544.840429889271</v>
      </c>
      <c r="N50">
        <v>113</v>
      </c>
      <c r="O50" s="4">
        <f>'SPX 500 '!G149+GOLD!J160+'US 10Y Treasury'!J160+'CA 10Y Treasuty'!J160</f>
        <v>-24434.552683141083</v>
      </c>
    </row>
    <row r="51" spans="5:15" x14ac:dyDescent="0.35">
      <c r="E51">
        <v>50</v>
      </c>
      <c r="F51" s="2">
        <f>'SPX 500 '!G51+GSCI!G51+GOLD!G51+'US 10Y Treasury'!G51+'CA 10Y Treasuty'!G51</f>
        <v>-50289.284415159957</v>
      </c>
      <c r="H51">
        <v>38</v>
      </c>
      <c r="I51" s="2">
        <v>-47783.617524488131</v>
      </c>
      <c r="K51">
        <v>62</v>
      </c>
      <c r="L51" s="4">
        <f>GSCI!G63+GOLD!G63+'US 10Y Treasury'!G63+'CA 10Y Treasuty'!G63</f>
        <v>-37043.013757361798</v>
      </c>
      <c r="N51">
        <v>105</v>
      </c>
      <c r="O51" s="4">
        <f>'SPX 500 '!G177+GOLD!J188+'US 10Y Treasury'!J188+'CA 10Y Treasuty'!J188</f>
        <v>-23810.211528649088</v>
      </c>
    </row>
    <row r="52" spans="5:15" x14ac:dyDescent="0.35">
      <c r="E52">
        <v>51</v>
      </c>
      <c r="F52" s="2">
        <f>'SPX 500 '!G52+GSCI!G52+GOLD!G52+'US 10Y Treasury'!G52+'CA 10Y Treasuty'!G52</f>
        <v>-5734.9804054644192</v>
      </c>
      <c r="H52">
        <v>114</v>
      </c>
      <c r="I52" s="2">
        <v>-47267.72942682181</v>
      </c>
      <c r="K52">
        <v>87</v>
      </c>
      <c r="L52" s="4">
        <f>GSCI!G88+GOLD!G88+'US 10Y Treasury'!G88+'CA 10Y Treasuty'!G88</f>
        <v>-36593.187893031398</v>
      </c>
      <c r="N52">
        <v>76</v>
      </c>
      <c r="O52" s="4">
        <f>'SPX 500 '!G188+GOLD!J199+'US 10Y Treasury'!J199+'CA 10Y Treasuty'!J199</f>
        <v>-23188.209023617208</v>
      </c>
    </row>
    <row r="53" spans="5:15" x14ac:dyDescent="0.35">
      <c r="E53">
        <v>52</v>
      </c>
      <c r="F53" s="2">
        <f>'SPX 500 '!G53+GSCI!G53+GOLD!G53+'US 10Y Treasury'!G53+'CA 10Y Treasuty'!G53</f>
        <v>36992.530983537086</v>
      </c>
      <c r="H53">
        <v>163</v>
      </c>
      <c r="I53" s="2">
        <v>-47199.094830371672</v>
      </c>
      <c r="K53">
        <v>111</v>
      </c>
      <c r="L53" s="4">
        <f>GSCI!G112+GOLD!G112+'US 10Y Treasury'!G112+'CA 10Y Treasuty'!G112</f>
        <v>-34617.820484155323</v>
      </c>
      <c r="N53">
        <v>229</v>
      </c>
      <c r="O53" s="4">
        <f>'SPX 500 '!G78+GOLD!J89+'US 10Y Treasury'!J89+'CA 10Y Treasuty'!J89</f>
        <v>-22783.489992111921</v>
      </c>
    </row>
    <row r="54" spans="5:15" x14ac:dyDescent="0.35">
      <c r="E54">
        <v>53</v>
      </c>
      <c r="F54" s="2">
        <f>'SPX 500 '!G54+GSCI!G54+GOLD!G54+'US 10Y Treasury'!G54+'CA 10Y Treasuty'!G54</f>
        <v>83608.261553114164</v>
      </c>
      <c r="H54">
        <v>37</v>
      </c>
      <c r="I54" s="2">
        <v>-45952.434210253181</v>
      </c>
      <c r="K54">
        <v>197</v>
      </c>
      <c r="L54" s="4">
        <f>GSCI!G198+GOLD!G198+'US 10Y Treasury'!G198+'CA 10Y Treasuty'!G198</f>
        <v>-33813.608001195709</v>
      </c>
      <c r="N54">
        <v>13</v>
      </c>
      <c r="O54" s="4">
        <f>'SPX 500 '!G20+GOLD!J31+'US 10Y Treasury'!J31+'CA 10Y Treasuty'!J31</f>
        <v>-21633.950938378461</v>
      </c>
    </row>
    <row r="55" spans="5:15" x14ac:dyDescent="0.35">
      <c r="E55">
        <v>54</v>
      </c>
      <c r="F55" s="2">
        <f>'SPX 500 '!G55+GSCI!G55+GOLD!G55+'US 10Y Treasury'!G55+'CA 10Y Treasuty'!G55</f>
        <v>119402.08378566219</v>
      </c>
      <c r="H55">
        <v>17</v>
      </c>
      <c r="I55" s="2">
        <v>-45079.918273211806</v>
      </c>
      <c r="K55">
        <v>122</v>
      </c>
      <c r="L55" s="4">
        <f>GSCI!G123+GOLD!G123+'US 10Y Treasury'!G123+'CA 10Y Treasuty'!G123</f>
        <v>-33530.188307376928</v>
      </c>
      <c r="N55">
        <v>146</v>
      </c>
      <c r="O55" s="4">
        <f>'SPX 500 '!G104+GOLD!J115+'US 10Y Treasury'!J115+'CA 10Y Treasuty'!J115</f>
        <v>-21199.984895233531</v>
      </c>
    </row>
    <row r="56" spans="5:15" x14ac:dyDescent="0.35">
      <c r="E56">
        <v>55</v>
      </c>
      <c r="F56" s="2">
        <f>'SPX 500 '!G56+GSCI!G56+GOLD!G56+'US 10Y Treasury'!G56+'CA 10Y Treasuty'!G56</f>
        <v>-42424.267388885026</v>
      </c>
      <c r="H56">
        <v>151</v>
      </c>
      <c r="I56" s="2">
        <v>-43347.018878636765</v>
      </c>
      <c r="K56">
        <v>222</v>
      </c>
      <c r="L56" s="4">
        <f>GSCI!G223+GOLD!G223+'US 10Y Treasury'!G223+'CA 10Y Treasuty'!G223</f>
        <v>-32899.884095208137</v>
      </c>
      <c r="N56">
        <v>116</v>
      </c>
      <c r="O56" s="4">
        <f>'SPX 500 '!G135+GOLD!J146+'US 10Y Treasury'!J146+'CA 10Y Treasuty'!J146</f>
        <v>-20981.108343910426</v>
      </c>
    </row>
    <row r="57" spans="5:15" x14ac:dyDescent="0.35">
      <c r="E57">
        <v>56</v>
      </c>
      <c r="F57" s="2">
        <f>'SPX 500 '!G57+GSCI!G57+GOLD!G57+'US 10Y Treasury'!G57+'CA 10Y Treasuty'!G57</f>
        <v>45920.931385500473</v>
      </c>
      <c r="H57">
        <v>55</v>
      </c>
      <c r="I57" s="2">
        <v>-42424.267388885026</v>
      </c>
      <c r="K57">
        <v>194</v>
      </c>
      <c r="L57" s="4">
        <f>GSCI!G195+GOLD!G195+'US 10Y Treasury'!G195+'CA 10Y Treasuty'!G195</f>
        <v>-32701.786231642007</v>
      </c>
      <c r="N57">
        <v>122</v>
      </c>
      <c r="O57" s="4">
        <f>'SPX 500 '!G55+GOLD!J66+'US 10Y Treasury'!J66+'CA 10Y Treasuty'!J66</f>
        <v>-20075.363078529015</v>
      </c>
    </row>
    <row r="58" spans="5:15" x14ac:dyDescent="0.35">
      <c r="E58">
        <v>57</v>
      </c>
      <c r="F58" s="2">
        <f>'SPX 500 '!G58+GSCI!G58+GOLD!G58+'US 10Y Treasury'!G58+'CA 10Y Treasuty'!G58</f>
        <v>5088.6867362768389</v>
      </c>
      <c r="H58">
        <v>123</v>
      </c>
      <c r="I58" s="2">
        <v>-41666.877793456079</v>
      </c>
      <c r="K58">
        <v>240</v>
      </c>
      <c r="L58" s="4">
        <f>GSCI!G241+GOLD!G241+'US 10Y Treasury'!G241+'CA 10Y Treasuty'!G241</f>
        <v>-31565.054554702365</v>
      </c>
      <c r="N58">
        <v>30</v>
      </c>
      <c r="O58" s="4">
        <f>'SPX 500 '!G45+GOLD!J56+'US 10Y Treasury'!J56+'CA 10Y Treasuty'!J56</f>
        <v>-19201.253012280911</v>
      </c>
    </row>
    <row r="59" spans="5:15" x14ac:dyDescent="0.35">
      <c r="E59">
        <v>58</v>
      </c>
      <c r="F59" s="2">
        <f>'SPX 500 '!G59+GSCI!G59+GOLD!G59+'US 10Y Treasury'!G59+'CA 10Y Treasuty'!G59</f>
        <v>3069.3870878577</v>
      </c>
      <c r="H59">
        <v>67</v>
      </c>
      <c r="I59" s="2">
        <v>-40563.558330742293</v>
      </c>
      <c r="K59">
        <v>46</v>
      </c>
      <c r="L59" s="4">
        <f>GSCI!G47+GOLD!G47+'US 10Y Treasury'!G47+'CA 10Y Treasuty'!G47</f>
        <v>-31436.305321334163</v>
      </c>
      <c r="N59">
        <v>95</v>
      </c>
      <c r="O59" s="4">
        <f>'SPX 500 '!G136+GOLD!J147+'US 10Y Treasury'!J147+'CA 10Y Treasuty'!J147</f>
        <v>-18940.536421753466</v>
      </c>
    </row>
    <row r="60" spans="5:15" x14ac:dyDescent="0.35">
      <c r="E60">
        <v>59</v>
      </c>
      <c r="F60" s="2">
        <f>'SPX 500 '!G60+GSCI!G60+GOLD!G60+'US 10Y Treasury'!G60+'CA 10Y Treasuty'!G60</f>
        <v>32405.000984765007</v>
      </c>
      <c r="H60">
        <v>20</v>
      </c>
      <c r="I60" s="2">
        <v>-39848.537040014053</v>
      </c>
      <c r="K60">
        <v>123</v>
      </c>
      <c r="L60" s="4">
        <f>GSCI!G124+GOLD!G124+'US 10Y Treasury'!G124+'CA 10Y Treasuty'!G124</f>
        <v>-30206.157282257103</v>
      </c>
      <c r="N60">
        <v>127</v>
      </c>
      <c r="O60" s="4">
        <f>'SPX 500 '!G212+GOLD!J223+'US 10Y Treasury'!J223+'CA 10Y Treasuty'!J223</f>
        <v>-18901.049078750424</v>
      </c>
    </row>
    <row r="61" spans="5:15" x14ac:dyDescent="0.35">
      <c r="E61">
        <v>60</v>
      </c>
      <c r="F61" s="2">
        <f>'SPX 500 '!G61+GSCI!G61+GOLD!G61+'US 10Y Treasury'!G61+'CA 10Y Treasuty'!G61</f>
        <v>10981.687379557872</v>
      </c>
      <c r="H61">
        <v>81</v>
      </c>
      <c r="I61" s="2">
        <v>-39599.392738068127</v>
      </c>
      <c r="K61">
        <v>11</v>
      </c>
      <c r="L61" s="4">
        <f>GSCI!G12+GOLD!G12+'US 10Y Treasury'!G12+'CA 10Y Treasuty'!G12</f>
        <v>-29964.332646256313</v>
      </c>
      <c r="N61">
        <v>79</v>
      </c>
      <c r="O61" s="4">
        <f>'SPX 500 '!G164+GOLD!J175+'US 10Y Treasury'!J175+'CA 10Y Treasuty'!J175</f>
        <v>-18317.496834311169</v>
      </c>
    </row>
    <row r="62" spans="5:15" x14ac:dyDescent="0.35">
      <c r="E62">
        <v>61</v>
      </c>
      <c r="F62" s="2">
        <f>'SPX 500 '!G62+GSCI!G62+GOLD!G62+'US 10Y Treasury'!G62+'CA 10Y Treasuty'!G62</f>
        <v>-51483.952781261061</v>
      </c>
      <c r="H62">
        <v>184</v>
      </c>
      <c r="I62" s="2">
        <v>-38523.210013867822</v>
      </c>
      <c r="K62">
        <v>234</v>
      </c>
      <c r="L62" s="4">
        <f>GSCI!G235+GOLD!G235+'US 10Y Treasury'!G235+'CA 10Y Treasuty'!G235</f>
        <v>-29878.615224761888</v>
      </c>
      <c r="N62">
        <v>237</v>
      </c>
      <c r="O62" s="4">
        <f>'SPX 500 '!G132+GOLD!J143+'US 10Y Treasury'!J143+'CA 10Y Treasuty'!J143</f>
        <v>-17947.119928800501</v>
      </c>
    </row>
    <row r="63" spans="5:15" x14ac:dyDescent="0.35">
      <c r="E63">
        <v>62</v>
      </c>
      <c r="F63" s="2">
        <f>'SPX 500 '!G63+GSCI!G63+GOLD!G63+'US 10Y Treasury'!G63+'CA 10Y Treasuty'!G63</f>
        <v>-92019.356860485161</v>
      </c>
      <c r="H63">
        <v>211</v>
      </c>
      <c r="I63" s="2">
        <v>-38334.038490104838</v>
      </c>
      <c r="K63">
        <v>17</v>
      </c>
      <c r="L63" s="4">
        <f>GSCI!G18+GOLD!G18+'US 10Y Treasury'!G18+'CA 10Y Treasuty'!G18</f>
        <v>-29455.397233970813</v>
      </c>
      <c r="N63">
        <v>77</v>
      </c>
      <c r="O63" s="4">
        <f>'SPX 500 '!G102+GOLD!J113+'US 10Y Treasury'!J113+'CA 10Y Treasuty'!J113</f>
        <v>-16873.080089588184</v>
      </c>
    </row>
    <row r="64" spans="5:15" x14ac:dyDescent="0.35">
      <c r="E64">
        <v>63</v>
      </c>
      <c r="F64" s="2">
        <f>'SPX 500 '!G64+GSCI!G64+GOLD!G64+'US 10Y Treasury'!G64+'CA 10Y Treasuty'!G64</f>
        <v>-3346.8065392657882</v>
      </c>
      <c r="H64">
        <v>30</v>
      </c>
      <c r="I64" s="2">
        <v>-37073.715959140682</v>
      </c>
      <c r="K64">
        <v>96</v>
      </c>
      <c r="L64" s="4">
        <f>GSCI!G97+GOLD!G97+'US 10Y Treasury'!G97+'CA 10Y Treasuty'!G97</f>
        <v>-29228.32108121668</v>
      </c>
      <c r="N64">
        <v>211</v>
      </c>
      <c r="O64" s="4">
        <f>'SPX 500 '!G83+GOLD!J94+'US 10Y Treasury'!J94+'CA 10Y Treasuty'!J94</f>
        <v>-16776.762324033771</v>
      </c>
    </row>
    <row r="65" spans="5:15" x14ac:dyDescent="0.35">
      <c r="E65">
        <v>64</v>
      </c>
      <c r="F65" s="2">
        <f>'SPX 500 '!G65+GSCI!G65+GOLD!G65+'US 10Y Treasury'!G65+'CA 10Y Treasuty'!G65</f>
        <v>60919.897196039441</v>
      </c>
      <c r="H65">
        <v>136</v>
      </c>
      <c r="I65" s="2">
        <v>-34571.603096114122</v>
      </c>
      <c r="K65">
        <v>139</v>
      </c>
      <c r="L65" s="4">
        <f>GSCI!G140+GOLD!G140+'US 10Y Treasury'!G140+'CA 10Y Treasuty'!G140</f>
        <v>-28888.507216082537</v>
      </c>
      <c r="N65">
        <v>130</v>
      </c>
      <c r="O65" s="4">
        <f>'SPX 500 '!G183+GOLD!J194+'US 10Y Treasury'!J194+'CA 10Y Treasuty'!J194</f>
        <v>-16539.545478882268</v>
      </c>
    </row>
    <row r="66" spans="5:15" x14ac:dyDescent="0.35">
      <c r="E66">
        <v>65</v>
      </c>
      <c r="F66" s="2">
        <f>'SPX 500 '!G66+GSCI!G66+GOLD!G66+'US 10Y Treasury'!G66+'CA 10Y Treasuty'!G66</f>
        <v>5229.4325291508576</v>
      </c>
      <c r="H66">
        <v>192</v>
      </c>
      <c r="I66" s="2">
        <v>-33657.6485724292</v>
      </c>
      <c r="K66">
        <v>163</v>
      </c>
      <c r="L66" s="4">
        <f>GSCI!G164+GOLD!G164+'US 10Y Treasury'!G164+'CA 10Y Treasuty'!G164</f>
        <v>-28881.597996060504</v>
      </c>
      <c r="N66">
        <v>24</v>
      </c>
      <c r="O66" s="4">
        <f>'SPX 500 '!G251+GOLD!J262+'US 10Y Treasury'!J262+'CA 10Y Treasuty'!J262</f>
        <v>-16002.083604636136</v>
      </c>
    </row>
    <row r="67" spans="5:15" x14ac:dyDescent="0.35">
      <c r="E67">
        <v>66</v>
      </c>
      <c r="F67" s="2">
        <f>'SPX 500 '!G67+GSCI!G67+GOLD!G67+'US 10Y Treasury'!G67+'CA 10Y Treasuty'!G67</f>
        <v>-5697.1492369753541</v>
      </c>
      <c r="H67">
        <v>152</v>
      </c>
      <c r="I67" s="2">
        <v>-32915.699058926199</v>
      </c>
      <c r="K67">
        <v>192</v>
      </c>
      <c r="L67" s="4">
        <f>GSCI!G193+GOLD!G193+'US 10Y Treasury'!G193+'CA 10Y Treasuty'!G193</f>
        <v>-27362.284363987972</v>
      </c>
      <c r="N67">
        <v>18</v>
      </c>
      <c r="O67" s="4">
        <f>'SPX 500 '!G18+GOLD!J29+'US 10Y Treasury'!J29+'CA 10Y Treasuty'!J29</f>
        <v>-15624.521039240994</v>
      </c>
    </row>
    <row r="68" spans="5:15" x14ac:dyDescent="0.35">
      <c r="E68">
        <v>67</v>
      </c>
      <c r="F68" s="2">
        <f>'SPX 500 '!G68+GSCI!G68+GOLD!G68+'US 10Y Treasury'!G68+'CA 10Y Treasuty'!G68</f>
        <v>-40563.558330742293</v>
      </c>
      <c r="H68">
        <v>109</v>
      </c>
      <c r="I68" s="2">
        <v>-32521.171390069067</v>
      </c>
      <c r="K68">
        <v>89</v>
      </c>
      <c r="L68" s="4">
        <f>GSCI!G90+GOLD!G90+'US 10Y Treasury'!G90+'CA 10Y Treasuty'!G90</f>
        <v>-26956.170166800846</v>
      </c>
      <c r="N68">
        <v>124</v>
      </c>
      <c r="O68" s="4">
        <f>'SPX 500 '!G173+GOLD!J184+'US 10Y Treasury'!J184+'CA 10Y Treasuty'!J184</f>
        <v>-15364.853879159316</v>
      </c>
    </row>
    <row r="69" spans="5:15" x14ac:dyDescent="0.35">
      <c r="E69">
        <v>68</v>
      </c>
      <c r="F69" s="2">
        <f>'SPX 500 '!G69+GSCI!G69+GOLD!G69+'US 10Y Treasury'!G69+'CA 10Y Treasuty'!G69</f>
        <v>22130.548167355475</v>
      </c>
      <c r="H69">
        <v>140</v>
      </c>
      <c r="I69" s="2">
        <v>-32486.617419030867</v>
      </c>
      <c r="K69">
        <v>170</v>
      </c>
      <c r="L69" s="4">
        <f>GSCI!G171+GOLD!G171+'US 10Y Treasury'!G171+'CA 10Y Treasuty'!G171</f>
        <v>-26678.870591351879</v>
      </c>
      <c r="N69">
        <v>82</v>
      </c>
      <c r="O69" s="4">
        <f>'SPX 500 '!G144+GOLD!J155+'US 10Y Treasury'!J155+'CA 10Y Treasuty'!J155</f>
        <v>-15247.9661986297</v>
      </c>
    </row>
    <row r="70" spans="5:15" x14ac:dyDescent="0.35">
      <c r="E70">
        <v>69</v>
      </c>
      <c r="F70" s="2">
        <f>'SPX 500 '!G70+GSCI!G70+GOLD!G70+'US 10Y Treasury'!G70+'CA 10Y Treasuty'!G70</f>
        <v>36610.384107249556</v>
      </c>
      <c r="H70">
        <v>1</v>
      </c>
      <c r="I70" s="2">
        <v>-31882.433153015561</v>
      </c>
      <c r="K70">
        <v>228</v>
      </c>
      <c r="L70" s="4">
        <f>GSCI!G229+GOLD!G229+'US 10Y Treasury'!G229+'CA 10Y Treasuty'!G229</f>
        <v>-26286.759355172981</v>
      </c>
      <c r="N70">
        <v>68</v>
      </c>
      <c r="O70" s="4">
        <f>'SPX 500 '!G137+GOLD!J148+'US 10Y Treasury'!J148+'CA 10Y Treasuty'!J148</f>
        <v>-14686.477595213335</v>
      </c>
    </row>
    <row r="71" spans="5:15" x14ac:dyDescent="0.35">
      <c r="E71">
        <v>70</v>
      </c>
      <c r="F71" s="2">
        <f>'SPX 500 '!G71+GSCI!G71+GOLD!G71+'US 10Y Treasury'!G71+'CA 10Y Treasuty'!G71</f>
        <v>-85651.231360128964</v>
      </c>
      <c r="H71">
        <v>161</v>
      </c>
      <c r="I71" s="2">
        <v>-30829.3862245864</v>
      </c>
      <c r="K71">
        <v>167</v>
      </c>
      <c r="L71" s="4">
        <f>GSCI!G168+GOLD!G168+'US 10Y Treasury'!G168+'CA 10Y Treasuty'!G168</f>
        <v>-25822.954446068383</v>
      </c>
      <c r="N71">
        <v>70</v>
      </c>
      <c r="O71" s="4">
        <f>'SPX 500 '!G81+GOLD!J92+'US 10Y Treasury'!J92+'CA 10Y Treasuty'!J92</f>
        <v>-12845.203651118558</v>
      </c>
    </row>
    <row r="72" spans="5:15" x14ac:dyDescent="0.35">
      <c r="E72">
        <v>71</v>
      </c>
      <c r="F72" s="2">
        <f>'SPX 500 '!G72+GSCI!G72+GOLD!G72+'US 10Y Treasury'!G72+'CA 10Y Treasuty'!G72</f>
        <v>-19803.49002871546</v>
      </c>
      <c r="H72">
        <v>77</v>
      </c>
      <c r="I72" s="2">
        <v>-30645.170943475445</v>
      </c>
      <c r="K72">
        <v>121</v>
      </c>
      <c r="L72" s="4">
        <f>GSCI!G122+GOLD!G122+'US 10Y Treasury'!G122+'CA 10Y Treasuty'!G122</f>
        <v>-24965.092708783573</v>
      </c>
      <c r="N72">
        <v>188</v>
      </c>
      <c r="O72" s="4">
        <f>'SPX 500 '!G213+GOLD!J224+'US 10Y Treasury'!J224+'CA 10Y Treasuty'!J224</f>
        <v>-12143.919000361115</v>
      </c>
    </row>
    <row r="73" spans="5:15" x14ac:dyDescent="0.35">
      <c r="E73">
        <v>72</v>
      </c>
      <c r="F73" s="2">
        <f>'SPX 500 '!G73+GSCI!G73+GOLD!G73+'US 10Y Treasury'!G73+'CA 10Y Treasuty'!G73</f>
        <v>20382.666672633728</v>
      </c>
      <c r="H73">
        <v>94</v>
      </c>
      <c r="I73" s="2">
        <v>-29488.532475796761</v>
      </c>
      <c r="K73">
        <v>161</v>
      </c>
      <c r="L73" s="4">
        <f>GSCI!G162+GOLD!G162+'US 10Y Treasury'!G162+'CA 10Y Treasuty'!G162</f>
        <v>-24042.908909014775</v>
      </c>
      <c r="N73">
        <v>150</v>
      </c>
      <c r="O73" s="4">
        <f>'SPX 500 '!G124+GOLD!J135+'US 10Y Treasury'!J135+'CA 10Y Treasuty'!J135</f>
        <v>-11460.720511198975</v>
      </c>
    </row>
    <row r="74" spans="5:15" x14ac:dyDescent="0.35">
      <c r="E74">
        <v>73</v>
      </c>
      <c r="F74" s="2">
        <f>'SPX 500 '!G74+GSCI!G74+GOLD!G74+'US 10Y Treasury'!G74+'CA 10Y Treasuty'!G74</f>
        <v>39978.845417077071</v>
      </c>
      <c r="H74">
        <v>135</v>
      </c>
      <c r="I74" s="2">
        <v>-28144.171020540642</v>
      </c>
      <c r="K74">
        <v>201</v>
      </c>
      <c r="L74" s="4">
        <f>GSCI!G202+GOLD!G202+'US 10Y Treasury'!G202+'CA 10Y Treasuty'!G202</f>
        <v>-22992.399166421732</v>
      </c>
      <c r="N74">
        <v>12</v>
      </c>
      <c r="O74" s="4">
        <f>'SPX 500 '!G2+GOLD!J13+'US 10Y Treasury'!J13+'CA 10Y Treasuty'!J13</f>
        <v>-11305.883951623924</v>
      </c>
    </row>
    <row r="75" spans="5:15" x14ac:dyDescent="0.35">
      <c r="E75">
        <v>74</v>
      </c>
      <c r="F75" s="2">
        <f>'SPX 500 '!G75+GSCI!G75+GOLD!G75+'US 10Y Treasury'!G75+'CA 10Y Treasuty'!G75</f>
        <v>-22205.058836731478</v>
      </c>
      <c r="H75">
        <v>105</v>
      </c>
      <c r="I75" s="2">
        <v>-28137.524739712477</v>
      </c>
      <c r="K75">
        <v>33</v>
      </c>
      <c r="L75" s="4">
        <f>GSCI!G34+GOLD!G34+'US 10Y Treasury'!G34+'CA 10Y Treasuty'!G34</f>
        <v>-22810.696680624154</v>
      </c>
      <c r="N75">
        <v>59</v>
      </c>
      <c r="O75" s="4">
        <f>'SPX 500 '!G92+GOLD!J103+'US 10Y Treasury'!J103+'CA 10Y Treasuty'!J103</f>
        <v>-11109.671641926747</v>
      </c>
    </row>
    <row r="76" spans="5:15" x14ac:dyDescent="0.35">
      <c r="E76">
        <v>75</v>
      </c>
      <c r="F76" s="2">
        <f>'SPX 500 '!G76+GSCI!G76+GOLD!G76+'US 10Y Treasury'!G76+'CA 10Y Treasuty'!G76</f>
        <v>77766.41221852228</v>
      </c>
      <c r="H76">
        <v>179</v>
      </c>
      <c r="I76" s="2">
        <v>-26974.482047429192</v>
      </c>
      <c r="K76">
        <v>247</v>
      </c>
      <c r="L76" s="4">
        <f>GSCI!G248+GOLD!G248+'US 10Y Treasury'!G248+'CA 10Y Treasuty'!G248</f>
        <v>-22754.73960390233</v>
      </c>
      <c r="N76">
        <v>103</v>
      </c>
      <c r="O76" s="4">
        <f>'SPX 500 '!G219+GOLD!J230+'US 10Y Treasury'!J230+'CA 10Y Treasuty'!J230</f>
        <v>-11069.794959429186</v>
      </c>
    </row>
    <row r="77" spans="5:15" x14ac:dyDescent="0.35">
      <c r="E77">
        <v>76</v>
      </c>
      <c r="F77" s="2">
        <f>'SPX 500 '!G77+GSCI!G77+GOLD!G77+'US 10Y Treasury'!G77+'CA 10Y Treasuty'!G77</f>
        <v>36502.59506974509</v>
      </c>
      <c r="H77">
        <v>153</v>
      </c>
      <c r="I77" s="2">
        <v>-26496.169933620375</v>
      </c>
      <c r="K77">
        <v>58</v>
      </c>
      <c r="L77" s="4">
        <f>GSCI!G59+GOLD!G59+'US 10Y Treasury'!G59+'CA 10Y Treasuty'!G59</f>
        <v>-22145.885048616794</v>
      </c>
      <c r="N77">
        <v>139</v>
      </c>
      <c r="O77" s="4">
        <f>'SPX 500 '!G65+GOLD!J76+'US 10Y Treasury'!J76+'CA 10Y Treasuty'!J76</f>
        <v>-10837.965439448599</v>
      </c>
    </row>
    <row r="78" spans="5:15" x14ac:dyDescent="0.35">
      <c r="E78">
        <v>77</v>
      </c>
      <c r="F78" s="2">
        <f>'SPX 500 '!G78+GSCI!G78+GOLD!G78+'US 10Y Treasury'!G78+'CA 10Y Treasuty'!G78</f>
        <v>-30645.170943475445</v>
      </c>
      <c r="H78">
        <v>33</v>
      </c>
      <c r="I78" s="2">
        <v>-26153.663314373815</v>
      </c>
      <c r="K78">
        <v>229</v>
      </c>
      <c r="L78" s="4">
        <f>GSCI!G230+GOLD!G230+'US 10Y Treasury'!G230+'CA 10Y Treasuty'!G230</f>
        <v>-20929.134241579915</v>
      </c>
      <c r="N78">
        <v>109</v>
      </c>
      <c r="O78" s="4">
        <f>'SPX 500 '!G107+GOLD!J118+'US 10Y Treasury'!J118+'CA 10Y Treasuty'!J118</f>
        <v>-10660.367490673438</v>
      </c>
    </row>
    <row r="79" spans="5:15" x14ac:dyDescent="0.35">
      <c r="E79">
        <v>78</v>
      </c>
      <c r="F79" s="2">
        <f>'SPX 500 '!G79+GSCI!G79+GOLD!G79+'US 10Y Treasury'!G79+'CA 10Y Treasuty'!G79</f>
        <v>35371.113240432809</v>
      </c>
      <c r="H79">
        <v>95</v>
      </c>
      <c r="I79" s="2">
        <v>-24261.496406821301</v>
      </c>
      <c r="K79">
        <v>1</v>
      </c>
      <c r="L79" s="4">
        <f>GSCI!G2+GOLD!G2+'US 10Y Treasury'!G2+'CA 10Y Treasuty'!G2</f>
        <v>-20576.549201391637</v>
      </c>
      <c r="N79">
        <v>173</v>
      </c>
      <c r="O79" s="4">
        <f>'SPX 500 '!G105+GOLD!J116+'US 10Y Treasury'!J116+'CA 10Y Treasuty'!J116</f>
        <v>-10191.895670438651</v>
      </c>
    </row>
    <row r="80" spans="5:15" x14ac:dyDescent="0.35">
      <c r="E80">
        <v>79</v>
      </c>
      <c r="F80" s="2">
        <f>'SPX 500 '!G80+GSCI!G80+GOLD!G80+'US 10Y Treasury'!G80+'CA 10Y Treasuty'!G80</f>
        <v>25094.517833221704</v>
      </c>
      <c r="H80">
        <v>122</v>
      </c>
      <c r="I80" s="2">
        <v>-23909.710693401168</v>
      </c>
      <c r="K80">
        <v>114</v>
      </c>
      <c r="L80" s="4">
        <f>GSCI!G115+GOLD!G115+'US 10Y Treasury'!G115+'CA 10Y Treasuty'!G115</f>
        <v>-20240.228835458052</v>
      </c>
      <c r="N80">
        <v>25</v>
      </c>
      <c r="O80" s="4">
        <f>'SPX 500 '!G252+GOLD!J263+'US 10Y Treasury'!J263+'CA 10Y Treasuty'!J263</f>
        <v>-10162.939562723506</v>
      </c>
    </row>
    <row r="81" spans="5:15" x14ac:dyDescent="0.35">
      <c r="E81">
        <v>80</v>
      </c>
      <c r="F81" s="2">
        <f>'SPX 500 '!G81+GSCI!G81+GOLD!G81+'US 10Y Treasury'!G81+'CA 10Y Treasuty'!G81</f>
        <v>4248.0746799452463</v>
      </c>
      <c r="H81">
        <v>239</v>
      </c>
      <c r="I81" s="2">
        <v>-23593.775879980414</v>
      </c>
      <c r="K81">
        <v>70</v>
      </c>
      <c r="L81" s="4">
        <f>GSCI!G71+GOLD!G71+'US 10Y Treasury'!G71+'CA 10Y Treasuty'!G71</f>
        <v>-20047.669504693127</v>
      </c>
      <c r="N81">
        <v>108</v>
      </c>
      <c r="O81" s="4">
        <f>'SPX 500 '!G187+GOLD!J198+'US 10Y Treasury'!J198+'CA 10Y Treasuty'!J198</f>
        <v>-9969.2727893483825</v>
      </c>
    </row>
    <row r="82" spans="5:15" x14ac:dyDescent="0.35">
      <c r="E82">
        <v>81</v>
      </c>
      <c r="F82" s="2">
        <f>'SPX 500 '!G82+GSCI!G82+GOLD!G82+'US 10Y Treasury'!G82+'CA 10Y Treasuty'!G82</f>
        <v>-39599.392738068127</v>
      </c>
      <c r="H82">
        <v>118</v>
      </c>
      <c r="I82" s="2">
        <v>-23511.794996097218</v>
      </c>
      <c r="K82">
        <v>136</v>
      </c>
      <c r="L82" s="4">
        <f>GSCI!G137+GOLD!G137+'US 10Y Treasury'!G137+'CA 10Y Treasuty'!G137</f>
        <v>-19885.125500900787</v>
      </c>
      <c r="N82">
        <v>228</v>
      </c>
      <c r="O82" s="4">
        <f>'SPX 500 '!G70+GOLD!J81+'US 10Y Treasury'!J81+'CA 10Y Treasuty'!J81</f>
        <v>-9182.4480369510129</v>
      </c>
    </row>
    <row r="83" spans="5:15" x14ac:dyDescent="0.35">
      <c r="E83">
        <v>82</v>
      </c>
      <c r="F83" s="2">
        <f>'SPX 500 '!G83+GSCI!G83+GOLD!G83+'US 10Y Treasury'!G83+'CA 10Y Treasuty'!G83</f>
        <v>-6243.1457421465311</v>
      </c>
      <c r="H83">
        <v>111</v>
      </c>
      <c r="I83" s="2">
        <v>-23358.972364436369</v>
      </c>
      <c r="K83">
        <v>211</v>
      </c>
      <c r="L83" s="4">
        <f>GSCI!G212+GOLD!G212+'US 10Y Treasury'!G212+'CA 10Y Treasuty'!G212</f>
        <v>-19432.989411354414</v>
      </c>
      <c r="N83">
        <v>161</v>
      </c>
      <c r="O83" s="4">
        <f>'SPX 500 '!G73+GOLD!J84+'US 10Y Treasury'!J84+'CA 10Y Treasuty'!J84</f>
        <v>-8604.4104339703918</v>
      </c>
    </row>
    <row r="84" spans="5:15" x14ac:dyDescent="0.35">
      <c r="E84">
        <v>83</v>
      </c>
      <c r="F84" s="2">
        <f>'SPX 500 '!G84+GSCI!G84+GOLD!G84+'US 10Y Treasury'!G84+'CA 10Y Treasuty'!G84</f>
        <v>67285.031693433877</v>
      </c>
      <c r="H84">
        <v>41</v>
      </c>
      <c r="I84" s="2">
        <v>-22894.906218812452</v>
      </c>
      <c r="K84">
        <v>118</v>
      </c>
      <c r="L84" s="4">
        <f>GSCI!G119+GOLD!G119+'US 10Y Treasury'!G119+'CA 10Y Treasuty'!G119</f>
        <v>-19414.270362169482</v>
      </c>
      <c r="N84">
        <v>238</v>
      </c>
      <c r="O84" s="4">
        <f>'SPX 500 '!G181+GOLD!J192+'US 10Y Treasury'!J192+'CA 10Y Treasuty'!J192</f>
        <v>-8277.418950272724</v>
      </c>
    </row>
    <row r="85" spans="5:15" x14ac:dyDescent="0.35">
      <c r="E85">
        <v>84</v>
      </c>
      <c r="F85" s="2">
        <f>'SPX 500 '!G85+GSCI!G85+GOLD!G85+'US 10Y Treasury'!G85+'CA 10Y Treasuty'!G85</f>
        <v>80355.445426213671</v>
      </c>
      <c r="H85">
        <v>74</v>
      </c>
      <c r="I85" s="2">
        <v>-22205.058836731478</v>
      </c>
      <c r="K85">
        <v>175</v>
      </c>
      <c r="L85" s="4">
        <f>GSCI!G176+GOLD!G176+'US 10Y Treasury'!G176+'CA 10Y Treasuty'!G176</f>
        <v>-18884.778733795974</v>
      </c>
      <c r="N85">
        <v>112</v>
      </c>
      <c r="O85" s="4">
        <f>'SPX 500 '!G242+GOLD!J253+'US 10Y Treasury'!J253+'CA 10Y Treasuty'!J253</f>
        <v>-8121.8477203566581</v>
      </c>
    </row>
    <row r="86" spans="5:15" x14ac:dyDescent="0.35">
      <c r="E86">
        <v>85</v>
      </c>
      <c r="F86" s="2">
        <f>'SPX 500 '!G86+GSCI!G86+GOLD!G86+'US 10Y Treasury'!G86+'CA 10Y Treasuty'!G86</f>
        <v>18380.145081005758</v>
      </c>
      <c r="H86">
        <v>35</v>
      </c>
      <c r="I86" s="2">
        <v>-21493.769518558169</v>
      </c>
      <c r="K86">
        <v>65</v>
      </c>
      <c r="L86" s="4">
        <f>GSCI!G66+GOLD!G66+'US 10Y Treasury'!G66+'CA 10Y Treasuty'!G66</f>
        <v>-18342.859967532684</v>
      </c>
      <c r="N86">
        <v>212</v>
      </c>
      <c r="O86" s="4">
        <f>'SPX 500 '!G28+GOLD!J39+'US 10Y Treasury'!J39+'CA 10Y Treasuty'!J39</f>
        <v>-8083.7757126083598</v>
      </c>
    </row>
    <row r="87" spans="5:15" x14ac:dyDescent="0.35">
      <c r="E87">
        <v>86</v>
      </c>
      <c r="F87" s="2">
        <f>'SPX 500 '!G87+GSCI!G87+GOLD!G87+'US 10Y Treasury'!G87+'CA 10Y Treasuty'!G87</f>
        <v>64470.658516691881</v>
      </c>
      <c r="H87">
        <v>48</v>
      </c>
      <c r="I87" s="2">
        <v>-21149.072140702861</v>
      </c>
      <c r="K87">
        <v>55</v>
      </c>
      <c r="L87" s="4">
        <f>GSCI!G56+GOLD!G56+'US 10Y Treasury'!G56+'CA 10Y Treasuty'!G56</f>
        <v>-17438.832325656083</v>
      </c>
      <c r="N87">
        <v>14</v>
      </c>
      <c r="O87" s="4">
        <f>'SPX 500 '!G146+GOLD!J157+'US 10Y Treasury'!J157+'CA 10Y Treasuty'!J157</f>
        <v>-8014.2537893736735</v>
      </c>
    </row>
    <row r="88" spans="5:15" x14ac:dyDescent="0.35">
      <c r="E88">
        <v>87</v>
      </c>
      <c r="F88" s="2">
        <f>'SPX 500 '!G88+GSCI!G88+GOLD!G88+'US 10Y Treasury'!G88+'CA 10Y Treasuty'!G88</f>
        <v>-11534.797758410452</v>
      </c>
      <c r="H88">
        <v>143</v>
      </c>
      <c r="I88" s="2">
        <v>-20765.403755655279</v>
      </c>
      <c r="K88">
        <v>142</v>
      </c>
      <c r="L88" s="4">
        <f>GSCI!G143+GOLD!G143+'US 10Y Treasury'!G143+'CA 10Y Treasuty'!G143</f>
        <v>-16371.263490560814</v>
      </c>
      <c r="N88">
        <v>92</v>
      </c>
      <c r="O88" s="4">
        <f>'SPX 500 '!G126+GOLD!J137+'US 10Y Treasury'!J137+'CA 10Y Treasuty'!J137</f>
        <v>-7873.2558426610194</v>
      </c>
    </row>
    <row r="89" spans="5:15" x14ac:dyDescent="0.35">
      <c r="E89">
        <v>88</v>
      </c>
      <c r="F89" s="2">
        <f>'SPX 500 '!G89+GSCI!G89+GOLD!G89+'US 10Y Treasury'!G89+'CA 10Y Treasuty'!G89</f>
        <v>27504.394977633026</v>
      </c>
      <c r="H89">
        <v>71</v>
      </c>
      <c r="I89" s="2">
        <v>-19803.49002871546</v>
      </c>
      <c r="K89">
        <v>50</v>
      </c>
      <c r="L89" s="4">
        <f>GSCI!G51+GOLD!G51+'US 10Y Treasury'!G51+'CA 10Y Treasuty'!G51</f>
        <v>-16357.981397498981</v>
      </c>
      <c r="N89">
        <v>169</v>
      </c>
      <c r="O89" s="4">
        <f>'SPX 500 '!G25+GOLD!J36+'US 10Y Treasury'!J36+'CA 10Y Treasuty'!J36</f>
        <v>-7816.9208701257594</v>
      </c>
    </row>
    <row r="90" spans="5:15" x14ac:dyDescent="0.35">
      <c r="E90">
        <v>89</v>
      </c>
      <c r="F90" s="2">
        <f>'SPX 500 '!G90+GSCI!G90+GOLD!G90+'US 10Y Treasury'!G90+'CA 10Y Treasuty'!G90</f>
        <v>-80788.330148405512</v>
      </c>
      <c r="H90">
        <v>11</v>
      </c>
      <c r="I90" s="2">
        <v>-19376.049864324741</v>
      </c>
      <c r="K90">
        <v>40</v>
      </c>
      <c r="L90" s="4">
        <f>GSCI!G41+GOLD!G41+'US 10Y Treasury'!G41+'CA 10Y Treasuty'!G41</f>
        <v>-15859.393482758082</v>
      </c>
      <c r="N90">
        <v>153</v>
      </c>
      <c r="O90" s="4">
        <f>'SPX 500 '!G162+GOLD!J173+'US 10Y Treasury'!J173+'CA 10Y Treasuty'!J173</f>
        <v>-6786.4773155716248</v>
      </c>
    </row>
    <row r="91" spans="5:15" x14ac:dyDescent="0.35">
      <c r="E91">
        <v>90</v>
      </c>
      <c r="F91" s="2">
        <f>'SPX 500 '!G91+GSCI!G91+GOLD!G91+'US 10Y Treasury'!G91+'CA 10Y Treasuty'!G91</f>
        <v>71313.976662049536</v>
      </c>
      <c r="H91">
        <v>205</v>
      </c>
      <c r="I91" s="2">
        <v>-17441.159949710127</v>
      </c>
      <c r="K91">
        <v>57</v>
      </c>
      <c r="L91" s="4">
        <f>GSCI!G58+GOLD!G58+'US 10Y Treasury'!G58+'CA 10Y Treasuty'!G58</f>
        <v>-15743.205063356552</v>
      </c>
      <c r="N91">
        <v>180</v>
      </c>
      <c r="O91" s="4">
        <f>'SPX 500 '!G49+GOLD!J60+'US 10Y Treasury'!J60+'CA 10Y Treasuty'!J60</f>
        <v>-6742.1688572401181</v>
      </c>
    </row>
    <row r="92" spans="5:15" x14ac:dyDescent="0.35">
      <c r="E92">
        <v>91</v>
      </c>
      <c r="F92" s="2">
        <f>'SPX 500 '!G92+GSCI!G92+GOLD!G92+'US 10Y Treasury'!G92+'CA 10Y Treasuty'!G92</f>
        <v>-70468.936378601356</v>
      </c>
      <c r="H92">
        <v>134</v>
      </c>
      <c r="I92" s="2">
        <v>-17408.507709141704</v>
      </c>
      <c r="K92">
        <v>59</v>
      </c>
      <c r="L92" s="4">
        <f>GSCI!G60+GOLD!G60+'US 10Y Treasury'!G60+'CA 10Y Treasuty'!G60</f>
        <v>-14854.515382518643</v>
      </c>
      <c r="N92">
        <v>175</v>
      </c>
      <c r="O92" s="4">
        <f>'SPX 500 '!G85+GOLD!J96+'US 10Y Treasury'!J96+'CA 10Y Treasuty'!J96</f>
        <v>-6387.7808220391162</v>
      </c>
    </row>
    <row r="93" spans="5:15" x14ac:dyDescent="0.35">
      <c r="E93">
        <v>92</v>
      </c>
      <c r="F93" s="2">
        <f>'SPX 500 '!G93+GSCI!G93+GOLD!G93+'US 10Y Treasury'!G93+'CA 10Y Treasuty'!G93</f>
        <v>29673.556018167874</v>
      </c>
      <c r="H93">
        <v>217</v>
      </c>
      <c r="I93" s="2">
        <v>-15542.681160196196</v>
      </c>
      <c r="K93">
        <v>48</v>
      </c>
      <c r="L93" s="4">
        <f>GSCI!G49+GOLD!G49+'US 10Y Treasury'!G49+'CA 10Y Treasuty'!G49</f>
        <v>-14406.903283462743</v>
      </c>
      <c r="N93">
        <v>67</v>
      </c>
      <c r="O93" s="4">
        <f>'SPX 500 '!G161+GOLD!J172+'US 10Y Treasury'!J172+'CA 10Y Treasuty'!J172</f>
        <v>-6333.1896906518377</v>
      </c>
    </row>
    <row r="94" spans="5:15" x14ac:dyDescent="0.35">
      <c r="E94">
        <v>93</v>
      </c>
      <c r="F94" s="2">
        <f>'SPX 500 '!G94+GSCI!G94+GOLD!G94+'US 10Y Treasury'!G94+'CA 10Y Treasuty'!G94</f>
        <v>9439.1867195919622</v>
      </c>
      <c r="H94">
        <v>175</v>
      </c>
      <c r="I94" s="2">
        <v>-15272.004234365653</v>
      </c>
      <c r="K94">
        <v>102</v>
      </c>
      <c r="L94" s="4">
        <f>GSCI!G103+GOLD!G103+'US 10Y Treasury'!G103+'CA 10Y Treasuty'!G103</f>
        <v>-13433.657032970688</v>
      </c>
      <c r="N94">
        <v>15</v>
      </c>
      <c r="O94" s="4">
        <f>'SPX 500 '!G193+GOLD!J204+'US 10Y Treasury'!J204+'CA 10Y Treasuty'!J204</f>
        <v>-6295.3642084412277</v>
      </c>
    </row>
    <row r="95" spans="5:15" x14ac:dyDescent="0.35">
      <c r="E95">
        <v>94</v>
      </c>
      <c r="F95" s="2">
        <f>'SPX 500 '!G95+GSCI!G95+GOLD!G95+'US 10Y Treasury'!G95+'CA 10Y Treasuty'!G95</f>
        <v>-29488.532475796761</v>
      </c>
      <c r="H95">
        <v>214</v>
      </c>
      <c r="I95" s="2">
        <v>-14641.357356716646</v>
      </c>
      <c r="K95">
        <v>249</v>
      </c>
      <c r="L95" s="4">
        <f>GSCI!G250+GOLD!G250+'US 10Y Treasury'!G250+'CA 10Y Treasuty'!G250</f>
        <v>-13185.104995061294</v>
      </c>
      <c r="N95">
        <v>224</v>
      </c>
      <c r="O95" s="4">
        <f>'SPX 500 '!G217+GOLD!J228+'US 10Y Treasury'!J228+'CA 10Y Treasuty'!J228</f>
        <v>-6294.1856334465556</v>
      </c>
    </row>
    <row r="96" spans="5:15" x14ac:dyDescent="0.35">
      <c r="E96">
        <v>95</v>
      </c>
      <c r="F96" s="2">
        <f>'SPX 500 '!G96+GSCI!G96+GOLD!G96+'US 10Y Treasury'!G96+'CA 10Y Treasuty'!G96</f>
        <v>-24261.496406821301</v>
      </c>
      <c r="H96">
        <v>244</v>
      </c>
      <c r="I96" s="2">
        <v>-14627.813764015678</v>
      </c>
      <c r="K96">
        <v>7</v>
      </c>
      <c r="L96" s="4">
        <f>GSCI!G8+GOLD!G8+'US 10Y Treasury'!G8+'CA 10Y Treasuty'!G8</f>
        <v>-13067.600621509482</v>
      </c>
      <c r="N96">
        <v>241</v>
      </c>
      <c r="O96" s="4">
        <f>'SPX 500 '!G204+GOLD!J215+'US 10Y Treasury'!J215+'CA 10Y Treasuty'!J215</f>
        <v>-6038.9632249930874</v>
      </c>
    </row>
    <row r="97" spans="5:15" x14ac:dyDescent="0.35">
      <c r="E97">
        <v>96</v>
      </c>
      <c r="F97" s="2">
        <f>'SPX 500 '!G97+GSCI!G97+GOLD!G97+'US 10Y Treasury'!G97+'CA 10Y Treasuty'!G97</f>
        <v>-75431.647792014526</v>
      </c>
      <c r="H97">
        <v>101</v>
      </c>
      <c r="I97" s="2">
        <v>-12483.024834716809</v>
      </c>
      <c r="K97">
        <v>16</v>
      </c>
      <c r="L97" s="4">
        <f>GSCI!G17+GOLD!G17+'US 10Y Treasury'!G17+'CA 10Y Treasuty'!G17</f>
        <v>-12999.613683720585</v>
      </c>
      <c r="N97">
        <v>99</v>
      </c>
      <c r="O97" s="4">
        <f>'SPX 500 '!G156+GOLD!J167+'US 10Y Treasury'!J167+'CA 10Y Treasuty'!J167</f>
        <v>-5783.6376412864774</v>
      </c>
    </row>
    <row r="98" spans="5:15" x14ac:dyDescent="0.35">
      <c r="E98">
        <v>97</v>
      </c>
      <c r="F98" s="2">
        <f>'SPX 500 '!G98+GSCI!G98+GOLD!G98+'US 10Y Treasury'!G98+'CA 10Y Treasuty'!G98</f>
        <v>10901.314195933286</v>
      </c>
      <c r="H98">
        <v>87</v>
      </c>
      <c r="I98" s="2">
        <v>-11534.797758410452</v>
      </c>
      <c r="K98">
        <v>97</v>
      </c>
      <c r="L98" s="4">
        <f>GSCI!G98+GOLD!G98+'US 10Y Treasury'!G98+'CA 10Y Treasuty'!G98</f>
        <v>-12100.220285087824</v>
      </c>
      <c r="N98">
        <v>11</v>
      </c>
      <c r="O98" s="4">
        <f>'SPX 500 '!G61+GOLD!J72+'US 10Y Treasury'!J72+'CA 10Y Treasuty'!J72</f>
        <v>-5216.0656698918901</v>
      </c>
    </row>
    <row r="99" spans="5:15" x14ac:dyDescent="0.35">
      <c r="E99">
        <v>98</v>
      </c>
      <c r="F99" s="2">
        <f>'SPX 500 '!G99+GSCI!G99+GOLD!G99+'US 10Y Treasury'!G99+'CA 10Y Treasuty'!G99</f>
        <v>23182.674913727795</v>
      </c>
      <c r="H99">
        <v>194</v>
      </c>
      <c r="I99" s="2">
        <v>-10142.577171491343</v>
      </c>
      <c r="K99">
        <v>81</v>
      </c>
      <c r="L99" s="4">
        <f>GSCI!G82+GOLD!G82+'US 10Y Treasury'!G82+'CA 10Y Treasuty'!G82</f>
        <v>-11713.081714524538</v>
      </c>
      <c r="N99">
        <v>81</v>
      </c>
      <c r="O99" s="4">
        <f>'SPX 500 '!G99+GOLD!J110+'US 10Y Treasury'!J110+'CA 10Y Treasuty'!J110</f>
        <v>-4278.5248040310107</v>
      </c>
    </row>
    <row r="100" spans="5:15" x14ac:dyDescent="0.35">
      <c r="E100">
        <v>99</v>
      </c>
      <c r="F100" s="2">
        <f>'SPX 500 '!G100+GSCI!G100+GOLD!G100+'US 10Y Treasury'!G100+'CA 10Y Treasuty'!G100</f>
        <v>17568.319698544568</v>
      </c>
      <c r="H100">
        <v>230</v>
      </c>
      <c r="I100" s="2">
        <v>-7927.3453345297603</v>
      </c>
      <c r="K100">
        <v>120</v>
      </c>
      <c r="L100" s="4">
        <f>GSCI!G121+GOLD!G121+'US 10Y Treasury'!G121+'CA 10Y Treasuty'!G121</f>
        <v>-11468.085514235892</v>
      </c>
      <c r="N100">
        <v>8</v>
      </c>
      <c r="O100" s="4">
        <f>'SPX 500 '!G119+GOLD!J130+'US 10Y Treasury'!J130+'CA 10Y Treasuty'!J130</f>
        <v>-4097.5246339277364</v>
      </c>
    </row>
    <row r="101" spans="5:15" x14ac:dyDescent="0.35">
      <c r="E101">
        <v>100</v>
      </c>
      <c r="F101" s="2">
        <f>'SPX 500 '!G101+GSCI!G101+GOLD!G101+'US 10Y Treasury'!G101+'CA 10Y Treasuty'!G101</f>
        <v>54373.058108863537</v>
      </c>
      <c r="H101">
        <v>124</v>
      </c>
      <c r="I101" s="2">
        <v>-7144.3743617626606</v>
      </c>
      <c r="K101">
        <v>135</v>
      </c>
      <c r="L101" s="4">
        <f>GSCI!G136+GOLD!G136+'US 10Y Treasury'!G136+'CA 10Y Treasuty'!G136</f>
        <v>-9203.6345987871755</v>
      </c>
      <c r="N101">
        <v>244</v>
      </c>
      <c r="O101" s="4">
        <f>'SPX 500 '!G23+GOLD!J34+'US 10Y Treasury'!J34+'CA 10Y Treasuty'!J34</f>
        <v>-3784.9432148751803</v>
      </c>
    </row>
    <row r="102" spans="5:15" x14ac:dyDescent="0.35">
      <c r="E102">
        <v>101</v>
      </c>
      <c r="F102" s="2">
        <f>'SPX 500 '!G102+GSCI!G102+GOLD!G102+'US 10Y Treasury'!G102+'CA 10Y Treasuty'!G102</f>
        <v>-12483.024834716809</v>
      </c>
      <c r="H102">
        <v>82</v>
      </c>
      <c r="I102" s="2">
        <v>-6243.1457421465311</v>
      </c>
      <c r="K102">
        <v>77</v>
      </c>
      <c r="L102" s="4">
        <f>GSCI!G78+GOLD!G78+'US 10Y Treasury'!G78+'CA 10Y Treasuty'!G78</f>
        <v>-7861.6809513635235</v>
      </c>
      <c r="N102">
        <v>19</v>
      </c>
      <c r="O102" s="4">
        <f>'SPX 500 '!G34+GOLD!J45+'US 10Y Treasury'!J45+'CA 10Y Treasuty'!J45</f>
        <v>-3342.9666337496601</v>
      </c>
    </row>
    <row r="103" spans="5:15" x14ac:dyDescent="0.35">
      <c r="E103">
        <v>102</v>
      </c>
      <c r="F103" s="2">
        <f>'SPX 500 '!G103+GSCI!G103+GOLD!G103+'US 10Y Treasury'!G103+'CA 10Y Treasuty'!G103</f>
        <v>22662.572782371775</v>
      </c>
      <c r="H103">
        <v>51</v>
      </c>
      <c r="I103" s="2">
        <v>-5734.9804054644192</v>
      </c>
      <c r="K103">
        <v>198</v>
      </c>
      <c r="L103" s="4">
        <f>GSCI!G199+GOLD!G199+'US 10Y Treasury'!G199+'CA 10Y Treasuty'!G199</f>
        <v>-7615.6692885271041</v>
      </c>
      <c r="N103">
        <v>171</v>
      </c>
      <c r="O103" s="4">
        <f>'SPX 500 '!G247+GOLD!J258+'US 10Y Treasury'!J258+'CA 10Y Treasuty'!J258</f>
        <v>-3070.5402713161893</v>
      </c>
    </row>
    <row r="104" spans="5:15" x14ac:dyDescent="0.35">
      <c r="E104">
        <v>103</v>
      </c>
      <c r="F104" s="2">
        <f>'SPX 500 '!G104+GSCI!G104+GOLD!G104+'US 10Y Treasury'!G104+'CA 10Y Treasuty'!G104</f>
        <v>34713.234586373786</v>
      </c>
      <c r="H104">
        <v>66</v>
      </c>
      <c r="I104" s="2">
        <v>-5697.1492369753541</v>
      </c>
      <c r="K104">
        <v>146</v>
      </c>
      <c r="L104" s="4">
        <f>GSCI!G147+GOLD!G147+'US 10Y Treasury'!G147+'CA 10Y Treasuty'!G147</f>
        <v>-7525.3914709755918</v>
      </c>
      <c r="N104">
        <v>84</v>
      </c>
      <c r="O104" s="4">
        <f>'SPX 500 '!G237+GOLD!J248+'US 10Y Treasury'!J248+'CA 10Y Treasuty'!J248</f>
        <v>-2845.9056522576138</v>
      </c>
    </row>
    <row r="105" spans="5:15" x14ac:dyDescent="0.35">
      <c r="E105">
        <v>104</v>
      </c>
      <c r="F105" s="2">
        <f>'SPX 500 '!G105+GSCI!G105+GOLD!G105+'US 10Y Treasury'!G105+'CA 10Y Treasuty'!G105</f>
        <v>-100975.94276259339</v>
      </c>
      <c r="H105">
        <v>236</v>
      </c>
      <c r="I105" s="2">
        <v>-3410.3411321429303</v>
      </c>
      <c r="K105">
        <v>173</v>
      </c>
      <c r="L105" s="4">
        <f>GSCI!G174+GOLD!G174+'US 10Y Treasury'!G174+'CA 10Y Treasuty'!G174</f>
        <v>-7157.992428183672</v>
      </c>
      <c r="N105">
        <v>250</v>
      </c>
      <c r="O105" s="4">
        <f>'SPX 500 '!G19+GOLD!J30+'US 10Y Treasury'!J30+'CA 10Y Treasuty'!J30</f>
        <v>-2275.8207178455777</v>
      </c>
    </row>
    <row r="106" spans="5:15" x14ac:dyDescent="0.35">
      <c r="E106">
        <v>105</v>
      </c>
      <c r="F106" s="2">
        <f>'SPX 500 '!G106+GSCI!G106+GOLD!G106+'US 10Y Treasury'!G106+'CA 10Y Treasuty'!G106</f>
        <v>-28137.524739712477</v>
      </c>
      <c r="H106">
        <v>63</v>
      </c>
      <c r="I106" s="2">
        <v>-3346.8065392657882</v>
      </c>
      <c r="K106">
        <v>45</v>
      </c>
      <c r="L106" s="4">
        <f>GSCI!G46+GOLD!G46+'US 10Y Treasury'!G46+'CA 10Y Treasuty'!G46</f>
        <v>-7089.6363814182114</v>
      </c>
      <c r="N106">
        <v>2</v>
      </c>
      <c r="O106" s="4">
        <f>'SPX 500 '!G170+GOLD!J181+'US 10Y Treasury'!J181+'CA 10Y Treasuty'!J181</f>
        <v>-1544.5571150355972</v>
      </c>
    </row>
    <row r="107" spans="5:15" x14ac:dyDescent="0.35">
      <c r="E107">
        <v>106</v>
      </c>
      <c r="F107" s="2">
        <f>'SPX 500 '!G107+GSCI!G107+GOLD!G107+'US 10Y Treasury'!G107+'CA 10Y Treasuty'!G107</f>
        <v>-51816.842558599543</v>
      </c>
      <c r="H107">
        <v>43</v>
      </c>
      <c r="I107" s="2">
        <v>-3065.4341340480605</v>
      </c>
      <c r="K107">
        <v>109</v>
      </c>
      <c r="L107" s="4">
        <f>GSCI!G110+GOLD!G110+'US 10Y Treasury'!G110+'CA 10Y Treasuty'!G110</f>
        <v>-6822.3702733007958</v>
      </c>
      <c r="N107">
        <v>134</v>
      </c>
      <c r="O107" s="4">
        <f>'SPX 500 '!G130+GOLD!J141+'US 10Y Treasury'!J141+'CA 10Y Treasuty'!J141</f>
        <v>-1416.0391557668336</v>
      </c>
    </row>
    <row r="108" spans="5:15" x14ac:dyDescent="0.35">
      <c r="E108">
        <v>107</v>
      </c>
      <c r="F108" s="2">
        <f>'SPX 500 '!G108+GSCI!G108+GOLD!G108+'US 10Y Treasury'!G108+'CA 10Y Treasuty'!G108</f>
        <v>105782.43952464929</v>
      </c>
      <c r="H108">
        <v>174</v>
      </c>
      <c r="I108" s="2">
        <v>-2567.076774133835</v>
      </c>
      <c r="K108">
        <v>66</v>
      </c>
      <c r="L108" s="4">
        <f>GSCI!G67+GOLD!G67+'US 10Y Treasury'!G67+'CA 10Y Treasuty'!G67</f>
        <v>-6614.4237149829278</v>
      </c>
      <c r="N108">
        <v>141</v>
      </c>
      <c r="O108" s="4">
        <f>'SPX 500 '!G222+GOLD!J233+'US 10Y Treasury'!J233+'CA 10Y Treasuty'!J233</f>
        <v>-1121.507073470857</v>
      </c>
    </row>
    <row r="109" spans="5:15" x14ac:dyDescent="0.35">
      <c r="E109">
        <v>108</v>
      </c>
      <c r="F109" s="2">
        <f>'SPX 500 '!G109+GSCI!G109+GOLD!G109+'US 10Y Treasury'!G109+'CA 10Y Treasuty'!G109</f>
        <v>70101.595832970808</v>
      </c>
      <c r="H109">
        <v>155</v>
      </c>
      <c r="I109" s="2">
        <v>-2197.0657151542837</v>
      </c>
      <c r="K109">
        <v>26</v>
      </c>
      <c r="L109" s="4">
        <f>GSCI!G27+GOLD!G27+'US 10Y Treasury'!G27+'CA 10Y Treasuty'!G27</f>
        <v>-6520.7007847266505</v>
      </c>
      <c r="N109">
        <v>100</v>
      </c>
      <c r="O109" s="4">
        <f>'SPX 500 '!G236+GOLD!J247+'US 10Y Treasury'!J247+'CA 10Y Treasuty'!J247</f>
        <v>-726.91967786522582</v>
      </c>
    </row>
    <row r="110" spans="5:15" x14ac:dyDescent="0.35">
      <c r="E110">
        <v>109</v>
      </c>
      <c r="F110" s="2">
        <f>'SPX 500 '!G110+GSCI!G110+GOLD!G110+'US 10Y Treasury'!G110+'CA 10Y Treasuty'!G110</f>
        <v>-32521.171390069067</v>
      </c>
      <c r="H110">
        <v>139</v>
      </c>
      <c r="I110" s="2">
        <v>-1158.1681693593273</v>
      </c>
      <c r="K110">
        <v>219</v>
      </c>
      <c r="L110" s="4">
        <f>GSCI!G220+GOLD!G220+'US 10Y Treasury'!G220+'CA 10Y Treasuty'!G220</f>
        <v>-6263.8777146083303</v>
      </c>
      <c r="N110">
        <v>226</v>
      </c>
      <c r="O110" s="4">
        <f>'SPX 500 '!G111+GOLD!J122+'US 10Y Treasury'!J122+'CA 10Y Treasuty'!J122</f>
        <v>-621.78979126224294</v>
      </c>
    </row>
    <row r="111" spans="5:15" x14ac:dyDescent="0.35">
      <c r="E111">
        <v>110</v>
      </c>
      <c r="F111" s="2">
        <f>'SPX 500 '!G111+GSCI!G111+GOLD!G111+'US 10Y Treasury'!G111+'CA 10Y Treasuty'!G111</f>
        <v>65072.555831226055</v>
      </c>
      <c r="H111">
        <v>178</v>
      </c>
      <c r="I111" s="2">
        <v>-248.32754453376401</v>
      </c>
      <c r="K111">
        <v>226</v>
      </c>
      <c r="L111" s="4">
        <f>GSCI!G227+GOLD!G227+'US 10Y Treasury'!G227+'CA 10Y Treasuty'!G227</f>
        <v>-6182.368764280458</v>
      </c>
      <c r="N111">
        <v>102</v>
      </c>
      <c r="O111" s="4">
        <f>'SPX 500 '!G94+GOLD!J105+'US 10Y Treasury'!J105+'CA 10Y Treasuty'!J105</f>
        <v>-594.91666590375826</v>
      </c>
    </row>
    <row r="112" spans="5:15" x14ac:dyDescent="0.35">
      <c r="E112">
        <v>111</v>
      </c>
      <c r="F112" s="2">
        <f>'SPX 500 '!G112+GSCI!G112+GOLD!G112+'US 10Y Treasury'!G112+'CA 10Y Treasuty'!G112</f>
        <v>-23358.972364436369</v>
      </c>
      <c r="H112">
        <v>154</v>
      </c>
      <c r="I112" s="2">
        <v>370.06384546647314</v>
      </c>
      <c r="K112">
        <v>117</v>
      </c>
      <c r="L112" s="4">
        <f>GSCI!G118+GOLD!G118+'US 10Y Treasury'!G118+'CA 10Y Treasuty'!G118</f>
        <v>-6014.5259842372034</v>
      </c>
      <c r="N112">
        <v>111</v>
      </c>
      <c r="O112" s="4">
        <f>'SPX 500 '!G53+GOLD!J64+'US 10Y Treasury'!J64+'CA 10Y Treasuty'!J64</f>
        <v>-393.26600558357313</v>
      </c>
    </row>
    <row r="113" spans="5:15" x14ac:dyDescent="0.35">
      <c r="E113">
        <v>112</v>
      </c>
      <c r="F113" s="2">
        <f>'SPX 500 '!G113+GSCI!G113+GOLD!G113+'US 10Y Treasury'!G113+'CA 10Y Treasuty'!G113</f>
        <v>115207.80967365007</v>
      </c>
      <c r="H113">
        <v>121</v>
      </c>
      <c r="I113" s="2">
        <v>2003.7679180867271</v>
      </c>
      <c r="K113">
        <v>174</v>
      </c>
      <c r="L113" s="4">
        <f>GSCI!G175+GOLD!G175+'US 10Y Treasury'!G175+'CA 10Y Treasuty'!G175</f>
        <v>-5973.3745542340912</v>
      </c>
      <c r="N113">
        <v>98</v>
      </c>
      <c r="O113" s="4">
        <f>'SPX 500 '!G178+GOLD!J189+'US 10Y Treasury'!J189+'CA 10Y Treasuty'!J189</f>
        <v>-336.95398411899805</v>
      </c>
    </row>
    <row r="114" spans="5:15" x14ac:dyDescent="0.35">
      <c r="E114">
        <v>113</v>
      </c>
      <c r="F114" s="2">
        <f>'SPX 500 '!G114+GSCI!G114+GOLD!G114+'US 10Y Treasury'!G114+'CA 10Y Treasuty'!G114</f>
        <v>14554.758724085987</v>
      </c>
      <c r="H114">
        <v>232</v>
      </c>
      <c r="I114" s="2">
        <v>2649.3143935895059</v>
      </c>
      <c r="K114">
        <v>143</v>
      </c>
      <c r="L114" s="4">
        <f>GSCI!G144+GOLD!G144+'US 10Y Treasury'!G144+'CA 10Y Treasuty'!G144</f>
        <v>-5517.4375570255797</v>
      </c>
      <c r="N114">
        <v>104</v>
      </c>
      <c r="O114" s="4">
        <f>'SPX 500 '!G11+GOLD!J22+'US 10Y Treasury'!J22+'CA 10Y Treasuty'!J22</f>
        <v>-305.11383500602096</v>
      </c>
    </row>
    <row r="115" spans="5:15" x14ac:dyDescent="0.35">
      <c r="E115">
        <v>114</v>
      </c>
      <c r="F115" s="2">
        <f>'SPX 500 '!G115+GSCI!G115+GOLD!G115+'US 10Y Treasury'!G115+'CA 10Y Treasuty'!G115</f>
        <v>-47267.72942682181</v>
      </c>
      <c r="H115">
        <v>58</v>
      </c>
      <c r="I115" s="2">
        <v>3069.3870878577</v>
      </c>
      <c r="K115">
        <v>178</v>
      </c>
      <c r="L115" s="4">
        <f>GSCI!G179+GOLD!G179+'US 10Y Treasury'!G179+'CA 10Y Treasuty'!G179</f>
        <v>-3668.9262938472675</v>
      </c>
      <c r="N115">
        <v>72</v>
      </c>
      <c r="O115" s="4">
        <f>'SPX 500 '!G184+GOLD!J195+'US 10Y Treasury'!J195+'CA 10Y Treasuty'!J195</f>
        <v>-165.48595681320876</v>
      </c>
    </row>
    <row r="116" spans="5:15" x14ac:dyDescent="0.35">
      <c r="E116">
        <v>115</v>
      </c>
      <c r="F116" s="2">
        <f>'SPX 500 '!G116+GSCI!G116+GOLD!G116+'US 10Y Treasury'!G116+'CA 10Y Treasuty'!G116</f>
        <v>107069.33021354175</v>
      </c>
      <c r="H116">
        <v>80</v>
      </c>
      <c r="I116" s="2">
        <v>4248.0746799452463</v>
      </c>
      <c r="K116">
        <v>63</v>
      </c>
      <c r="L116" s="4">
        <f>GSCI!G64+GOLD!G64+'US 10Y Treasury'!G64+'CA 10Y Treasuty'!G64</f>
        <v>-3663.9670201371191</v>
      </c>
      <c r="N116">
        <v>195</v>
      </c>
      <c r="O116" s="4">
        <f>'SPX 500 '!G150+GOLD!J161+'US 10Y Treasury'!J161+'CA 10Y Treasuty'!J161</f>
        <v>66.580270839855075</v>
      </c>
    </row>
    <row r="117" spans="5:15" x14ac:dyDescent="0.35">
      <c r="E117">
        <v>116</v>
      </c>
      <c r="F117" s="2">
        <f>'SPX 500 '!G117+GSCI!G117+GOLD!G117+'US 10Y Treasury'!G117+'CA 10Y Treasuty'!G117</f>
        <v>33371.550540181692</v>
      </c>
      <c r="H117">
        <v>57</v>
      </c>
      <c r="I117" s="2">
        <v>5088.6867362768389</v>
      </c>
      <c r="K117">
        <v>152</v>
      </c>
      <c r="L117" s="4">
        <f>GSCI!G153+GOLD!G153+'US 10Y Treasury'!G153+'CA 10Y Treasuty'!G153</f>
        <v>-3641.1464028437622</v>
      </c>
      <c r="N117">
        <v>96</v>
      </c>
      <c r="O117" s="4">
        <f>'SPX 500 '!G64+GOLD!J75+'US 10Y Treasury'!J75+'CA 10Y Treasuty'!J75</f>
        <v>317.16048087133095</v>
      </c>
    </row>
    <row r="118" spans="5:15" x14ac:dyDescent="0.35">
      <c r="E118">
        <v>117</v>
      </c>
      <c r="F118" s="2">
        <f>'SPX 500 '!G118+GSCI!G118+GOLD!G118+'US 10Y Treasury'!G118+'CA 10Y Treasuty'!G118</f>
        <v>9406.8997651932295</v>
      </c>
      <c r="H118">
        <v>65</v>
      </c>
      <c r="I118" s="2">
        <v>5229.4325291508576</v>
      </c>
      <c r="K118">
        <v>156</v>
      </c>
      <c r="L118" s="4">
        <f>GSCI!G157+GOLD!G157+'US 10Y Treasury'!G157+'CA 10Y Treasuty'!G157</f>
        <v>-3379.4138566649053</v>
      </c>
      <c r="N118">
        <v>4</v>
      </c>
      <c r="O118" s="4">
        <f>'SPX 500 '!G155+GOLD!J166+'US 10Y Treasury'!J166+'CA 10Y Treasuty'!J166</f>
        <v>620.23196675581858</v>
      </c>
    </row>
    <row r="119" spans="5:15" x14ac:dyDescent="0.35">
      <c r="E119">
        <v>118</v>
      </c>
      <c r="F119" s="2">
        <f>'SPX 500 '!G119+GSCI!G119+GOLD!G119+'US 10Y Treasury'!G119+'CA 10Y Treasuty'!G119</f>
        <v>-23511.794996097218</v>
      </c>
      <c r="H119">
        <v>160</v>
      </c>
      <c r="I119" s="2">
        <v>5705.3835141598247</v>
      </c>
      <c r="K119">
        <v>8</v>
      </c>
      <c r="L119" s="4">
        <f>GSCI!G9+GOLD!G9+'US 10Y Treasury'!G9+'CA 10Y Treasuty'!G9</f>
        <v>-665.8933688030811</v>
      </c>
      <c r="N119">
        <v>192</v>
      </c>
      <c r="O119" s="4">
        <f>'SPX 500 '!G67+GOLD!J78+'US 10Y Treasury'!J78+'CA 10Y Treasuty'!J78</f>
        <v>917.27447800757363</v>
      </c>
    </row>
    <row r="120" spans="5:15" x14ac:dyDescent="0.35">
      <c r="E120">
        <v>119</v>
      </c>
      <c r="F120" s="2">
        <f>'SPX 500 '!G120+GSCI!G120+GOLD!G120+'US 10Y Treasury'!G120+'CA 10Y Treasuty'!G120</f>
        <v>78747.043440060806</v>
      </c>
      <c r="H120">
        <v>177</v>
      </c>
      <c r="I120" s="2">
        <v>5835.3280883510597</v>
      </c>
      <c r="K120">
        <v>236</v>
      </c>
      <c r="L120" s="4">
        <f>GSCI!G237+GOLD!G237+'US 10Y Treasury'!G237+'CA 10Y Treasuty'!G237</f>
        <v>-564.43547988531645</v>
      </c>
      <c r="N120">
        <v>120</v>
      </c>
      <c r="O120" s="4">
        <f>'SPX 500 '!G100+GOLD!J111+'US 10Y Treasury'!J111+'CA 10Y Treasuty'!J111</f>
        <v>1002.7508499883115</v>
      </c>
    </row>
    <row r="121" spans="5:15" x14ac:dyDescent="0.35">
      <c r="E121">
        <v>120</v>
      </c>
      <c r="F121" s="2">
        <f>'SPX 500 '!G121+GSCI!G121+GOLD!G121+'US 10Y Treasury'!G121+'CA 10Y Treasuty'!G121</f>
        <v>18176.494888803805</v>
      </c>
      <c r="H121">
        <v>170</v>
      </c>
      <c r="I121" s="2">
        <v>6334.0545540399617</v>
      </c>
      <c r="K121">
        <v>154</v>
      </c>
      <c r="L121" s="4">
        <f>GSCI!G155+GOLD!G155+'US 10Y Treasury'!G155+'CA 10Y Treasuty'!G155</f>
        <v>-250.16812128934544</v>
      </c>
      <c r="N121">
        <v>143</v>
      </c>
      <c r="O121" s="4">
        <f>'SPX 500 '!G114+GOLD!J125+'US 10Y Treasury'!J125+'CA 10Y Treasuty'!J125</f>
        <v>1296.6193077196367</v>
      </c>
    </row>
    <row r="122" spans="5:15" x14ac:dyDescent="0.35">
      <c r="E122">
        <v>121</v>
      </c>
      <c r="F122" s="2">
        <f>'SPX 500 '!G122+GSCI!G122+GOLD!G122+'US 10Y Treasury'!G122+'CA 10Y Treasuty'!G122</f>
        <v>2003.7679180867271</v>
      </c>
      <c r="H122">
        <v>142</v>
      </c>
      <c r="I122" s="2">
        <v>8383.1606246154988</v>
      </c>
      <c r="K122">
        <v>88</v>
      </c>
      <c r="L122" s="4">
        <f>GSCI!G89+GOLD!G89+'US 10Y Treasury'!G89+'CA 10Y Treasuty'!G89</f>
        <v>632.44120836176444</v>
      </c>
      <c r="N122">
        <v>206</v>
      </c>
      <c r="O122" s="4">
        <f>'SPX 500 '!G3+GOLD!J14+'US 10Y Treasury'!J14+'CA 10Y Treasuty'!J14</f>
        <v>1480.6821176270023</v>
      </c>
    </row>
    <row r="123" spans="5:15" x14ac:dyDescent="0.35">
      <c r="E123">
        <v>122</v>
      </c>
      <c r="F123" s="2">
        <f>'SPX 500 '!G123+GSCI!G123+GOLD!G123+'US 10Y Treasury'!G123+'CA 10Y Treasuty'!G123</f>
        <v>-23909.710693401168</v>
      </c>
      <c r="H123">
        <v>5</v>
      </c>
      <c r="I123" s="2">
        <v>9304.2364527642494</v>
      </c>
      <c r="K123">
        <v>144</v>
      </c>
      <c r="L123" s="4">
        <f>GSCI!G145+GOLD!G145+'US 10Y Treasury'!G145+'CA 10Y Treasuty'!G145</f>
        <v>800.34495075943414</v>
      </c>
      <c r="N123">
        <v>129</v>
      </c>
      <c r="O123" s="4">
        <f>'SPX 500 '!G165+GOLD!J176+'US 10Y Treasury'!J176+'CA 10Y Treasuty'!J176</f>
        <v>1808.4013297068886</v>
      </c>
    </row>
    <row r="124" spans="5:15" x14ac:dyDescent="0.35">
      <c r="E124">
        <v>123</v>
      </c>
      <c r="F124" s="2">
        <f>'SPX 500 '!G124+GSCI!G124+GOLD!G124+'US 10Y Treasury'!G124+'CA 10Y Treasuty'!G124</f>
        <v>-41666.877793456079</v>
      </c>
      <c r="H124">
        <v>117</v>
      </c>
      <c r="I124" s="2">
        <v>9406.8997651932295</v>
      </c>
      <c r="K124">
        <v>150</v>
      </c>
      <c r="L124" s="4">
        <f>GSCI!G151+GOLD!G151+'US 10Y Treasury'!G151+'CA 10Y Treasuty'!G151</f>
        <v>1290.8394230775302</v>
      </c>
      <c r="N124">
        <v>20</v>
      </c>
      <c r="O124" s="4">
        <f>'SPX 500 '!G26+GOLD!J37+'US 10Y Treasury'!J37+'CA 10Y Treasuty'!J37</f>
        <v>2387.7347683152184</v>
      </c>
    </row>
    <row r="125" spans="5:15" x14ac:dyDescent="0.35">
      <c r="E125">
        <v>124</v>
      </c>
      <c r="F125" s="2">
        <f>'SPX 500 '!G125+GSCI!G125+GOLD!G125+'US 10Y Treasury'!G125+'CA 10Y Treasuty'!G125</f>
        <v>-7144.3743617626606</v>
      </c>
      <c r="H125">
        <v>93</v>
      </c>
      <c r="I125" s="2">
        <v>9439.1867195919622</v>
      </c>
      <c r="K125">
        <v>94</v>
      </c>
      <c r="L125" s="4">
        <f>GSCI!G95+GOLD!G95+'US 10Y Treasury'!G95+'CA 10Y Treasuty'!G95</f>
        <v>1362.9250671218615</v>
      </c>
      <c r="N125">
        <v>10</v>
      </c>
      <c r="O125" s="4">
        <f>'SPX 500 '!G209+GOLD!J220+'US 10Y Treasury'!J220+'CA 10Y Treasuty'!J220</f>
        <v>2748.6380399642512</v>
      </c>
    </row>
    <row r="126" spans="5:15" x14ac:dyDescent="0.35">
      <c r="E126">
        <v>125</v>
      </c>
      <c r="F126" s="2">
        <f>'SPX 500 '!G126+GSCI!G126+GOLD!G126+'US 10Y Treasury'!G126+'CA 10Y Treasuty'!G126</f>
        <v>25983.82571688178</v>
      </c>
      <c r="H126">
        <v>203</v>
      </c>
      <c r="I126" s="2">
        <v>9520.0631449819775</v>
      </c>
      <c r="K126">
        <v>92</v>
      </c>
      <c r="L126" s="4">
        <f>GSCI!G93+GOLD!G93+'US 10Y Treasury'!G93+'CA 10Y Treasuty'!G93</f>
        <v>2156.8558252488729</v>
      </c>
      <c r="N126">
        <v>201</v>
      </c>
      <c r="O126" s="4">
        <f>'SPX 500 '!G74+GOLD!J85+'US 10Y Treasury'!J85+'CA 10Y Treasuty'!J85</f>
        <v>2885.1857843934558</v>
      </c>
    </row>
    <row r="127" spans="5:15" x14ac:dyDescent="0.35">
      <c r="E127">
        <v>126</v>
      </c>
      <c r="F127" s="2">
        <f>'SPX 500 '!G127+GSCI!G127+GOLD!G127+'US 10Y Treasury'!G127+'CA 10Y Treasuty'!G127</f>
        <v>71479.672905200743</v>
      </c>
      <c r="H127">
        <v>26</v>
      </c>
      <c r="I127" s="2">
        <v>9723.6609542052029</v>
      </c>
      <c r="K127">
        <v>5</v>
      </c>
      <c r="L127" s="4">
        <f>GSCI!G6+GOLD!G6+'US 10Y Treasury'!G6+'CA 10Y Treasuty'!G6</f>
        <v>2663.9035934394924</v>
      </c>
      <c r="N127">
        <v>86</v>
      </c>
      <c r="O127" s="4">
        <f>'SPX 500 '!G139+GOLD!J150+'US 10Y Treasury'!J150+'CA 10Y Treasuty'!J150</f>
        <v>3277.6304013947956</v>
      </c>
    </row>
    <row r="128" spans="5:15" x14ac:dyDescent="0.35">
      <c r="E128">
        <v>127</v>
      </c>
      <c r="F128" s="2">
        <f>'SPX 500 '!G128+GSCI!G128+GOLD!G128+'US 10Y Treasury'!G128+'CA 10Y Treasuty'!G128</f>
        <v>99073.460359039251</v>
      </c>
      <c r="H128">
        <v>144</v>
      </c>
      <c r="I128" s="2">
        <v>10215.875428391737</v>
      </c>
      <c r="K128">
        <v>47</v>
      </c>
      <c r="L128" s="4">
        <f>GSCI!G48+GOLD!G48+'US 10Y Treasury'!G48+'CA 10Y Treasuty'!G48</f>
        <v>2925.5484056466958</v>
      </c>
      <c r="N128">
        <v>74</v>
      </c>
      <c r="O128" s="4">
        <f>'SPX 500 '!G175+GOLD!J186+'US 10Y Treasury'!J186+'CA 10Y Treasuty'!J186</f>
        <v>3406.2977801002562</v>
      </c>
    </row>
    <row r="129" spans="5:15" x14ac:dyDescent="0.35">
      <c r="E129">
        <v>128</v>
      </c>
      <c r="F129" s="2">
        <f>'SPX 500 '!G129+GSCI!G129+GOLD!G129+'US 10Y Treasury'!G129+'CA 10Y Treasuty'!G129</f>
        <v>50554.102653100155</v>
      </c>
      <c r="H129">
        <v>97</v>
      </c>
      <c r="I129" s="2">
        <v>10901.314195933286</v>
      </c>
      <c r="K129">
        <v>85</v>
      </c>
      <c r="L129" s="4">
        <f>GSCI!G86+GOLD!G86+'US 10Y Treasury'!G86+'CA 10Y Treasuty'!G86</f>
        <v>3047.6255095868837</v>
      </c>
      <c r="N129">
        <v>214</v>
      </c>
      <c r="O129" s="4">
        <f>'SPX 500 '!G179+GOLD!J190+'US 10Y Treasury'!J190+'CA 10Y Treasuty'!J190</f>
        <v>3420.5987493135035</v>
      </c>
    </row>
    <row r="130" spans="5:15" x14ac:dyDescent="0.35">
      <c r="E130">
        <v>129</v>
      </c>
      <c r="F130" s="2">
        <f>'SPX 500 '!G130+GSCI!G130+GOLD!G130+'US 10Y Treasury'!G130+'CA 10Y Treasuty'!G130</f>
        <v>18014.603902076604</v>
      </c>
      <c r="H130">
        <v>60</v>
      </c>
      <c r="I130" s="2">
        <v>10981.687379557872</v>
      </c>
      <c r="K130">
        <v>134</v>
      </c>
      <c r="L130" s="4">
        <f>GSCI!G135+GOLD!G135+'US 10Y Treasury'!G135+'CA 10Y Treasuty'!G135</f>
        <v>3572.6006347687216</v>
      </c>
      <c r="N130">
        <v>90</v>
      </c>
      <c r="O130" s="4">
        <f>'SPX 500 '!G176+GOLD!J187+'US 10Y Treasury'!J187+'CA 10Y Treasuty'!J187</f>
        <v>3612.7744994303212</v>
      </c>
    </row>
    <row r="131" spans="5:15" x14ac:dyDescent="0.35">
      <c r="E131">
        <v>130</v>
      </c>
      <c r="F131" s="2">
        <f>'SPX 500 '!G131+GSCI!G131+GOLD!G131+'US 10Y Treasury'!G131+'CA 10Y Treasuty'!G131</f>
        <v>74611.412715382758</v>
      </c>
      <c r="H131">
        <v>158</v>
      </c>
      <c r="I131" s="2">
        <v>12564.457676920458</v>
      </c>
      <c r="K131">
        <v>155</v>
      </c>
      <c r="L131" s="4">
        <f>GSCI!G156+GOLD!G156+'US 10Y Treasury'!G156+'CA 10Y Treasuty'!G156</f>
        <v>3586.5719261321938</v>
      </c>
      <c r="N131">
        <v>41</v>
      </c>
      <c r="O131" s="4">
        <f>'SPX 500 '!G24+GOLD!J35+'US 10Y Treasury'!J35+'CA 10Y Treasuty'!J35</f>
        <v>3920.5086112739518</v>
      </c>
    </row>
    <row r="132" spans="5:15" x14ac:dyDescent="0.35">
      <c r="E132">
        <v>131</v>
      </c>
      <c r="F132" s="2">
        <f>'SPX 500 '!G132+GSCI!G132+GOLD!G132+'US 10Y Treasury'!G132+'CA 10Y Treasuty'!G132</f>
        <v>-87918.116374174599</v>
      </c>
      <c r="H132">
        <v>222</v>
      </c>
      <c r="I132" s="2">
        <v>12894.476441260078</v>
      </c>
      <c r="K132">
        <v>237</v>
      </c>
      <c r="L132" s="4">
        <f>GSCI!G238+GOLD!G238+'US 10Y Treasury'!G238+'CA 10Y Treasuty'!G238</f>
        <v>3692.6570150358602</v>
      </c>
      <c r="N132">
        <v>27</v>
      </c>
      <c r="O132" s="4">
        <f>'SPX 500 '!G185+GOLD!J196+'US 10Y Treasury'!J196+'CA 10Y Treasuty'!J196</f>
        <v>3985.3642613179982</v>
      </c>
    </row>
    <row r="133" spans="5:15" x14ac:dyDescent="0.35">
      <c r="E133">
        <v>132</v>
      </c>
      <c r="F133" s="2">
        <f>'SPX 500 '!G133+GSCI!G133+GOLD!G133+'US 10Y Treasury'!G133+'CA 10Y Treasuty'!G133</f>
        <v>38369.108977652621</v>
      </c>
      <c r="H133">
        <v>234</v>
      </c>
      <c r="I133" s="2">
        <v>14152.837235512212</v>
      </c>
      <c r="K133">
        <v>101</v>
      </c>
      <c r="L133" s="4">
        <f>GSCI!G102+GOLD!G102+'US 10Y Treasury'!G102+'CA 10Y Treasuty'!G102</f>
        <v>4390.0552548713749</v>
      </c>
      <c r="N133">
        <v>38</v>
      </c>
      <c r="O133" s="4">
        <f>'SPX 500 '!G37+GOLD!J48+'US 10Y Treasury'!J48+'CA 10Y Treasuty'!J48</f>
        <v>4019.7515976228751</v>
      </c>
    </row>
    <row r="134" spans="5:15" x14ac:dyDescent="0.35">
      <c r="E134">
        <v>133</v>
      </c>
      <c r="F134" s="2">
        <f>'SPX 500 '!G134+GSCI!G134+GOLD!G134+'US 10Y Treasury'!G134+'CA 10Y Treasuty'!G134</f>
        <v>-73561.582958889892</v>
      </c>
      <c r="H134">
        <v>221</v>
      </c>
      <c r="I134" s="2">
        <v>14275.395257174619</v>
      </c>
      <c r="K134">
        <v>215</v>
      </c>
      <c r="L134" s="4">
        <f>GSCI!G216+GOLD!G216+'US 10Y Treasury'!G216+'CA 10Y Treasuty'!G216</f>
        <v>4436.5499929372454</v>
      </c>
      <c r="N134">
        <v>78</v>
      </c>
      <c r="O134" s="4">
        <f>'SPX 500 '!G142+GOLD!J153+'US 10Y Treasury'!J153+'CA 10Y Treasuty'!J153</f>
        <v>4592.5294543690979</v>
      </c>
    </row>
    <row r="135" spans="5:15" x14ac:dyDescent="0.35">
      <c r="E135">
        <v>134</v>
      </c>
      <c r="F135" s="2">
        <f>'SPX 500 '!G135+GSCI!G135+GOLD!G135+'US 10Y Treasury'!G135+'CA 10Y Treasuty'!G135</f>
        <v>-17408.507709141704</v>
      </c>
      <c r="H135">
        <v>113</v>
      </c>
      <c r="I135" s="2">
        <v>14554.758724085987</v>
      </c>
      <c r="K135">
        <v>116</v>
      </c>
      <c r="L135" s="4">
        <f>GSCI!G117+GOLD!G117+'US 10Y Treasury'!G117+'CA 10Y Treasuty'!G117</f>
        <v>4902.3976500410354</v>
      </c>
      <c r="N135">
        <v>5</v>
      </c>
      <c r="O135" s="4">
        <f>'SPX 500 '!G127+GOLD!J138+'US 10Y Treasury'!J138+'CA 10Y Treasuty'!J138</f>
        <v>4682.7461924594827</v>
      </c>
    </row>
    <row r="136" spans="5:15" x14ac:dyDescent="0.35">
      <c r="E136">
        <v>135</v>
      </c>
      <c r="F136" s="2">
        <f>'SPX 500 '!G136+GSCI!G136+GOLD!G136+'US 10Y Treasury'!G136+'CA 10Y Treasuty'!G136</f>
        <v>-28144.171020540642</v>
      </c>
      <c r="H136">
        <v>191</v>
      </c>
      <c r="I136" s="2">
        <v>16167.593145097839</v>
      </c>
      <c r="K136">
        <v>95</v>
      </c>
      <c r="L136" s="4">
        <f>GSCI!G96+GOLD!G96+'US 10Y Treasury'!G96+'CA 10Y Treasuty'!G96</f>
        <v>5960.2771507038269</v>
      </c>
      <c r="N136">
        <v>91</v>
      </c>
      <c r="O136" s="4">
        <f>'SPX 500 '!G31+GOLD!J42+'US 10Y Treasury'!J42+'CA 10Y Treasuty'!J42</f>
        <v>4761.3971502673812</v>
      </c>
    </row>
    <row r="137" spans="5:15" x14ac:dyDescent="0.35">
      <c r="E137">
        <v>136</v>
      </c>
      <c r="F137" s="2">
        <f>'SPX 500 '!G137+GSCI!G137+GOLD!G137+'US 10Y Treasury'!G137+'CA 10Y Treasuty'!G137</f>
        <v>-34571.603096114122</v>
      </c>
      <c r="H137">
        <v>36</v>
      </c>
      <c r="I137" s="2">
        <v>16917.034336756566</v>
      </c>
      <c r="K137">
        <v>68</v>
      </c>
      <c r="L137" s="4">
        <f>GSCI!G69+GOLD!G69+'US 10Y Treasury'!G69+'CA 10Y Treasuty'!G69</f>
        <v>6038.1790798894363</v>
      </c>
      <c r="N137">
        <v>58</v>
      </c>
      <c r="O137" s="4">
        <f>'SPX 500 '!G77+GOLD!J88+'US 10Y Treasury'!J88+'CA 10Y Treasuty'!J88</f>
        <v>4966.4940944439732</v>
      </c>
    </row>
    <row r="138" spans="5:15" x14ac:dyDescent="0.35">
      <c r="E138">
        <v>137</v>
      </c>
      <c r="F138" s="2">
        <f>'SPX 500 '!G138+GSCI!G138+GOLD!G138+'US 10Y Treasury'!G138+'CA 10Y Treasuty'!G138</f>
        <v>69348.79171751102</v>
      </c>
      <c r="H138">
        <v>249</v>
      </c>
      <c r="I138" s="2">
        <v>16970.694740304141</v>
      </c>
      <c r="K138">
        <v>177</v>
      </c>
      <c r="L138" s="4">
        <f>GSCI!G178+GOLD!G178+'US 10Y Treasury'!G178+'CA 10Y Treasuty'!G178</f>
        <v>6172.2820724700578</v>
      </c>
      <c r="N138">
        <v>23</v>
      </c>
      <c r="O138" s="4">
        <f>'SPX 500 '!G30+GOLD!J41+'US 10Y Treasury'!J41+'CA 10Y Treasuty'!J41</f>
        <v>5128.3871311200783</v>
      </c>
    </row>
    <row r="139" spans="5:15" x14ac:dyDescent="0.35">
      <c r="E139">
        <v>138</v>
      </c>
      <c r="F139" s="2">
        <f>'SPX 500 '!G139+GSCI!G139+GOLD!G139+'US 10Y Treasury'!G139+'CA 10Y Treasuty'!G139</f>
        <v>63753.470890270546</v>
      </c>
      <c r="H139">
        <v>99</v>
      </c>
      <c r="I139" s="2">
        <v>17568.319698544568</v>
      </c>
      <c r="K139">
        <v>86</v>
      </c>
      <c r="L139" s="4">
        <f>GSCI!G87+GOLD!G87+'US 10Y Treasury'!G87+'CA 10Y Treasuty'!G87</f>
        <v>6437.2703710402129</v>
      </c>
      <c r="N139">
        <v>119</v>
      </c>
      <c r="O139" s="4">
        <f>'SPX 500 '!G207+GOLD!J218+'US 10Y Treasury'!J218+'CA 10Y Treasuty'!J218</f>
        <v>5659.2840102654882</v>
      </c>
    </row>
    <row r="140" spans="5:15" x14ac:dyDescent="0.35">
      <c r="E140">
        <v>139</v>
      </c>
      <c r="F140" s="2">
        <f>'SPX 500 '!G140+GSCI!G140+GOLD!G140+'US 10Y Treasury'!G140+'CA 10Y Treasuty'!G140</f>
        <v>-1158.1681693593273</v>
      </c>
      <c r="H140">
        <v>129</v>
      </c>
      <c r="I140" s="2">
        <v>18014.603902076604</v>
      </c>
      <c r="K140">
        <v>239</v>
      </c>
      <c r="L140" s="4">
        <f>GSCI!G240+GOLD!G240+'US 10Y Treasury'!G240+'CA 10Y Treasuty'!G240</f>
        <v>6959.616198129137</v>
      </c>
      <c r="N140">
        <v>114</v>
      </c>
      <c r="O140" s="4">
        <f>'SPX 500 '!G80+GOLD!J91+'US 10Y Treasury'!J91+'CA 10Y Treasuty'!J91</f>
        <v>5706.4033034224994</v>
      </c>
    </row>
    <row r="141" spans="5:15" x14ac:dyDescent="0.35">
      <c r="E141">
        <v>140</v>
      </c>
      <c r="F141" s="2">
        <f>'SPX 500 '!G141+GSCI!G141+GOLD!G141+'US 10Y Treasury'!G141+'CA 10Y Treasuty'!G141</f>
        <v>-32486.617419030867</v>
      </c>
      <c r="H141">
        <v>197</v>
      </c>
      <c r="I141" s="2">
        <v>18115.119061718346</v>
      </c>
      <c r="K141">
        <v>189</v>
      </c>
      <c r="L141" s="4">
        <f>GSCI!G190+GOLD!G190+'US 10Y Treasury'!G190+'CA 10Y Treasuty'!G190</f>
        <v>8193.3151650865329</v>
      </c>
      <c r="N141">
        <v>202</v>
      </c>
      <c r="O141" s="4">
        <f>'SPX 500 '!G4+GOLD!J15+'US 10Y Treasury'!J15+'CA 10Y Treasuty'!J15</f>
        <v>5721.7655374631286</v>
      </c>
    </row>
    <row r="142" spans="5:15" x14ac:dyDescent="0.35">
      <c r="E142">
        <v>141</v>
      </c>
      <c r="F142" s="2">
        <f>'SPX 500 '!G142+GSCI!G142+GOLD!G142+'US 10Y Treasury'!G142+'CA 10Y Treasuty'!G142</f>
        <v>65060.361283144099</v>
      </c>
      <c r="H142">
        <v>120</v>
      </c>
      <c r="I142" s="2">
        <v>18176.494888803805</v>
      </c>
      <c r="K142">
        <v>78</v>
      </c>
      <c r="L142" s="4">
        <f>GSCI!G79+GOLD!G79+'US 10Y Treasury'!G79+'CA 10Y Treasuty'!G79</f>
        <v>8477.0540277365362</v>
      </c>
      <c r="N142">
        <v>66</v>
      </c>
      <c r="O142" s="4">
        <f>'SPX 500 '!G108+GOLD!J119+'US 10Y Treasury'!J119+'CA 10Y Treasuty'!J119</f>
        <v>5874.8687865957618</v>
      </c>
    </row>
    <row r="143" spans="5:15" x14ac:dyDescent="0.35">
      <c r="E143">
        <v>142</v>
      </c>
      <c r="F143" s="2">
        <f>'SPX 500 '!G143+GSCI!G143+GOLD!G143+'US 10Y Treasury'!G143+'CA 10Y Treasuty'!G143</f>
        <v>8383.1606246154988</v>
      </c>
      <c r="H143">
        <v>85</v>
      </c>
      <c r="I143" s="2">
        <v>18380.145081005758</v>
      </c>
      <c r="K143">
        <v>93</v>
      </c>
      <c r="L143" s="4">
        <f>GSCI!G94+GOLD!G94+'US 10Y Treasury'!G94+'CA 10Y Treasuty'!G94</f>
        <v>10034.10338549572</v>
      </c>
      <c r="N143">
        <v>37</v>
      </c>
      <c r="O143" s="4">
        <f>'SPX 500 '!G32+GOLD!J43+'US 10Y Treasury'!J43+'CA 10Y Treasuty'!J43</f>
        <v>6388.3266232176684</v>
      </c>
    </row>
    <row r="144" spans="5:15" x14ac:dyDescent="0.35">
      <c r="E144">
        <v>143</v>
      </c>
      <c r="F144" s="2">
        <f>'SPX 500 '!G144+GSCI!G144+GOLD!G144+'US 10Y Treasury'!G144+'CA 10Y Treasuty'!G144</f>
        <v>-20765.403755655279</v>
      </c>
      <c r="H144">
        <v>16</v>
      </c>
      <c r="I144" s="2">
        <v>18873.141485161614</v>
      </c>
      <c r="K144">
        <v>82</v>
      </c>
      <c r="L144" s="4">
        <f>GSCI!G83+GOLD!G83+'US 10Y Treasury'!G83+'CA 10Y Treasuty'!G83</f>
        <v>10533.61658188724</v>
      </c>
      <c r="N144">
        <v>186</v>
      </c>
      <c r="O144" s="4">
        <f>'SPX 500 '!G194+GOLD!J205+'US 10Y Treasury'!J205+'CA 10Y Treasuty'!J205</f>
        <v>6587.7778589217924</v>
      </c>
    </row>
    <row r="145" spans="5:15" x14ac:dyDescent="0.35">
      <c r="E145">
        <v>144</v>
      </c>
      <c r="F145" s="2">
        <f>'SPX 500 '!G145+GSCI!G145+GOLD!G145+'US 10Y Treasury'!G145+'CA 10Y Treasuty'!G145</f>
        <v>10215.875428391737</v>
      </c>
      <c r="H145">
        <v>34</v>
      </c>
      <c r="I145" s="2">
        <v>18989.50859181257</v>
      </c>
      <c r="K145">
        <v>35</v>
      </c>
      <c r="L145" s="4">
        <f>GSCI!G36+GOLD!G36+'US 10Y Treasury'!G36+'CA 10Y Treasuty'!G36</f>
        <v>10841.871330399765</v>
      </c>
      <c r="N145">
        <v>42</v>
      </c>
      <c r="O145" s="4">
        <f>'SPX 500 '!G6+GOLD!J17+'US 10Y Treasury'!J17+'CA 10Y Treasuty'!J17</f>
        <v>6640.332859324757</v>
      </c>
    </row>
    <row r="146" spans="5:15" x14ac:dyDescent="0.35">
      <c r="E146">
        <v>145</v>
      </c>
      <c r="F146" s="2">
        <f>'SPX 500 '!G146+GSCI!G146+GOLD!G146+'US 10Y Treasury'!G146+'CA 10Y Treasuty'!G146</f>
        <v>66214.805629121023</v>
      </c>
      <c r="H146">
        <v>224</v>
      </c>
      <c r="I146" s="2">
        <v>19628.40724202909</v>
      </c>
      <c r="K146">
        <v>14</v>
      </c>
      <c r="L146" s="4">
        <f>GSCI!G15+GOLD!G15+'US 10Y Treasury'!G15+'CA 10Y Treasuty'!G15</f>
        <v>11796.557796380366</v>
      </c>
      <c r="N146">
        <v>43</v>
      </c>
      <c r="O146" s="4">
        <f>'SPX 500 '!G39+GOLD!J50+'US 10Y Treasury'!J50+'CA 10Y Treasuty'!J50</f>
        <v>7011.843958937563</v>
      </c>
    </row>
    <row r="147" spans="5:15" x14ac:dyDescent="0.35">
      <c r="E147">
        <v>146</v>
      </c>
      <c r="F147" s="2">
        <f>'SPX 500 '!G147+GSCI!G147+GOLD!G147+'US 10Y Treasury'!G147+'CA 10Y Treasuty'!G147</f>
        <v>50612.215079099988</v>
      </c>
      <c r="H147">
        <v>72</v>
      </c>
      <c r="I147" s="2">
        <v>20382.666672633728</v>
      </c>
      <c r="K147">
        <v>160</v>
      </c>
      <c r="L147" s="4">
        <f>GSCI!G161+GOLD!G161+'US 10Y Treasury'!G161+'CA 10Y Treasuty'!G161</f>
        <v>12038.573204811662</v>
      </c>
      <c r="N147">
        <v>118</v>
      </c>
      <c r="O147" s="4">
        <f>'SPX 500 '!G84+GOLD!J95+'US 10Y Treasury'!J95+'CA 10Y Treasuty'!J95</f>
        <v>7196.6386107211001</v>
      </c>
    </row>
    <row r="148" spans="5:15" x14ac:dyDescent="0.35">
      <c r="E148">
        <v>147</v>
      </c>
      <c r="F148" s="2">
        <f>'SPX 500 '!G148+GSCI!G148+GOLD!G148+'US 10Y Treasury'!G148+'CA 10Y Treasuty'!G148</f>
        <v>63891.114455508301</v>
      </c>
      <c r="H148">
        <v>22</v>
      </c>
      <c r="I148" s="2">
        <v>21623.058922861004</v>
      </c>
      <c r="K148">
        <v>36</v>
      </c>
      <c r="L148" s="4">
        <f>GSCI!G37+GOLD!G37+'US 10Y Treasury'!G37+'CA 10Y Treasuty'!G37</f>
        <v>12897.28273913369</v>
      </c>
      <c r="N148">
        <v>217</v>
      </c>
      <c r="O148" s="4">
        <f>'SPX 500 '!G224+GOLD!J235+'US 10Y Treasury'!J235+'CA 10Y Treasuty'!J235</f>
        <v>8781.0853852746077</v>
      </c>
    </row>
    <row r="149" spans="5:15" x14ac:dyDescent="0.35">
      <c r="E149">
        <v>148</v>
      </c>
      <c r="F149" s="2">
        <f>'SPX 500 '!G149+GSCI!G149+GOLD!G149+'US 10Y Treasury'!G149+'CA 10Y Treasuty'!G149</f>
        <v>67027.707851142739</v>
      </c>
      <c r="H149">
        <v>27</v>
      </c>
      <c r="I149" s="2">
        <v>21658.619879963459</v>
      </c>
      <c r="K149">
        <v>113</v>
      </c>
      <c r="L149" s="4">
        <f>GSCI!G114+GOLD!G114+'US 10Y Treasury'!G114+'CA 10Y Treasuty'!G114</f>
        <v>13258.13941636635</v>
      </c>
      <c r="N149">
        <v>35</v>
      </c>
      <c r="O149" s="4">
        <f>'SPX 500 '!G145+GOLD!J156+'US 10Y Treasury'!J156+'CA 10Y Treasuty'!J156</f>
        <v>9415.5304776323028</v>
      </c>
    </row>
    <row r="150" spans="5:15" x14ac:dyDescent="0.35">
      <c r="E150">
        <v>149</v>
      </c>
      <c r="F150" s="2">
        <f>'SPX 500 '!G150+GSCI!G150+GOLD!G150+'US 10Y Treasury'!G150+'CA 10Y Treasuty'!G150</f>
        <v>-51014.265804747818</v>
      </c>
      <c r="H150">
        <v>68</v>
      </c>
      <c r="I150" s="2">
        <v>22130.548167355475</v>
      </c>
      <c r="K150">
        <v>195</v>
      </c>
      <c r="L150" s="4">
        <f>GSCI!G196+GOLD!G196+'US 10Y Treasury'!G196+'CA 10Y Treasuty'!G196</f>
        <v>14323.102843958884</v>
      </c>
      <c r="N150">
        <v>63</v>
      </c>
      <c r="O150" s="4">
        <f>'SPX 500 '!G116+GOLD!J127+'US 10Y Treasury'!J127+'CA 10Y Treasuty'!J127</f>
        <v>9431.4354838002473</v>
      </c>
    </row>
    <row r="151" spans="5:15" x14ac:dyDescent="0.35">
      <c r="E151">
        <v>150</v>
      </c>
      <c r="F151" s="2">
        <f>'SPX 500 '!G151+GSCI!G151+GOLD!G151+'US 10Y Treasury'!G151+'CA 10Y Treasuty'!G151</f>
        <v>53486.788624287932</v>
      </c>
      <c r="H151">
        <v>102</v>
      </c>
      <c r="I151" s="2">
        <v>22662.572782371775</v>
      </c>
      <c r="K151">
        <v>21</v>
      </c>
      <c r="L151" s="4">
        <f>GSCI!G22+GOLD!G22+'US 10Y Treasury'!G22+'CA 10Y Treasuty'!G22</f>
        <v>14974.145171385724</v>
      </c>
      <c r="N151">
        <v>144</v>
      </c>
      <c r="O151" s="4">
        <f>'SPX 500 '!G123+GOLD!J134+'US 10Y Treasury'!J134+'CA 10Y Treasuty'!J134</f>
        <v>9620.4776139757596</v>
      </c>
    </row>
    <row r="152" spans="5:15" x14ac:dyDescent="0.35">
      <c r="E152">
        <v>151</v>
      </c>
      <c r="F152" s="2">
        <f>'SPX 500 '!G152+GSCI!G152+GOLD!G152+'US 10Y Treasury'!G152+'CA 10Y Treasuty'!G152</f>
        <v>-43347.018878636765</v>
      </c>
      <c r="H152">
        <v>8</v>
      </c>
      <c r="I152" s="2">
        <v>22799.688756515156</v>
      </c>
      <c r="K152">
        <v>221</v>
      </c>
      <c r="L152" s="4">
        <f>GSCI!G222+GOLD!G222+'US 10Y Treasury'!G222+'CA 10Y Treasuty'!G222</f>
        <v>15396.902330645476</v>
      </c>
      <c r="N152">
        <v>145</v>
      </c>
      <c r="O152" s="4">
        <f>'SPX 500 '!G234+GOLD!J245+'US 10Y Treasury'!J245+'CA 10Y Treasuty'!J245</f>
        <v>9979.2386520639993</v>
      </c>
    </row>
    <row r="153" spans="5:15" x14ac:dyDescent="0.35">
      <c r="E153">
        <v>152</v>
      </c>
      <c r="F153" s="2">
        <f>'SPX 500 '!G153+GSCI!G153+GOLD!G153+'US 10Y Treasury'!G153+'CA 10Y Treasuty'!G153</f>
        <v>-32915.699058926199</v>
      </c>
      <c r="H153">
        <v>98</v>
      </c>
      <c r="I153" s="2">
        <v>23182.674913727795</v>
      </c>
      <c r="K153">
        <v>203</v>
      </c>
      <c r="L153" s="4">
        <f>GSCI!G204+GOLD!G204+'US 10Y Treasury'!G204+'CA 10Y Treasuty'!G204</f>
        <v>15559.026369975065</v>
      </c>
      <c r="N153">
        <v>133</v>
      </c>
      <c r="O153" s="4">
        <f>'SPX 500 '!G12+GOLD!J23+'US 10Y Treasury'!J23+'CA 10Y Treasuty'!J23</f>
        <v>10588.282781931572</v>
      </c>
    </row>
    <row r="154" spans="5:15" x14ac:dyDescent="0.35">
      <c r="E154">
        <v>153</v>
      </c>
      <c r="F154" s="2">
        <f>'SPX 500 '!G154+GSCI!G154+GOLD!G154+'US 10Y Treasury'!G154+'CA 10Y Treasuty'!G154</f>
        <v>-26496.169933620375</v>
      </c>
      <c r="H154">
        <v>29</v>
      </c>
      <c r="I154" s="2">
        <v>24269.140887335525</v>
      </c>
      <c r="K154">
        <v>60</v>
      </c>
      <c r="L154" s="4">
        <f>GSCI!G61+GOLD!G61+'US 10Y Treasury'!G61+'CA 10Y Treasuty'!G61</f>
        <v>16197.753049449762</v>
      </c>
      <c r="N154">
        <v>83</v>
      </c>
      <c r="O154" s="4">
        <f>'SPX 500 '!G221+GOLD!J232+'US 10Y Treasury'!J232+'CA 10Y Treasuty'!J232</f>
        <v>11092.494674974587</v>
      </c>
    </row>
    <row r="155" spans="5:15" x14ac:dyDescent="0.35">
      <c r="E155">
        <v>154</v>
      </c>
      <c r="F155" s="2">
        <f>'SPX 500 '!G155+GSCI!G155+GOLD!G155+'US 10Y Treasury'!G155+'CA 10Y Treasuty'!G155</f>
        <v>370.06384546647314</v>
      </c>
      <c r="H155">
        <v>182</v>
      </c>
      <c r="I155" s="2">
        <v>24417.546267502359</v>
      </c>
      <c r="K155">
        <v>4</v>
      </c>
      <c r="L155" s="4">
        <f>GSCI!G5+GOLD!G5+'US 10Y Treasury'!G5+'CA 10Y Treasuty'!G5</f>
        <v>16201.818909482448</v>
      </c>
      <c r="N155">
        <v>117</v>
      </c>
      <c r="O155" s="4">
        <f>'SPX 500 '!G112+GOLD!J123+'US 10Y Treasury'!J123+'CA 10Y Treasuty'!J123</f>
        <v>11258.848119718954</v>
      </c>
    </row>
    <row r="156" spans="5:15" x14ac:dyDescent="0.35">
      <c r="E156">
        <v>155</v>
      </c>
      <c r="F156" s="2">
        <f>'SPX 500 '!G156+GSCI!G156+GOLD!G156+'US 10Y Treasury'!G156+'CA 10Y Treasuty'!G156</f>
        <v>-2197.0657151542837</v>
      </c>
      <c r="H156">
        <v>79</v>
      </c>
      <c r="I156" s="2">
        <v>25094.517833221704</v>
      </c>
      <c r="K156">
        <v>99</v>
      </c>
      <c r="L156" s="4">
        <f>GSCI!G100+GOLD!G100+'US 10Y Treasury'!G100+'CA 10Y Treasuty'!G100</f>
        <v>16565.568848556257</v>
      </c>
      <c r="N156">
        <v>218</v>
      </c>
      <c r="O156" s="4">
        <f>'SPX 500 '!G38+GOLD!J49+'US 10Y Treasury'!J49+'CA 10Y Treasuty'!J49</f>
        <v>11360.565096496604</v>
      </c>
    </row>
    <row r="157" spans="5:15" x14ac:dyDescent="0.35">
      <c r="E157">
        <v>156</v>
      </c>
      <c r="F157" s="2">
        <f>'SPX 500 '!G157+GSCI!G157+GOLD!G157+'US 10Y Treasury'!G157+'CA 10Y Treasuty'!G157</f>
        <v>34400.987560099689</v>
      </c>
      <c r="H157">
        <v>2</v>
      </c>
      <c r="I157" s="2">
        <v>25240.027936201775</v>
      </c>
      <c r="K157">
        <v>80</v>
      </c>
      <c r="L157" s="4">
        <f>GSCI!G81+GOLD!G81+'US 10Y Treasury'!G81+'CA 10Y Treasuty'!G81</f>
        <v>17093.278331063804</v>
      </c>
      <c r="N157">
        <v>71</v>
      </c>
      <c r="O157" s="4">
        <f>'SPX 500 '!G160+GOLD!J171+'US 10Y Treasury'!J171+'CA 10Y Treasuty'!J171</f>
        <v>11832.942134972662</v>
      </c>
    </row>
    <row r="158" spans="5:15" x14ac:dyDescent="0.35">
      <c r="E158">
        <v>157</v>
      </c>
      <c r="F158" s="2">
        <f>'SPX 500 '!G158+GSCI!G158+GOLD!G158+'US 10Y Treasury'!G158+'CA 10Y Treasuty'!G158</f>
        <v>91742.545475613442</v>
      </c>
      <c r="H158">
        <v>215</v>
      </c>
      <c r="I158" s="2">
        <v>25754.248342995648</v>
      </c>
      <c r="K158">
        <v>213</v>
      </c>
      <c r="L158" s="4">
        <f>GSCI!G214+GOLD!G214+'US 10Y Treasury'!G214+'CA 10Y Treasuty'!G214</f>
        <v>17605.350093804183</v>
      </c>
      <c r="N158">
        <v>73</v>
      </c>
      <c r="O158" s="4">
        <f>'SPX 500 '!G196+GOLD!J207+'US 10Y Treasury'!J207+'CA 10Y Treasuty'!J207</f>
        <v>11938.114844664931</v>
      </c>
    </row>
    <row r="159" spans="5:15" x14ac:dyDescent="0.35">
      <c r="E159">
        <v>158</v>
      </c>
      <c r="F159" s="2">
        <f>'SPX 500 '!G159+GSCI!G159+GOLD!G159+'US 10Y Treasury'!G159+'CA 10Y Treasuty'!G159</f>
        <v>12564.457676920458</v>
      </c>
      <c r="H159">
        <v>125</v>
      </c>
      <c r="I159" s="2">
        <v>25983.82571688178</v>
      </c>
      <c r="K159">
        <v>185</v>
      </c>
      <c r="L159" s="4">
        <f>GSCI!G186+GOLD!G186+'US 10Y Treasury'!G186+'CA 10Y Treasuty'!G186</f>
        <v>17691.33489623596</v>
      </c>
      <c r="N159">
        <v>227</v>
      </c>
      <c r="O159" s="4">
        <f>'SPX 500 '!G214+GOLD!J225+'US 10Y Treasury'!J225+'CA 10Y Treasuty'!J225</f>
        <v>12292.067586220801</v>
      </c>
    </row>
    <row r="160" spans="5:15" x14ac:dyDescent="0.35">
      <c r="E160">
        <v>159</v>
      </c>
      <c r="F160" s="2">
        <f>'SPX 500 '!G160+GSCI!G160+GOLD!G160+'US 10Y Treasury'!G160+'CA 10Y Treasuty'!G160</f>
        <v>78942.361702655558</v>
      </c>
      <c r="H160">
        <v>195</v>
      </c>
      <c r="I160" s="2">
        <v>26261.217688623816</v>
      </c>
      <c r="K160">
        <v>71</v>
      </c>
      <c r="L160" s="4">
        <f>GSCI!G72+GOLD!G72+'US 10Y Treasury'!G72+'CA 10Y Treasuty'!G72</f>
        <v>17775.690655135782</v>
      </c>
      <c r="N160">
        <v>164</v>
      </c>
      <c r="O160" s="4">
        <f>'SPX 500 '!G180+GOLD!J191+'US 10Y Treasury'!J191+'CA 10Y Treasuty'!J191</f>
        <v>13224.930153420195</v>
      </c>
    </row>
    <row r="161" spans="5:15" x14ac:dyDescent="0.35">
      <c r="E161">
        <v>160</v>
      </c>
      <c r="F161" s="2">
        <f>'SPX 500 '!G161+GSCI!G161+GOLD!G161+'US 10Y Treasury'!G161+'CA 10Y Treasuty'!G161</f>
        <v>5705.3835141598247</v>
      </c>
      <c r="H161">
        <v>186</v>
      </c>
      <c r="I161" s="2">
        <v>26446.609411382815</v>
      </c>
      <c r="K161">
        <v>67</v>
      </c>
      <c r="L161" s="4">
        <f>GSCI!G68+GOLD!G68+'US 10Y Treasury'!G68+'CA 10Y Treasuty'!G68</f>
        <v>18374.432742332923</v>
      </c>
      <c r="N161">
        <v>246</v>
      </c>
      <c r="O161" s="4">
        <f>'SPX 500 '!G244+GOLD!J255+'US 10Y Treasury'!J255+'CA 10Y Treasuty'!J255</f>
        <v>13663.810802572872</v>
      </c>
    </row>
    <row r="162" spans="5:15" x14ac:dyDescent="0.35">
      <c r="E162">
        <v>161</v>
      </c>
      <c r="F162" s="2">
        <f>'SPX 500 '!G162+GSCI!G162+GOLD!G162+'US 10Y Treasury'!G162+'CA 10Y Treasuty'!G162</f>
        <v>-30829.3862245864</v>
      </c>
      <c r="H162">
        <v>14</v>
      </c>
      <c r="I162" s="2">
        <v>27494.688050899073</v>
      </c>
      <c r="K162">
        <v>153</v>
      </c>
      <c r="L162" s="4">
        <f>GSCI!G154+GOLD!G154+'US 10Y Treasury'!G154+'CA 10Y Treasuty'!G154</f>
        <v>18392.122140805237</v>
      </c>
      <c r="N162">
        <v>39</v>
      </c>
      <c r="O162" s="4">
        <f>'SPX 500 '!G186+GOLD!J197+'US 10Y Treasury'!J197+'CA 10Y Treasuty'!J197</f>
        <v>14316.518269696273</v>
      </c>
    </row>
    <row r="163" spans="5:15" x14ac:dyDescent="0.35">
      <c r="E163">
        <v>162</v>
      </c>
      <c r="F163" s="2">
        <f>'SPX 500 '!G163+GSCI!G163+GOLD!G163+'US 10Y Treasury'!G163+'CA 10Y Treasuty'!G163</f>
        <v>83496.739435925963</v>
      </c>
      <c r="H163">
        <v>88</v>
      </c>
      <c r="I163" s="2">
        <v>27504.394977633026</v>
      </c>
      <c r="K163">
        <v>29</v>
      </c>
      <c r="L163" s="4">
        <f>GSCI!G30+GOLD!G30+'US 10Y Treasury'!G30+'CA 10Y Treasuty'!G30</f>
        <v>19140.753756215447</v>
      </c>
      <c r="N163">
        <v>243</v>
      </c>
      <c r="O163" s="4">
        <f>'SPX 500 '!G189+GOLD!J200+'US 10Y Treasury'!J200+'CA 10Y Treasuty'!J200</f>
        <v>14795.671292746905</v>
      </c>
    </row>
    <row r="164" spans="5:15" x14ac:dyDescent="0.35">
      <c r="E164">
        <v>163</v>
      </c>
      <c r="F164" s="2">
        <f>'SPX 500 '!G164+GSCI!G164+GOLD!G164+'US 10Y Treasury'!G164+'CA 10Y Treasuty'!G164</f>
        <v>-47199.094830371672</v>
      </c>
      <c r="H164">
        <v>198</v>
      </c>
      <c r="I164" s="2">
        <v>28057.76508379227</v>
      </c>
      <c r="K164">
        <v>79</v>
      </c>
      <c r="L164" s="4">
        <f>GSCI!G80+GOLD!G80+'US 10Y Treasury'!G80+'CA 10Y Treasuty'!G80</f>
        <v>19388.114529799204</v>
      </c>
      <c r="N164">
        <v>215</v>
      </c>
      <c r="O164" s="4">
        <f>'SPX 500 '!G134+GOLD!J145+'US 10Y Treasury'!J145+'CA 10Y Treasuty'!J145</f>
        <v>14843.014506298117</v>
      </c>
    </row>
    <row r="165" spans="5:15" x14ac:dyDescent="0.35">
      <c r="E165">
        <v>164</v>
      </c>
      <c r="F165" s="2">
        <f>'SPX 500 '!G165+GSCI!G165+GOLD!G165+'US 10Y Treasury'!G165+'CA 10Y Treasuty'!G165</f>
        <v>29469.619328433531</v>
      </c>
      <c r="H165">
        <v>227</v>
      </c>
      <c r="I165" s="2">
        <v>29098.628395701991</v>
      </c>
      <c r="K165">
        <v>129</v>
      </c>
      <c r="L165" s="4">
        <f>GSCI!G130+GOLD!G130+'US 10Y Treasury'!G130+'CA 10Y Treasuty'!G130</f>
        <v>19430.643057843437</v>
      </c>
      <c r="N165">
        <v>140</v>
      </c>
      <c r="O165" s="4">
        <f>'SPX 500 '!G22+GOLD!J33+'US 10Y Treasury'!J33+'CA 10Y Treasuty'!J33</f>
        <v>15136.532046464738</v>
      </c>
    </row>
    <row r="166" spans="5:15" x14ac:dyDescent="0.35">
      <c r="E166">
        <v>165</v>
      </c>
      <c r="F166" s="2">
        <f>'SPX 500 '!G166+GSCI!G166+GOLD!G166+'US 10Y Treasury'!G166+'CA 10Y Treasuty'!G166</f>
        <v>140015.75635155546</v>
      </c>
      <c r="H166">
        <v>164</v>
      </c>
      <c r="I166" s="2">
        <v>29469.619328433531</v>
      </c>
      <c r="K166">
        <v>9</v>
      </c>
      <c r="L166" s="4">
        <f>GSCI!G10+GOLD!G10+'US 10Y Treasury'!G10+'CA 10Y Treasuty'!G10</f>
        <v>19900.905604789848</v>
      </c>
      <c r="N166">
        <v>65</v>
      </c>
      <c r="O166" s="4">
        <f>'SPX 500 '!G86+GOLD!J97+'US 10Y Treasury'!J97+'CA 10Y Treasuty'!J97</f>
        <v>15332.519571418874</v>
      </c>
    </row>
    <row r="167" spans="5:15" x14ac:dyDescent="0.35">
      <c r="E167">
        <v>166</v>
      </c>
      <c r="F167" s="2">
        <f>'SPX 500 '!G167+GSCI!G167+GOLD!G167+'US 10Y Treasury'!G167+'CA 10Y Treasuty'!G167</f>
        <v>42250.672785950359</v>
      </c>
      <c r="H167">
        <v>92</v>
      </c>
      <c r="I167" s="2">
        <v>29673.556018167874</v>
      </c>
      <c r="K167">
        <v>190</v>
      </c>
      <c r="L167" s="4">
        <f>GSCI!G191+GOLD!G191+'US 10Y Treasury'!G191+'CA 10Y Treasuty'!G191</f>
        <v>20222.29516323132</v>
      </c>
      <c r="N167">
        <v>156</v>
      </c>
      <c r="O167" s="4">
        <f>'SPX 500 '!G118+GOLD!J129+'US 10Y Treasury'!J129+'CA 10Y Treasuty'!J129</f>
        <v>15421.425749430433</v>
      </c>
    </row>
    <row r="168" spans="5:15" x14ac:dyDescent="0.35">
      <c r="E168">
        <v>167</v>
      </c>
      <c r="F168" s="2">
        <f>'SPX 500 '!G168+GSCI!G168+GOLD!G168+'US 10Y Treasury'!G168+'CA 10Y Treasuty'!G168</f>
        <v>-53816.099378318409</v>
      </c>
      <c r="H168">
        <v>213</v>
      </c>
      <c r="I168" s="2">
        <v>29897.417680024984</v>
      </c>
      <c r="K168">
        <v>137</v>
      </c>
      <c r="L168" s="4">
        <f>GSCI!G138+GOLD!G138+'US 10Y Treasury'!G138+'CA 10Y Treasuty'!G138</f>
        <v>20636.243776817224</v>
      </c>
      <c r="N168">
        <v>3</v>
      </c>
      <c r="O168" s="4">
        <f>'SPX 500 '!G15+GOLD!J26+'US 10Y Treasury'!J26+'CA 10Y Treasuty'!J26</f>
        <v>15698.130254518706</v>
      </c>
    </row>
    <row r="169" spans="5:15" x14ac:dyDescent="0.35">
      <c r="E169">
        <v>168</v>
      </c>
      <c r="F169" s="2">
        <f>'SPX 500 '!G169+GSCI!G169+GOLD!G169+'US 10Y Treasury'!G169+'CA 10Y Treasuty'!G169</f>
        <v>-94691.849296747823</v>
      </c>
      <c r="H169">
        <v>21</v>
      </c>
      <c r="I169" s="2">
        <v>30110.677217850462</v>
      </c>
      <c r="K169">
        <v>28</v>
      </c>
      <c r="L169" s="4">
        <f>GSCI!G29+GOLD!G29+'US 10Y Treasury'!G29+'CA 10Y Treasuty'!G29</f>
        <v>20926.411910226918</v>
      </c>
      <c r="N169">
        <v>107</v>
      </c>
      <c r="O169" s="4">
        <f>'SPX 500 '!G243+GOLD!J254+'US 10Y Treasury'!J254+'CA 10Y Treasuty'!J254</f>
        <v>15987.26642347686</v>
      </c>
    </row>
    <row r="170" spans="5:15" x14ac:dyDescent="0.35">
      <c r="E170">
        <v>169</v>
      </c>
      <c r="F170" s="2">
        <f>'SPX 500 '!G170+GSCI!G170+GOLD!G170+'US 10Y Treasury'!G170+'CA 10Y Treasuty'!G170</f>
        <v>-64937.282647759421</v>
      </c>
      <c r="H170">
        <v>225</v>
      </c>
      <c r="I170" s="2">
        <v>31491.965225689113</v>
      </c>
      <c r="K170">
        <v>2</v>
      </c>
      <c r="L170" s="4">
        <f>GSCI!G3+GOLD!G3+'US 10Y Treasury'!G3+'CA 10Y Treasuty'!G3</f>
        <v>23759.345818574773</v>
      </c>
      <c r="N170">
        <v>170</v>
      </c>
      <c r="O170" s="4">
        <f>'SPX 500 '!G69+GOLD!J80+'US 10Y Treasury'!J80+'CA 10Y Treasuty'!J80</f>
        <v>16092.369087466039</v>
      </c>
    </row>
    <row r="171" spans="5:15" x14ac:dyDescent="0.35">
      <c r="E171">
        <v>170</v>
      </c>
      <c r="F171" s="2">
        <f>'SPX 500 '!G171+GSCI!G171+GOLD!G171+'US 10Y Treasury'!G171+'CA 10Y Treasuty'!G171</f>
        <v>6334.0545540399617</v>
      </c>
      <c r="H171">
        <v>47</v>
      </c>
      <c r="I171" s="2">
        <v>31988.587883575237</v>
      </c>
      <c r="K171">
        <v>32</v>
      </c>
      <c r="L171" s="4">
        <f>GSCI!G33+GOLD!G33+'US 10Y Treasury'!G33+'CA 10Y Treasuty'!G33</f>
        <v>24022.247134013101</v>
      </c>
      <c r="N171">
        <v>174</v>
      </c>
      <c r="O171" s="4">
        <f>'SPX 500 '!G113+GOLD!J124+'US 10Y Treasury'!J124+'CA 10Y Treasuty'!J124</f>
        <v>16136.356622299179</v>
      </c>
    </row>
    <row r="172" spans="5:15" x14ac:dyDescent="0.35">
      <c r="E172">
        <v>171</v>
      </c>
      <c r="F172" s="2">
        <f>'SPX 500 '!G172+GSCI!G172+GOLD!G172+'US 10Y Treasury'!G172+'CA 10Y Treasuty'!G172</f>
        <v>205082.46625219064</v>
      </c>
      <c r="H172">
        <v>185</v>
      </c>
      <c r="I172" s="2">
        <v>32007.853165932233</v>
      </c>
      <c r="K172">
        <v>147</v>
      </c>
      <c r="L172" s="4">
        <f>GSCI!G148+GOLD!G148+'US 10Y Treasury'!G148+'CA 10Y Treasuty'!G148</f>
        <v>24473.243393765995</v>
      </c>
      <c r="N172">
        <v>251</v>
      </c>
      <c r="O172" s="4">
        <f>'SPX 500 '!G27+GOLD!J38+'US 10Y Treasury'!J38+'CA 10Y Treasuty'!J38</f>
        <v>16244.361738931853</v>
      </c>
    </row>
    <row r="173" spans="5:15" x14ac:dyDescent="0.35">
      <c r="E173">
        <v>172</v>
      </c>
      <c r="F173" s="2">
        <f>'SPX 500 '!G173+GSCI!G173+GOLD!G173+'US 10Y Treasury'!G173+'CA 10Y Treasuty'!G173</f>
        <v>-109256.90611950075</v>
      </c>
      <c r="H173">
        <v>59</v>
      </c>
      <c r="I173" s="2">
        <v>32405.000984765007</v>
      </c>
      <c r="K173">
        <v>124</v>
      </c>
      <c r="L173" s="4">
        <f>GSCI!G125+GOLD!G125+'US 10Y Treasury'!G125+'CA 10Y Treasuty'!G125</f>
        <v>24545.687300278922</v>
      </c>
      <c r="N173">
        <v>210</v>
      </c>
      <c r="O173" s="4">
        <f>'SPX 500 '!G16+GOLD!J27+'US 10Y Treasury'!J27+'CA 10Y Treasuty'!J27</f>
        <v>16381.752402635291</v>
      </c>
    </row>
    <row r="174" spans="5:15" x14ac:dyDescent="0.35">
      <c r="E174">
        <v>173</v>
      </c>
      <c r="F174" s="2">
        <f>'SPX 500 '!G174+GSCI!G174+GOLD!G174+'US 10Y Treasury'!G174+'CA 10Y Treasuty'!G174</f>
        <v>-70401.277482232195</v>
      </c>
      <c r="H174">
        <v>4</v>
      </c>
      <c r="I174" s="2">
        <v>33128.477766217547</v>
      </c>
      <c r="K174">
        <v>22</v>
      </c>
      <c r="L174" s="4">
        <f>GSCI!G23+GOLD!G23+'US 10Y Treasury'!G23+'CA 10Y Treasuty'!G23</f>
        <v>25408.002137736185</v>
      </c>
      <c r="N174">
        <v>207</v>
      </c>
      <c r="O174" s="4">
        <f>'SPX 500 '!G5+GOLD!J16+'US 10Y Treasury'!J16+'CA 10Y Treasuty'!J16</f>
        <v>16926.658856735099</v>
      </c>
    </row>
    <row r="175" spans="5:15" x14ac:dyDescent="0.35">
      <c r="E175">
        <v>174</v>
      </c>
      <c r="F175" s="2">
        <f>'SPX 500 '!G175+GSCI!G175+GOLD!G175+'US 10Y Treasury'!G175+'CA 10Y Treasuty'!G175</f>
        <v>-2567.076774133835</v>
      </c>
      <c r="H175">
        <v>116</v>
      </c>
      <c r="I175" s="2">
        <v>33371.550540181692</v>
      </c>
      <c r="K175">
        <v>74</v>
      </c>
      <c r="L175" s="4">
        <f>GSCI!G75+GOLD!G75+'US 10Y Treasury'!G75+'CA 10Y Treasuty'!G75</f>
        <v>26433.151191903395</v>
      </c>
      <c r="N175">
        <v>194</v>
      </c>
      <c r="O175" s="4">
        <f>'SPX 500 '!G57+GOLD!J68+'US 10Y Treasury'!J68+'CA 10Y Treasuty'!J68</f>
        <v>17172.06945923157</v>
      </c>
    </row>
    <row r="176" spans="5:15" x14ac:dyDescent="0.35">
      <c r="E176">
        <v>175</v>
      </c>
      <c r="F176" s="2">
        <f>'SPX 500 '!G176+GSCI!G176+GOLD!G176+'US 10Y Treasury'!G176+'CA 10Y Treasuty'!G176</f>
        <v>-15272.004234365653</v>
      </c>
      <c r="H176">
        <v>156</v>
      </c>
      <c r="I176" s="2">
        <v>34400.987560099689</v>
      </c>
      <c r="K176">
        <v>90</v>
      </c>
      <c r="L176" s="4">
        <f>GSCI!G91+GOLD!G91+'US 10Y Treasury'!G91+'CA 10Y Treasuty'!G91</f>
        <v>27134.423152687959</v>
      </c>
      <c r="N176">
        <v>85</v>
      </c>
      <c r="O176" s="4">
        <f>'SPX 500 '!G129+GOLD!J140+'US 10Y Treasury'!J140+'CA 10Y Treasuty'!J140</f>
        <v>17894.106734050903</v>
      </c>
    </row>
    <row r="177" spans="5:15" x14ac:dyDescent="0.35">
      <c r="E177">
        <v>176</v>
      </c>
      <c r="F177" s="2">
        <f>'SPX 500 '!G177+GSCI!G177+GOLD!G177+'US 10Y Treasury'!G177+'CA 10Y Treasuty'!G177</f>
        <v>-132345.85358513694</v>
      </c>
      <c r="H177">
        <v>241</v>
      </c>
      <c r="I177" s="2">
        <v>34652.646860610112</v>
      </c>
      <c r="K177">
        <v>105</v>
      </c>
      <c r="L177" s="4">
        <f>GSCI!G106+GOLD!G106+'US 10Y Treasury'!G106+'CA 10Y Treasuty'!G106</f>
        <v>27220.776929819491</v>
      </c>
      <c r="N177">
        <v>29</v>
      </c>
      <c r="O177" s="4">
        <f>'SPX 500 '!G163+GOLD!J174+'US 10Y Treasury'!J174+'CA 10Y Treasuty'!J174</f>
        <v>17935.652085250244</v>
      </c>
    </row>
    <row r="178" spans="5:15" x14ac:dyDescent="0.35">
      <c r="E178">
        <v>177</v>
      </c>
      <c r="F178" s="2">
        <f>'SPX 500 '!G178+GSCI!G178+GOLD!G178+'US 10Y Treasury'!G178+'CA 10Y Treasuty'!G178</f>
        <v>5835.3280883510597</v>
      </c>
      <c r="H178">
        <v>103</v>
      </c>
      <c r="I178" s="2">
        <v>34713.234586373786</v>
      </c>
      <c r="K178">
        <v>98</v>
      </c>
      <c r="L178" s="4">
        <f>GSCI!G99+GOLD!G99+'US 10Y Treasury'!G99+'CA 10Y Treasuty'!G99</f>
        <v>27461.199717758805</v>
      </c>
      <c r="N178">
        <v>172</v>
      </c>
      <c r="O178" s="4">
        <f>'SPX 500 '!G10+GOLD!J21+'US 10Y Treasury'!J21+'CA 10Y Treasuty'!J21</f>
        <v>18113.27791421907</v>
      </c>
    </row>
    <row r="179" spans="5:15" x14ac:dyDescent="0.35">
      <c r="E179">
        <v>178</v>
      </c>
      <c r="F179" s="2">
        <f>'SPX 500 '!G179+GSCI!G179+GOLD!G179+'US 10Y Treasury'!G179+'CA 10Y Treasuty'!G179</f>
        <v>-248.32754453376401</v>
      </c>
      <c r="H179">
        <v>44</v>
      </c>
      <c r="I179" s="2">
        <v>35225.499986136332</v>
      </c>
      <c r="K179">
        <v>214</v>
      </c>
      <c r="L179" s="4">
        <f>GSCI!G215+GOLD!G215+'US 10Y Treasury'!G215+'CA 10Y Treasuty'!G215</f>
        <v>27508.820096726762</v>
      </c>
      <c r="N179">
        <v>208</v>
      </c>
      <c r="O179" s="4">
        <f>'SPX 500 '!G14+GOLD!J25+'US 10Y Treasury'!J25+'CA 10Y Treasuty'!J25</f>
        <v>18397.2101314459</v>
      </c>
    </row>
    <row r="180" spans="5:15" x14ac:dyDescent="0.35">
      <c r="E180">
        <v>179</v>
      </c>
      <c r="F180" s="2">
        <f>'SPX 500 '!G180+GSCI!G180+GOLD!G180+'US 10Y Treasury'!G180+'CA 10Y Treasuty'!G180</f>
        <v>-26974.482047429192</v>
      </c>
      <c r="H180">
        <v>78</v>
      </c>
      <c r="I180" s="2">
        <v>35371.113240432809</v>
      </c>
      <c r="K180">
        <v>164</v>
      </c>
      <c r="L180" s="4">
        <f>GSCI!G165+GOLD!G165+'US 10Y Treasury'!G165+'CA 10Y Treasuty'!G165</f>
        <v>27661.217998726643</v>
      </c>
      <c r="N180">
        <v>240</v>
      </c>
      <c r="O180" s="4">
        <f>'SPX 500 '!G58+GOLD!J69+'US 10Y Treasury'!J69+'CA 10Y Treasuty'!J69</f>
        <v>20831.891799633391</v>
      </c>
    </row>
    <row r="181" spans="5:15" x14ac:dyDescent="0.35">
      <c r="E181">
        <v>180</v>
      </c>
      <c r="F181" s="2">
        <f>'SPX 500 '!G181+GSCI!G181+GOLD!G181+'US 10Y Treasury'!G181+'CA 10Y Treasuty'!G181</f>
        <v>-48252.072723643156</v>
      </c>
      <c r="H181">
        <v>76</v>
      </c>
      <c r="I181" s="2">
        <v>36502.59506974509</v>
      </c>
      <c r="K181">
        <v>238</v>
      </c>
      <c r="L181" s="4">
        <f>GSCI!G239+GOLD!G239+'US 10Y Treasury'!G239+'CA 10Y Treasuty'!G239</f>
        <v>28207.88730303105</v>
      </c>
      <c r="N181">
        <v>232</v>
      </c>
      <c r="O181" s="4">
        <f>'SPX 500 '!G216+GOLD!J227+'US 10Y Treasury'!J227+'CA 10Y Treasuty'!J227</f>
        <v>21317.698350058403</v>
      </c>
    </row>
    <row r="182" spans="5:15" x14ac:dyDescent="0.35">
      <c r="E182">
        <v>181</v>
      </c>
      <c r="F182" s="2">
        <f>'SPX 500 '!G182+GSCI!G182+GOLD!G182+'US 10Y Treasury'!G182+'CA 10Y Treasuty'!G182</f>
        <v>94768.090166208334</v>
      </c>
      <c r="H182">
        <v>69</v>
      </c>
      <c r="I182" s="2">
        <v>36610.384107249556</v>
      </c>
      <c r="K182">
        <v>56</v>
      </c>
      <c r="L182" s="4">
        <f>GSCI!G57+GOLD!G57+'US 10Y Treasury'!G57+'CA 10Y Treasuty'!G57</f>
        <v>28748.861926268903</v>
      </c>
      <c r="N182">
        <v>220</v>
      </c>
      <c r="O182" s="4">
        <f>'SPX 500 '!G195+GOLD!J206+'US 10Y Treasury'!J206+'CA 10Y Treasuty'!J206</f>
        <v>22559.209060150664</v>
      </c>
    </row>
    <row r="183" spans="5:15" x14ac:dyDescent="0.35">
      <c r="E183">
        <v>182</v>
      </c>
      <c r="F183" s="2">
        <f>'SPX 500 '!G183+GSCI!G183+GOLD!G183+'US 10Y Treasury'!G183+'CA 10Y Treasuty'!G183</f>
        <v>24417.546267502359</v>
      </c>
      <c r="H183">
        <v>52</v>
      </c>
      <c r="I183" s="2">
        <v>36992.530983537086</v>
      </c>
      <c r="K183">
        <v>130</v>
      </c>
      <c r="L183" s="4">
        <f>GSCI!G131+GOLD!G131+'US 10Y Treasury'!G131+'CA 10Y Treasuty'!G131</f>
        <v>28788.301567310351</v>
      </c>
      <c r="N183">
        <v>193</v>
      </c>
      <c r="O183" s="4">
        <f>'SPX 500 '!G191+GOLD!J202+'US 10Y Treasury'!J202+'CA 10Y Treasuty'!J202</f>
        <v>22861.058490842115</v>
      </c>
    </row>
    <row r="184" spans="5:15" x14ac:dyDescent="0.35">
      <c r="E184">
        <v>183</v>
      </c>
      <c r="F184" s="2">
        <f>'SPX 500 '!G184+GSCI!G184+GOLD!G184+'US 10Y Treasury'!G184+'CA 10Y Treasuty'!G184</f>
        <v>48183.483247532044</v>
      </c>
      <c r="H184">
        <v>229</v>
      </c>
      <c r="I184" s="2">
        <v>37868.547838236787</v>
      </c>
      <c r="K184">
        <v>72</v>
      </c>
      <c r="L184" s="4">
        <f>GSCI!G73+GOLD!G73+'US 10Y Treasury'!G73+'CA 10Y Treasuty'!G73</f>
        <v>28987.07710660412</v>
      </c>
      <c r="N184">
        <v>97</v>
      </c>
      <c r="O184" s="4">
        <f>'SPX 500 '!G98+GOLD!J109+'US 10Y Treasury'!J109+'CA 10Y Treasuty'!J109</f>
        <v>23001.53448102111</v>
      </c>
    </row>
    <row r="185" spans="5:15" x14ac:dyDescent="0.35">
      <c r="E185">
        <v>184</v>
      </c>
      <c r="F185" s="2">
        <f>'SPX 500 '!G185+GSCI!G185+GOLD!G185+'US 10Y Treasury'!G185+'CA 10Y Treasuty'!G185</f>
        <v>-38523.210013867822</v>
      </c>
      <c r="H185">
        <v>9</v>
      </c>
      <c r="I185" s="2">
        <v>38014.183519008919</v>
      </c>
      <c r="K185">
        <v>27</v>
      </c>
      <c r="L185" s="4">
        <f>GSCI!G28+GOLD!G28+'US 10Y Treasury'!G28+'CA 10Y Treasuty'!G28</f>
        <v>29742.395592571818</v>
      </c>
      <c r="N185">
        <v>216</v>
      </c>
      <c r="O185" s="4">
        <f>'SPX 500 '!G9+GOLD!J20+'US 10Y Treasury'!J20+'CA 10Y Treasuty'!J20</f>
        <v>23465.582125318237</v>
      </c>
    </row>
    <row r="186" spans="5:15" x14ac:dyDescent="0.35">
      <c r="E186">
        <v>185</v>
      </c>
      <c r="F186" s="2">
        <f>'SPX 500 '!G186+GSCI!G186+GOLD!G186+'US 10Y Treasury'!G186+'CA 10Y Treasuty'!G186</f>
        <v>32007.853165932233</v>
      </c>
      <c r="H186">
        <v>132</v>
      </c>
      <c r="I186" s="2">
        <v>38369.108977652621</v>
      </c>
      <c r="K186">
        <v>39</v>
      </c>
      <c r="L186" s="4">
        <f>GSCI!G40+GOLD!G40+'US 10Y Treasury'!G40+'CA 10Y Treasuty'!G40</f>
        <v>29771.09076591488</v>
      </c>
      <c r="N186">
        <v>131</v>
      </c>
      <c r="O186" s="4">
        <f>'SPX 500 '!G21+GOLD!J32+'US 10Y Treasury'!J32+'CA 10Y Treasuty'!J32</f>
        <v>23494.899076141883</v>
      </c>
    </row>
    <row r="187" spans="5:15" x14ac:dyDescent="0.35">
      <c r="E187">
        <v>186</v>
      </c>
      <c r="F187" s="2">
        <f>'SPX 500 '!G187+GSCI!G187+GOLD!G187+'US 10Y Treasury'!G187+'CA 10Y Treasuty'!G187</f>
        <v>26446.609411382815</v>
      </c>
      <c r="H187">
        <v>196</v>
      </c>
      <c r="I187" s="2">
        <v>38591.934118246427</v>
      </c>
      <c r="K187">
        <v>108</v>
      </c>
      <c r="L187" s="4">
        <f>GSCI!G109+GOLD!G109+'US 10Y Treasury'!G109+'CA 10Y Treasuty'!G109</f>
        <v>30590.068331599119</v>
      </c>
      <c r="N187">
        <v>163</v>
      </c>
      <c r="O187" s="4">
        <f>'SPX 500 '!G66+GOLD!J77+'US 10Y Treasury'!J77+'CA 10Y Treasuty'!J77</f>
        <v>23572.292496683542</v>
      </c>
    </row>
    <row r="188" spans="5:15" x14ac:dyDescent="0.35">
      <c r="E188">
        <v>187</v>
      </c>
      <c r="F188" s="2">
        <f>'SPX 500 '!G188+GSCI!G188+GOLD!G188+'US 10Y Treasury'!G188+'CA 10Y Treasuty'!G188</f>
        <v>79230.945159425028</v>
      </c>
      <c r="H188">
        <v>73</v>
      </c>
      <c r="I188" s="2">
        <v>39978.845417077071</v>
      </c>
      <c r="K188">
        <v>76</v>
      </c>
      <c r="L188" s="4">
        <f>GSCI!G77+GOLD!G77+'US 10Y Treasury'!G77+'CA 10Y Treasuty'!G77</f>
        <v>31536.100975301117</v>
      </c>
      <c r="N188">
        <v>93</v>
      </c>
      <c r="O188" s="4">
        <f>'SPX 500 '!G143+GOLD!J154+'US 10Y Treasury'!J154+'CA 10Y Treasuty'!J154</f>
        <v>24754.424115176313</v>
      </c>
    </row>
    <row r="189" spans="5:15" x14ac:dyDescent="0.35">
      <c r="E189">
        <v>188</v>
      </c>
      <c r="F189" s="2">
        <f>'SPX 500 '!G189+GSCI!G189+GOLD!G189+'US 10Y Treasury'!G189+'CA 10Y Treasuty'!G189</f>
        <v>66047.909466506098</v>
      </c>
      <c r="H189">
        <v>193</v>
      </c>
      <c r="I189" s="2">
        <v>40369.956177570974</v>
      </c>
      <c r="K189">
        <v>243</v>
      </c>
      <c r="L189" s="4">
        <f>GSCI!G244+GOLD!G244+'US 10Y Treasury'!G244+'CA 10Y Treasuty'!G244</f>
        <v>32382.304260358214</v>
      </c>
      <c r="N189">
        <v>142</v>
      </c>
      <c r="O189" s="4">
        <f>'SPX 500 '!G88+GOLD!J99+'US 10Y Treasury'!J99+'CA 10Y Treasuty'!J99</f>
        <v>25058.390134620946</v>
      </c>
    </row>
    <row r="190" spans="5:15" x14ac:dyDescent="0.35">
      <c r="E190">
        <v>189</v>
      </c>
      <c r="F190" s="2">
        <f>'SPX 500 '!G190+GSCI!G190+GOLD!G190+'US 10Y Treasury'!G190+'CA 10Y Treasuty'!G190</f>
        <v>65939.505452015786</v>
      </c>
      <c r="H190">
        <v>166</v>
      </c>
      <c r="I190" s="2">
        <v>42250.672785950359</v>
      </c>
      <c r="K190">
        <v>128</v>
      </c>
      <c r="L190" s="4">
        <f>GSCI!G129+GOLD!G129+'US 10Y Treasury'!G129+'CA 10Y Treasuty'!G129</f>
        <v>32659.995919049252</v>
      </c>
      <c r="N190">
        <v>46</v>
      </c>
      <c r="O190" s="4">
        <f>'SPX 500 '!G59+GOLD!J70+'US 10Y Treasury'!J70+'CA 10Y Treasuty'!J70</f>
        <v>25215.272136474494</v>
      </c>
    </row>
    <row r="191" spans="5:15" x14ac:dyDescent="0.35">
      <c r="E191">
        <v>190</v>
      </c>
      <c r="F191" s="2">
        <f>'SPX 500 '!G191+GSCI!G191+GOLD!G191+'US 10Y Treasury'!G191+'CA 10Y Treasuty'!G191</f>
        <v>43083.353654073435</v>
      </c>
      <c r="H191">
        <v>190</v>
      </c>
      <c r="I191" s="2">
        <v>43083.353654073435</v>
      </c>
      <c r="K191">
        <v>193</v>
      </c>
      <c r="L191" s="4">
        <f>GSCI!G194+GOLD!G194+'US 10Y Treasury'!G194+'CA 10Y Treasuty'!G194</f>
        <v>33782.178318649181</v>
      </c>
      <c r="N191">
        <v>34</v>
      </c>
      <c r="O191" s="4">
        <f>'SPX 500 '!G43+GOLD!J54+'US 10Y Treasury'!J54+'CA 10Y Treasuty'!J54</f>
        <v>25899.846885635518</v>
      </c>
    </row>
    <row r="192" spans="5:15" x14ac:dyDescent="0.35">
      <c r="E192">
        <v>191</v>
      </c>
      <c r="F192" s="2">
        <f>'SPX 500 '!G192+GSCI!G192+GOLD!G192+'US 10Y Treasury'!G192+'CA 10Y Treasuty'!G192</f>
        <v>16167.593145097839</v>
      </c>
      <c r="H192">
        <v>226</v>
      </c>
      <c r="I192" s="2">
        <v>45307.750620406936</v>
      </c>
      <c r="K192">
        <v>125</v>
      </c>
      <c r="L192" s="4">
        <f>GSCI!G126+GOLD!G126+'US 10Y Treasury'!G126+'CA 10Y Treasuty'!G126</f>
        <v>33857.081559542799</v>
      </c>
      <c r="N192">
        <v>50</v>
      </c>
      <c r="O192" s="4">
        <f>'SPX 500 '!G89+GOLD!J100+'US 10Y Treasury'!J100+'CA 10Y Treasuty'!J100</f>
        <v>26871.953769271262</v>
      </c>
    </row>
    <row r="193" spans="5:15" x14ac:dyDescent="0.35">
      <c r="E193">
        <v>192</v>
      </c>
      <c r="F193" s="2">
        <f>'SPX 500 '!G193+GSCI!G193+GOLD!G193+'US 10Y Treasury'!G193+'CA 10Y Treasuty'!G193</f>
        <v>-33657.6485724292</v>
      </c>
      <c r="H193">
        <v>56</v>
      </c>
      <c r="I193" s="2">
        <v>45920.931385500473</v>
      </c>
      <c r="K193">
        <v>15</v>
      </c>
      <c r="L193" s="4">
        <f>GSCI!G16+GOLD!G16+'US 10Y Treasury'!G16+'CA 10Y Treasuty'!G16</f>
        <v>35343.390830917167</v>
      </c>
      <c r="N193">
        <v>1</v>
      </c>
      <c r="O193" s="4">
        <f>'SPX 500 '!G79+GOLD!J90+'US 10Y Treasury'!J90+'CA 10Y Treasuty'!J90</f>
        <v>26894.059212696273</v>
      </c>
    </row>
    <row r="194" spans="5:15" x14ac:dyDescent="0.35">
      <c r="E194">
        <v>193</v>
      </c>
      <c r="F194" s="2">
        <f>'SPX 500 '!G194+GSCI!G194+GOLD!G194+'US 10Y Treasury'!G194+'CA 10Y Treasuty'!G194</f>
        <v>40369.956177570974</v>
      </c>
      <c r="H194">
        <v>243</v>
      </c>
      <c r="I194" s="2">
        <v>46046.115062931087</v>
      </c>
      <c r="K194">
        <v>186</v>
      </c>
      <c r="L194" s="4">
        <f>GSCI!G187+GOLD!G187+'US 10Y Treasury'!G187+'CA 10Y Treasuty'!G187</f>
        <v>36415.882200731197</v>
      </c>
      <c r="N194">
        <v>88</v>
      </c>
      <c r="O194" s="4">
        <f>'SPX 500 '!G122+GOLD!J133+'US 10Y Treasury'!J133+'CA 10Y Treasuty'!J133</f>
        <v>26968.860626870301</v>
      </c>
    </row>
    <row r="195" spans="5:15" x14ac:dyDescent="0.35">
      <c r="E195">
        <v>194</v>
      </c>
      <c r="F195" s="2">
        <f>'SPX 500 '!G195+GSCI!G195+GOLD!G195+'US 10Y Treasury'!G195+'CA 10Y Treasuty'!G195</f>
        <v>-10142.577171491343</v>
      </c>
      <c r="H195">
        <v>10</v>
      </c>
      <c r="I195" s="2">
        <v>46160.773563977564</v>
      </c>
      <c r="K195">
        <v>220</v>
      </c>
      <c r="L195" s="4">
        <f>GSCI!G221+GOLD!G221+'US 10Y Treasury'!G221+'CA 10Y Treasuty'!G221</f>
        <v>36511.002656001016</v>
      </c>
      <c r="N195">
        <v>48</v>
      </c>
      <c r="O195" s="4">
        <f>'SPX 500 '!G93+GOLD!J104+'US 10Y Treasury'!J104+'CA 10Y Treasuty'!J104</f>
        <v>27516.700192919001</v>
      </c>
    </row>
    <row r="196" spans="5:15" x14ac:dyDescent="0.35">
      <c r="E196">
        <v>195</v>
      </c>
      <c r="F196" s="2">
        <f>'SPX 500 '!G196+GSCI!G196+GOLD!G196+'US 10Y Treasury'!G196+'CA 10Y Treasuty'!G196</f>
        <v>26261.217688623816</v>
      </c>
      <c r="H196">
        <v>220</v>
      </c>
      <c r="I196" s="2">
        <v>47603.497330975602</v>
      </c>
      <c r="K196">
        <v>73</v>
      </c>
      <c r="L196" s="4">
        <f>GSCI!G74+GOLD!G74+'US 10Y Treasury'!G74+'CA 10Y Treasuty'!G74</f>
        <v>37093.659632683615</v>
      </c>
      <c r="N196">
        <v>239</v>
      </c>
      <c r="O196" s="4">
        <f>'SPX 500 '!G140+GOLD!J151+'US 10Y Treasury'!J151+'CA 10Y Treasuty'!J151</f>
        <v>27730.339046723209</v>
      </c>
    </row>
    <row r="197" spans="5:15" x14ac:dyDescent="0.35">
      <c r="E197">
        <v>196</v>
      </c>
      <c r="F197" s="2">
        <f>'SPX 500 '!G197+GSCI!G197+GOLD!G197+'US 10Y Treasury'!G197+'CA 10Y Treasuty'!G197</f>
        <v>38591.934118246427</v>
      </c>
      <c r="H197">
        <v>183</v>
      </c>
      <c r="I197" s="2">
        <v>48183.483247532044</v>
      </c>
      <c r="K197">
        <v>52</v>
      </c>
      <c r="L197" s="4">
        <f>GSCI!G53+GOLD!G53+'US 10Y Treasury'!G53+'CA 10Y Treasuty'!G53</f>
        <v>37385.796989120659</v>
      </c>
      <c r="N197">
        <v>196</v>
      </c>
      <c r="O197" s="4">
        <f>'SPX 500 '!G246+GOLD!J257+'US 10Y Treasury'!J257+'CA 10Y Treasuty'!J257</f>
        <v>27913.023594007362</v>
      </c>
    </row>
    <row r="198" spans="5:15" x14ac:dyDescent="0.35">
      <c r="E198">
        <v>197</v>
      </c>
      <c r="F198" s="2">
        <f>'SPX 500 '!G198+GSCI!G198+GOLD!G198+'US 10Y Treasury'!G198+'CA 10Y Treasuty'!G198</f>
        <v>18115.119061718346</v>
      </c>
      <c r="H198">
        <v>223</v>
      </c>
      <c r="I198" s="2">
        <v>50380.440275972942</v>
      </c>
      <c r="K198">
        <v>158</v>
      </c>
      <c r="L198" s="4">
        <f>GSCI!G159+GOLD!G159+'US 10Y Treasury'!G159+'CA 10Y Treasuty'!G159</f>
        <v>38075.303170939325</v>
      </c>
      <c r="N198">
        <v>152</v>
      </c>
      <c r="O198" s="4">
        <f>'SPX 500 '!G117+GOLD!J128+'US 10Y Treasury'!J128+'CA 10Y Treasuty'!J128</f>
        <v>28469.152890140656</v>
      </c>
    </row>
    <row r="199" spans="5:15" x14ac:dyDescent="0.35">
      <c r="E199">
        <v>198</v>
      </c>
      <c r="F199" s="2">
        <f>'SPX 500 '!G199+GSCI!G199+GOLD!G199+'US 10Y Treasury'!G199+'CA 10Y Treasuty'!G199</f>
        <v>28057.76508379227</v>
      </c>
      <c r="H199">
        <v>28</v>
      </c>
      <c r="I199" s="2">
        <v>50487.645577777992</v>
      </c>
      <c r="K199">
        <v>245</v>
      </c>
      <c r="L199" s="4">
        <f>GSCI!G246+GOLD!G246+'US 10Y Treasury'!G246+'CA 10Y Treasuty'!G246</f>
        <v>40039.280860257335</v>
      </c>
      <c r="N199">
        <v>179</v>
      </c>
      <c r="O199" s="4">
        <f>'SPX 500 '!G48+GOLD!J59+'US 10Y Treasury'!J59+'CA 10Y Treasuty'!J59</f>
        <v>29063.039477928542</v>
      </c>
    </row>
    <row r="200" spans="5:15" x14ac:dyDescent="0.35">
      <c r="E200">
        <v>199</v>
      </c>
      <c r="F200" s="2">
        <f>'SPX 500 '!G200+GSCI!G200+GOLD!G200+'US 10Y Treasury'!G200+'CA 10Y Treasuty'!G200</f>
        <v>-100118.82567817764</v>
      </c>
      <c r="H200">
        <v>128</v>
      </c>
      <c r="I200" s="2">
        <v>50554.102653100155</v>
      </c>
      <c r="K200">
        <v>182</v>
      </c>
      <c r="L200" s="4">
        <f>GSCI!G183+GOLD!G183+'US 10Y Treasury'!G183+'CA 10Y Treasuty'!G183</f>
        <v>40957.091746384627</v>
      </c>
      <c r="N200">
        <v>233</v>
      </c>
      <c r="O200" s="4">
        <f>'SPX 500 '!G29+GOLD!J40+'US 10Y Treasury'!J40+'CA 10Y Treasuty'!J40</f>
        <v>29561.233667551074</v>
      </c>
    </row>
    <row r="201" spans="5:15" x14ac:dyDescent="0.35">
      <c r="E201">
        <v>200</v>
      </c>
      <c r="F201" s="2">
        <f>'SPX 500 '!G201+GSCI!G201+GOLD!G201+'US 10Y Treasury'!G201+'CA 10Y Treasuty'!G201</f>
        <v>204433.33622043661</v>
      </c>
      <c r="H201">
        <v>146</v>
      </c>
      <c r="I201" s="2">
        <v>50612.215079099988</v>
      </c>
      <c r="K201">
        <v>53</v>
      </c>
      <c r="L201" s="4">
        <f>GSCI!G54+GOLD!G54+'US 10Y Treasury'!G54+'CA 10Y Treasuty'!G54</f>
        <v>41230.876381039503</v>
      </c>
      <c r="N201">
        <v>154</v>
      </c>
      <c r="O201" s="4">
        <f>'SPX 500 '!G121+GOLD!J132+'US 10Y Treasury'!J132+'CA 10Y Treasuty'!J132</f>
        <v>29644.580403039698</v>
      </c>
    </row>
    <row r="202" spans="5:15" x14ac:dyDescent="0.35">
      <c r="E202">
        <v>201</v>
      </c>
      <c r="F202" s="2">
        <f>'SPX 500 '!G202+GSCI!G202+GOLD!G202+'US 10Y Treasury'!G202+'CA 10Y Treasuty'!G202</f>
        <v>-50915.824072463671</v>
      </c>
      <c r="H202">
        <v>237</v>
      </c>
      <c r="I202" s="2">
        <v>51218.087399594486</v>
      </c>
      <c r="K202">
        <v>223</v>
      </c>
      <c r="L202" s="4">
        <f>GSCI!G224+GOLD!G224+'US 10Y Treasury'!G224+'CA 10Y Treasuty'!G224</f>
        <v>41599.354890698334</v>
      </c>
      <c r="N202">
        <v>54</v>
      </c>
      <c r="O202" s="4">
        <f>'SPX 500 '!G250+GOLD!J261+'US 10Y Treasury'!J261+'CA 10Y Treasuty'!J261</f>
        <v>30155.799735365435</v>
      </c>
    </row>
    <row r="203" spans="5:15" x14ac:dyDescent="0.35">
      <c r="E203">
        <v>202</v>
      </c>
      <c r="F203" s="2">
        <f>'SPX 500 '!G203+GSCI!G203+GOLD!G203+'US 10Y Treasury'!G203+'CA 10Y Treasuty'!G203</f>
        <v>-55653.898695495911</v>
      </c>
      <c r="H203">
        <v>15</v>
      </c>
      <c r="I203" s="2">
        <v>51725.143233552459</v>
      </c>
      <c r="K203">
        <v>181</v>
      </c>
      <c r="L203" s="4">
        <f>GSCI!G182+GOLD!G182+'US 10Y Treasury'!G182+'CA 10Y Treasuty'!G182</f>
        <v>41717.588571613189</v>
      </c>
      <c r="N203">
        <v>183</v>
      </c>
      <c r="O203" s="4">
        <f>'SPX 500 '!G211+GOLD!J222+'US 10Y Treasury'!J222+'CA 10Y Treasuty'!J222</f>
        <v>30328.567921667825</v>
      </c>
    </row>
    <row r="204" spans="5:15" x14ac:dyDescent="0.35">
      <c r="E204">
        <v>203</v>
      </c>
      <c r="F204" s="2">
        <f>'SPX 500 '!G204+GSCI!G204+GOLD!G204+'US 10Y Treasury'!G204+'CA 10Y Treasuty'!G204</f>
        <v>9520.0631449819775</v>
      </c>
      <c r="H204">
        <v>150</v>
      </c>
      <c r="I204" s="2">
        <v>53486.788624287932</v>
      </c>
      <c r="K204">
        <v>241</v>
      </c>
      <c r="L204" s="4">
        <f>GSCI!G242+GOLD!G242+'US 10Y Treasury'!G242+'CA 10Y Treasuty'!G242</f>
        <v>42774.49458096677</v>
      </c>
      <c r="N204">
        <v>151</v>
      </c>
      <c r="O204" s="4">
        <f>'SPX 500 '!G17+GOLD!J28+'US 10Y Treasury'!J28+'CA 10Y Treasuty'!J28</f>
        <v>31872.755168882199</v>
      </c>
    </row>
    <row r="205" spans="5:15" x14ac:dyDescent="0.35">
      <c r="E205">
        <v>204</v>
      </c>
      <c r="F205" s="2">
        <f>'SPX 500 '!G205+GSCI!G205+GOLD!G205+'US 10Y Treasury'!G205+'CA 10Y Treasuty'!G205</f>
        <v>-114728.33571478107</v>
      </c>
      <c r="H205">
        <v>100</v>
      </c>
      <c r="I205" s="2">
        <v>54373.058108863537</v>
      </c>
      <c r="K205">
        <v>75</v>
      </c>
      <c r="L205" s="4">
        <f>GSCI!G76+GOLD!G76+'US 10Y Treasury'!G76+'CA 10Y Treasuty'!G76</f>
        <v>44046.877093259245</v>
      </c>
      <c r="N205">
        <v>234</v>
      </c>
      <c r="O205" s="4">
        <f>'SPX 500 '!G62+GOLD!J73+'US 10Y Treasury'!J73+'CA 10Y Treasuty'!J73</f>
        <v>32439.206043338869</v>
      </c>
    </row>
    <row r="206" spans="5:15" x14ac:dyDescent="0.35">
      <c r="E206">
        <v>205</v>
      </c>
      <c r="F206" s="2">
        <f>'SPX 500 '!G206+GSCI!G206+GOLD!G206+'US 10Y Treasury'!G206+'CA 10Y Treasuty'!G206</f>
        <v>-17441.159949710127</v>
      </c>
      <c r="H206">
        <v>40</v>
      </c>
      <c r="I206" s="2">
        <v>59574.905904196785</v>
      </c>
      <c r="K206">
        <v>157</v>
      </c>
      <c r="L206" s="4">
        <f>GSCI!G158+GOLD!G158+'US 10Y Treasury'!G158+'CA 10Y Treasuty'!G158</f>
        <v>44179.34442449233</v>
      </c>
      <c r="N206">
        <v>32</v>
      </c>
      <c r="O206" s="4">
        <f>'SPX 500 '!G171+GOLD!J182+'US 10Y Treasury'!J182+'CA 10Y Treasuty'!J182</f>
        <v>33012.92514539184</v>
      </c>
    </row>
    <row r="207" spans="5:15" x14ac:dyDescent="0.35">
      <c r="E207">
        <v>206</v>
      </c>
      <c r="F207" s="2">
        <f>'SPX 500 '!G207+GSCI!G207+GOLD!G207+'US 10Y Treasury'!G207+'CA 10Y Treasuty'!G207</f>
        <v>-127494.77837217541</v>
      </c>
      <c r="H207">
        <v>64</v>
      </c>
      <c r="I207" s="2">
        <v>60919.897196039441</v>
      </c>
      <c r="K207">
        <v>119</v>
      </c>
      <c r="L207" s="4">
        <f>GSCI!G120+GOLD!G120+'US 10Y Treasury'!G120+'CA 10Y Treasuty'!G120</f>
        <v>44866.323608927545</v>
      </c>
      <c r="N207">
        <v>247</v>
      </c>
      <c r="O207" s="4">
        <f>'SPX 500 '!G76+GOLD!J87+'US 10Y Treasury'!J87+'CA 10Y Treasuty'!J87</f>
        <v>33719.535125263035</v>
      </c>
    </row>
    <row r="208" spans="5:15" x14ac:dyDescent="0.35">
      <c r="E208">
        <v>207</v>
      </c>
      <c r="F208" s="2">
        <f>'SPX 500 '!G208+GSCI!G208+GOLD!G208+'US 10Y Treasury'!G208+'CA 10Y Treasuty'!G208</f>
        <v>-178919.93202234094</v>
      </c>
      <c r="H208">
        <v>138</v>
      </c>
      <c r="I208" s="2">
        <v>63753.470890270546</v>
      </c>
      <c r="K208">
        <v>69</v>
      </c>
      <c r="L208" s="4">
        <f>GSCI!G70+GOLD!G70+'US 10Y Treasury'!G70+'CA 10Y Treasuty'!G70</f>
        <v>45792.832144200569</v>
      </c>
      <c r="N208">
        <v>236</v>
      </c>
      <c r="O208" s="4">
        <f>'SPX 500 '!G120+GOLD!J131+'US 10Y Treasury'!J131+'CA 10Y Treasuty'!J131</f>
        <v>33880.719831133261</v>
      </c>
    </row>
    <row r="209" spans="5:15" x14ac:dyDescent="0.35">
      <c r="E209">
        <v>208</v>
      </c>
      <c r="F209" s="2">
        <f>'SPX 500 '!G209+GSCI!G209+GOLD!G209+'US 10Y Treasury'!G209+'CA 10Y Treasuty'!G209</f>
        <v>-79699.165905564674</v>
      </c>
      <c r="H209">
        <v>147</v>
      </c>
      <c r="I209" s="2">
        <v>63891.114455508301</v>
      </c>
      <c r="K209">
        <v>10</v>
      </c>
      <c r="L209" s="4">
        <f>GSCI!G11+GOLD!G11+'US 10Y Treasury'!G11+'CA 10Y Treasuty'!G11</f>
        <v>46465.887398983585</v>
      </c>
      <c r="N209">
        <v>221</v>
      </c>
      <c r="O209" s="4">
        <f>'SPX 500 '!G152+GOLD!J163+'US 10Y Treasury'!J163+'CA 10Y Treasuty'!J163</f>
        <v>35030.763697864953</v>
      </c>
    </row>
    <row r="210" spans="5:15" x14ac:dyDescent="0.35">
      <c r="E210">
        <v>209</v>
      </c>
      <c r="F210" s="2">
        <f>'SPX 500 '!G210+GSCI!G210+GOLD!G210+'US 10Y Treasury'!G210+'CA 10Y Treasuty'!G210</f>
        <v>156916.34376700537</v>
      </c>
      <c r="H210">
        <v>86</v>
      </c>
      <c r="I210" s="2">
        <v>64470.658516691881</v>
      </c>
      <c r="K210">
        <v>51</v>
      </c>
      <c r="L210" s="4">
        <f>GSCI!G52+GOLD!G52+'US 10Y Treasury'!G52+'CA 10Y Treasuty'!G52</f>
        <v>47864.214691946632</v>
      </c>
      <c r="N210">
        <v>245</v>
      </c>
      <c r="O210" s="4">
        <f>'SPX 500 '!G199+GOLD!J210+'US 10Y Treasury'!J210+'CA 10Y Treasuty'!J210</f>
        <v>35673.434372319374</v>
      </c>
    </row>
    <row r="211" spans="5:15" x14ac:dyDescent="0.35">
      <c r="E211">
        <v>210</v>
      </c>
      <c r="F211" s="2">
        <f>'SPX 500 '!G211+GSCI!G211+GOLD!G211+'US 10Y Treasury'!G211+'CA 10Y Treasuty'!G211</f>
        <v>-48674.055277977604</v>
      </c>
      <c r="H211">
        <v>141</v>
      </c>
      <c r="I211" s="2">
        <v>65060.361283144099</v>
      </c>
      <c r="K211">
        <v>183</v>
      </c>
      <c r="L211" s="4">
        <f>GSCI!G184+GOLD!G184+'US 10Y Treasury'!G184+'CA 10Y Treasuty'!G184</f>
        <v>48348.969204345252</v>
      </c>
      <c r="N211">
        <v>198</v>
      </c>
      <c r="O211" s="4">
        <f>'SPX 500 '!G103+GOLD!J114+'US 10Y Treasury'!J114+'CA 10Y Treasuty'!J114</f>
        <v>36096.229815342464</v>
      </c>
    </row>
    <row r="212" spans="5:15" x14ac:dyDescent="0.35">
      <c r="E212">
        <v>211</v>
      </c>
      <c r="F212" s="2">
        <f>'SPX 500 '!G212+GSCI!G212+GOLD!G212+'US 10Y Treasury'!G212+'CA 10Y Treasuty'!G212</f>
        <v>-38334.038490104838</v>
      </c>
      <c r="H212">
        <v>110</v>
      </c>
      <c r="I212" s="2">
        <v>65072.555831226055</v>
      </c>
      <c r="K212">
        <v>127</v>
      </c>
      <c r="L212" s="4">
        <f>GSCI!G128+GOLD!G128+'US 10Y Treasury'!G128+'CA 10Y Treasuty'!G128</f>
        <v>49997.389720066916</v>
      </c>
      <c r="N212">
        <v>189</v>
      </c>
      <c r="O212" s="4">
        <f>'SPX 500 '!G141+GOLD!J152+'US 10Y Treasury'!J152+'CA 10Y Treasuty'!J152</f>
        <v>37284.303280404769</v>
      </c>
    </row>
    <row r="213" spans="5:15" x14ac:dyDescent="0.35">
      <c r="E213">
        <v>212</v>
      </c>
      <c r="F213" s="2">
        <f>'SPX 500 '!G213+GSCI!G213+GOLD!G213+'US 10Y Treasury'!G213+'CA 10Y Treasuty'!G213</f>
        <v>-74532.026805461617</v>
      </c>
      <c r="H213">
        <v>235</v>
      </c>
      <c r="I213" s="2">
        <v>65500.239060897962</v>
      </c>
      <c r="K213">
        <v>188</v>
      </c>
      <c r="L213" s="4">
        <f>GSCI!G189+GOLD!G189+'US 10Y Treasury'!G189+'CA 10Y Treasuty'!G189</f>
        <v>51252.238173759193</v>
      </c>
      <c r="N213">
        <v>149</v>
      </c>
      <c r="O213" s="4">
        <f>'SPX 500 '!G40+GOLD!J51+'US 10Y Treasury'!J51+'CA 10Y Treasuty'!J51</f>
        <v>37574.864861109294</v>
      </c>
    </row>
    <row r="214" spans="5:15" x14ac:dyDescent="0.35">
      <c r="E214">
        <v>213</v>
      </c>
      <c r="F214" s="2">
        <f>'SPX 500 '!G214+GSCI!G214+GOLD!G214+'US 10Y Treasury'!G214+'CA 10Y Treasuty'!G214</f>
        <v>29897.417680024984</v>
      </c>
      <c r="H214">
        <v>189</v>
      </c>
      <c r="I214" s="2">
        <v>65939.505452015786</v>
      </c>
      <c r="K214">
        <v>227</v>
      </c>
      <c r="L214" s="4">
        <f>GSCI!G228+GOLD!G228+'US 10Y Treasury'!G228+'CA 10Y Treasuty'!G228</f>
        <v>53660.574784902157</v>
      </c>
      <c r="N214">
        <v>80</v>
      </c>
      <c r="O214" s="4">
        <f>'SPX 500 '!G157+GOLD!J168+'US 10Y Treasury'!J168+'CA 10Y Treasuty'!J168</f>
        <v>37780.401416764595</v>
      </c>
    </row>
    <row r="215" spans="5:15" x14ac:dyDescent="0.35">
      <c r="E215">
        <v>214</v>
      </c>
      <c r="F215" s="2">
        <f>'SPX 500 '!G215+GSCI!G215+GOLD!G215+'US 10Y Treasury'!G215+'CA 10Y Treasuty'!G215</f>
        <v>-14641.357356716646</v>
      </c>
      <c r="H215">
        <v>188</v>
      </c>
      <c r="I215" s="2">
        <v>66047.909466506098</v>
      </c>
      <c r="K215">
        <v>44</v>
      </c>
      <c r="L215" s="4">
        <f>GSCI!G45+GOLD!G45+'US 10Y Treasury'!G45+'CA 10Y Treasuty'!G45</f>
        <v>54426.752998417243</v>
      </c>
      <c r="N215">
        <v>36</v>
      </c>
      <c r="O215" s="4">
        <f>'SPX 500 '!G148+GOLD!J159+'US 10Y Treasury'!J159+'CA 10Y Treasuty'!J159</f>
        <v>39417.871061742306</v>
      </c>
    </row>
    <row r="216" spans="5:15" x14ac:dyDescent="0.35">
      <c r="E216">
        <v>215</v>
      </c>
      <c r="F216" s="2">
        <f>'SPX 500 '!G216+GSCI!G216+GOLD!G216+'US 10Y Treasury'!G216+'CA 10Y Treasuty'!G216</f>
        <v>25754.248342995648</v>
      </c>
      <c r="H216">
        <v>145</v>
      </c>
      <c r="I216" s="2">
        <v>66214.805629121023</v>
      </c>
      <c r="K216">
        <v>232</v>
      </c>
      <c r="L216" s="4">
        <f>GSCI!G233+GOLD!G233+'US 10Y Treasury'!G233+'CA 10Y Treasuty'!G233</f>
        <v>54524.240693656029</v>
      </c>
      <c r="N216">
        <v>26</v>
      </c>
      <c r="O216" s="4">
        <f>'SPX 500 '!G109+GOLD!J120+'US 10Y Treasury'!J120+'CA 10Y Treasuty'!J120</f>
        <v>39511.527501371689</v>
      </c>
    </row>
    <row r="217" spans="5:15" x14ac:dyDescent="0.35">
      <c r="E217">
        <v>216</v>
      </c>
      <c r="F217" s="2">
        <f>'SPX 500 '!G217+GSCI!G217+GOLD!G217+'US 10Y Treasury'!G217+'CA 10Y Treasuty'!G217</f>
        <v>-101871.7001434667</v>
      </c>
      <c r="H217">
        <v>148</v>
      </c>
      <c r="I217" s="2">
        <v>67027.707851142739</v>
      </c>
      <c r="K217">
        <v>224</v>
      </c>
      <c r="L217" s="4">
        <f>GSCI!G225+GOLD!G225+'US 10Y Treasury'!G225+'CA 10Y Treasuty'!G225</f>
        <v>54947.723585954984</v>
      </c>
      <c r="N217">
        <v>176</v>
      </c>
      <c r="O217" s="4">
        <f>'SPX 500 '!G7+GOLD!J18+'US 10Y Treasury'!J18+'CA 10Y Treasuty'!J18</f>
        <v>41205.955282173119</v>
      </c>
    </row>
    <row r="218" spans="5:15" x14ac:dyDescent="0.35">
      <c r="E218">
        <v>217</v>
      </c>
      <c r="F218" s="2">
        <f>'SPX 500 '!G218+GSCI!G218+GOLD!G218+'US 10Y Treasury'!G218+'CA 10Y Treasuty'!G218</f>
        <v>-15542.681160196196</v>
      </c>
      <c r="H218">
        <v>83</v>
      </c>
      <c r="I218" s="2">
        <v>67285.031693433877</v>
      </c>
      <c r="K218">
        <v>6</v>
      </c>
      <c r="L218" s="4">
        <f>GSCI!G7+GOLD!G7+'US 10Y Treasury'!G7+'CA 10Y Treasuty'!G7</f>
        <v>55709.068046199623</v>
      </c>
      <c r="N218">
        <v>132</v>
      </c>
      <c r="O218" s="4">
        <f>'SPX 500 '!G231+GOLD!J242+'US 10Y Treasury'!J242+'CA 10Y Treasuty'!J242</f>
        <v>41809.350929696579</v>
      </c>
    </row>
    <row r="219" spans="5:15" x14ac:dyDescent="0.35">
      <c r="E219">
        <v>218</v>
      </c>
      <c r="F219" s="2">
        <f>'SPX 500 '!G219+GSCI!G219+GOLD!G219+'US 10Y Treasury'!G219+'CA 10Y Treasuty'!G219</f>
        <v>-62399.058932480169</v>
      </c>
      <c r="H219">
        <v>39</v>
      </c>
      <c r="I219" s="2">
        <v>67345.955627024174</v>
      </c>
      <c r="K219">
        <v>103</v>
      </c>
      <c r="L219" s="4">
        <f>GSCI!G104+GOLD!G104+'US 10Y Treasury'!G104+'CA 10Y Treasuty'!G104</f>
        <v>55913.219481607317</v>
      </c>
      <c r="N219">
        <v>168</v>
      </c>
      <c r="O219" s="4">
        <f>'SPX 500 '!G42+GOLD!J53+'US 10Y Treasury'!J53+'CA 10Y Treasuty'!J53</f>
        <v>42023.940102055203</v>
      </c>
    </row>
    <row r="220" spans="5:15" x14ac:dyDescent="0.35">
      <c r="E220">
        <v>219</v>
      </c>
      <c r="F220" s="2">
        <f>'SPX 500 '!G220+GSCI!G220+GOLD!G220+'US 10Y Treasury'!G220+'CA 10Y Treasuty'!G220</f>
        <v>-61418.666025921237</v>
      </c>
      <c r="H220">
        <v>245</v>
      </c>
      <c r="I220" s="2">
        <v>67952.304454264697</v>
      </c>
      <c r="K220">
        <v>205</v>
      </c>
      <c r="L220" s="4">
        <f>GSCI!G206+GOLD!G206+'US 10Y Treasury'!G206+'CA 10Y Treasuty'!G206</f>
        <v>56396.33043733798</v>
      </c>
      <c r="N220">
        <v>197</v>
      </c>
      <c r="O220" s="4">
        <f>'SPX 500 '!G54+GOLD!J65+'US 10Y Treasury'!J65+'CA 10Y Treasuty'!J65</f>
        <v>42377.385172074661</v>
      </c>
    </row>
    <row r="221" spans="5:15" x14ac:dyDescent="0.35">
      <c r="E221">
        <v>220</v>
      </c>
      <c r="F221" s="2">
        <f>'SPX 500 '!G221+GSCI!G221+GOLD!G221+'US 10Y Treasury'!G221+'CA 10Y Treasuty'!G221</f>
        <v>47603.497330975602</v>
      </c>
      <c r="H221">
        <v>247</v>
      </c>
      <c r="I221" s="2">
        <v>68608.407372280373</v>
      </c>
      <c r="K221">
        <v>83</v>
      </c>
      <c r="L221" s="4">
        <f>GSCI!G84+GOLD!G84+'US 10Y Treasury'!G84+'CA 10Y Treasuty'!G84</f>
        <v>60088.393082712777</v>
      </c>
      <c r="N221">
        <v>225</v>
      </c>
      <c r="O221" s="4">
        <f>'SPX 500 '!G235+GOLD!J246+'US 10Y Treasury'!J246+'CA 10Y Treasuty'!J246</f>
        <v>44031.4524602741</v>
      </c>
    </row>
    <row r="222" spans="5:15" x14ac:dyDescent="0.35">
      <c r="E222">
        <v>221</v>
      </c>
      <c r="F222" s="2">
        <f>'SPX 500 '!G222+GSCI!G222+GOLD!G222+'US 10Y Treasury'!G222+'CA 10Y Treasuty'!G222</f>
        <v>14275.395257174619</v>
      </c>
      <c r="H222">
        <v>137</v>
      </c>
      <c r="I222" s="2">
        <v>69348.79171751102</v>
      </c>
      <c r="K222">
        <v>141</v>
      </c>
      <c r="L222" s="4">
        <f>GSCI!G142+GOLD!G142+'US 10Y Treasury'!G142+'CA 10Y Treasuty'!G142</f>
        <v>60467.831828775001</v>
      </c>
      <c r="N222">
        <v>57</v>
      </c>
      <c r="O222" s="4">
        <f>'SPX 500 '!G91+GOLD!J102+'US 10Y Treasury'!J102+'CA 10Y Treasuty'!J102</f>
        <v>44179.553509361576</v>
      </c>
    </row>
    <row r="223" spans="5:15" x14ac:dyDescent="0.35">
      <c r="E223">
        <v>222</v>
      </c>
      <c r="F223" s="2">
        <f>'SPX 500 '!G223+GSCI!G223+GOLD!G223+'US 10Y Treasury'!G223+'CA 10Y Treasuty'!G223</f>
        <v>12894.476441260078</v>
      </c>
      <c r="H223">
        <v>108</v>
      </c>
      <c r="I223" s="2">
        <v>70101.595832970808</v>
      </c>
      <c r="K223">
        <v>138</v>
      </c>
      <c r="L223" s="4">
        <f>GSCI!G139+GOLD!G139+'US 10Y Treasury'!G139+'CA 10Y Treasuty'!G139</f>
        <v>60475.84048887575</v>
      </c>
      <c r="N223">
        <v>138</v>
      </c>
      <c r="O223" s="4">
        <f>'SPX 500 '!G223+GOLD!J234+'US 10Y Treasury'!J234+'CA 10Y Treasuty'!J234</f>
        <v>45794.360536468215</v>
      </c>
    </row>
    <row r="224" spans="5:15" x14ac:dyDescent="0.35">
      <c r="E224">
        <v>223</v>
      </c>
      <c r="F224" s="2">
        <f>'SPX 500 '!G224+GSCI!G224+GOLD!G224+'US 10Y Treasury'!G224+'CA 10Y Treasuty'!G224</f>
        <v>50380.440275972942</v>
      </c>
      <c r="H224">
        <v>90</v>
      </c>
      <c r="I224" s="2">
        <v>71313.976662049536</v>
      </c>
      <c r="K224">
        <v>217</v>
      </c>
      <c r="L224" s="4">
        <f>GSCI!G218+GOLD!G218+'US 10Y Treasury'!G218+'CA 10Y Treasuty'!G218</f>
        <v>64622.257588397246</v>
      </c>
      <c r="N224">
        <v>155</v>
      </c>
      <c r="O224" s="4">
        <f>'SPX 500 '!G131+GOLD!J142+'US 10Y Treasury'!J142+'CA 10Y Treasuty'!J142</f>
        <v>45823.111148072407</v>
      </c>
    </row>
    <row r="225" spans="5:15" x14ac:dyDescent="0.35">
      <c r="E225">
        <v>224</v>
      </c>
      <c r="F225" s="2">
        <f>'SPX 500 '!G225+GSCI!G225+GOLD!G225+'US 10Y Treasury'!G225+'CA 10Y Treasuty'!G225</f>
        <v>19628.40724202909</v>
      </c>
      <c r="H225">
        <v>126</v>
      </c>
      <c r="I225" s="2">
        <v>71479.672905200743</v>
      </c>
      <c r="K225">
        <v>162</v>
      </c>
      <c r="L225" s="4">
        <f>GSCI!G163+GOLD!G163+'US 10Y Treasury'!G163+'CA 10Y Treasuty'!G163</f>
        <v>65561.08735067572</v>
      </c>
      <c r="N225">
        <v>123</v>
      </c>
      <c r="O225" s="4">
        <f>'SPX 500 '!G60+GOLD!J71+'US 10Y Treasury'!J71+'CA 10Y Treasuty'!J71</f>
        <v>47259.51636728365</v>
      </c>
    </row>
    <row r="226" spans="5:15" x14ac:dyDescent="0.35">
      <c r="E226">
        <v>225</v>
      </c>
      <c r="F226" s="2">
        <f>'SPX 500 '!G226+GSCI!G226+GOLD!G226+'US 10Y Treasury'!G226+'CA 10Y Treasuty'!G226</f>
        <v>31491.965225689113</v>
      </c>
      <c r="H226">
        <v>130</v>
      </c>
      <c r="I226" s="2">
        <v>74611.412715382758</v>
      </c>
      <c r="K226">
        <v>110</v>
      </c>
      <c r="L226" s="4">
        <f>GSCI!G111+GOLD!G111+'US 10Y Treasury'!G111+'CA 10Y Treasuty'!G111</f>
        <v>65694.345622488298</v>
      </c>
      <c r="N226">
        <v>148</v>
      </c>
      <c r="O226" s="4">
        <f>'SPX 500 '!G238+GOLD!J249+'US 10Y Treasury'!J249+'CA 10Y Treasuty'!J249</f>
        <v>47525.430384558626</v>
      </c>
    </row>
    <row r="227" spans="5:15" x14ac:dyDescent="0.35">
      <c r="E227">
        <v>226</v>
      </c>
      <c r="F227" s="2">
        <f>'SPX 500 '!G227+GSCI!G227+GOLD!G227+'US 10Y Treasury'!G227+'CA 10Y Treasuty'!G227</f>
        <v>45307.750620406936</v>
      </c>
      <c r="H227">
        <v>75</v>
      </c>
      <c r="I227" s="2">
        <v>77766.41221852228</v>
      </c>
      <c r="K227">
        <v>165</v>
      </c>
      <c r="L227" s="4">
        <f>GSCI!G166+GOLD!G166+'US 10Y Treasury'!G166+'CA 10Y Treasuty'!G166</f>
        <v>66116.780181832844</v>
      </c>
      <c r="N227">
        <v>213</v>
      </c>
      <c r="O227" s="4">
        <f>'SPX 500 '!G158+GOLD!J169+'US 10Y Treasury'!J169+'CA 10Y Treasuty'!J169</f>
        <v>47563.201051121112</v>
      </c>
    </row>
    <row r="228" spans="5:15" x14ac:dyDescent="0.35">
      <c r="E228">
        <v>227</v>
      </c>
      <c r="F228" s="2">
        <f>'SPX 500 '!G228+GSCI!G228+GOLD!G228+'US 10Y Treasury'!G228+'CA 10Y Treasuty'!G228</f>
        <v>29098.628395701991</v>
      </c>
      <c r="H228">
        <v>119</v>
      </c>
      <c r="I228" s="2">
        <v>78747.043440060806</v>
      </c>
      <c r="K228">
        <v>235</v>
      </c>
      <c r="L228" s="4">
        <f>GSCI!G236+GOLD!G236+'US 10Y Treasury'!G236+'CA 10Y Treasuty'!G236</f>
        <v>66227.158738763188</v>
      </c>
      <c r="N228">
        <v>184</v>
      </c>
      <c r="O228" s="4">
        <f>'SPX 500 '!G44+GOLD!J55+'US 10Y Treasury'!J55+'CA 10Y Treasuty'!J55</f>
        <v>48040.375288108364</v>
      </c>
    </row>
    <row r="229" spans="5:15" x14ac:dyDescent="0.35">
      <c r="E229">
        <v>228</v>
      </c>
      <c r="F229" s="2">
        <f>'SPX 500 '!G229+GSCI!G229+GOLD!G229+'US 10Y Treasury'!G229+'CA 10Y Treasuty'!G229</f>
        <v>-67705.405401836615</v>
      </c>
      <c r="H229">
        <v>159</v>
      </c>
      <c r="I229" s="2">
        <v>78942.361702655558</v>
      </c>
      <c r="K229">
        <v>126</v>
      </c>
      <c r="L229" s="4">
        <f>GSCI!G127+GOLD!G127+'US 10Y Treasury'!G127+'CA 10Y Treasuty'!G127</f>
        <v>66796.92671274126</v>
      </c>
      <c r="N229">
        <v>177</v>
      </c>
      <c r="O229" s="4">
        <f>'SPX 500 '!G138+GOLD!J149+'US 10Y Treasury'!J149+'CA 10Y Treasuty'!J149</f>
        <v>48712.547940693796</v>
      </c>
    </row>
    <row r="230" spans="5:15" x14ac:dyDescent="0.35">
      <c r="E230">
        <v>229</v>
      </c>
      <c r="F230" s="2">
        <f>'SPX 500 '!G230+GSCI!G230+GOLD!G230+'US 10Y Treasury'!G230+'CA 10Y Treasuty'!G230</f>
        <v>37868.547838236787</v>
      </c>
      <c r="H230">
        <v>187</v>
      </c>
      <c r="I230" s="2">
        <v>79230.945159425028</v>
      </c>
      <c r="K230">
        <v>159</v>
      </c>
      <c r="L230" s="4">
        <f>GSCI!G160+GOLD!G160+'US 10Y Treasury'!G160+'CA 10Y Treasuty'!G160</f>
        <v>67109.419567682897</v>
      </c>
      <c r="N230">
        <v>47</v>
      </c>
      <c r="O230" s="4">
        <f>'SPX 500 '!G128+GOLD!J139+'US 10Y Treasury'!J139+'CA 10Y Treasuty'!J139</f>
        <v>49076.070638972335</v>
      </c>
    </row>
    <row r="231" spans="5:15" x14ac:dyDescent="0.35">
      <c r="E231">
        <v>230</v>
      </c>
      <c r="F231" s="2">
        <f>'SPX 500 '!G231+GSCI!G231+GOLD!G231+'US 10Y Treasury'!G231+'CA 10Y Treasuty'!G231</f>
        <v>-7927.3453345297603</v>
      </c>
      <c r="H231">
        <v>84</v>
      </c>
      <c r="I231" s="2">
        <v>80355.445426213671</v>
      </c>
      <c r="K231">
        <v>132</v>
      </c>
      <c r="L231" s="4">
        <f>GSCI!G133+GOLD!G133+'US 10Y Treasury'!G133+'CA 10Y Treasuty'!G133</f>
        <v>69004.29151304299</v>
      </c>
      <c r="N231">
        <v>187</v>
      </c>
      <c r="O231" s="4">
        <f>'SPX 500 '!G245+GOLD!J256+'US 10Y Treasury'!J256+'CA 10Y Treasuty'!J256</f>
        <v>51397.588824392296</v>
      </c>
    </row>
    <row r="232" spans="5:15" x14ac:dyDescent="0.35">
      <c r="E232">
        <v>231</v>
      </c>
      <c r="F232" s="2">
        <f>'SPX 500 '!G232+GSCI!G232+GOLD!G232+'US 10Y Treasury'!G232+'CA 10Y Treasuty'!G232</f>
        <v>192885.88548905635</v>
      </c>
      <c r="H232">
        <v>162</v>
      </c>
      <c r="I232" s="2">
        <v>83496.739435925963</v>
      </c>
      <c r="K232">
        <v>166</v>
      </c>
      <c r="L232" s="4">
        <f>GSCI!G167+GOLD!G167+'US 10Y Treasury'!G167+'CA 10Y Treasuty'!G167</f>
        <v>71125.57347653294</v>
      </c>
      <c r="N232">
        <v>165</v>
      </c>
      <c r="O232" s="4">
        <f>'SPX 500 '!G227+GOLD!J238+'US 10Y Treasury'!J238+'CA 10Y Treasuty'!J238</f>
        <v>51490.119384687394</v>
      </c>
    </row>
    <row r="233" spans="5:15" x14ac:dyDescent="0.35">
      <c r="E233">
        <v>232</v>
      </c>
      <c r="F233" s="2">
        <f>'SPX 500 '!G233+GSCI!G233+GOLD!G233+'US 10Y Treasury'!G233+'CA 10Y Treasuty'!G233</f>
        <v>2649.3143935895059</v>
      </c>
      <c r="H233">
        <v>53</v>
      </c>
      <c r="I233" s="2">
        <v>83608.261553114164</v>
      </c>
      <c r="K233">
        <v>64</v>
      </c>
      <c r="L233" s="4">
        <f>GSCI!G65+GOLD!G65+'US 10Y Treasury'!G65+'CA 10Y Treasuty'!G65</f>
        <v>71757.86263548804</v>
      </c>
      <c r="N233">
        <v>158</v>
      </c>
      <c r="O233" s="4">
        <f>'SPX 500 '!G198+GOLD!J209+'US 10Y Treasury'!J209+'CA 10Y Treasuty'!J209</f>
        <v>51928.727062914055</v>
      </c>
    </row>
    <row r="234" spans="5:15" x14ac:dyDescent="0.35">
      <c r="E234">
        <v>233</v>
      </c>
      <c r="F234" s="2">
        <f>'SPX 500 '!G234+GSCI!G234+GOLD!G234+'US 10Y Treasury'!G234+'CA 10Y Treasuty'!G234</f>
        <v>-50669.320529506425</v>
      </c>
      <c r="H234">
        <v>157</v>
      </c>
      <c r="I234" s="2">
        <v>91742.545475613442</v>
      </c>
      <c r="K234">
        <v>145</v>
      </c>
      <c r="L234" s="4">
        <f>GSCI!G146+GOLD!G146+'US 10Y Treasury'!G146+'CA 10Y Treasuty'!G146</f>
        <v>74229.059418494697</v>
      </c>
      <c r="N234">
        <v>21</v>
      </c>
      <c r="O234" s="4">
        <f>'SPX 500 '!G151+GOLD!J162+'US 10Y Treasury'!J162+'CA 10Y Treasuty'!J162</f>
        <v>52195.949201210402</v>
      </c>
    </row>
    <row r="235" spans="5:15" x14ac:dyDescent="0.35">
      <c r="E235">
        <v>234</v>
      </c>
      <c r="F235" s="2">
        <f>'SPX 500 '!G235+GSCI!G235+GOLD!G235+'US 10Y Treasury'!G235+'CA 10Y Treasuty'!G235</f>
        <v>14152.837235512212</v>
      </c>
      <c r="H235">
        <v>181</v>
      </c>
      <c r="I235" s="2">
        <v>94768.090166208334</v>
      </c>
      <c r="K235">
        <v>225</v>
      </c>
      <c r="L235" s="4">
        <f>GSCI!G226+GOLD!G226+'US 10Y Treasury'!G226+'CA 10Y Treasuty'!G226</f>
        <v>75814.731796294451</v>
      </c>
      <c r="N235">
        <v>56</v>
      </c>
      <c r="O235" s="4">
        <f>'SPX 500 '!G182+GOLD!J193+'US 10Y Treasury'!J193+'CA 10Y Treasuty'!J193</f>
        <v>53050.501594595145</v>
      </c>
    </row>
    <row r="236" spans="5:15" x14ac:dyDescent="0.35">
      <c r="E236">
        <v>235</v>
      </c>
      <c r="F236" s="2">
        <f>'SPX 500 '!G236+GSCI!G236+GOLD!G236+'US 10Y Treasury'!G236+'CA 10Y Treasuty'!G236</f>
        <v>65500.239060897962</v>
      </c>
      <c r="H236">
        <v>6</v>
      </c>
      <c r="I236" s="2">
        <v>96915.023328372743</v>
      </c>
      <c r="K236">
        <v>100</v>
      </c>
      <c r="L236" s="4">
        <f>GSCI!G101+GOLD!G101+'US 10Y Treasury'!G101+'CA 10Y Treasuty'!G101</f>
        <v>82528.048351963633</v>
      </c>
      <c r="N236">
        <v>61</v>
      </c>
      <c r="O236" s="4">
        <f>'SPX 500 '!G13+GOLD!J24+'US 10Y Treasury'!J24+'CA 10Y Treasuty'!J24</f>
        <v>54603.010530396365</v>
      </c>
    </row>
    <row r="237" spans="5:15" x14ac:dyDescent="0.35">
      <c r="E237">
        <v>236</v>
      </c>
      <c r="F237" s="2">
        <f>'SPX 500 '!G237+GSCI!G237+GOLD!G237+'US 10Y Treasury'!G237+'CA 10Y Treasuty'!G237</f>
        <v>-3410.3411321429303</v>
      </c>
      <c r="H237">
        <v>246</v>
      </c>
      <c r="I237" s="2">
        <v>97529.311203475809</v>
      </c>
      <c r="K237">
        <v>84</v>
      </c>
      <c r="L237" s="4">
        <f>GSCI!G85+GOLD!G85+'US 10Y Treasury'!G85+'CA 10Y Treasuty'!G85</f>
        <v>86743.226248252788</v>
      </c>
      <c r="N237">
        <v>125</v>
      </c>
      <c r="O237" s="4">
        <f>'SPX 500 '!G192+GOLD!J203+'US 10Y Treasury'!J203+'CA 10Y Treasuty'!J203</f>
        <v>56949.036454333458</v>
      </c>
    </row>
    <row r="238" spans="5:15" x14ac:dyDescent="0.35">
      <c r="E238">
        <v>237</v>
      </c>
      <c r="F238" s="2">
        <f>'SPX 500 '!G238+GSCI!G238+GOLD!G238+'US 10Y Treasury'!G238+'CA 10Y Treasuty'!G238</f>
        <v>51218.087399594486</v>
      </c>
      <c r="H238">
        <v>127</v>
      </c>
      <c r="I238" s="2">
        <v>99073.460359039251</v>
      </c>
      <c r="K238">
        <v>148</v>
      </c>
      <c r="L238" s="4">
        <f>GSCI!G149+GOLD!G149+'US 10Y Treasury'!G149+'CA 10Y Treasuty'!G149</f>
        <v>91462.260534283821</v>
      </c>
      <c r="N238">
        <v>128</v>
      </c>
      <c r="O238" s="4">
        <f>'SPX 500 '!G190+GOLD!J201+'US 10Y Treasury'!J201+'CA 10Y Treasuty'!J201</f>
        <v>57746.190286929253</v>
      </c>
    </row>
    <row r="239" spans="5:15" x14ac:dyDescent="0.35">
      <c r="E239">
        <v>238</v>
      </c>
      <c r="F239" s="2">
        <f>'SPX 500 '!G239+GSCI!G239+GOLD!G239+'US 10Y Treasury'!G239+'CA 10Y Treasuty'!G239</f>
        <v>103881.48336340813</v>
      </c>
      <c r="H239">
        <v>32</v>
      </c>
      <c r="I239" s="2">
        <v>100321.96038672468</v>
      </c>
      <c r="K239">
        <v>209</v>
      </c>
      <c r="L239" s="4">
        <f>GSCI!G210+GOLD!G210+'US 10Y Treasury'!G210+'CA 10Y Treasuty'!G210</f>
        <v>92325.187500914442</v>
      </c>
      <c r="N239">
        <v>55</v>
      </c>
      <c r="O239" s="4">
        <f>'SPX 500 '!G87+GOLD!J98+'US 10Y Treasury'!J98+'CA 10Y Treasuty'!J98</f>
        <v>58033.388145651668</v>
      </c>
    </row>
    <row r="240" spans="5:15" x14ac:dyDescent="0.35">
      <c r="E240">
        <v>239</v>
      </c>
      <c r="F240" s="2">
        <f>'SPX 500 '!G240+GSCI!G240+GOLD!G240+'US 10Y Treasury'!G240+'CA 10Y Treasuty'!G240</f>
        <v>-23593.775879980414</v>
      </c>
      <c r="H240">
        <v>238</v>
      </c>
      <c r="I240" s="2">
        <v>103881.48336340813</v>
      </c>
      <c r="K240">
        <v>242</v>
      </c>
      <c r="L240" s="4">
        <f>GSCI!G243+GOLD!G243+'US 10Y Treasury'!G243+'CA 10Y Treasuty'!G243</f>
        <v>96658.583618838922</v>
      </c>
      <c r="N240">
        <v>160</v>
      </c>
      <c r="O240" s="4">
        <f>'SPX 500 '!G147+GOLD!J158+'US 10Y Treasury'!J158+'CA 10Y Treasuty'!J158</f>
        <v>58137.606550075579</v>
      </c>
    </row>
    <row r="241" spans="5:15" x14ac:dyDescent="0.35">
      <c r="E241">
        <v>240</v>
      </c>
      <c r="F241" s="2">
        <f>'SPX 500 '!G241+GSCI!G241+GOLD!G241+'US 10Y Treasury'!G241+'CA 10Y Treasuty'!G241</f>
        <v>-93815.5851274702</v>
      </c>
      <c r="H241">
        <v>107</v>
      </c>
      <c r="I241" s="2">
        <v>105782.43952464929</v>
      </c>
      <c r="K241">
        <v>115</v>
      </c>
      <c r="L241" s="4">
        <f>GSCI!G116+GOLD!G116+'US 10Y Treasury'!G116+'CA 10Y Treasuty'!G116</f>
        <v>97637.8947297415</v>
      </c>
      <c r="N241">
        <v>166</v>
      </c>
      <c r="O241" s="4">
        <f>'SPX 500 '!G232+GOLD!J243+'US 10Y Treasury'!J243+'CA 10Y Treasuty'!J243</f>
        <v>58569.803647296503</v>
      </c>
    </row>
    <row r="242" spans="5:15" x14ac:dyDescent="0.35">
      <c r="E242">
        <v>241</v>
      </c>
      <c r="F242" s="2">
        <f>'SPX 500 '!G242+GSCI!G242+GOLD!G242+'US 10Y Treasury'!G242+'CA 10Y Treasuty'!G242</f>
        <v>34652.646860610112</v>
      </c>
      <c r="H242">
        <v>115</v>
      </c>
      <c r="I242" s="2">
        <v>107069.33021354175</v>
      </c>
      <c r="K242">
        <v>112</v>
      </c>
      <c r="L242" s="4">
        <f>GSCI!G113+GOLD!G113+'US 10Y Treasury'!G113+'CA 10Y Treasuty'!G113</f>
        <v>99071.453051350894</v>
      </c>
      <c r="N242">
        <v>159</v>
      </c>
      <c r="O242" s="4">
        <f>'SPX 500 '!G230+GOLD!J241+'US 10Y Treasury'!J241+'CA 10Y Treasuty'!J241</f>
        <v>58797.682079816703</v>
      </c>
    </row>
    <row r="243" spans="5:15" x14ac:dyDescent="0.35">
      <c r="E243">
        <v>242</v>
      </c>
      <c r="F243" s="2">
        <f>'SPX 500 '!G243+GSCI!G243+GOLD!G243+'US 10Y Treasury'!G243+'CA 10Y Treasuty'!G243</f>
        <v>112645.85004231578</v>
      </c>
      <c r="H243">
        <v>242</v>
      </c>
      <c r="I243" s="2">
        <v>112645.85004231578</v>
      </c>
      <c r="K243">
        <v>107</v>
      </c>
      <c r="L243" s="4">
        <f>GSCI!G108+GOLD!G108+'US 10Y Treasury'!G108+'CA 10Y Treasuty'!G108</f>
        <v>99907.570738053531</v>
      </c>
      <c r="N243">
        <v>199</v>
      </c>
      <c r="O243" s="4">
        <f>'SPX 500 '!G35+GOLD!J46+'US 10Y Treasury'!J46+'CA 10Y Treasuty'!J46</f>
        <v>62465.63998757815</v>
      </c>
    </row>
    <row r="244" spans="5:15" x14ac:dyDescent="0.35">
      <c r="E244">
        <v>243</v>
      </c>
      <c r="F244" s="2">
        <f>'SPX 500 '!G244+GSCI!G244+GOLD!G244+'US 10Y Treasury'!G244+'CA 10Y Treasuty'!G244</f>
        <v>46046.115062931087</v>
      </c>
      <c r="H244">
        <v>112</v>
      </c>
      <c r="I244" s="2">
        <v>115207.80967365007</v>
      </c>
      <c r="K244">
        <v>246</v>
      </c>
      <c r="L244" s="4">
        <f>GSCI!G247+GOLD!G247+'US 10Y Treasury'!G247+'CA 10Y Treasuty'!G247</f>
        <v>100599.851474792</v>
      </c>
      <c r="N244">
        <v>51</v>
      </c>
      <c r="O244" s="4">
        <f>'SPX 500 '!G210+GOLD!J221+'US 10Y Treasury'!J221+'CA 10Y Treasuty'!J221</f>
        <v>64591.156266090926</v>
      </c>
    </row>
    <row r="245" spans="5:15" x14ac:dyDescent="0.35">
      <c r="E245">
        <v>244</v>
      </c>
      <c r="F245" s="2">
        <f>'SPX 500 '!G245+GSCI!G245+GOLD!G245+'US 10Y Treasury'!G245+'CA 10Y Treasuty'!G245</f>
        <v>-14627.813764015678</v>
      </c>
      <c r="H245">
        <v>54</v>
      </c>
      <c r="I245" s="2">
        <v>119402.08378566219</v>
      </c>
      <c r="K245">
        <v>187</v>
      </c>
      <c r="L245" s="4">
        <f>GSCI!G188+GOLD!G188+'US 10Y Treasury'!G188+'CA 10Y Treasuty'!G188</f>
        <v>102419.15418304224</v>
      </c>
      <c r="N245">
        <v>181</v>
      </c>
      <c r="O245" s="4">
        <f>'SPX 500 '!G203+GOLD!J214+'US 10Y Treasury'!J214+'CA 10Y Treasuty'!J214</f>
        <v>65906.591696578078</v>
      </c>
    </row>
    <row r="246" spans="5:15" x14ac:dyDescent="0.35">
      <c r="E246">
        <v>245</v>
      </c>
      <c r="F246" s="2">
        <f>'SPX 500 '!G246+GSCI!G246+GOLD!G246+'US 10Y Treasury'!G246+'CA 10Y Treasuty'!G246</f>
        <v>67952.304454264697</v>
      </c>
      <c r="H246">
        <v>165</v>
      </c>
      <c r="I246" s="2">
        <v>140015.75635155546</v>
      </c>
      <c r="K246">
        <v>196</v>
      </c>
      <c r="L246" s="4">
        <f>GSCI!G197+GOLD!G197+'US 10Y Treasury'!G197+'CA 10Y Treasuty'!G197</f>
        <v>104444.68476965395</v>
      </c>
      <c r="N246">
        <v>53</v>
      </c>
      <c r="O246" s="4">
        <f>'SPX 500 '!G201+GOLD!J212+'US 10Y Treasury'!J212+'CA 10Y Treasuty'!J212</f>
        <v>70247.923266862985</v>
      </c>
    </row>
    <row r="247" spans="5:15" x14ac:dyDescent="0.35">
      <c r="E247">
        <v>246</v>
      </c>
      <c r="F247" s="2">
        <f>'SPX 500 '!G247+GSCI!G247+GOLD!G247+'US 10Y Treasury'!G247+'CA 10Y Treasuty'!G247</f>
        <v>97529.311203475809</v>
      </c>
      <c r="H247">
        <v>209</v>
      </c>
      <c r="I247" s="2">
        <v>156916.34376700537</v>
      </c>
      <c r="K247">
        <v>171</v>
      </c>
      <c r="L247" s="4">
        <f>GSCI!G172+GOLD!G172+'US 10Y Treasury'!G172+'CA 10Y Treasuty'!G172</f>
        <v>126817.97348963388</v>
      </c>
      <c r="N247">
        <v>9</v>
      </c>
      <c r="O247" s="4">
        <f>'SPX 500 '!G166+GOLD!J177+'US 10Y Treasury'!J177+'CA 10Y Treasuty'!J177</f>
        <v>73898.97616972262</v>
      </c>
    </row>
    <row r="248" spans="5:15" x14ac:dyDescent="0.35">
      <c r="E248">
        <v>247</v>
      </c>
      <c r="F248" s="2">
        <f>'SPX 500 '!G248+GSCI!G248+GOLD!G248+'US 10Y Treasury'!G248+'CA 10Y Treasuty'!G248</f>
        <v>68608.407372280373</v>
      </c>
      <c r="H248">
        <v>231</v>
      </c>
      <c r="I248" s="2">
        <v>192885.88548905635</v>
      </c>
      <c r="K248">
        <v>200</v>
      </c>
      <c r="L248" s="4">
        <f>GSCI!G201+GOLD!G201+'US 10Y Treasury'!G201+'CA 10Y Treasuty'!G201</f>
        <v>134185.41295357363</v>
      </c>
      <c r="N248">
        <v>230</v>
      </c>
      <c r="O248" s="4">
        <f>'SPX 500 '!G41+GOLD!J52+'US 10Y Treasury'!J52+'CA 10Y Treasuty'!J52</f>
        <v>75434.299386954866</v>
      </c>
    </row>
    <row r="249" spans="5:15" x14ac:dyDescent="0.35">
      <c r="E249">
        <v>248</v>
      </c>
      <c r="F249" s="2">
        <f>'SPX 500 '!G249+GSCI!G249+GOLD!G249+'US 10Y Treasury'!G249+'CA 10Y Treasuty'!G249</f>
        <v>-151854.77385302843</v>
      </c>
      <c r="H249">
        <v>200</v>
      </c>
      <c r="I249" s="2">
        <v>204433.33622043661</v>
      </c>
      <c r="K249">
        <v>231</v>
      </c>
      <c r="L249" s="4">
        <f>GSCI!G232+GOLD!G232+'US 10Y Treasury'!G232+'CA 10Y Treasuty'!G232</f>
        <v>134316.08184175985</v>
      </c>
      <c r="N249">
        <v>209</v>
      </c>
      <c r="O249" s="4">
        <f>'SPX 500 '!G239+GOLD!J250+'US 10Y Treasury'!J250+'CA 10Y Treasuty'!J250</f>
        <v>75673.59606037708</v>
      </c>
    </row>
    <row r="250" spans="5:15" x14ac:dyDescent="0.35">
      <c r="E250">
        <v>249</v>
      </c>
      <c r="F250" s="2">
        <f>'SPX 500 '!G250+GSCI!G250+GOLD!G250+'US 10Y Treasury'!G250+'CA 10Y Treasuty'!G250</f>
        <v>16970.694740304141</v>
      </c>
      <c r="H250">
        <v>171</v>
      </c>
      <c r="I250" s="2">
        <v>205082.46625219064</v>
      </c>
      <c r="K250">
        <v>54</v>
      </c>
      <c r="L250" s="4">
        <f>GSCI!G55+GOLD!G55+'US 10Y Treasury'!G55+'CA 10Y Treasuty'!G55</f>
        <v>139477.44686419121</v>
      </c>
      <c r="N250">
        <v>204</v>
      </c>
      <c r="O250" s="4">
        <f>'SPX 500 '!G33+GOLD!J44+'US 10Y Treasury'!J44+'CA 10Y Treasuty'!J44</f>
        <v>76299.713252711575</v>
      </c>
    </row>
    <row r="251" spans="5:15" x14ac:dyDescent="0.35">
      <c r="E251">
        <v>250</v>
      </c>
      <c r="F251" s="2">
        <f>'SPX 500 '!G251+GSCI!G251+GOLD!G251+'US 10Y Treasury'!G251+'CA 10Y Treasuty'!G251</f>
        <v>-92015.506293448387</v>
      </c>
      <c r="H251">
        <v>24</v>
      </c>
      <c r="I251" s="2" t="e">
        <v>#VALUE!</v>
      </c>
      <c r="K251">
        <v>24</v>
      </c>
      <c r="L251" s="4" t="e">
        <f>GSCI!G25+GOLD!G25+'US 10Y Treasury'!G25+'CA 10Y Treasuty'!G25</f>
        <v>#VALUE!</v>
      </c>
      <c r="N251">
        <v>147</v>
      </c>
      <c r="O251" s="4">
        <f>'SPX 500 '!G172+GOLD!J183+'US 10Y Treasury'!J183+'CA 10Y Treasuty'!J183</f>
        <v>78264.492762556765</v>
      </c>
    </row>
    <row r="252" spans="5:15" x14ac:dyDescent="0.35">
      <c r="E252">
        <v>251</v>
      </c>
      <c r="F252" s="2">
        <f>'SPX 500 '!G252+GSCI!G252+GOLD!G252+'US 10Y Treasury'!G252+'CA 10Y Treasuty'!G252</f>
        <v>-73089.888737703674</v>
      </c>
      <c r="H252">
        <v>25</v>
      </c>
      <c r="I252" s="2" t="e">
        <v>#VALUE!</v>
      </c>
      <c r="K252">
        <v>25</v>
      </c>
      <c r="L252" s="4" t="e">
        <f>GSCI!G26+GOLD!G26+'US 10Y Treasury'!G26+'CA 10Y Treasuty'!G26</f>
        <v>#VALUE!</v>
      </c>
      <c r="N252">
        <v>200</v>
      </c>
      <c r="O252" s="4">
        <f>'SPX 500 '!G248+GOLD!J259+'US 10Y Treasury'!J259+'CA 10Y Treasuty'!J259</f>
        <v>91363.146976182703</v>
      </c>
    </row>
  </sheetData>
  <autoFilter ref="N1:O1" xr:uid="{ADBE387D-26BE-4D76-A11C-C2D6B2E450ED}">
    <sortState xmlns:xlrd2="http://schemas.microsoft.com/office/spreadsheetml/2017/richdata2" ref="N2:O252">
      <sortCondition ref="O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1117-D923-474B-B503-951E8978930F}">
  <sheetPr>
    <tabColor theme="5" tint="-0.249977111117893"/>
  </sheetPr>
  <dimension ref="A1:B7"/>
  <sheetViews>
    <sheetView workbookViewId="0">
      <selection activeCell="F9" sqref="F9"/>
    </sheetView>
  </sheetViews>
  <sheetFormatPr defaultRowHeight="14.5" x14ac:dyDescent="0.35"/>
  <cols>
    <col min="1" max="1" width="10.08984375" bestFit="1" customWidth="1"/>
    <col min="2" max="2" width="11.7265625" bestFit="1" customWidth="1"/>
  </cols>
  <sheetData>
    <row r="1" spans="1:2" x14ac:dyDescent="0.35">
      <c r="A1" t="s">
        <v>34</v>
      </c>
      <c r="B1" s="11">
        <f>SQRT(10)*'Section 4 Question 8'!C10</f>
        <v>-418514.3362081938</v>
      </c>
    </row>
    <row r="2" spans="1:2" x14ac:dyDescent="0.35">
      <c r="A2" t="s">
        <v>35</v>
      </c>
      <c r="B2" s="4">
        <f>SQRT(252)*'Section 4 Question 8'!C11</f>
        <v>-377975.39021189132</v>
      </c>
    </row>
    <row r="5" spans="1:2" x14ac:dyDescent="0.35">
      <c r="A5" t="s">
        <v>36</v>
      </c>
    </row>
    <row r="6" spans="1:2" x14ac:dyDescent="0.35">
      <c r="A6" t="s">
        <v>37</v>
      </c>
    </row>
    <row r="7" spans="1:2" x14ac:dyDescent="0.35">
      <c r="A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F0C5-E7E8-4676-80AE-2E8133B8C77F}">
  <dimension ref="A1:K255"/>
  <sheetViews>
    <sheetView workbookViewId="0">
      <selection activeCell="B24" sqref="B24"/>
    </sheetView>
  </sheetViews>
  <sheetFormatPr defaultRowHeight="14.5" x14ac:dyDescent="0.35"/>
  <cols>
    <col min="1" max="1" width="11" bestFit="1" customWidth="1"/>
    <col min="3" max="3" width="11" bestFit="1" customWidth="1"/>
    <col min="5" max="5" width="18.6328125" bestFit="1" customWidth="1"/>
    <col min="6" max="6" width="17.6328125" style="2" bestFit="1" customWidth="1"/>
    <col min="7" max="7" width="11" bestFit="1" customWidth="1"/>
    <col min="8" max="8" width="11.26953125" bestFit="1" customWidth="1"/>
    <col min="11" max="11" width="11" bestFit="1" customWidth="1"/>
    <col min="12" max="12" width="11.26953125" bestFit="1" customWidth="1"/>
  </cols>
  <sheetData>
    <row r="1" spans="1:11" x14ac:dyDescent="0.35">
      <c r="A1" t="s">
        <v>0</v>
      </c>
      <c r="B1" t="s">
        <v>1</v>
      </c>
      <c r="D1" t="s">
        <v>10</v>
      </c>
      <c r="E1" t="s">
        <v>12</v>
      </c>
      <c r="F1" s="2" t="s">
        <v>13</v>
      </c>
      <c r="G1" t="s">
        <v>14</v>
      </c>
    </row>
    <row r="2" spans="1:11" x14ac:dyDescent="0.35">
      <c r="A2" s="1">
        <v>45289</v>
      </c>
      <c r="B2">
        <v>4769.83</v>
      </c>
      <c r="C2" s="1"/>
      <c r="D2">
        <v>1</v>
      </c>
      <c r="E2">
        <f>B2/B3</f>
        <v>0.997173529012094</v>
      </c>
      <c r="F2" s="2">
        <f>E2*'Section 4 Question 8'!$C$2</f>
        <v>3988694.1160483761</v>
      </c>
      <c r="G2" s="7">
        <f>F2-'Section 4 Question 8'!$C$2</f>
        <v>-11305.883951623924</v>
      </c>
      <c r="K2" s="1"/>
    </row>
    <row r="3" spans="1:11" x14ac:dyDescent="0.35">
      <c r="A3" s="1">
        <v>45288</v>
      </c>
      <c r="B3">
        <v>4783.3500000000004</v>
      </c>
      <c r="C3" s="1"/>
      <c r="D3">
        <v>2</v>
      </c>
      <c r="E3">
        <f t="shared" ref="E3:E66" si="0">B3/B4</f>
        <v>1.0003701705294068</v>
      </c>
      <c r="F3" s="2">
        <f>E3*'Section 4 Question 8'!$C$2</f>
        <v>4001480.682117627</v>
      </c>
      <c r="G3" s="7">
        <f>F3-'Section 4 Question 8'!$C$2</f>
        <v>1480.6821176270023</v>
      </c>
      <c r="K3" s="1"/>
    </row>
    <row r="4" spans="1:11" x14ac:dyDescent="0.35">
      <c r="A4" s="1">
        <v>45287</v>
      </c>
      <c r="B4">
        <v>4781.58</v>
      </c>
      <c r="C4" s="1"/>
      <c r="D4">
        <v>3</v>
      </c>
      <c r="E4">
        <f t="shared" si="0"/>
        <v>1.0014304413843658</v>
      </c>
      <c r="F4" s="2">
        <f>E4*'Section 4 Question 8'!$C$2</f>
        <v>4005721.7655374631</v>
      </c>
      <c r="G4" s="7">
        <f>F4-'Section 4 Question 8'!$C$2</f>
        <v>5721.7655374631286</v>
      </c>
      <c r="K4" s="1"/>
    </row>
    <row r="5" spans="1:11" x14ac:dyDescent="0.35">
      <c r="A5" s="1">
        <v>45286</v>
      </c>
      <c r="B5">
        <v>4774.75</v>
      </c>
      <c r="C5" s="1"/>
      <c r="D5">
        <v>4</v>
      </c>
      <c r="E5">
        <f t="shared" si="0"/>
        <v>1.0042316647141838</v>
      </c>
      <c r="F5" s="2">
        <f>E5*'Section 4 Question 8'!$C$2</f>
        <v>4016926.6588567351</v>
      </c>
      <c r="G5" s="7">
        <f>F5-'Section 4 Question 8'!$C$2</f>
        <v>16926.658856735099</v>
      </c>
      <c r="K5" s="1"/>
    </row>
    <row r="6" spans="1:11" x14ac:dyDescent="0.35">
      <c r="A6" s="1">
        <v>45282</v>
      </c>
      <c r="B6">
        <v>4754.63</v>
      </c>
      <c r="C6" s="1"/>
      <c r="D6">
        <v>5</v>
      </c>
      <c r="E6">
        <f t="shared" si="0"/>
        <v>1.0016600832148312</v>
      </c>
      <c r="F6" s="2">
        <f>E6*'Section 4 Question 8'!$C$2</f>
        <v>4006640.3328593248</v>
      </c>
      <c r="G6" s="7">
        <f>F6-'Section 4 Question 8'!$C$2</f>
        <v>6640.332859324757</v>
      </c>
      <c r="K6" s="1"/>
    </row>
    <row r="7" spans="1:11" x14ac:dyDescent="0.35">
      <c r="A7" s="1">
        <v>45281</v>
      </c>
      <c r="B7">
        <v>4746.75</v>
      </c>
      <c r="C7" s="1"/>
      <c r="D7">
        <v>6</v>
      </c>
      <c r="E7">
        <f t="shared" si="0"/>
        <v>1.0103014888205433</v>
      </c>
      <c r="F7" s="2">
        <f>E7*'Section 4 Question 8'!$C$2</f>
        <v>4041205.9552821731</v>
      </c>
      <c r="G7" s="7">
        <f>F7-'Section 4 Question 8'!$C$2</f>
        <v>41205.955282173119</v>
      </c>
      <c r="K7" s="1"/>
    </row>
    <row r="8" spans="1:11" x14ac:dyDescent="0.35">
      <c r="A8" s="1">
        <v>45280</v>
      </c>
      <c r="B8">
        <v>4698.3500000000004</v>
      </c>
      <c r="C8" s="1"/>
      <c r="D8">
        <v>7</v>
      </c>
      <c r="E8">
        <f t="shared" si="0"/>
        <v>0.985315736824114</v>
      </c>
      <c r="F8" s="2">
        <f>E8*'Section 4 Question 8'!$C$2</f>
        <v>3941262.947296456</v>
      </c>
      <c r="G8" s="7">
        <f>F8-'Section 4 Question 8'!$C$2</f>
        <v>-58737.052703544032</v>
      </c>
      <c r="K8" s="1"/>
    </row>
    <row r="9" spans="1:11" x14ac:dyDescent="0.35">
      <c r="A9" s="1">
        <v>45279</v>
      </c>
      <c r="B9">
        <v>4768.37</v>
      </c>
      <c r="C9" s="1"/>
      <c r="D9">
        <v>8</v>
      </c>
      <c r="E9">
        <f t="shared" si="0"/>
        <v>1.0058663955313296</v>
      </c>
      <c r="F9" s="2">
        <f>E9*'Section 4 Question 8'!$C$2</f>
        <v>4023465.5821253182</v>
      </c>
      <c r="G9" s="7">
        <f>F9-'Section 4 Question 8'!$C$2</f>
        <v>23465.582125318237</v>
      </c>
      <c r="K9" s="1"/>
    </row>
    <row r="10" spans="1:11" x14ac:dyDescent="0.35">
      <c r="A10" s="1">
        <v>45278</v>
      </c>
      <c r="B10">
        <v>4740.5600000000004</v>
      </c>
      <c r="C10" s="1"/>
      <c r="D10">
        <v>9</v>
      </c>
      <c r="E10">
        <f t="shared" si="0"/>
        <v>1.0045283194785548</v>
      </c>
      <c r="F10" s="2">
        <f>E10*'Section 4 Question 8'!$C$2</f>
        <v>4018113.2779142191</v>
      </c>
      <c r="G10" s="7">
        <f>F10-'Section 4 Question 8'!$C$2</f>
        <v>18113.27791421907</v>
      </c>
      <c r="K10" s="1"/>
    </row>
    <row r="11" spans="1:11" x14ac:dyDescent="0.35">
      <c r="A11" s="1">
        <v>45275</v>
      </c>
      <c r="B11">
        <v>4719.1899999999996</v>
      </c>
      <c r="C11" s="1"/>
      <c r="D11">
        <v>10</v>
      </c>
      <c r="E11">
        <f t="shared" si="0"/>
        <v>0.99992372154124853</v>
      </c>
      <c r="F11" s="2">
        <f>E11*'Section 4 Question 8'!$C$2</f>
        <v>3999694.886164994</v>
      </c>
      <c r="G11" s="7">
        <f>F11-'Section 4 Question 8'!$C$2</f>
        <v>-305.11383500602096</v>
      </c>
      <c r="K11" s="1"/>
    </row>
    <row r="12" spans="1:11" x14ac:dyDescent="0.35">
      <c r="A12" s="1">
        <v>45274</v>
      </c>
      <c r="B12">
        <v>4719.55</v>
      </c>
      <c r="C12" s="1"/>
      <c r="D12">
        <v>11</v>
      </c>
      <c r="E12">
        <f t="shared" si="0"/>
        <v>1.0026470706954829</v>
      </c>
      <c r="F12" s="2">
        <f>E12*'Section 4 Question 8'!$C$2</f>
        <v>4010588.2827819316</v>
      </c>
      <c r="G12" s="7">
        <f>F12-'Section 4 Question 8'!$C$2</f>
        <v>10588.282781931572</v>
      </c>
      <c r="K12" s="1"/>
    </row>
    <row r="13" spans="1:11" x14ac:dyDescent="0.35">
      <c r="A13" s="1">
        <v>45273</v>
      </c>
      <c r="B13">
        <v>4707.09</v>
      </c>
      <c r="C13" s="1"/>
      <c r="D13">
        <v>12</v>
      </c>
      <c r="E13">
        <f t="shared" si="0"/>
        <v>1.0136507526325991</v>
      </c>
      <c r="F13" s="2">
        <f>E13*'Section 4 Question 8'!$C$2</f>
        <v>4054603.0105303964</v>
      </c>
      <c r="G13" s="7">
        <f>F13-'Section 4 Question 8'!$C$2</f>
        <v>54603.010530396365</v>
      </c>
      <c r="K13" s="1"/>
    </row>
    <row r="14" spans="1:11" x14ac:dyDescent="0.35">
      <c r="A14" s="1">
        <v>45272</v>
      </c>
      <c r="B14">
        <v>4643.7</v>
      </c>
      <c r="C14" s="1"/>
      <c r="D14">
        <v>13</v>
      </c>
      <c r="E14">
        <f t="shared" si="0"/>
        <v>1.0045993025328614</v>
      </c>
      <c r="F14" s="2">
        <f>E14*'Section 4 Question 8'!$C$2</f>
        <v>4018397.2101314459</v>
      </c>
      <c r="G14" s="7">
        <f>F14-'Section 4 Question 8'!$C$2</f>
        <v>18397.2101314459</v>
      </c>
      <c r="K14" s="1"/>
    </row>
    <row r="15" spans="1:11" x14ac:dyDescent="0.35">
      <c r="A15" s="1">
        <v>45271</v>
      </c>
      <c r="B15">
        <v>4622.4399999999996</v>
      </c>
      <c r="C15" s="1"/>
      <c r="D15">
        <v>14</v>
      </c>
      <c r="E15">
        <f t="shared" si="0"/>
        <v>1.0039245325636297</v>
      </c>
      <c r="F15" s="2">
        <f>E15*'Section 4 Question 8'!$C$2</f>
        <v>4015698.1302545187</v>
      </c>
      <c r="G15" s="7">
        <f>F15-'Section 4 Question 8'!$C$2</f>
        <v>15698.130254518706</v>
      </c>
      <c r="K15" s="1"/>
    </row>
    <row r="16" spans="1:11" x14ac:dyDescent="0.35">
      <c r="A16" s="1">
        <v>45268</v>
      </c>
      <c r="B16">
        <v>4604.37</v>
      </c>
      <c r="C16" s="1"/>
      <c r="D16">
        <v>15</v>
      </c>
      <c r="E16">
        <f t="shared" si="0"/>
        <v>1.0040954381006588</v>
      </c>
      <c r="F16" s="2">
        <f>E16*'Section 4 Question 8'!$C$2</f>
        <v>4016381.7524026353</v>
      </c>
      <c r="G16" s="7">
        <f>F16-'Section 4 Question 8'!$C$2</f>
        <v>16381.752402635291</v>
      </c>
      <c r="K16" s="1"/>
    </row>
    <row r="17" spans="1:11" x14ac:dyDescent="0.35">
      <c r="A17" s="1">
        <v>45267</v>
      </c>
      <c r="B17">
        <v>4585.59</v>
      </c>
      <c r="C17" s="1"/>
      <c r="D17">
        <v>16</v>
      </c>
      <c r="E17">
        <f t="shared" si="0"/>
        <v>1.0079681887922205</v>
      </c>
      <c r="F17" s="2">
        <f>E17*'Section 4 Question 8'!$C$2</f>
        <v>4031872.7551688822</v>
      </c>
      <c r="G17" s="7">
        <f>F17-'Section 4 Question 8'!$C$2</f>
        <v>31872.755168882199</v>
      </c>
      <c r="K17" s="1"/>
    </row>
    <row r="18" spans="1:11" x14ac:dyDescent="0.35">
      <c r="A18" s="1">
        <v>45266</v>
      </c>
      <c r="B18">
        <v>4549.34</v>
      </c>
      <c r="C18" s="1"/>
      <c r="D18">
        <v>17</v>
      </c>
      <c r="E18">
        <f t="shared" si="0"/>
        <v>0.99609386974018976</v>
      </c>
      <c r="F18" s="2">
        <f>E18*'Section 4 Question 8'!$C$2</f>
        <v>3984375.478960759</v>
      </c>
      <c r="G18" s="7">
        <f>F18-'Section 4 Question 8'!$C$2</f>
        <v>-15624.521039240994</v>
      </c>
      <c r="K18" s="1"/>
    </row>
    <row r="19" spans="1:11" x14ac:dyDescent="0.35">
      <c r="A19" s="1">
        <v>45265</v>
      </c>
      <c r="B19">
        <v>4567.18</v>
      </c>
      <c r="C19" s="1"/>
      <c r="D19">
        <v>18</v>
      </c>
      <c r="E19">
        <f t="shared" si="0"/>
        <v>0.99943104482053857</v>
      </c>
      <c r="F19" s="2">
        <f>E19*'Section 4 Question 8'!$C$2</f>
        <v>3997724.1792821544</v>
      </c>
      <c r="G19" s="7">
        <f>F19-'Section 4 Question 8'!$C$2</f>
        <v>-2275.8207178455777</v>
      </c>
      <c r="K19" s="1"/>
    </row>
    <row r="20" spans="1:11" x14ac:dyDescent="0.35">
      <c r="A20" s="1">
        <v>45264</v>
      </c>
      <c r="B20">
        <v>4569.78</v>
      </c>
      <c r="C20" s="1"/>
      <c r="D20">
        <v>19</v>
      </c>
      <c r="E20">
        <f t="shared" si="0"/>
        <v>0.99459151226540543</v>
      </c>
      <c r="F20" s="2">
        <f>E20*'Section 4 Question 8'!$C$2</f>
        <v>3978366.0490616215</v>
      </c>
      <c r="G20" s="7">
        <f>F20-'Section 4 Question 8'!$C$2</f>
        <v>-21633.950938378461</v>
      </c>
      <c r="K20" s="1"/>
    </row>
    <row r="21" spans="1:11" x14ac:dyDescent="0.35">
      <c r="A21" s="1">
        <v>45261</v>
      </c>
      <c r="B21">
        <v>4594.63</v>
      </c>
      <c r="C21" s="1"/>
      <c r="D21">
        <v>20</v>
      </c>
      <c r="E21">
        <f t="shared" si="0"/>
        <v>1.0058737247690355</v>
      </c>
      <c r="F21" s="2">
        <f>E21*'Section 4 Question 8'!$C$2</f>
        <v>4023494.8990761419</v>
      </c>
      <c r="G21" s="7">
        <f>F21-'Section 4 Question 8'!$C$2</f>
        <v>23494.899076141883</v>
      </c>
      <c r="K21" s="1"/>
    </row>
    <row r="22" spans="1:11" x14ac:dyDescent="0.35">
      <c r="A22" s="1">
        <v>45260</v>
      </c>
      <c r="B22">
        <v>4567.8</v>
      </c>
      <c r="C22" s="1"/>
      <c r="D22">
        <v>21</v>
      </c>
      <c r="E22">
        <f t="shared" si="0"/>
        <v>1.0037841330116162</v>
      </c>
      <c r="F22" s="2">
        <f>E22*'Section 4 Question 8'!$C$2</f>
        <v>4015136.5320464647</v>
      </c>
      <c r="G22" s="7">
        <f>F22-'Section 4 Question 8'!$C$2</f>
        <v>15136.532046464738</v>
      </c>
      <c r="K22" s="1"/>
    </row>
    <row r="23" spans="1:11" x14ac:dyDescent="0.35">
      <c r="A23" s="1">
        <v>45259</v>
      </c>
      <c r="B23">
        <v>4550.58</v>
      </c>
      <c r="C23" s="1"/>
      <c r="D23">
        <v>22</v>
      </c>
      <c r="E23">
        <f t="shared" si="0"/>
        <v>0.99905376419628122</v>
      </c>
      <c r="F23" s="2">
        <f>E23*'Section 4 Question 8'!$C$2</f>
        <v>3996215.0567851248</v>
      </c>
      <c r="G23" s="7">
        <f>F23-'Section 4 Question 8'!$C$2</f>
        <v>-3784.9432148751803</v>
      </c>
      <c r="K23" s="1"/>
    </row>
    <row r="24" spans="1:11" x14ac:dyDescent="0.35">
      <c r="A24" s="1">
        <v>45258</v>
      </c>
      <c r="B24">
        <v>4554.8900000000003</v>
      </c>
      <c r="C24" s="1"/>
      <c r="D24">
        <v>23</v>
      </c>
      <c r="E24">
        <f t="shared" si="0"/>
        <v>1.0009801271528185</v>
      </c>
      <c r="F24" s="2">
        <f>E24*'Section 4 Question 8'!$C$2</f>
        <v>4003920.508611274</v>
      </c>
      <c r="G24" s="7">
        <f>F24-'Section 4 Question 8'!$C$2</f>
        <v>3920.5086112739518</v>
      </c>
      <c r="K24" s="1"/>
    </row>
    <row r="25" spans="1:11" x14ac:dyDescent="0.35">
      <c r="A25" s="1">
        <v>45257</v>
      </c>
      <c r="B25">
        <v>4550.43</v>
      </c>
      <c r="C25" s="1"/>
      <c r="D25">
        <v>24</v>
      </c>
      <c r="E25">
        <f t="shared" si="0"/>
        <v>0.99804576978246851</v>
      </c>
      <c r="F25" s="2">
        <f>E25*'Section 4 Question 8'!$C$2</f>
        <v>3992183.0791298742</v>
      </c>
      <c r="G25" s="7">
        <f>F25-'Section 4 Question 8'!$C$2</f>
        <v>-7816.9208701257594</v>
      </c>
      <c r="K25" s="1"/>
    </row>
    <row r="26" spans="1:11" x14ac:dyDescent="0.35">
      <c r="A26" s="1">
        <v>45254</v>
      </c>
      <c r="B26">
        <v>4559.34</v>
      </c>
      <c r="C26" s="1"/>
      <c r="D26">
        <v>25</v>
      </c>
      <c r="E26">
        <f t="shared" si="0"/>
        <v>1.0005969336920788</v>
      </c>
      <c r="F26" s="2">
        <f>E26*'Section 4 Question 8'!$C$2</f>
        <v>4002387.7347683152</v>
      </c>
      <c r="G26" s="7">
        <f>F26-'Section 4 Question 8'!$C$2</f>
        <v>2387.7347683152184</v>
      </c>
      <c r="K26" s="1"/>
    </row>
    <row r="27" spans="1:11" x14ac:dyDescent="0.35">
      <c r="A27" s="1">
        <v>45252</v>
      </c>
      <c r="B27">
        <v>4556.62</v>
      </c>
      <c r="C27" s="1"/>
      <c r="D27">
        <v>26</v>
      </c>
      <c r="E27">
        <f t="shared" si="0"/>
        <v>1.0040610904347329</v>
      </c>
      <c r="F27" s="2">
        <f>E27*'Section 4 Question 8'!$C$2</f>
        <v>4016244.3617389319</v>
      </c>
      <c r="G27" s="7">
        <f>F27-'Section 4 Question 8'!$C$2</f>
        <v>16244.361738931853</v>
      </c>
      <c r="K27" s="1"/>
    </row>
    <row r="28" spans="1:11" x14ac:dyDescent="0.35">
      <c r="A28" s="1">
        <v>45251</v>
      </c>
      <c r="B28">
        <v>4538.1899999999996</v>
      </c>
      <c r="C28" s="1"/>
      <c r="D28">
        <v>27</v>
      </c>
      <c r="E28">
        <f t="shared" si="0"/>
        <v>0.99797905607184789</v>
      </c>
      <c r="F28" s="2">
        <f>E28*'Section 4 Question 8'!$C$2</f>
        <v>3991916.2242873916</v>
      </c>
      <c r="G28" s="7">
        <f>F28-'Section 4 Question 8'!$C$2</f>
        <v>-8083.7757126083598</v>
      </c>
      <c r="K28" s="1"/>
    </row>
    <row r="29" spans="1:11" x14ac:dyDescent="0.35">
      <c r="A29" s="1">
        <v>45250</v>
      </c>
      <c r="B29">
        <v>4547.38</v>
      </c>
      <c r="C29" s="1"/>
      <c r="D29">
        <v>28</v>
      </c>
      <c r="E29">
        <f t="shared" si="0"/>
        <v>1.0073903084168878</v>
      </c>
      <c r="F29" s="2">
        <f>E29*'Section 4 Question 8'!$C$2</f>
        <v>4029561.2336675511</v>
      </c>
      <c r="G29" s="7">
        <f>F29-'Section 4 Question 8'!$C$2</f>
        <v>29561.233667551074</v>
      </c>
      <c r="K29" s="1"/>
    </row>
    <row r="30" spans="1:11" x14ac:dyDescent="0.35">
      <c r="A30" s="1">
        <v>45247</v>
      </c>
      <c r="B30">
        <v>4514.0200000000004</v>
      </c>
      <c r="C30" s="1"/>
      <c r="D30">
        <v>29</v>
      </c>
      <c r="E30">
        <f t="shared" si="0"/>
        <v>1.00128209678278</v>
      </c>
      <c r="F30" s="2">
        <f>E30*'Section 4 Question 8'!$C$2</f>
        <v>4005128.3871311201</v>
      </c>
      <c r="G30" s="7">
        <f>F30-'Section 4 Question 8'!$C$2</f>
        <v>5128.3871311200783</v>
      </c>
      <c r="K30" s="1"/>
    </row>
    <row r="31" spans="1:11" x14ac:dyDescent="0.35">
      <c r="A31" s="1">
        <v>45246</v>
      </c>
      <c r="B31">
        <v>4508.24</v>
      </c>
      <c r="C31" s="1"/>
      <c r="D31">
        <v>30</v>
      </c>
      <c r="E31">
        <f t="shared" si="0"/>
        <v>1.0011903492875669</v>
      </c>
      <c r="F31" s="2">
        <f>E31*'Section 4 Question 8'!$C$2</f>
        <v>4004761.3971502674</v>
      </c>
      <c r="G31" s="7">
        <f>F31-'Section 4 Question 8'!$C$2</f>
        <v>4761.3971502673812</v>
      </c>
      <c r="K31" s="1"/>
    </row>
    <row r="32" spans="1:11" x14ac:dyDescent="0.35">
      <c r="A32" s="1">
        <v>45245</v>
      </c>
      <c r="B32">
        <v>4502.88</v>
      </c>
      <c r="C32" s="1"/>
      <c r="D32">
        <v>31</v>
      </c>
      <c r="E32">
        <f t="shared" si="0"/>
        <v>1.0015970816558044</v>
      </c>
      <c r="F32" s="2">
        <f>E32*'Section 4 Question 8'!$C$2</f>
        <v>4006388.3266232177</v>
      </c>
      <c r="G32" s="7">
        <f>F32-'Section 4 Question 8'!$C$2</f>
        <v>6388.3266232176684</v>
      </c>
      <c r="K32" s="1"/>
    </row>
    <row r="33" spans="1:11" x14ac:dyDescent="0.35">
      <c r="A33" s="1">
        <v>45244</v>
      </c>
      <c r="B33">
        <v>4495.7</v>
      </c>
      <c r="C33" s="1"/>
      <c r="D33">
        <v>32</v>
      </c>
      <c r="E33">
        <f t="shared" si="0"/>
        <v>1.0190749283131779</v>
      </c>
      <c r="F33" s="2">
        <f>E33*'Section 4 Question 8'!$C$2</f>
        <v>4076299.7132527116</v>
      </c>
      <c r="G33" s="7">
        <f>F33-'Section 4 Question 8'!$C$2</f>
        <v>76299.713252711575</v>
      </c>
      <c r="K33" s="1"/>
    </row>
    <row r="34" spans="1:11" x14ac:dyDescent="0.35">
      <c r="A34" s="1">
        <v>45243</v>
      </c>
      <c r="B34">
        <v>4411.55</v>
      </c>
      <c r="C34" s="1"/>
      <c r="D34">
        <v>33</v>
      </c>
      <c r="E34">
        <f t="shared" si="0"/>
        <v>0.99916425834156253</v>
      </c>
      <c r="F34" s="2">
        <f>E34*'Section 4 Question 8'!$C$2</f>
        <v>3996657.0333662503</v>
      </c>
      <c r="G34" s="7">
        <f>F34-'Section 4 Question 8'!$C$2</f>
        <v>-3342.9666337496601</v>
      </c>
      <c r="K34" s="1"/>
    </row>
    <row r="35" spans="1:11" x14ac:dyDescent="0.35">
      <c r="A35" s="1">
        <v>45240</v>
      </c>
      <c r="B35">
        <v>4415.24</v>
      </c>
      <c r="C35" s="1"/>
      <c r="D35">
        <v>34</v>
      </c>
      <c r="E35">
        <f t="shared" si="0"/>
        <v>1.0156164099968945</v>
      </c>
      <c r="F35" s="2">
        <f>E35*'Section 4 Question 8'!$C$2</f>
        <v>4062465.6399875781</v>
      </c>
      <c r="G35" s="7">
        <f>F35-'Section 4 Question 8'!$C$2</f>
        <v>62465.63998757815</v>
      </c>
      <c r="K35" s="1"/>
    </row>
    <row r="36" spans="1:11" x14ac:dyDescent="0.35">
      <c r="A36" s="1">
        <v>45239</v>
      </c>
      <c r="B36">
        <v>4347.3500000000004</v>
      </c>
      <c r="C36" s="1"/>
      <c r="D36">
        <v>35</v>
      </c>
      <c r="E36">
        <f t="shared" si="0"/>
        <v>0.99191608978776047</v>
      </c>
      <c r="F36" s="2">
        <f>E36*'Section 4 Question 8'!$C$2</f>
        <v>3967664.3591510421</v>
      </c>
      <c r="G36" s="7">
        <f>F36-'Section 4 Question 8'!$C$2</f>
        <v>-32335.640848957933</v>
      </c>
      <c r="K36" s="1"/>
    </row>
    <row r="37" spans="1:11" x14ac:dyDescent="0.35">
      <c r="A37" s="1">
        <v>45238</v>
      </c>
      <c r="B37">
        <v>4382.78</v>
      </c>
      <c r="C37" s="1"/>
      <c r="D37">
        <v>36</v>
      </c>
      <c r="E37">
        <f t="shared" si="0"/>
        <v>1.0010049378994057</v>
      </c>
      <c r="F37" s="2">
        <f>E37*'Section 4 Question 8'!$C$2</f>
        <v>4004019.7515976229</v>
      </c>
      <c r="G37" s="7">
        <f>F37-'Section 4 Question 8'!$C$2</f>
        <v>4019.7515976228751</v>
      </c>
      <c r="K37" s="1"/>
    </row>
    <row r="38" spans="1:11" x14ac:dyDescent="0.35">
      <c r="A38" s="1">
        <v>45237</v>
      </c>
      <c r="B38">
        <v>4378.38</v>
      </c>
      <c r="C38" s="1"/>
      <c r="D38">
        <v>37</v>
      </c>
      <c r="E38">
        <f t="shared" si="0"/>
        <v>1.0028401412741241</v>
      </c>
      <c r="F38" s="2">
        <f>E38*'Section 4 Question 8'!$C$2</f>
        <v>4011360.5650964966</v>
      </c>
      <c r="G38" s="7">
        <f>F38-'Section 4 Question 8'!$C$2</f>
        <v>11360.565096496604</v>
      </c>
      <c r="K38" s="1"/>
    </row>
    <row r="39" spans="1:11" x14ac:dyDescent="0.35">
      <c r="A39" s="1">
        <v>45236</v>
      </c>
      <c r="B39">
        <v>4365.9799999999996</v>
      </c>
      <c r="C39" s="1"/>
      <c r="D39">
        <v>38</v>
      </c>
      <c r="E39">
        <f t="shared" si="0"/>
        <v>1.0017529609897344</v>
      </c>
      <c r="F39" s="2">
        <f>E39*'Section 4 Question 8'!$C$2</f>
        <v>4007011.8439589376</v>
      </c>
      <c r="G39" s="7">
        <f>F39-'Section 4 Question 8'!$C$2</f>
        <v>7011.843958937563</v>
      </c>
      <c r="K39" s="1"/>
    </row>
    <row r="40" spans="1:11" x14ac:dyDescent="0.35">
      <c r="A40" s="1">
        <v>45233</v>
      </c>
      <c r="B40">
        <v>4358.34</v>
      </c>
      <c r="C40" s="1"/>
      <c r="D40">
        <v>39</v>
      </c>
      <c r="E40">
        <f t="shared" si="0"/>
        <v>1.0093937162152773</v>
      </c>
      <c r="F40" s="2">
        <f>E40*'Section 4 Question 8'!$C$2</f>
        <v>4037574.8648611093</v>
      </c>
      <c r="G40" s="7">
        <f>F40-'Section 4 Question 8'!$C$2</f>
        <v>37574.864861109294</v>
      </c>
      <c r="K40" s="1"/>
    </row>
    <row r="41" spans="1:11" x14ac:dyDescent="0.35">
      <c r="A41" s="1">
        <v>45232</v>
      </c>
      <c r="B41">
        <v>4317.78</v>
      </c>
      <c r="C41" s="1"/>
      <c r="D41">
        <v>40</v>
      </c>
      <c r="E41">
        <f t="shared" si="0"/>
        <v>1.0188585748467387</v>
      </c>
      <c r="F41" s="2">
        <f>E41*'Section 4 Question 8'!$C$2</f>
        <v>4075434.2993869549</v>
      </c>
      <c r="G41" s="7">
        <f>F41-'Section 4 Question 8'!$C$2</f>
        <v>75434.299386954866</v>
      </c>
      <c r="K41" s="1"/>
    </row>
    <row r="42" spans="1:11" x14ac:dyDescent="0.35">
      <c r="A42" s="1">
        <v>45231</v>
      </c>
      <c r="B42">
        <v>4237.8599999999997</v>
      </c>
      <c r="C42" s="1"/>
      <c r="D42">
        <v>41</v>
      </c>
      <c r="E42">
        <f t="shared" si="0"/>
        <v>1.0105059850255138</v>
      </c>
      <c r="F42" s="2">
        <f>E42*'Section 4 Question 8'!$C$2</f>
        <v>4042023.9401020552</v>
      </c>
      <c r="G42" s="7">
        <f>F42-'Section 4 Question 8'!$C$2</f>
        <v>42023.940102055203</v>
      </c>
      <c r="K42" s="1"/>
    </row>
    <row r="43" spans="1:11" x14ac:dyDescent="0.35">
      <c r="A43" s="1">
        <v>45230</v>
      </c>
      <c r="B43">
        <v>4193.8</v>
      </c>
      <c r="C43" s="1"/>
      <c r="D43">
        <v>42</v>
      </c>
      <c r="E43">
        <f t="shared" si="0"/>
        <v>1.0064749617214088</v>
      </c>
      <c r="F43" s="2">
        <f>E43*'Section 4 Question 8'!$C$2</f>
        <v>4025899.8468856355</v>
      </c>
      <c r="G43" s="7">
        <f>F43-'Section 4 Question 8'!$C$2</f>
        <v>25899.846885635518</v>
      </c>
      <c r="K43" s="1"/>
    </row>
    <row r="44" spans="1:11" x14ac:dyDescent="0.35">
      <c r="A44" s="1">
        <v>45229</v>
      </c>
      <c r="B44">
        <v>4166.82</v>
      </c>
      <c r="C44" s="1"/>
      <c r="D44">
        <v>43</v>
      </c>
      <c r="E44">
        <f t="shared" si="0"/>
        <v>1.0120100938220271</v>
      </c>
      <c r="F44" s="2">
        <f>E44*'Section 4 Question 8'!$C$2</f>
        <v>4048040.3752881084</v>
      </c>
      <c r="G44" s="7">
        <f>F44-'Section 4 Question 8'!$C$2</f>
        <v>48040.375288108364</v>
      </c>
      <c r="K44" s="1"/>
    </row>
    <row r="45" spans="1:11" x14ac:dyDescent="0.35">
      <c r="A45" s="1">
        <v>45226</v>
      </c>
      <c r="B45">
        <v>4117.37</v>
      </c>
      <c r="C45" s="1"/>
      <c r="D45">
        <v>44</v>
      </c>
      <c r="E45">
        <f t="shared" si="0"/>
        <v>0.99519968674692982</v>
      </c>
      <c r="F45" s="2">
        <f>E45*'Section 4 Question 8'!$C$2</f>
        <v>3980798.7469877191</v>
      </c>
      <c r="G45" s="7">
        <f>F45-'Section 4 Question 8'!$C$2</f>
        <v>-19201.253012280911</v>
      </c>
      <c r="K45" s="1"/>
    </row>
    <row r="46" spans="1:11" x14ac:dyDescent="0.35">
      <c r="A46" s="1">
        <v>45225</v>
      </c>
      <c r="B46">
        <v>4137.2299999999996</v>
      </c>
      <c r="C46" s="1"/>
      <c r="D46">
        <v>45</v>
      </c>
      <c r="E46">
        <f t="shared" si="0"/>
        <v>0.98816748949667621</v>
      </c>
      <c r="F46" s="2">
        <f>E46*'Section 4 Question 8'!$C$2</f>
        <v>3952669.957986705</v>
      </c>
      <c r="G46" s="7">
        <f>F46-'Section 4 Question 8'!$C$2</f>
        <v>-47330.042013294995</v>
      </c>
      <c r="K46" s="1"/>
    </row>
    <row r="47" spans="1:11" x14ac:dyDescent="0.35">
      <c r="A47" s="1">
        <v>45224</v>
      </c>
      <c r="B47">
        <v>4186.7700000000004</v>
      </c>
      <c r="C47" s="1"/>
      <c r="D47">
        <v>46</v>
      </c>
      <c r="E47">
        <f t="shared" si="0"/>
        <v>0.98566040756365836</v>
      </c>
      <c r="F47" s="2">
        <f>E47*'Section 4 Question 8'!$C$2</f>
        <v>3942641.6302546333</v>
      </c>
      <c r="G47" s="7">
        <f>F47-'Section 4 Question 8'!$C$2</f>
        <v>-57358.369745366741</v>
      </c>
      <c r="K47" s="1"/>
    </row>
    <row r="48" spans="1:11" x14ac:dyDescent="0.35">
      <c r="A48" s="1">
        <v>45223</v>
      </c>
      <c r="B48">
        <v>4247.68</v>
      </c>
      <c r="C48" s="1"/>
      <c r="D48">
        <v>47</v>
      </c>
      <c r="E48">
        <f t="shared" si="0"/>
        <v>1.0072657598694821</v>
      </c>
      <c r="F48" s="2">
        <f>E48*'Section 4 Question 8'!$C$2</f>
        <v>4029063.0394779285</v>
      </c>
      <c r="G48" s="7">
        <f>F48-'Section 4 Question 8'!$C$2</f>
        <v>29063.039477928542</v>
      </c>
      <c r="K48" s="1"/>
    </row>
    <row r="49" spans="1:11" x14ac:dyDescent="0.35">
      <c r="A49" s="1">
        <v>45222</v>
      </c>
      <c r="B49">
        <v>4217.04</v>
      </c>
      <c r="C49" s="1"/>
      <c r="D49">
        <v>48</v>
      </c>
      <c r="E49">
        <f t="shared" si="0"/>
        <v>0.99831445778568995</v>
      </c>
      <c r="F49" s="2">
        <f>E49*'Section 4 Question 8'!$C$2</f>
        <v>3993257.8311427599</v>
      </c>
      <c r="G49" s="7">
        <f>F49-'Section 4 Question 8'!$C$2</f>
        <v>-6742.1688572401181</v>
      </c>
      <c r="K49" s="1"/>
    </row>
    <row r="50" spans="1:11" x14ac:dyDescent="0.35">
      <c r="A50" s="1">
        <v>45219</v>
      </c>
      <c r="B50">
        <v>4224.16</v>
      </c>
      <c r="C50" s="1"/>
      <c r="D50">
        <v>49</v>
      </c>
      <c r="E50">
        <f t="shared" si="0"/>
        <v>0.98741467975689567</v>
      </c>
      <c r="F50" s="2">
        <f>E50*'Section 4 Question 8'!$C$2</f>
        <v>3949658.7190275826</v>
      </c>
      <c r="G50" s="7">
        <f>F50-'Section 4 Question 8'!$C$2</f>
        <v>-50341.280972417444</v>
      </c>
      <c r="K50" s="1"/>
    </row>
    <row r="51" spans="1:11" x14ac:dyDescent="0.35">
      <c r="A51" s="1">
        <v>45218</v>
      </c>
      <c r="B51">
        <v>4278</v>
      </c>
      <c r="C51" s="1"/>
      <c r="D51">
        <v>50</v>
      </c>
      <c r="E51">
        <f t="shared" si="0"/>
        <v>0.99151717424558472</v>
      </c>
      <c r="F51" s="2">
        <f>E51*'Section 4 Question 8'!$C$2</f>
        <v>3966068.696982339</v>
      </c>
      <c r="G51" s="7">
        <f>F51-'Section 4 Question 8'!$C$2</f>
        <v>-33931.303017660975</v>
      </c>
      <c r="K51" s="1"/>
    </row>
    <row r="52" spans="1:11" x14ac:dyDescent="0.35">
      <c r="A52" s="1">
        <v>45217</v>
      </c>
      <c r="B52">
        <v>4314.6000000000004</v>
      </c>
      <c r="C52" s="1"/>
      <c r="D52">
        <v>51</v>
      </c>
      <c r="E52">
        <f t="shared" si="0"/>
        <v>0.98660020122564729</v>
      </c>
      <c r="F52" s="2">
        <f>E52*'Section 4 Question 8'!$C$2</f>
        <v>3946400.8049025889</v>
      </c>
      <c r="G52" s="7">
        <f>F52-'Section 4 Question 8'!$C$2</f>
        <v>-53599.195097411051</v>
      </c>
      <c r="K52" s="1"/>
    </row>
    <row r="53" spans="1:11" x14ac:dyDescent="0.35">
      <c r="A53" s="1">
        <v>45216</v>
      </c>
      <c r="B53">
        <v>4373.2</v>
      </c>
      <c r="C53" s="1"/>
      <c r="D53">
        <v>52</v>
      </c>
      <c r="E53">
        <f t="shared" si="0"/>
        <v>0.99990168349860409</v>
      </c>
      <c r="F53" s="2">
        <f>E53*'Section 4 Question 8'!$C$2</f>
        <v>3999606.7339944164</v>
      </c>
      <c r="G53" s="7">
        <f>F53-'Section 4 Question 8'!$C$2</f>
        <v>-393.26600558357313</v>
      </c>
      <c r="K53" s="1"/>
    </row>
    <row r="54" spans="1:11" x14ac:dyDescent="0.35">
      <c r="A54" s="1">
        <v>45215</v>
      </c>
      <c r="B54">
        <v>4373.63</v>
      </c>
      <c r="C54" s="1"/>
      <c r="D54">
        <v>53</v>
      </c>
      <c r="E54">
        <f t="shared" si="0"/>
        <v>1.0105943462930187</v>
      </c>
      <c r="F54" s="2">
        <f>E54*'Section 4 Question 8'!$C$2</f>
        <v>4042377.3851720747</v>
      </c>
      <c r="G54" s="7">
        <f>F54-'Section 4 Question 8'!$C$2</f>
        <v>42377.385172074661</v>
      </c>
      <c r="K54" s="1"/>
    </row>
    <row r="55" spans="1:11" x14ac:dyDescent="0.35">
      <c r="A55" s="1">
        <v>45212</v>
      </c>
      <c r="B55">
        <v>4327.78</v>
      </c>
      <c r="C55" s="1"/>
      <c r="D55">
        <v>54</v>
      </c>
      <c r="E55">
        <f t="shared" si="0"/>
        <v>0.99498115923036778</v>
      </c>
      <c r="F55" s="2">
        <f>E55*'Section 4 Question 8'!$C$2</f>
        <v>3979924.636921471</v>
      </c>
      <c r="G55" s="7">
        <f>F55-'Section 4 Question 8'!$C$2</f>
        <v>-20075.363078529015</v>
      </c>
      <c r="K55" s="1"/>
    </row>
    <row r="56" spans="1:11" x14ac:dyDescent="0.35">
      <c r="A56" s="1">
        <v>45211</v>
      </c>
      <c r="B56">
        <v>4349.6099999999997</v>
      </c>
      <c r="C56" s="1"/>
      <c r="D56">
        <v>55</v>
      </c>
      <c r="E56">
        <f t="shared" si="0"/>
        <v>0.99375364123419274</v>
      </c>
      <c r="F56" s="2">
        <f>E56*'Section 4 Question 8'!$C$2</f>
        <v>3975014.5649367711</v>
      </c>
      <c r="G56" s="7">
        <f>F56-'Section 4 Question 8'!$C$2</f>
        <v>-24985.435063228942</v>
      </c>
      <c r="K56" s="1"/>
    </row>
    <row r="57" spans="1:11" x14ac:dyDescent="0.35">
      <c r="A57" s="1">
        <v>45210</v>
      </c>
      <c r="B57">
        <v>4376.95</v>
      </c>
      <c r="C57" s="1"/>
      <c r="D57">
        <v>56</v>
      </c>
      <c r="E57">
        <f t="shared" si="0"/>
        <v>1.0042930173648079</v>
      </c>
      <c r="F57" s="2">
        <f>E57*'Section 4 Question 8'!$C$2</f>
        <v>4017172.0694592316</v>
      </c>
      <c r="G57" s="7">
        <f>F57-'Section 4 Question 8'!$C$2</f>
        <v>17172.06945923157</v>
      </c>
      <c r="K57" s="1"/>
    </row>
    <row r="58" spans="1:11" x14ac:dyDescent="0.35">
      <c r="A58" s="1">
        <v>45209</v>
      </c>
      <c r="B58">
        <v>4358.24</v>
      </c>
      <c r="C58" s="1"/>
      <c r="D58">
        <v>57</v>
      </c>
      <c r="E58">
        <f t="shared" si="0"/>
        <v>1.0052079729499084</v>
      </c>
      <c r="F58" s="2">
        <f>E58*'Section 4 Question 8'!$C$2</f>
        <v>4020831.8917996334</v>
      </c>
      <c r="G58" s="7">
        <f>F58-'Section 4 Question 8'!$C$2</f>
        <v>20831.891799633391</v>
      </c>
      <c r="K58" s="1"/>
    </row>
    <row r="59" spans="1:11" x14ac:dyDescent="0.35">
      <c r="A59" s="1">
        <v>45208</v>
      </c>
      <c r="B59">
        <v>4335.66</v>
      </c>
      <c r="C59" s="1"/>
      <c r="D59">
        <v>58</v>
      </c>
      <c r="E59">
        <f t="shared" si="0"/>
        <v>1.0063038180341186</v>
      </c>
      <c r="F59" s="2">
        <f>E59*'Section 4 Question 8'!$C$2</f>
        <v>4025215.2721364745</v>
      </c>
      <c r="G59" s="7">
        <f>F59-'Section 4 Question 8'!$C$2</f>
        <v>25215.272136474494</v>
      </c>
      <c r="K59" s="1"/>
    </row>
    <row r="60" spans="1:11" x14ac:dyDescent="0.35">
      <c r="A60" s="1">
        <v>45205</v>
      </c>
      <c r="B60">
        <v>4308.5</v>
      </c>
      <c r="C60" s="1"/>
      <c r="D60">
        <v>59</v>
      </c>
      <c r="E60">
        <f t="shared" si="0"/>
        <v>1.0118148790918209</v>
      </c>
      <c r="F60" s="2">
        <f>E60*'Section 4 Question 8'!$C$2</f>
        <v>4047259.5163672836</v>
      </c>
      <c r="G60" s="7">
        <f>F60-'Section 4 Question 8'!$C$2</f>
        <v>47259.51636728365</v>
      </c>
      <c r="K60" s="1"/>
    </row>
    <row r="61" spans="1:11" x14ac:dyDescent="0.35">
      <c r="A61" s="1">
        <v>45204</v>
      </c>
      <c r="B61">
        <v>4258.1899999999996</v>
      </c>
      <c r="C61" s="1"/>
      <c r="D61">
        <v>60</v>
      </c>
      <c r="E61">
        <f t="shared" si="0"/>
        <v>0.99869598358252698</v>
      </c>
      <c r="F61" s="2">
        <f>E61*'Section 4 Question 8'!$C$2</f>
        <v>3994783.9343301081</v>
      </c>
      <c r="G61" s="7">
        <f>F61-'Section 4 Question 8'!$C$2</f>
        <v>-5216.0656698918901</v>
      </c>
      <c r="K61" s="1"/>
    </row>
    <row r="62" spans="1:11" x14ac:dyDescent="0.35">
      <c r="A62" s="1">
        <v>45203</v>
      </c>
      <c r="B62">
        <v>4263.75</v>
      </c>
      <c r="C62" s="1"/>
      <c r="D62">
        <v>61</v>
      </c>
      <c r="E62">
        <f t="shared" si="0"/>
        <v>1.0081098015108347</v>
      </c>
      <c r="F62" s="2">
        <f>E62*'Section 4 Question 8'!$C$2</f>
        <v>4032439.2060433389</v>
      </c>
      <c r="G62" s="7">
        <f>F62-'Section 4 Question 8'!$C$2</f>
        <v>32439.206043338869</v>
      </c>
      <c r="K62" s="1"/>
    </row>
    <row r="63" spans="1:11" x14ac:dyDescent="0.35">
      <c r="A63" s="1">
        <v>45202</v>
      </c>
      <c r="B63">
        <v>4229.45</v>
      </c>
      <c r="C63" s="1"/>
      <c r="D63">
        <v>62</v>
      </c>
      <c r="E63">
        <f t="shared" si="0"/>
        <v>0.98625591422421921</v>
      </c>
      <c r="F63" s="2">
        <f>E63*'Section 4 Question 8'!$C$2</f>
        <v>3945023.6568968766</v>
      </c>
      <c r="G63" s="7">
        <f>F63-'Section 4 Question 8'!$C$2</f>
        <v>-54976.343103123363</v>
      </c>
      <c r="K63" s="1"/>
    </row>
    <row r="64" spans="1:11" x14ac:dyDescent="0.35">
      <c r="A64" s="1">
        <v>45201</v>
      </c>
      <c r="B64">
        <v>4288.3900000000003</v>
      </c>
      <c r="C64" s="1"/>
      <c r="D64">
        <v>63</v>
      </c>
      <c r="E64">
        <f t="shared" si="0"/>
        <v>1.0000792901202178</v>
      </c>
      <c r="F64" s="2">
        <f>E64*'Section 4 Question 8'!$C$2</f>
        <v>4000317.1604808713</v>
      </c>
      <c r="G64" s="7">
        <f>F64-'Section 4 Question 8'!$C$2</f>
        <v>317.16048087133095</v>
      </c>
      <c r="K64" s="1"/>
    </row>
    <row r="65" spans="1:11" x14ac:dyDescent="0.35">
      <c r="A65" s="1">
        <v>45198</v>
      </c>
      <c r="B65">
        <v>4288.05</v>
      </c>
      <c r="C65" s="1"/>
      <c r="D65">
        <v>64</v>
      </c>
      <c r="E65">
        <f t="shared" si="0"/>
        <v>0.9972905086401378</v>
      </c>
      <c r="F65" s="2">
        <f>E65*'Section 4 Question 8'!$C$2</f>
        <v>3989162.0345605514</v>
      </c>
      <c r="G65" s="7">
        <f>F65-'Section 4 Question 8'!$C$2</f>
        <v>-10837.965439448599</v>
      </c>
      <c r="K65" s="1"/>
    </row>
    <row r="66" spans="1:11" x14ac:dyDescent="0.35">
      <c r="A66" s="1">
        <v>45197</v>
      </c>
      <c r="B66">
        <v>4299.7</v>
      </c>
      <c r="C66" s="1"/>
      <c r="D66">
        <v>65</v>
      </c>
      <c r="E66">
        <f t="shared" si="0"/>
        <v>1.0058930731241709</v>
      </c>
      <c r="F66" s="2">
        <f>E66*'Section 4 Question 8'!$C$2</f>
        <v>4023572.2924966835</v>
      </c>
      <c r="G66" s="7">
        <f>F66-'Section 4 Question 8'!$C$2</f>
        <v>23572.292496683542</v>
      </c>
      <c r="K66" s="1"/>
    </row>
    <row r="67" spans="1:11" x14ac:dyDescent="0.35">
      <c r="A67" s="1">
        <v>45196</v>
      </c>
      <c r="B67">
        <v>4274.51</v>
      </c>
      <c r="C67" s="1"/>
      <c r="D67">
        <v>66</v>
      </c>
      <c r="E67">
        <f t="shared" ref="E67:E130" si="1">B67/B68</f>
        <v>1.0002293186195019</v>
      </c>
      <c r="F67" s="2">
        <f>E67*'Section 4 Question 8'!$C$2</f>
        <v>4000917.2744780076</v>
      </c>
      <c r="G67" s="7">
        <f>F67-'Section 4 Question 8'!$C$2</f>
        <v>917.27447800757363</v>
      </c>
      <c r="K67" s="1"/>
    </row>
    <row r="68" spans="1:11" x14ac:dyDescent="0.35">
      <c r="A68" s="1">
        <v>45195</v>
      </c>
      <c r="B68">
        <v>4273.53</v>
      </c>
      <c r="C68" s="1"/>
      <c r="D68">
        <v>67</v>
      </c>
      <c r="E68">
        <f t="shared" si="1"/>
        <v>0.98526550223173115</v>
      </c>
      <c r="F68" s="2">
        <f>E68*'Section 4 Question 8'!$C$2</f>
        <v>3941062.0089269248</v>
      </c>
      <c r="G68" s="7">
        <f>F68-'Section 4 Question 8'!$C$2</f>
        <v>-58937.991073075216</v>
      </c>
      <c r="K68" s="1"/>
    </row>
    <row r="69" spans="1:11" x14ac:dyDescent="0.35">
      <c r="A69" s="1">
        <v>45194</v>
      </c>
      <c r="B69">
        <v>4337.4399999999996</v>
      </c>
      <c r="C69" s="1"/>
      <c r="D69">
        <v>68</v>
      </c>
      <c r="E69">
        <f t="shared" si="1"/>
        <v>1.0040230922718665</v>
      </c>
      <c r="F69" s="2">
        <f>E69*'Section 4 Question 8'!$C$2</f>
        <v>4016092.369087466</v>
      </c>
      <c r="G69" s="7">
        <f>F69-'Section 4 Question 8'!$C$2</f>
        <v>16092.369087466039</v>
      </c>
      <c r="K69" s="1"/>
    </row>
    <row r="70" spans="1:11" x14ac:dyDescent="0.35">
      <c r="A70" s="1">
        <v>45191</v>
      </c>
      <c r="B70">
        <v>4320.0600000000004</v>
      </c>
      <c r="C70" s="1"/>
      <c r="D70">
        <v>69</v>
      </c>
      <c r="E70">
        <f t="shared" si="1"/>
        <v>0.99770438799076222</v>
      </c>
      <c r="F70" s="2">
        <f>E70*'Section 4 Question 8'!$C$2</f>
        <v>3990817.551963049</v>
      </c>
      <c r="G70" s="7">
        <f>F70-'Section 4 Question 8'!$C$2</f>
        <v>-9182.4480369510129</v>
      </c>
      <c r="K70" s="1"/>
    </row>
    <row r="71" spans="1:11" x14ac:dyDescent="0.35">
      <c r="A71" s="1">
        <v>45190</v>
      </c>
      <c r="B71">
        <v>4330</v>
      </c>
      <c r="C71" s="1"/>
      <c r="D71">
        <v>70</v>
      </c>
      <c r="E71">
        <f t="shared" si="1"/>
        <v>0.98359910953614105</v>
      </c>
      <c r="F71" s="2">
        <f>E71*'Section 4 Question 8'!$C$2</f>
        <v>3934396.4381445642</v>
      </c>
      <c r="G71" s="7">
        <f>F71-'Section 4 Question 8'!$C$2</f>
        <v>-65603.561855435837</v>
      </c>
      <c r="K71" s="1"/>
    </row>
    <row r="72" spans="1:11" x14ac:dyDescent="0.35">
      <c r="A72" s="1">
        <v>45189</v>
      </c>
      <c r="B72">
        <v>4402.2</v>
      </c>
      <c r="C72" s="1"/>
      <c r="D72">
        <v>71</v>
      </c>
      <c r="E72">
        <f t="shared" si="1"/>
        <v>0.99060520482903724</v>
      </c>
      <c r="F72" s="2">
        <f>E72*'Section 4 Question 8'!$C$2</f>
        <v>3962420.8193161488</v>
      </c>
      <c r="G72" s="7">
        <f>F72-'Section 4 Question 8'!$C$2</f>
        <v>-37579.180683851242</v>
      </c>
      <c r="K72" s="1"/>
    </row>
    <row r="73" spans="1:11" x14ac:dyDescent="0.35">
      <c r="A73" s="1">
        <v>45188</v>
      </c>
      <c r="B73">
        <v>4443.95</v>
      </c>
      <c r="C73" s="1"/>
      <c r="D73">
        <v>72</v>
      </c>
      <c r="E73">
        <f t="shared" si="1"/>
        <v>0.99784889739150739</v>
      </c>
      <c r="F73" s="2">
        <f>E73*'Section 4 Question 8'!$C$2</f>
        <v>3991395.5895660296</v>
      </c>
      <c r="G73" s="7">
        <f>F73-'Section 4 Question 8'!$C$2</f>
        <v>-8604.4104339703918</v>
      </c>
      <c r="K73" s="1"/>
    </row>
    <row r="74" spans="1:11" x14ac:dyDescent="0.35">
      <c r="A74" s="1">
        <v>45187</v>
      </c>
      <c r="B74">
        <v>4453.53</v>
      </c>
      <c r="C74" s="1"/>
      <c r="D74">
        <v>73</v>
      </c>
      <c r="E74">
        <f t="shared" si="1"/>
        <v>1.0007212964460983</v>
      </c>
      <c r="F74" s="2">
        <f>E74*'Section 4 Question 8'!$C$2</f>
        <v>4002885.1857843935</v>
      </c>
      <c r="G74" s="7">
        <f>F74-'Section 4 Question 8'!$C$2</f>
        <v>2885.1857843934558</v>
      </c>
      <c r="K74" s="1"/>
    </row>
    <row r="75" spans="1:11" x14ac:dyDescent="0.35">
      <c r="A75" s="1">
        <v>45184</v>
      </c>
      <c r="B75">
        <v>4450.32</v>
      </c>
      <c r="C75" s="1"/>
      <c r="D75">
        <v>74</v>
      </c>
      <c r="E75">
        <f t="shared" si="1"/>
        <v>0.98784044749284128</v>
      </c>
      <c r="F75" s="2">
        <f>E75*'Section 4 Question 8'!$C$2</f>
        <v>3951361.7899713651</v>
      </c>
      <c r="G75" s="7">
        <f>F75-'Section 4 Question 8'!$C$2</f>
        <v>-48638.210028634872</v>
      </c>
      <c r="K75" s="1"/>
    </row>
    <row r="76" spans="1:11" x14ac:dyDescent="0.35">
      <c r="A76" s="1">
        <v>45183</v>
      </c>
      <c r="B76">
        <v>4505.1000000000004</v>
      </c>
      <c r="C76" s="1"/>
      <c r="D76">
        <v>75</v>
      </c>
      <c r="E76">
        <f t="shared" si="1"/>
        <v>1.0084298837813157</v>
      </c>
      <c r="F76" s="2">
        <f>E76*'Section 4 Question 8'!$C$2</f>
        <v>4033719.535125263</v>
      </c>
      <c r="G76" s="7">
        <f>F76-'Section 4 Question 8'!$C$2</f>
        <v>33719.535125263035</v>
      </c>
      <c r="K76" s="1"/>
    </row>
    <row r="77" spans="1:11" x14ac:dyDescent="0.35">
      <c r="A77" s="1">
        <v>45182</v>
      </c>
      <c r="B77">
        <v>4467.4399999999996</v>
      </c>
      <c r="C77" s="1"/>
      <c r="D77">
        <v>76</v>
      </c>
      <c r="E77">
        <f t="shared" si="1"/>
        <v>1.001241623523611</v>
      </c>
      <c r="F77" s="2">
        <f>E77*'Section 4 Question 8'!$C$2</f>
        <v>4004966.494094444</v>
      </c>
      <c r="G77" s="7">
        <f>F77-'Section 4 Question 8'!$C$2</f>
        <v>4966.4940944439732</v>
      </c>
      <c r="K77" s="1"/>
    </row>
    <row r="78" spans="1:11" x14ac:dyDescent="0.35">
      <c r="A78" s="1">
        <v>45181</v>
      </c>
      <c r="B78">
        <v>4461.8999999999996</v>
      </c>
      <c r="C78" s="1"/>
      <c r="D78">
        <v>77</v>
      </c>
      <c r="E78">
        <f t="shared" si="1"/>
        <v>0.99430412750197206</v>
      </c>
      <c r="F78" s="2">
        <f>E78*'Section 4 Question 8'!$C$2</f>
        <v>3977216.5100078881</v>
      </c>
      <c r="G78" s="7">
        <f>F78-'Section 4 Question 8'!$C$2</f>
        <v>-22783.489992111921</v>
      </c>
      <c r="K78" s="1"/>
    </row>
    <row r="79" spans="1:11" x14ac:dyDescent="0.35">
      <c r="A79" s="1">
        <v>45180</v>
      </c>
      <c r="B79">
        <v>4487.46</v>
      </c>
      <c r="C79" s="1"/>
      <c r="D79">
        <v>78</v>
      </c>
      <c r="E79">
        <f t="shared" si="1"/>
        <v>1.0067235148031741</v>
      </c>
      <c r="F79" s="2">
        <f>E79*'Section 4 Question 8'!$C$2</f>
        <v>4026894.0592126963</v>
      </c>
      <c r="G79" s="7">
        <f>F79-'Section 4 Question 8'!$C$2</f>
        <v>26894.059212696273</v>
      </c>
      <c r="K79" s="1"/>
    </row>
    <row r="80" spans="1:11" x14ac:dyDescent="0.35">
      <c r="A80" s="1">
        <v>45177</v>
      </c>
      <c r="B80">
        <v>4457.49</v>
      </c>
      <c r="C80" s="1"/>
      <c r="D80">
        <v>79</v>
      </c>
      <c r="E80">
        <f t="shared" si="1"/>
        <v>1.0014266008258557</v>
      </c>
      <c r="F80" s="2">
        <f>E80*'Section 4 Question 8'!$C$2</f>
        <v>4005706.4033034225</v>
      </c>
      <c r="G80" s="7">
        <f>F80-'Section 4 Question 8'!$C$2</f>
        <v>5706.4033034224994</v>
      </c>
      <c r="K80" s="1"/>
    </row>
    <row r="81" spans="1:11" x14ac:dyDescent="0.35">
      <c r="A81" s="1">
        <v>45176</v>
      </c>
      <c r="B81">
        <v>4451.1400000000003</v>
      </c>
      <c r="C81" s="1"/>
      <c r="D81">
        <v>80</v>
      </c>
      <c r="E81">
        <f t="shared" si="1"/>
        <v>0.99678869908722034</v>
      </c>
      <c r="F81" s="2">
        <f>E81*'Section 4 Question 8'!$C$2</f>
        <v>3987154.7963488814</v>
      </c>
      <c r="G81" s="7">
        <f>F81-'Section 4 Question 8'!$C$2</f>
        <v>-12845.203651118558</v>
      </c>
      <c r="K81" s="1"/>
    </row>
    <row r="82" spans="1:11" x14ac:dyDescent="0.35">
      <c r="A82" s="1">
        <v>45175</v>
      </c>
      <c r="B82">
        <v>4465.4799999999996</v>
      </c>
      <c r="C82" s="1"/>
      <c r="D82">
        <v>81</v>
      </c>
      <c r="E82">
        <f t="shared" si="1"/>
        <v>0.99302842224411414</v>
      </c>
      <c r="F82" s="2">
        <f>E82*'Section 4 Question 8'!$C$2</f>
        <v>3972113.6889764564</v>
      </c>
      <c r="G82" s="7">
        <f>F82-'Section 4 Question 8'!$C$2</f>
        <v>-27886.311023543589</v>
      </c>
      <c r="K82" s="1"/>
    </row>
    <row r="83" spans="1:11" x14ac:dyDescent="0.35">
      <c r="A83" s="1">
        <v>45174</v>
      </c>
      <c r="B83">
        <v>4496.83</v>
      </c>
      <c r="C83" s="1"/>
      <c r="D83">
        <v>82</v>
      </c>
      <c r="E83">
        <f t="shared" si="1"/>
        <v>0.99580580941899155</v>
      </c>
      <c r="F83" s="2">
        <f>E83*'Section 4 Question 8'!$C$2</f>
        <v>3983223.2376759662</v>
      </c>
      <c r="G83" s="7">
        <f>F83-'Section 4 Question 8'!$C$2</f>
        <v>-16776.762324033771</v>
      </c>
      <c r="K83" s="1"/>
    </row>
    <row r="84" spans="1:11" x14ac:dyDescent="0.35">
      <c r="A84" s="1">
        <v>45170</v>
      </c>
      <c r="B84">
        <v>4515.7700000000004</v>
      </c>
      <c r="C84" s="1"/>
      <c r="D84">
        <v>83</v>
      </c>
      <c r="E84">
        <f t="shared" si="1"/>
        <v>1.0017991596526803</v>
      </c>
      <c r="F84" s="2">
        <f>E84*'Section 4 Question 8'!$C$2</f>
        <v>4007196.6386107211</v>
      </c>
      <c r="G84" s="7">
        <f>F84-'Section 4 Question 8'!$C$2</f>
        <v>7196.6386107211001</v>
      </c>
      <c r="K84" s="1"/>
    </row>
    <row r="85" spans="1:11" x14ac:dyDescent="0.35">
      <c r="A85" s="1">
        <v>45169</v>
      </c>
      <c r="B85">
        <v>4507.66</v>
      </c>
      <c r="C85" s="1"/>
      <c r="D85">
        <v>84</v>
      </c>
      <c r="E85">
        <f t="shared" si="1"/>
        <v>0.99840305479449021</v>
      </c>
      <c r="F85" s="2">
        <f>E85*'Section 4 Question 8'!$C$2</f>
        <v>3993612.2191779609</v>
      </c>
      <c r="G85" s="7">
        <f>F85-'Section 4 Question 8'!$C$2</f>
        <v>-6387.7808220391162</v>
      </c>
      <c r="K85" s="1"/>
    </row>
    <row r="86" spans="1:11" x14ac:dyDescent="0.35">
      <c r="A86" s="1">
        <v>45168</v>
      </c>
      <c r="B86">
        <v>4514.87</v>
      </c>
      <c r="C86" s="1"/>
      <c r="D86">
        <v>85</v>
      </c>
      <c r="E86">
        <f t="shared" si="1"/>
        <v>1.0038331298928547</v>
      </c>
      <c r="F86" s="2">
        <f>E86*'Section 4 Question 8'!$C$2</f>
        <v>4015332.5195714189</v>
      </c>
      <c r="G86" s="7">
        <f>F86-'Section 4 Question 8'!$C$2</f>
        <v>15332.519571418874</v>
      </c>
      <c r="K86" s="1"/>
    </row>
    <row r="87" spans="1:11" x14ac:dyDescent="0.35">
      <c r="A87" s="1">
        <v>45167</v>
      </c>
      <c r="B87">
        <v>4497.63</v>
      </c>
      <c r="C87" s="1"/>
      <c r="D87">
        <v>86</v>
      </c>
      <c r="E87">
        <f t="shared" si="1"/>
        <v>1.0145083470364129</v>
      </c>
      <c r="F87" s="2">
        <f>E87*'Section 4 Question 8'!$C$2</f>
        <v>4058033.3881456517</v>
      </c>
      <c r="G87" s="7">
        <f>F87-'Section 4 Question 8'!$C$2</f>
        <v>58033.388145651668</v>
      </c>
      <c r="K87" s="1"/>
    </row>
    <row r="88" spans="1:11" x14ac:dyDescent="0.35">
      <c r="A88" s="1">
        <v>45166</v>
      </c>
      <c r="B88">
        <v>4433.3100000000004</v>
      </c>
      <c r="C88" s="1"/>
      <c r="D88">
        <v>87</v>
      </c>
      <c r="E88">
        <f t="shared" si="1"/>
        <v>1.0062645975336553</v>
      </c>
      <c r="F88" s="2">
        <f>E88*'Section 4 Question 8'!$C$2</f>
        <v>4025058.3901346209</v>
      </c>
      <c r="G88" s="7">
        <f>F88-'Section 4 Question 8'!$C$2</f>
        <v>25058.390134620946</v>
      </c>
      <c r="K88" s="1"/>
    </row>
    <row r="89" spans="1:11" x14ac:dyDescent="0.35">
      <c r="A89" s="1">
        <v>45163</v>
      </c>
      <c r="B89">
        <v>4405.71</v>
      </c>
      <c r="C89" s="1"/>
      <c r="D89">
        <v>88</v>
      </c>
      <c r="E89">
        <f t="shared" si="1"/>
        <v>1.0067179884423179</v>
      </c>
      <c r="F89" s="2">
        <f>E89*'Section 4 Question 8'!$C$2</f>
        <v>4026871.9537692713</v>
      </c>
      <c r="G89" s="7">
        <f>F89-'Section 4 Question 8'!$C$2</f>
        <v>26871.953769271262</v>
      </c>
      <c r="K89" s="1"/>
    </row>
    <row r="90" spans="1:11" x14ac:dyDescent="0.35">
      <c r="A90" s="1">
        <v>45162</v>
      </c>
      <c r="B90">
        <v>4376.3100000000004</v>
      </c>
      <c r="C90" s="1"/>
      <c r="D90">
        <v>89</v>
      </c>
      <c r="E90">
        <f t="shared" si="1"/>
        <v>0.98654196000459882</v>
      </c>
      <c r="F90" s="2">
        <f>E90*'Section 4 Question 8'!$C$2</f>
        <v>3946167.8400183953</v>
      </c>
      <c r="G90" s="7">
        <f>F90-'Section 4 Question 8'!$C$2</f>
        <v>-53832.159981604666</v>
      </c>
      <c r="K90" s="1"/>
    </row>
    <row r="91" spans="1:11" x14ac:dyDescent="0.35">
      <c r="A91" s="1">
        <v>45161</v>
      </c>
      <c r="B91">
        <v>4436.01</v>
      </c>
      <c r="C91" s="1"/>
      <c r="D91">
        <v>90</v>
      </c>
      <c r="E91">
        <f t="shared" si="1"/>
        <v>1.0110448883773404</v>
      </c>
      <c r="F91" s="2">
        <f>E91*'Section 4 Question 8'!$C$2</f>
        <v>4044179.5535093616</v>
      </c>
      <c r="G91" s="7">
        <f>F91-'Section 4 Question 8'!$C$2</f>
        <v>44179.553509361576</v>
      </c>
      <c r="K91" s="1"/>
    </row>
    <row r="92" spans="1:11" x14ac:dyDescent="0.35">
      <c r="A92" s="1">
        <v>45160</v>
      </c>
      <c r="B92">
        <v>4387.55</v>
      </c>
      <c r="C92" s="1"/>
      <c r="D92">
        <v>91</v>
      </c>
      <c r="E92">
        <f t="shared" si="1"/>
        <v>0.99722258208951831</v>
      </c>
      <c r="F92" s="2">
        <f>E92*'Section 4 Question 8'!$C$2</f>
        <v>3988890.3283580733</v>
      </c>
      <c r="G92" s="7">
        <f>F92-'Section 4 Question 8'!$C$2</f>
        <v>-11109.671641926747</v>
      </c>
      <c r="K92" s="1"/>
    </row>
    <row r="93" spans="1:11" x14ac:dyDescent="0.35">
      <c r="A93" s="1">
        <v>45159</v>
      </c>
      <c r="B93">
        <v>4399.7700000000004</v>
      </c>
      <c r="C93" s="1"/>
      <c r="D93">
        <v>92</v>
      </c>
      <c r="E93">
        <f t="shared" si="1"/>
        <v>1.0068791750482298</v>
      </c>
      <c r="F93" s="2">
        <f>E93*'Section 4 Question 8'!$C$2</f>
        <v>4027516.700192919</v>
      </c>
      <c r="G93" s="7">
        <f>F93-'Section 4 Question 8'!$C$2</f>
        <v>27516.700192919001</v>
      </c>
      <c r="K93" s="1"/>
    </row>
    <row r="94" spans="1:11" x14ac:dyDescent="0.35">
      <c r="A94" s="1">
        <v>45156</v>
      </c>
      <c r="B94">
        <v>4369.71</v>
      </c>
      <c r="C94" s="1"/>
      <c r="D94">
        <v>93</v>
      </c>
      <c r="E94">
        <f t="shared" si="1"/>
        <v>0.9998512708335241</v>
      </c>
      <c r="F94" s="2">
        <f>E94*'Section 4 Question 8'!$C$2</f>
        <v>3999405.0833340962</v>
      </c>
      <c r="G94" s="7">
        <f>F94-'Section 4 Question 8'!$C$2</f>
        <v>-594.91666590375826</v>
      </c>
      <c r="K94" s="1"/>
    </row>
    <row r="95" spans="1:11" x14ac:dyDescent="0.35">
      <c r="A95" s="1">
        <v>45155</v>
      </c>
      <c r="B95">
        <v>4370.3599999999997</v>
      </c>
      <c r="C95" s="1"/>
      <c r="D95">
        <v>94</v>
      </c>
      <c r="E95">
        <f t="shared" si="1"/>
        <v>0.9922871356142704</v>
      </c>
      <c r="F95" s="2">
        <f>E95*'Section 4 Question 8'!$C$2</f>
        <v>3969148.5424570814</v>
      </c>
      <c r="G95" s="7">
        <f>F95-'Section 4 Question 8'!$C$2</f>
        <v>-30851.457542918622</v>
      </c>
      <c r="K95" s="1"/>
    </row>
    <row r="96" spans="1:11" x14ac:dyDescent="0.35">
      <c r="A96" s="1">
        <v>45154</v>
      </c>
      <c r="B96">
        <v>4404.33</v>
      </c>
      <c r="C96" s="1"/>
      <c r="D96">
        <v>95</v>
      </c>
      <c r="E96">
        <f t="shared" si="1"/>
        <v>0.9924445566106187</v>
      </c>
      <c r="F96" s="2">
        <f>E96*'Section 4 Question 8'!$C$2</f>
        <v>3969778.2264424749</v>
      </c>
      <c r="G96" s="7">
        <f>F96-'Section 4 Question 8'!$C$2</f>
        <v>-30221.773557525128</v>
      </c>
      <c r="K96" s="1"/>
    </row>
    <row r="97" spans="1:11" x14ac:dyDescent="0.35">
      <c r="A97" s="1">
        <v>45153</v>
      </c>
      <c r="B97">
        <v>4437.8599999999997</v>
      </c>
      <c r="C97" s="1"/>
      <c r="D97">
        <v>96</v>
      </c>
      <c r="E97">
        <f t="shared" si="1"/>
        <v>0.98844916832230056</v>
      </c>
      <c r="F97" s="2">
        <f>E97*'Section 4 Question 8'!$C$2</f>
        <v>3953796.6732892022</v>
      </c>
      <c r="G97" s="7">
        <f>F97-'Section 4 Question 8'!$C$2</f>
        <v>-46203.326710797846</v>
      </c>
      <c r="K97" s="1"/>
    </row>
    <row r="98" spans="1:11" x14ac:dyDescent="0.35">
      <c r="A98" s="1">
        <v>45152</v>
      </c>
      <c r="B98">
        <v>4489.72</v>
      </c>
      <c r="C98" s="1"/>
      <c r="D98">
        <v>97</v>
      </c>
      <c r="E98">
        <f t="shared" si="1"/>
        <v>1.0057503836202553</v>
      </c>
      <c r="F98" s="2">
        <f>E98*'Section 4 Question 8'!$C$2</f>
        <v>4023001.5344810211</v>
      </c>
      <c r="G98" s="7">
        <f>F98-'Section 4 Question 8'!$C$2</f>
        <v>23001.53448102111</v>
      </c>
      <c r="K98" s="1"/>
    </row>
    <row r="99" spans="1:11" x14ac:dyDescent="0.35">
      <c r="A99" s="1">
        <v>45149</v>
      </c>
      <c r="B99">
        <v>4464.05</v>
      </c>
      <c r="C99" s="1"/>
      <c r="D99">
        <v>98</v>
      </c>
      <c r="E99">
        <f t="shared" si="1"/>
        <v>0.99893036879899222</v>
      </c>
      <c r="F99" s="2">
        <f>E99*'Section 4 Question 8'!$C$2</f>
        <v>3995721.475195969</v>
      </c>
      <c r="G99" s="7">
        <f>F99-'Section 4 Question 8'!$C$2</f>
        <v>-4278.5248040310107</v>
      </c>
      <c r="K99" s="1"/>
    </row>
    <row r="100" spans="1:11" x14ac:dyDescent="0.35">
      <c r="A100" s="1">
        <v>45148</v>
      </c>
      <c r="B100">
        <v>4468.83</v>
      </c>
      <c r="C100" s="1"/>
      <c r="D100">
        <v>99</v>
      </c>
      <c r="E100">
        <f t="shared" si="1"/>
        <v>1.000250687712497</v>
      </c>
      <c r="F100" s="2">
        <f>E100*'Section 4 Question 8'!$C$2</f>
        <v>4001002.7508499883</v>
      </c>
      <c r="G100" s="7">
        <f>F100-'Section 4 Question 8'!$C$2</f>
        <v>1002.7508499883115</v>
      </c>
      <c r="K100" s="1"/>
    </row>
    <row r="101" spans="1:11" x14ac:dyDescent="0.35">
      <c r="A101" s="1">
        <v>45147</v>
      </c>
      <c r="B101">
        <v>4467.71</v>
      </c>
      <c r="C101" s="1"/>
      <c r="D101">
        <v>100</v>
      </c>
      <c r="E101">
        <f t="shared" si="1"/>
        <v>0.99296125243922495</v>
      </c>
      <c r="F101" s="2">
        <f>E101*'Section 4 Question 8'!$C$2</f>
        <v>3971845.0097568999</v>
      </c>
      <c r="G101" s="7">
        <f>F101-'Section 4 Question 8'!$C$2</f>
        <v>-28154.990243100096</v>
      </c>
      <c r="K101" s="1"/>
    </row>
    <row r="102" spans="1:11" x14ac:dyDescent="0.35">
      <c r="A102" s="1">
        <v>45146</v>
      </c>
      <c r="B102">
        <v>4499.38</v>
      </c>
      <c r="C102" s="1"/>
      <c r="D102">
        <v>101</v>
      </c>
      <c r="E102">
        <f t="shared" si="1"/>
        <v>0.99578172997760295</v>
      </c>
      <c r="F102" s="2">
        <f>E102*'Section 4 Question 8'!$C$2</f>
        <v>3983126.9199104118</v>
      </c>
      <c r="G102" s="7">
        <f>F102-'Section 4 Question 8'!$C$2</f>
        <v>-16873.080089588184</v>
      </c>
      <c r="K102" s="1"/>
    </row>
    <row r="103" spans="1:11" x14ac:dyDescent="0.35">
      <c r="A103" s="1">
        <v>45145</v>
      </c>
      <c r="B103">
        <v>4518.4399999999996</v>
      </c>
      <c r="C103" s="1"/>
      <c r="D103">
        <v>102</v>
      </c>
      <c r="E103">
        <f t="shared" si="1"/>
        <v>1.0090240574538356</v>
      </c>
      <c r="F103" s="2">
        <f>E103*'Section 4 Question 8'!$C$2</f>
        <v>4036096.2298153425</v>
      </c>
      <c r="G103" s="7">
        <f>F103-'Section 4 Question 8'!$C$2</f>
        <v>36096.229815342464</v>
      </c>
      <c r="K103" s="1"/>
    </row>
    <row r="104" spans="1:11" x14ac:dyDescent="0.35">
      <c r="A104" s="1">
        <v>45142</v>
      </c>
      <c r="B104">
        <v>4478.03</v>
      </c>
      <c r="C104" s="1"/>
      <c r="D104">
        <v>103</v>
      </c>
      <c r="E104">
        <f t="shared" si="1"/>
        <v>0.99470000377619161</v>
      </c>
      <c r="F104" s="2">
        <f>E104*'Section 4 Question 8'!$C$2</f>
        <v>3978800.0151047665</v>
      </c>
      <c r="G104" s="7">
        <f>F104-'Section 4 Question 8'!$C$2</f>
        <v>-21199.984895233531</v>
      </c>
      <c r="K104" s="1"/>
    </row>
    <row r="105" spans="1:11" x14ac:dyDescent="0.35">
      <c r="A105" s="1">
        <v>45141</v>
      </c>
      <c r="B105">
        <v>4501.8900000000003</v>
      </c>
      <c r="C105" s="1"/>
      <c r="D105">
        <v>104</v>
      </c>
      <c r="E105">
        <f t="shared" si="1"/>
        <v>0.99745202608239036</v>
      </c>
      <c r="F105" s="2">
        <f>E105*'Section 4 Question 8'!$C$2</f>
        <v>3989808.1043295613</v>
      </c>
      <c r="G105" s="7">
        <f>F105-'Section 4 Question 8'!$C$2</f>
        <v>-10191.895670438651</v>
      </c>
      <c r="K105" s="1"/>
    </row>
    <row r="106" spans="1:11" x14ac:dyDescent="0.35">
      <c r="A106" s="1">
        <v>45140</v>
      </c>
      <c r="B106">
        <v>4513.3900000000003</v>
      </c>
      <c r="C106" s="1"/>
      <c r="D106">
        <v>105</v>
      </c>
      <c r="E106">
        <f t="shared" si="1"/>
        <v>0.98616042458261699</v>
      </c>
      <c r="F106" s="2">
        <f>E106*'Section 4 Question 8'!$C$2</f>
        <v>3944641.698330468</v>
      </c>
      <c r="G106" s="7">
        <f>F106-'Section 4 Question 8'!$C$2</f>
        <v>-55358.301669531967</v>
      </c>
      <c r="K106" s="1"/>
    </row>
    <row r="107" spans="1:11" x14ac:dyDescent="0.35">
      <c r="A107" s="1">
        <v>45139</v>
      </c>
      <c r="B107">
        <v>4576.7299999999996</v>
      </c>
      <c r="C107" s="1"/>
      <c r="D107">
        <v>106</v>
      </c>
      <c r="E107">
        <f t="shared" si="1"/>
        <v>0.99733490812733161</v>
      </c>
      <c r="F107" s="2">
        <f>E107*'Section 4 Question 8'!$C$2</f>
        <v>3989339.6325093266</v>
      </c>
      <c r="G107" s="7">
        <f>F107-'Section 4 Question 8'!$C$2</f>
        <v>-10660.367490673438</v>
      </c>
      <c r="K107" s="1"/>
    </row>
    <row r="108" spans="1:11" x14ac:dyDescent="0.35">
      <c r="A108" s="1">
        <v>45138</v>
      </c>
      <c r="B108">
        <v>4588.96</v>
      </c>
      <c r="C108" s="1"/>
      <c r="D108">
        <v>107</v>
      </c>
      <c r="E108">
        <f t="shared" si="1"/>
        <v>1.001468717196649</v>
      </c>
      <c r="F108" s="2">
        <f>E108*'Section 4 Question 8'!$C$2</f>
        <v>4005874.8687865958</v>
      </c>
      <c r="G108" s="7">
        <f>F108-'Section 4 Question 8'!$C$2</f>
        <v>5874.8687865957618</v>
      </c>
      <c r="K108" s="1"/>
    </row>
    <row r="109" spans="1:11" x14ac:dyDescent="0.35">
      <c r="A109" s="1">
        <v>45135</v>
      </c>
      <c r="B109">
        <v>4582.2299999999996</v>
      </c>
      <c r="C109" s="1"/>
      <c r="D109">
        <v>108</v>
      </c>
      <c r="E109">
        <f t="shared" si="1"/>
        <v>1.0098778818753429</v>
      </c>
      <c r="F109" s="2">
        <f>E109*'Section 4 Question 8'!$C$2</f>
        <v>4039511.5275013717</v>
      </c>
      <c r="G109" s="7">
        <f>F109-'Section 4 Question 8'!$C$2</f>
        <v>39511.527501371689</v>
      </c>
      <c r="K109" s="1"/>
    </row>
    <row r="110" spans="1:11" x14ac:dyDescent="0.35">
      <c r="A110" s="1">
        <v>45134</v>
      </c>
      <c r="B110">
        <v>4537.41</v>
      </c>
      <c r="C110" s="1"/>
      <c r="D110">
        <v>109</v>
      </c>
      <c r="E110">
        <f t="shared" si="1"/>
        <v>0.99357529972080794</v>
      </c>
      <c r="F110" s="2">
        <f>E110*'Section 4 Question 8'!$C$2</f>
        <v>3974301.1988832317</v>
      </c>
      <c r="G110" s="7">
        <f>F110-'Section 4 Question 8'!$C$2</f>
        <v>-25698.801116768271</v>
      </c>
      <c r="K110" s="1"/>
    </row>
    <row r="111" spans="1:11" x14ac:dyDescent="0.35">
      <c r="A111" s="1">
        <v>45133</v>
      </c>
      <c r="B111">
        <v>4566.75</v>
      </c>
      <c r="C111" s="1"/>
      <c r="D111">
        <v>110</v>
      </c>
      <c r="E111">
        <f t="shared" si="1"/>
        <v>0.99984455255218441</v>
      </c>
      <c r="F111" s="2">
        <f>E111*'Section 4 Question 8'!$C$2</f>
        <v>3999378.2102087378</v>
      </c>
      <c r="G111" s="7">
        <f>F111-'Section 4 Question 8'!$C$2</f>
        <v>-621.78979126224294</v>
      </c>
      <c r="K111" s="1"/>
    </row>
    <row r="112" spans="1:11" x14ac:dyDescent="0.35">
      <c r="A112" s="1">
        <v>45132</v>
      </c>
      <c r="B112">
        <v>4567.46</v>
      </c>
      <c r="C112" s="1"/>
      <c r="D112">
        <v>111</v>
      </c>
      <c r="E112">
        <f t="shared" si="1"/>
        <v>1.0028147120299298</v>
      </c>
      <c r="F112" s="2">
        <f>E112*'Section 4 Question 8'!$C$2</f>
        <v>4011258.848119719</v>
      </c>
      <c r="G112" s="7">
        <f>F112-'Section 4 Question 8'!$C$2</f>
        <v>11258.848119718954</v>
      </c>
      <c r="K112" s="1"/>
    </row>
    <row r="113" spans="1:11" x14ac:dyDescent="0.35">
      <c r="A113" s="1">
        <v>45131</v>
      </c>
      <c r="B113">
        <v>4554.6400000000003</v>
      </c>
      <c r="C113" s="1"/>
      <c r="D113">
        <v>112</v>
      </c>
      <c r="E113">
        <f t="shared" si="1"/>
        <v>1.0040340891555748</v>
      </c>
      <c r="F113" s="2">
        <f>E113*'Section 4 Question 8'!$C$2</f>
        <v>4016136.3566222992</v>
      </c>
      <c r="G113" s="7">
        <f>F113-'Section 4 Question 8'!$C$2</f>
        <v>16136.356622299179</v>
      </c>
      <c r="K113" s="1"/>
    </row>
    <row r="114" spans="1:11" x14ac:dyDescent="0.35">
      <c r="A114" s="1">
        <v>45128</v>
      </c>
      <c r="B114">
        <v>4536.34</v>
      </c>
      <c r="C114" s="1"/>
      <c r="D114">
        <v>113</v>
      </c>
      <c r="E114">
        <f t="shared" si="1"/>
        <v>1.0003241548269299</v>
      </c>
      <c r="F114" s="2">
        <f>E114*'Section 4 Question 8'!$C$2</f>
        <v>4001296.6193077196</v>
      </c>
      <c r="G114" s="7">
        <f>F114-'Section 4 Question 8'!$C$2</f>
        <v>1296.6193077196367</v>
      </c>
      <c r="K114" s="1"/>
    </row>
    <row r="115" spans="1:11" x14ac:dyDescent="0.35">
      <c r="A115" s="1">
        <v>45127</v>
      </c>
      <c r="B115">
        <v>4534.87</v>
      </c>
      <c r="C115" s="1"/>
      <c r="D115">
        <v>114</v>
      </c>
      <c r="E115">
        <f t="shared" si="1"/>
        <v>0.99324312485215904</v>
      </c>
      <c r="F115" s="2">
        <f>E115*'Section 4 Question 8'!$C$2</f>
        <v>3972972.4994086362</v>
      </c>
      <c r="G115" s="7">
        <f>F115-'Section 4 Question 8'!$C$2</f>
        <v>-27027.500591363758</v>
      </c>
      <c r="K115" s="1"/>
    </row>
    <row r="116" spans="1:11" x14ac:dyDescent="0.35">
      <c r="A116" s="1">
        <v>45126</v>
      </c>
      <c r="B116">
        <v>4565.72</v>
      </c>
      <c r="C116" s="1"/>
      <c r="D116">
        <v>115</v>
      </c>
      <c r="E116">
        <f t="shared" si="1"/>
        <v>1.0023578588709501</v>
      </c>
      <c r="F116" s="2">
        <f>E116*'Section 4 Question 8'!$C$2</f>
        <v>4009431.4354838002</v>
      </c>
      <c r="G116" s="7">
        <f>F116-'Section 4 Question 8'!$C$2</f>
        <v>9431.4354838002473</v>
      </c>
      <c r="K116" s="1"/>
    </row>
    <row r="117" spans="1:11" x14ac:dyDescent="0.35">
      <c r="A117" s="1">
        <v>45125</v>
      </c>
      <c r="B117">
        <v>4554.9799999999996</v>
      </c>
      <c r="C117" s="1"/>
      <c r="D117">
        <v>116</v>
      </c>
      <c r="E117">
        <f t="shared" si="1"/>
        <v>1.0071172882225352</v>
      </c>
      <c r="F117" s="2">
        <f>E117*'Section 4 Question 8'!$C$2</f>
        <v>4028469.1528901407</v>
      </c>
      <c r="G117" s="7">
        <f>F117-'Section 4 Question 8'!$C$2</f>
        <v>28469.152890140656</v>
      </c>
      <c r="K117" s="1"/>
    </row>
    <row r="118" spans="1:11" x14ac:dyDescent="0.35">
      <c r="A118" s="1">
        <v>45124</v>
      </c>
      <c r="B118">
        <v>4522.79</v>
      </c>
      <c r="C118" s="1"/>
      <c r="D118">
        <v>117</v>
      </c>
      <c r="E118">
        <f t="shared" si="1"/>
        <v>1.0038553564373576</v>
      </c>
      <c r="F118" s="2">
        <f>E118*'Section 4 Question 8'!$C$2</f>
        <v>4015421.4257494304</v>
      </c>
      <c r="G118" s="7">
        <f>F118-'Section 4 Question 8'!$C$2</f>
        <v>15421.425749430433</v>
      </c>
      <c r="K118" s="1"/>
    </row>
    <row r="119" spans="1:11" x14ac:dyDescent="0.35">
      <c r="A119" s="1">
        <v>45121</v>
      </c>
      <c r="B119">
        <v>4505.42</v>
      </c>
      <c r="C119" s="1"/>
      <c r="D119">
        <v>118</v>
      </c>
      <c r="E119">
        <f t="shared" si="1"/>
        <v>0.99897561884151809</v>
      </c>
      <c r="F119" s="2">
        <f>E119*'Section 4 Question 8'!$C$2</f>
        <v>3995902.4753660723</v>
      </c>
      <c r="G119" s="7">
        <f>F119-'Section 4 Question 8'!$C$2</f>
        <v>-4097.5246339277364</v>
      </c>
      <c r="K119" s="1"/>
    </row>
    <row r="120" spans="1:11" x14ac:dyDescent="0.35">
      <c r="A120" s="1">
        <v>45120</v>
      </c>
      <c r="B120">
        <v>4510.04</v>
      </c>
      <c r="C120" s="1"/>
      <c r="D120">
        <v>119</v>
      </c>
      <c r="E120">
        <f t="shared" si="1"/>
        <v>1.0084701799577833</v>
      </c>
      <c r="F120" s="2">
        <f>E120*'Section 4 Question 8'!$C$2</f>
        <v>4033880.7198311333</v>
      </c>
      <c r="G120" s="7">
        <f>F120-'Section 4 Question 8'!$C$2</f>
        <v>33880.719831133261</v>
      </c>
      <c r="K120" s="1"/>
    </row>
    <row r="121" spans="1:11" x14ac:dyDescent="0.35">
      <c r="A121" s="1">
        <v>45119</v>
      </c>
      <c r="B121">
        <v>4472.16</v>
      </c>
      <c r="C121" s="1"/>
      <c r="D121">
        <v>120</v>
      </c>
      <c r="E121">
        <f t="shared" si="1"/>
        <v>1.0074111451007599</v>
      </c>
      <c r="F121" s="2">
        <f>E121*'Section 4 Question 8'!$C$2</f>
        <v>4029644.5804030397</v>
      </c>
      <c r="G121" s="7">
        <f>F121-'Section 4 Question 8'!$C$2</f>
        <v>29644.580403039698</v>
      </c>
      <c r="K121" s="1"/>
    </row>
    <row r="122" spans="1:11" x14ac:dyDescent="0.35">
      <c r="A122" s="1">
        <v>45118</v>
      </c>
      <c r="B122">
        <v>4439.26</v>
      </c>
      <c r="C122" s="1"/>
      <c r="D122">
        <v>121</v>
      </c>
      <c r="E122">
        <f t="shared" si="1"/>
        <v>1.0067422151567176</v>
      </c>
      <c r="F122" s="2">
        <f>E122*'Section 4 Question 8'!$C$2</f>
        <v>4026968.8606268703</v>
      </c>
      <c r="G122" s="7">
        <f>F122-'Section 4 Question 8'!$C$2</f>
        <v>26968.860626870301</v>
      </c>
      <c r="K122" s="1"/>
    </row>
    <row r="123" spans="1:11" x14ac:dyDescent="0.35">
      <c r="A123" s="1">
        <v>45117</v>
      </c>
      <c r="B123">
        <v>4409.53</v>
      </c>
      <c r="C123" s="1"/>
      <c r="D123">
        <v>122</v>
      </c>
      <c r="E123">
        <f t="shared" si="1"/>
        <v>1.002405119403494</v>
      </c>
      <c r="F123" s="2">
        <f>E123*'Section 4 Question 8'!$C$2</f>
        <v>4009620.4776139758</v>
      </c>
      <c r="G123" s="7">
        <f>F123-'Section 4 Question 8'!$C$2</f>
        <v>9620.4776139757596</v>
      </c>
      <c r="K123" s="1"/>
    </row>
    <row r="124" spans="1:11" x14ac:dyDescent="0.35">
      <c r="A124" s="1">
        <v>45114</v>
      </c>
      <c r="B124">
        <v>4398.95</v>
      </c>
      <c r="C124" s="1"/>
      <c r="D124">
        <v>123</v>
      </c>
      <c r="E124">
        <f t="shared" si="1"/>
        <v>0.99713481987220021</v>
      </c>
      <c r="F124" s="2">
        <f>E124*'Section 4 Question 8'!$C$2</f>
        <v>3988539.279488801</v>
      </c>
      <c r="G124" s="7">
        <f>F124-'Section 4 Question 8'!$C$2</f>
        <v>-11460.720511198975</v>
      </c>
      <c r="K124" s="1"/>
    </row>
    <row r="125" spans="1:11" x14ac:dyDescent="0.35">
      <c r="A125" s="1">
        <v>45113</v>
      </c>
      <c r="B125">
        <v>4411.59</v>
      </c>
      <c r="C125" s="1"/>
      <c r="D125">
        <v>124</v>
      </c>
      <c r="E125">
        <f t="shared" si="1"/>
        <v>0.99207748458448963</v>
      </c>
      <c r="F125" s="2">
        <f>E125*'Section 4 Question 8'!$C$2</f>
        <v>3968309.9383379584</v>
      </c>
      <c r="G125" s="7">
        <f>F125-'Section 4 Question 8'!$C$2</f>
        <v>-31690.061662041582</v>
      </c>
      <c r="K125" s="1"/>
    </row>
    <row r="126" spans="1:11" x14ac:dyDescent="0.35">
      <c r="A126" s="1">
        <v>45112</v>
      </c>
      <c r="B126">
        <v>4446.82</v>
      </c>
      <c r="C126" s="1"/>
      <c r="D126">
        <v>125</v>
      </c>
      <c r="E126">
        <f t="shared" si="1"/>
        <v>0.99803168603933479</v>
      </c>
      <c r="F126" s="2">
        <f>E126*'Section 4 Question 8'!$C$2</f>
        <v>3992126.744157339</v>
      </c>
      <c r="G126" s="7">
        <f>F126-'Section 4 Question 8'!$C$2</f>
        <v>-7873.2558426610194</v>
      </c>
      <c r="K126" s="1"/>
    </row>
    <row r="127" spans="1:11" x14ac:dyDescent="0.35">
      <c r="A127" s="1">
        <v>45110</v>
      </c>
      <c r="B127">
        <v>4455.59</v>
      </c>
      <c r="C127" s="1"/>
      <c r="D127">
        <v>126</v>
      </c>
      <c r="E127">
        <f t="shared" si="1"/>
        <v>1.0011706865481149</v>
      </c>
      <c r="F127" s="2">
        <f>E127*'Section 4 Question 8'!$C$2</f>
        <v>4004682.7461924595</v>
      </c>
      <c r="G127" s="7">
        <f>F127-'Section 4 Question 8'!$C$2</f>
        <v>4682.7461924594827</v>
      </c>
      <c r="K127" s="1"/>
    </row>
    <row r="128" spans="1:11" x14ac:dyDescent="0.35">
      <c r="A128" s="1">
        <v>45107</v>
      </c>
      <c r="B128">
        <v>4450.38</v>
      </c>
      <c r="C128" s="1"/>
      <c r="D128">
        <v>127</v>
      </c>
      <c r="E128">
        <f t="shared" si="1"/>
        <v>1.0122690176597431</v>
      </c>
      <c r="F128" s="2">
        <f>E128*'Section 4 Question 8'!$C$2</f>
        <v>4049076.0706389723</v>
      </c>
      <c r="G128" s="7">
        <f>F128-'Section 4 Question 8'!$C$2</f>
        <v>49076.070638972335</v>
      </c>
      <c r="K128" s="1"/>
    </row>
    <row r="129" spans="1:11" x14ac:dyDescent="0.35">
      <c r="A129" s="1">
        <v>45106</v>
      </c>
      <c r="B129">
        <v>4396.4399999999996</v>
      </c>
      <c r="C129" s="1"/>
      <c r="D129">
        <v>128</v>
      </c>
      <c r="E129">
        <f t="shared" si="1"/>
        <v>1.0044735266835128</v>
      </c>
      <c r="F129" s="2">
        <f>E129*'Section 4 Question 8'!$C$2</f>
        <v>4017894.1067340509</v>
      </c>
      <c r="G129" s="7">
        <f>F129-'Section 4 Question 8'!$C$2</f>
        <v>17894.106734050903</v>
      </c>
      <c r="K129" s="1"/>
    </row>
    <row r="130" spans="1:11" x14ac:dyDescent="0.35">
      <c r="A130" s="1">
        <v>45105</v>
      </c>
      <c r="B130">
        <v>4376.8599999999997</v>
      </c>
      <c r="C130" s="1"/>
      <c r="D130">
        <v>129</v>
      </c>
      <c r="E130">
        <f t="shared" si="1"/>
        <v>0.99964599021105827</v>
      </c>
      <c r="F130" s="2">
        <f>E130*'Section 4 Question 8'!$C$2</f>
        <v>3998583.9608442332</v>
      </c>
      <c r="G130" s="7">
        <f>F130-'Section 4 Question 8'!$C$2</f>
        <v>-1416.0391557668336</v>
      </c>
      <c r="K130" s="1"/>
    </row>
    <row r="131" spans="1:11" x14ac:dyDescent="0.35">
      <c r="A131" s="1">
        <v>45104</v>
      </c>
      <c r="B131">
        <v>4378.41</v>
      </c>
      <c r="C131" s="1"/>
      <c r="D131">
        <v>130</v>
      </c>
      <c r="E131">
        <f t="shared" ref="E131:E194" si="2">B131/B132</f>
        <v>1.0114557777870181</v>
      </c>
      <c r="F131" s="2">
        <f>E131*'Section 4 Question 8'!$C$2</f>
        <v>4045823.1111480724</v>
      </c>
      <c r="G131" s="7">
        <f>F131-'Section 4 Question 8'!$C$2</f>
        <v>45823.111148072407</v>
      </c>
      <c r="K131" s="1"/>
    </row>
    <row r="132" spans="1:11" x14ac:dyDescent="0.35">
      <c r="A132" s="1">
        <v>45103</v>
      </c>
      <c r="B132">
        <v>4328.82</v>
      </c>
      <c r="C132" s="1"/>
      <c r="D132">
        <v>131</v>
      </c>
      <c r="E132">
        <f t="shared" si="2"/>
        <v>0.99551322001779985</v>
      </c>
      <c r="F132" s="2">
        <f>E132*'Section 4 Question 8'!$C$2</f>
        <v>3982052.8800711995</v>
      </c>
      <c r="G132" s="7">
        <f>F132-'Section 4 Question 8'!$C$2</f>
        <v>-17947.119928800501</v>
      </c>
      <c r="K132" s="1"/>
    </row>
    <row r="133" spans="1:11" x14ac:dyDescent="0.35">
      <c r="A133" s="1">
        <v>45100</v>
      </c>
      <c r="B133">
        <v>4348.33</v>
      </c>
      <c r="C133" s="1"/>
      <c r="D133">
        <v>132</v>
      </c>
      <c r="E133">
        <f t="shared" si="2"/>
        <v>0.99234120436615236</v>
      </c>
      <c r="F133" s="2">
        <f>E133*'Section 4 Question 8'!$C$2</f>
        <v>3969364.8174646096</v>
      </c>
      <c r="G133" s="7">
        <f>F133-'Section 4 Question 8'!$C$2</f>
        <v>-30635.18253539037</v>
      </c>
      <c r="K133" s="1"/>
    </row>
    <row r="134" spans="1:11" x14ac:dyDescent="0.35">
      <c r="A134" s="1">
        <v>45099</v>
      </c>
      <c r="B134">
        <v>4381.8900000000003</v>
      </c>
      <c r="C134" s="1"/>
      <c r="D134">
        <v>133</v>
      </c>
      <c r="E134">
        <f t="shared" si="2"/>
        <v>1.0037107536265746</v>
      </c>
      <c r="F134" s="2">
        <f>E134*'Section 4 Question 8'!$C$2</f>
        <v>4014843.0145062981</v>
      </c>
      <c r="G134" s="7">
        <f>F134-'Section 4 Question 8'!$C$2</f>
        <v>14843.014506298117</v>
      </c>
      <c r="K134" s="1"/>
    </row>
    <row r="135" spans="1:11" x14ac:dyDescent="0.35">
      <c r="A135" s="1">
        <v>45098</v>
      </c>
      <c r="B135">
        <v>4365.6899999999996</v>
      </c>
      <c r="C135" s="1"/>
      <c r="D135">
        <v>134</v>
      </c>
      <c r="E135">
        <f t="shared" si="2"/>
        <v>0.99475472291402245</v>
      </c>
      <c r="F135" s="2">
        <f>E135*'Section 4 Question 8'!$C$2</f>
        <v>3979018.8916560896</v>
      </c>
      <c r="G135" s="7">
        <f>F135-'Section 4 Question 8'!$C$2</f>
        <v>-20981.108343910426</v>
      </c>
      <c r="K135" s="1"/>
    </row>
    <row r="136" spans="1:11" x14ac:dyDescent="0.35">
      <c r="A136" s="1">
        <v>45097</v>
      </c>
      <c r="B136">
        <v>4388.71</v>
      </c>
      <c r="C136" s="1"/>
      <c r="D136">
        <v>135</v>
      </c>
      <c r="E136">
        <f t="shared" si="2"/>
        <v>0.99526486589456165</v>
      </c>
      <c r="F136" s="2">
        <f>E136*'Section 4 Question 8'!$C$2</f>
        <v>3981059.4635782465</v>
      </c>
      <c r="G136" s="7">
        <f>F136-'Section 4 Question 8'!$C$2</f>
        <v>-18940.536421753466</v>
      </c>
      <c r="K136" s="1"/>
    </row>
    <row r="137" spans="1:11" x14ac:dyDescent="0.35">
      <c r="A137" s="1">
        <v>45093</v>
      </c>
      <c r="B137">
        <v>4409.59</v>
      </c>
      <c r="C137" s="1"/>
      <c r="D137">
        <v>136</v>
      </c>
      <c r="E137">
        <f t="shared" si="2"/>
        <v>0.99632838060119666</v>
      </c>
      <c r="F137" s="2">
        <f>E137*'Section 4 Question 8'!$C$2</f>
        <v>3985313.5224047867</v>
      </c>
      <c r="G137" s="7">
        <f>F137-'Section 4 Question 8'!$C$2</f>
        <v>-14686.477595213335</v>
      </c>
      <c r="K137" s="1"/>
    </row>
    <row r="138" spans="1:11" x14ac:dyDescent="0.35">
      <c r="A138" s="1">
        <v>45092</v>
      </c>
      <c r="B138">
        <v>4425.84</v>
      </c>
      <c r="C138" s="1"/>
      <c r="D138">
        <v>137</v>
      </c>
      <c r="E138">
        <f t="shared" si="2"/>
        <v>1.0121781369851734</v>
      </c>
      <c r="F138" s="2">
        <f>E138*'Section 4 Question 8'!$C$2</f>
        <v>4048712.5479406938</v>
      </c>
      <c r="G138" s="7">
        <f>F138-'Section 4 Question 8'!$C$2</f>
        <v>48712.547940693796</v>
      </c>
      <c r="K138" s="1"/>
    </row>
    <row r="139" spans="1:11" x14ac:dyDescent="0.35">
      <c r="A139" s="1">
        <v>45091</v>
      </c>
      <c r="B139">
        <v>4372.59</v>
      </c>
      <c r="C139" s="1"/>
      <c r="D139">
        <v>138</v>
      </c>
      <c r="E139">
        <f t="shared" si="2"/>
        <v>1.0008194076003487</v>
      </c>
      <c r="F139" s="2">
        <f>E139*'Section 4 Question 8'!$C$2</f>
        <v>4003277.6304013948</v>
      </c>
      <c r="G139" s="7">
        <f>F139-'Section 4 Question 8'!$C$2</f>
        <v>3277.6304013947956</v>
      </c>
      <c r="K139" s="1"/>
    </row>
    <row r="140" spans="1:11" x14ac:dyDescent="0.35">
      <c r="A140" s="1">
        <v>45090</v>
      </c>
      <c r="B140">
        <v>4369.01</v>
      </c>
      <c r="C140" s="1"/>
      <c r="D140">
        <v>139</v>
      </c>
      <c r="E140">
        <f t="shared" si="2"/>
        <v>1.0069325847616808</v>
      </c>
      <c r="F140" s="2">
        <f>E140*'Section 4 Question 8'!$C$2</f>
        <v>4027730.3390467232</v>
      </c>
      <c r="G140" s="7">
        <f>F140-'Section 4 Question 8'!$C$2</f>
        <v>27730.339046723209</v>
      </c>
      <c r="K140" s="1"/>
    </row>
    <row r="141" spans="1:11" x14ac:dyDescent="0.35">
      <c r="A141" s="1">
        <v>45089</v>
      </c>
      <c r="B141">
        <v>4338.93</v>
      </c>
      <c r="C141" s="1"/>
      <c r="D141">
        <v>140</v>
      </c>
      <c r="E141">
        <f t="shared" si="2"/>
        <v>1.0093210758201012</v>
      </c>
      <c r="F141" s="2">
        <f>E141*'Section 4 Question 8'!$C$2</f>
        <v>4037284.3032804048</v>
      </c>
      <c r="G141" s="7">
        <f>F141-'Section 4 Question 8'!$C$2</f>
        <v>37284.303280404769</v>
      </c>
      <c r="K141" s="1"/>
    </row>
    <row r="142" spans="1:11" x14ac:dyDescent="0.35">
      <c r="A142" s="1">
        <v>45086</v>
      </c>
      <c r="B142">
        <v>4298.8599999999997</v>
      </c>
      <c r="C142" s="1"/>
      <c r="D142">
        <v>141</v>
      </c>
      <c r="E142">
        <f t="shared" si="2"/>
        <v>1.0011481323635922</v>
      </c>
      <c r="F142" s="2">
        <f>E142*'Section 4 Question 8'!$C$2</f>
        <v>4004592.5294543691</v>
      </c>
      <c r="G142" s="7">
        <f>F142-'Section 4 Question 8'!$C$2</f>
        <v>4592.5294543690979</v>
      </c>
      <c r="K142" s="1"/>
    </row>
    <row r="143" spans="1:11" x14ac:dyDescent="0.35">
      <c r="A143" s="1">
        <v>45085</v>
      </c>
      <c r="B143">
        <v>4293.93</v>
      </c>
      <c r="C143" s="1"/>
      <c r="D143">
        <v>142</v>
      </c>
      <c r="E143">
        <f t="shared" si="2"/>
        <v>1.0061886060287941</v>
      </c>
      <c r="F143" s="2">
        <f>E143*'Section 4 Question 8'!$C$2</f>
        <v>4024754.4241151763</v>
      </c>
      <c r="G143" s="7">
        <f>F143-'Section 4 Question 8'!$C$2</f>
        <v>24754.424115176313</v>
      </c>
      <c r="K143" s="1"/>
    </row>
    <row r="144" spans="1:11" x14ac:dyDescent="0.35">
      <c r="A144" s="1">
        <v>45084</v>
      </c>
      <c r="B144">
        <v>4267.5200000000004</v>
      </c>
      <c r="C144" s="1"/>
      <c r="D144">
        <v>143</v>
      </c>
      <c r="E144">
        <f t="shared" si="2"/>
        <v>0.99618800845034261</v>
      </c>
      <c r="F144" s="2">
        <f>E144*'Section 4 Question 8'!$C$2</f>
        <v>3984752.0338013703</v>
      </c>
      <c r="G144" s="7">
        <f>F144-'Section 4 Question 8'!$C$2</f>
        <v>-15247.9661986297</v>
      </c>
      <c r="K144" s="1"/>
    </row>
    <row r="145" spans="1:11" x14ac:dyDescent="0.35">
      <c r="A145" s="1">
        <v>45083</v>
      </c>
      <c r="B145">
        <v>4283.8500000000004</v>
      </c>
      <c r="C145" s="1"/>
      <c r="D145">
        <v>144</v>
      </c>
      <c r="E145">
        <f t="shared" si="2"/>
        <v>1.0023538826194081</v>
      </c>
      <c r="F145" s="2">
        <f>E145*'Section 4 Question 8'!$C$2</f>
        <v>4009415.5304776323</v>
      </c>
      <c r="G145" s="7">
        <f>F145-'Section 4 Question 8'!$C$2</f>
        <v>9415.5304776323028</v>
      </c>
      <c r="K145" s="1"/>
    </row>
    <row r="146" spans="1:11" x14ac:dyDescent="0.35">
      <c r="A146" s="1">
        <v>45082</v>
      </c>
      <c r="B146">
        <v>4273.79</v>
      </c>
      <c r="C146" s="1"/>
      <c r="D146">
        <v>145</v>
      </c>
      <c r="E146">
        <f t="shared" si="2"/>
        <v>0.99799643655265657</v>
      </c>
      <c r="F146" s="2">
        <f>E146*'Section 4 Question 8'!$C$2</f>
        <v>3991985.7462106263</v>
      </c>
      <c r="G146" s="7">
        <f>F146-'Section 4 Question 8'!$C$2</f>
        <v>-8014.2537893736735</v>
      </c>
      <c r="K146" s="1"/>
    </row>
    <row r="147" spans="1:11" x14ac:dyDescent="0.35">
      <c r="A147" s="1">
        <v>45079</v>
      </c>
      <c r="B147">
        <v>4282.37</v>
      </c>
      <c r="C147" s="1"/>
      <c r="D147">
        <v>146</v>
      </c>
      <c r="E147">
        <f t="shared" si="2"/>
        <v>1.0145344016375188</v>
      </c>
      <c r="F147" s="2">
        <f>E147*'Section 4 Question 8'!$C$2</f>
        <v>4058137.6065500756</v>
      </c>
      <c r="G147" s="7">
        <f>F147-'Section 4 Question 8'!$C$2</f>
        <v>58137.606550075579</v>
      </c>
      <c r="K147" s="1"/>
    </row>
    <row r="148" spans="1:11" x14ac:dyDescent="0.35">
      <c r="A148" s="1">
        <v>45078</v>
      </c>
      <c r="B148">
        <v>4221.0200000000004</v>
      </c>
      <c r="C148" s="1"/>
      <c r="D148">
        <v>147</v>
      </c>
      <c r="E148">
        <f t="shared" si="2"/>
        <v>1.0098544677654355</v>
      </c>
      <c r="F148" s="2">
        <f>E148*'Section 4 Question 8'!$C$2</f>
        <v>4039417.8710617423</v>
      </c>
      <c r="G148" s="7">
        <f>F148-'Section 4 Question 8'!$C$2</f>
        <v>39417.871061742306</v>
      </c>
      <c r="K148" s="1"/>
    </row>
    <row r="149" spans="1:11" x14ac:dyDescent="0.35">
      <c r="A149" s="1">
        <v>45077</v>
      </c>
      <c r="B149">
        <v>4179.83</v>
      </c>
      <c r="C149" s="1"/>
      <c r="D149">
        <v>148</v>
      </c>
      <c r="E149">
        <f t="shared" si="2"/>
        <v>0.99389136182921478</v>
      </c>
      <c r="F149" s="2">
        <f>E149*'Section 4 Question 8'!$C$2</f>
        <v>3975565.4473168589</v>
      </c>
      <c r="G149" s="7">
        <f>F149-'Section 4 Question 8'!$C$2</f>
        <v>-24434.552683141083</v>
      </c>
      <c r="K149" s="1"/>
    </row>
    <row r="150" spans="1:11" x14ac:dyDescent="0.35">
      <c r="A150" s="1">
        <v>45076</v>
      </c>
      <c r="B150">
        <v>4205.5200000000004</v>
      </c>
      <c r="C150" s="1"/>
      <c r="D150">
        <v>149</v>
      </c>
      <c r="E150">
        <f t="shared" si="2"/>
        <v>1.0000166450677099</v>
      </c>
      <c r="F150" s="2">
        <f>E150*'Section 4 Question 8'!$C$2</f>
        <v>4000066.5802708399</v>
      </c>
      <c r="G150" s="7">
        <f>F150-'Section 4 Question 8'!$C$2</f>
        <v>66.580270839855075</v>
      </c>
      <c r="K150" s="1"/>
    </row>
    <row r="151" spans="1:11" x14ac:dyDescent="0.35">
      <c r="A151" s="1">
        <v>45072</v>
      </c>
      <c r="B151">
        <v>4205.45</v>
      </c>
      <c r="C151" s="1"/>
      <c r="D151">
        <v>150</v>
      </c>
      <c r="E151">
        <f t="shared" si="2"/>
        <v>1.0130489873003026</v>
      </c>
      <c r="F151" s="2">
        <f>E151*'Section 4 Question 8'!$C$2</f>
        <v>4052195.9492012104</v>
      </c>
      <c r="G151" s="7">
        <f>F151-'Section 4 Question 8'!$C$2</f>
        <v>52195.949201210402</v>
      </c>
      <c r="K151" s="1"/>
    </row>
    <row r="152" spans="1:11" x14ac:dyDescent="0.35">
      <c r="A152" s="1">
        <v>45071</v>
      </c>
      <c r="B152">
        <v>4151.28</v>
      </c>
      <c r="C152" s="1"/>
      <c r="D152">
        <v>151</v>
      </c>
      <c r="E152">
        <f t="shared" si="2"/>
        <v>1.0087576909244662</v>
      </c>
      <c r="F152" s="2">
        <f>E152*'Section 4 Question 8'!$C$2</f>
        <v>4035030.763697865</v>
      </c>
      <c r="G152" s="7">
        <f>F152-'Section 4 Question 8'!$C$2</f>
        <v>35030.763697864953</v>
      </c>
      <c r="K152" s="1"/>
    </row>
    <row r="153" spans="1:11" x14ac:dyDescent="0.35">
      <c r="A153" s="1">
        <v>45070</v>
      </c>
      <c r="B153">
        <v>4115.24</v>
      </c>
      <c r="C153" s="1"/>
      <c r="D153">
        <v>152</v>
      </c>
      <c r="E153">
        <f t="shared" si="2"/>
        <v>0.99268136183597944</v>
      </c>
      <c r="F153" s="2">
        <f>E153*'Section 4 Question 8'!$C$2</f>
        <v>3970725.4473439176</v>
      </c>
      <c r="G153" s="7">
        <f>F153-'Section 4 Question 8'!$C$2</f>
        <v>-29274.552656082436</v>
      </c>
      <c r="K153" s="1"/>
    </row>
    <row r="154" spans="1:11" x14ac:dyDescent="0.35">
      <c r="A154" s="1">
        <v>45069</v>
      </c>
      <c r="B154">
        <v>4145.58</v>
      </c>
      <c r="C154" s="1"/>
      <c r="D154">
        <v>153</v>
      </c>
      <c r="E154">
        <f t="shared" si="2"/>
        <v>0.98877792698139355</v>
      </c>
      <c r="F154" s="2">
        <f>E154*'Section 4 Question 8'!$C$2</f>
        <v>3955111.7079255744</v>
      </c>
      <c r="G154" s="7">
        <f>F154-'Section 4 Question 8'!$C$2</f>
        <v>-44888.292074425612</v>
      </c>
      <c r="K154" s="1"/>
    </row>
    <row r="155" spans="1:11" x14ac:dyDescent="0.35">
      <c r="A155" s="1">
        <v>45068</v>
      </c>
      <c r="B155">
        <v>4192.63</v>
      </c>
      <c r="C155" s="1"/>
      <c r="D155">
        <v>154</v>
      </c>
      <c r="E155">
        <f t="shared" si="2"/>
        <v>1.0001550579916889</v>
      </c>
      <c r="F155" s="2">
        <f>E155*'Section 4 Question 8'!$C$2</f>
        <v>4000620.2319667558</v>
      </c>
      <c r="G155" s="7">
        <f>F155-'Section 4 Question 8'!$C$2</f>
        <v>620.23196675581858</v>
      </c>
      <c r="K155" s="1"/>
    </row>
    <row r="156" spans="1:11" x14ac:dyDescent="0.35">
      <c r="A156" s="1">
        <v>45065</v>
      </c>
      <c r="B156">
        <v>4191.9799999999996</v>
      </c>
      <c r="C156" s="1"/>
      <c r="D156">
        <v>155</v>
      </c>
      <c r="E156">
        <f t="shared" si="2"/>
        <v>0.99855409058967837</v>
      </c>
      <c r="F156" s="2">
        <f>E156*'Section 4 Question 8'!$C$2</f>
        <v>3994216.3623587135</v>
      </c>
      <c r="G156" s="7">
        <f>F156-'Section 4 Question 8'!$C$2</f>
        <v>-5783.6376412864774</v>
      </c>
      <c r="K156" s="1"/>
    </row>
    <row r="157" spans="1:11" x14ac:dyDescent="0.35">
      <c r="A157" s="1">
        <v>45064</v>
      </c>
      <c r="B157">
        <v>4198.05</v>
      </c>
      <c r="C157" s="1"/>
      <c r="D157">
        <v>156</v>
      </c>
      <c r="E157">
        <f t="shared" si="2"/>
        <v>1.0094451003541911</v>
      </c>
      <c r="F157" s="2">
        <f>E157*'Section 4 Question 8'!$C$2</f>
        <v>4037780.4014167646</v>
      </c>
      <c r="G157" s="7">
        <f>F157-'Section 4 Question 8'!$C$2</f>
        <v>37780.401416764595</v>
      </c>
      <c r="K157" s="1"/>
    </row>
    <row r="158" spans="1:11" x14ac:dyDescent="0.35">
      <c r="A158" s="1">
        <v>45063</v>
      </c>
      <c r="B158">
        <v>4158.7700000000004</v>
      </c>
      <c r="C158" s="1"/>
      <c r="D158">
        <v>157</v>
      </c>
      <c r="E158">
        <f t="shared" si="2"/>
        <v>1.0118908002627802</v>
      </c>
      <c r="F158" s="2">
        <f>E158*'Section 4 Question 8'!$C$2</f>
        <v>4047563.2010511211</v>
      </c>
      <c r="G158" s="7">
        <f>F158-'Section 4 Question 8'!$C$2</f>
        <v>47563.201051121112</v>
      </c>
      <c r="K158" s="1"/>
    </row>
    <row r="159" spans="1:11" x14ac:dyDescent="0.35">
      <c r="A159" s="1">
        <v>45062</v>
      </c>
      <c r="B159">
        <v>4109.8999999999996</v>
      </c>
      <c r="C159" s="1"/>
      <c r="D159">
        <v>158</v>
      </c>
      <c r="E159">
        <f t="shared" si="2"/>
        <v>0.99362228862649526</v>
      </c>
      <c r="F159" s="2">
        <f>E159*'Section 4 Question 8'!$C$2</f>
        <v>3974489.1545059811</v>
      </c>
      <c r="G159" s="7">
        <f>F159-'Section 4 Question 8'!$C$2</f>
        <v>-25510.845494018868</v>
      </c>
      <c r="K159" s="1"/>
    </row>
    <row r="160" spans="1:11" x14ac:dyDescent="0.35">
      <c r="A160" s="1">
        <v>45061</v>
      </c>
      <c r="B160">
        <v>4136.28</v>
      </c>
      <c r="C160" s="1"/>
      <c r="D160">
        <v>159</v>
      </c>
      <c r="E160">
        <f t="shared" si="2"/>
        <v>1.0029582355337432</v>
      </c>
      <c r="F160" s="2">
        <f>E160*'Section 4 Question 8'!$C$2</f>
        <v>4011832.9421349727</v>
      </c>
      <c r="G160" s="7">
        <f>F160-'Section 4 Question 8'!$C$2</f>
        <v>11832.942134972662</v>
      </c>
      <c r="K160" s="1"/>
    </row>
    <row r="161" spans="1:11" x14ac:dyDescent="0.35">
      <c r="A161" s="1">
        <v>45058</v>
      </c>
      <c r="B161">
        <v>4124.08</v>
      </c>
      <c r="C161" s="1"/>
      <c r="D161">
        <v>160</v>
      </c>
      <c r="E161">
        <f t="shared" si="2"/>
        <v>0.99841670257733706</v>
      </c>
      <c r="F161" s="2">
        <f>E161*'Section 4 Question 8'!$C$2</f>
        <v>3993666.8103093482</v>
      </c>
      <c r="G161" s="7">
        <f>F161-'Section 4 Question 8'!$C$2</f>
        <v>-6333.1896906518377</v>
      </c>
      <c r="K161" s="1"/>
    </row>
    <row r="162" spans="1:11" x14ac:dyDescent="0.35">
      <c r="A162" s="1">
        <v>45057</v>
      </c>
      <c r="B162">
        <v>4130.62</v>
      </c>
      <c r="C162" s="1"/>
      <c r="D162">
        <v>161</v>
      </c>
      <c r="E162">
        <f t="shared" si="2"/>
        <v>0.99830338067110713</v>
      </c>
      <c r="F162" s="2">
        <f>E162*'Section 4 Question 8'!$C$2</f>
        <v>3993213.5226844284</v>
      </c>
      <c r="G162" s="7">
        <f>F162-'Section 4 Question 8'!$C$2</f>
        <v>-6786.4773155716248</v>
      </c>
      <c r="K162" s="1"/>
    </row>
    <row r="163" spans="1:11" x14ac:dyDescent="0.35">
      <c r="A163" s="1">
        <v>45056</v>
      </c>
      <c r="B163">
        <v>4137.6400000000003</v>
      </c>
      <c r="C163" s="1"/>
      <c r="D163">
        <v>162</v>
      </c>
      <c r="E163">
        <f t="shared" si="2"/>
        <v>1.0044839130213126</v>
      </c>
      <c r="F163" s="2">
        <f>E163*'Section 4 Question 8'!$C$2</f>
        <v>4017935.6520852502</v>
      </c>
      <c r="G163" s="7">
        <f>F163-'Section 4 Question 8'!$C$2</f>
        <v>17935.652085250244</v>
      </c>
      <c r="K163" s="1"/>
    </row>
    <row r="164" spans="1:11" x14ac:dyDescent="0.35">
      <c r="A164" s="1">
        <v>45055</v>
      </c>
      <c r="B164">
        <v>4119.17</v>
      </c>
      <c r="C164" s="1"/>
      <c r="D164">
        <v>163</v>
      </c>
      <c r="E164">
        <f t="shared" si="2"/>
        <v>0.99542062579142221</v>
      </c>
      <c r="F164" s="2">
        <f>E164*'Section 4 Question 8'!$C$2</f>
        <v>3981682.5031656888</v>
      </c>
      <c r="G164" s="7">
        <f>F164-'Section 4 Question 8'!$C$2</f>
        <v>-18317.496834311169</v>
      </c>
      <c r="K164" s="1"/>
    </row>
    <row r="165" spans="1:11" x14ac:dyDescent="0.35">
      <c r="A165" s="1">
        <v>45054</v>
      </c>
      <c r="B165">
        <v>4138.12</v>
      </c>
      <c r="C165" s="1"/>
      <c r="D165">
        <v>164</v>
      </c>
      <c r="E165">
        <f t="shared" si="2"/>
        <v>1.0004521003324267</v>
      </c>
      <c r="F165" s="2">
        <f>E165*'Section 4 Question 8'!$C$2</f>
        <v>4001808.4013297069</v>
      </c>
      <c r="G165" s="7">
        <f>F165-'Section 4 Question 8'!$C$2</f>
        <v>1808.4013297068886</v>
      </c>
      <c r="K165" s="1"/>
    </row>
    <row r="166" spans="1:11" x14ac:dyDescent="0.35">
      <c r="A166" s="1">
        <v>45051</v>
      </c>
      <c r="B166">
        <v>4136.25</v>
      </c>
      <c r="C166" s="1"/>
      <c r="D166">
        <v>165</v>
      </c>
      <c r="E166">
        <f t="shared" si="2"/>
        <v>1.0184747440424307</v>
      </c>
      <c r="F166" s="2">
        <f>E166*'Section 4 Question 8'!$C$2</f>
        <v>4073898.9761697226</v>
      </c>
      <c r="G166" s="7">
        <f>F166-'Section 4 Question 8'!$C$2</f>
        <v>73898.97616972262</v>
      </c>
      <c r="K166" s="1"/>
    </row>
    <row r="167" spans="1:11" x14ac:dyDescent="0.35">
      <c r="A167" s="1">
        <v>45050</v>
      </c>
      <c r="B167">
        <v>4061.22</v>
      </c>
      <c r="C167" s="1"/>
      <c r="D167">
        <v>166</v>
      </c>
      <c r="E167">
        <f t="shared" si="2"/>
        <v>0.99278127482735434</v>
      </c>
      <c r="F167" s="2">
        <f>E167*'Section 4 Question 8'!$C$2</f>
        <v>3971125.0993094174</v>
      </c>
      <c r="G167" s="7">
        <f>F167-'Section 4 Question 8'!$C$2</f>
        <v>-28874.900690582581</v>
      </c>
      <c r="K167" s="1"/>
    </row>
    <row r="168" spans="1:11" x14ac:dyDescent="0.35">
      <c r="A168" s="1">
        <v>45049</v>
      </c>
      <c r="B168">
        <v>4090.75</v>
      </c>
      <c r="C168" s="1"/>
      <c r="D168">
        <v>167</v>
      </c>
      <c r="E168">
        <f t="shared" si="2"/>
        <v>0.99300171376693747</v>
      </c>
      <c r="F168" s="2">
        <f>E168*'Section 4 Question 8'!$C$2</f>
        <v>3972006.85506775</v>
      </c>
      <c r="G168" s="7">
        <f>F168-'Section 4 Question 8'!$C$2</f>
        <v>-27993.144932250027</v>
      </c>
      <c r="K168" s="1"/>
    </row>
    <row r="169" spans="1:11" x14ac:dyDescent="0.35">
      <c r="A169" s="1">
        <v>45048</v>
      </c>
      <c r="B169">
        <v>4119.58</v>
      </c>
      <c r="C169" s="1"/>
      <c r="D169">
        <v>168</v>
      </c>
      <c r="E169">
        <f t="shared" si="2"/>
        <v>0.98841374611012345</v>
      </c>
      <c r="F169" s="2">
        <f>E169*'Section 4 Question 8'!$C$2</f>
        <v>3953654.9844404939</v>
      </c>
      <c r="G169" s="7">
        <f>F169-'Section 4 Question 8'!$C$2</f>
        <v>-46345.015559506137</v>
      </c>
      <c r="K169" s="1"/>
    </row>
    <row r="170" spans="1:11" x14ac:dyDescent="0.35">
      <c r="A170" s="1">
        <v>45047</v>
      </c>
      <c r="B170">
        <v>4167.87</v>
      </c>
      <c r="C170" s="1"/>
      <c r="D170">
        <v>169</v>
      </c>
      <c r="E170">
        <f t="shared" si="2"/>
        <v>0.99961386072124114</v>
      </c>
      <c r="F170" s="2">
        <f>E170*'Section 4 Question 8'!$C$2</f>
        <v>3998455.4428849644</v>
      </c>
      <c r="G170" s="7">
        <f>F170-'Section 4 Question 8'!$C$2</f>
        <v>-1544.5571150355972</v>
      </c>
      <c r="K170" s="1"/>
    </row>
    <row r="171" spans="1:11" x14ac:dyDescent="0.35">
      <c r="A171" s="1">
        <v>45044</v>
      </c>
      <c r="B171">
        <v>4169.4799999999996</v>
      </c>
      <c r="C171" s="1"/>
      <c r="D171">
        <v>170</v>
      </c>
      <c r="E171">
        <f t="shared" si="2"/>
        <v>1.0082532312863479</v>
      </c>
      <c r="F171" s="2">
        <f>E171*'Section 4 Question 8'!$C$2</f>
        <v>4033012.9251453918</v>
      </c>
      <c r="G171" s="7">
        <f>F171-'Section 4 Question 8'!$C$2</f>
        <v>33012.92514539184</v>
      </c>
      <c r="K171" s="1"/>
    </row>
    <row r="172" spans="1:11" x14ac:dyDescent="0.35">
      <c r="A172" s="1">
        <v>45043</v>
      </c>
      <c r="B172">
        <v>4135.3500000000004</v>
      </c>
      <c r="C172" s="1"/>
      <c r="D172">
        <v>171</v>
      </c>
      <c r="E172">
        <f t="shared" si="2"/>
        <v>1.0195661231906392</v>
      </c>
      <c r="F172" s="2">
        <f>E172*'Section 4 Question 8'!$C$2</f>
        <v>4078264.4927625568</v>
      </c>
      <c r="G172" s="7">
        <f>F172-'Section 4 Question 8'!$C$2</f>
        <v>78264.492762556765</v>
      </c>
      <c r="K172" s="1"/>
    </row>
    <row r="173" spans="1:11" x14ac:dyDescent="0.35">
      <c r="A173" s="1">
        <v>45042</v>
      </c>
      <c r="B173">
        <v>4055.99</v>
      </c>
      <c r="C173" s="1"/>
      <c r="D173">
        <v>172</v>
      </c>
      <c r="E173">
        <f t="shared" si="2"/>
        <v>0.99615878653021017</v>
      </c>
      <c r="F173" s="2">
        <f>E173*'Section 4 Question 8'!$C$2</f>
        <v>3984635.1461208407</v>
      </c>
      <c r="G173" s="7">
        <f>F173-'Section 4 Question 8'!$C$2</f>
        <v>-15364.853879159316</v>
      </c>
      <c r="K173" s="1"/>
    </row>
    <row r="174" spans="1:11" x14ac:dyDescent="0.35">
      <c r="A174" s="1">
        <v>45041</v>
      </c>
      <c r="B174">
        <v>4071.63</v>
      </c>
      <c r="C174" s="1"/>
      <c r="D174">
        <v>173</v>
      </c>
      <c r="E174">
        <f t="shared" si="2"/>
        <v>0.98418917873648792</v>
      </c>
      <c r="F174" s="2">
        <f>E174*'Section 4 Question 8'!$C$2</f>
        <v>3936756.7149459515</v>
      </c>
      <c r="G174" s="7">
        <f>F174-'Section 4 Question 8'!$C$2</f>
        <v>-63243.285054048523</v>
      </c>
      <c r="K174" s="1"/>
    </row>
    <row r="175" spans="1:11" x14ac:dyDescent="0.35">
      <c r="A175" s="1">
        <v>45040</v>
      </c>
      <c r="B175">
        <v>4137.04</v>
      </c>
      <c r="C175" s="1"/>
      <c r="D175">
        <v>174</v>
      </c>
      <c r="E175">
        <f t="shared" si="2"/>
        <v>1.000851574445025</v>
      </c>
      <c r="F175" s="2">
        <f>E175*'Section 4 Question 8'!$C$2</f>
        <v>4003406.2977801003</v>
      </c>
      <c r="G175" s="7">
        <f>F175-'Section 4 Question 8'!$C$2</f>
        <v>3406.2977801002562</v>
      </c>
      <c r="K175" s="1"/>
    </row>
    <row r="176" spans="1:11" x14ac:dyDescent="0.35">
      <c r="A176" s="1">
        <v>45037</v>
      </c>
      <c r="B176">
        <v>4133.5200000000004</v>
      </c>
      <c r="C176" s="1"/>
      <c r="D176">
        <v>175</v>
      </c>
      <c r="E176">
        <f t="shared" si="2"/>
        <v>1.0009031936248576</v>
      </c>
      <c r="F176" s="2">
        <f>E176*'Section 4 Question 8'!$C$2</f>
        <v>4003612.7744994303</v>
      </c>
      <c r="G176" s="7">
        <f>F176-'Section 4 Question 8'!$C$2</f>
        <v>3612.7744994303212</v>
      </c>
      <c r="K176" s="1"/>
    </row>
    <row r="177" spans="1:11" x14ac:dyDescent="0.35">
      <c r="A177" s="1">
        <v>45036</v>
      </c>
      <c r="B177">
        <v>4129.79</v>
      </c>
      <c r="C177" s="1"/>
      <c r="D177">
        <v>176</v>
      </c>
      <c r="E177">
        <f t="shared" si="2"/>
        <v>0.99404744711783777</v>
      </c>
      <c r="F177" s="2">
        <f>E177*'Section 4 Question 8'!$C$2</f>
        <v>3976189.7884713509</v>
      </c>
      <c r="G177" s="7">
        <f>F177-'Section 4 Question 8'!$C$2</f>
        <v>-23810.211528649088</v>
      </c>
      <c r="K177" s="1"/>
    </row>
    <row r="178" spans="1:11" x14ac:dyDescent="0.35">
      <c r="A178" s="1">
        <v>45035</v>
      </c>
      <c r="B178">
        <v>4154.5200000000004</v>
      </c>
      <c r="C178" s="1"/>
      <c r="D178">
        <v>177</v>
      </c>
      <c r="E178">
        <f t="shared" si="2"/>
        <v>0.99991576150397021</v>
      </c>
      <c r="F178" s="2">
        <f>E178*'Section 4 Question 8'!$C$2</f>
        <v>3999663.046015881</v>
      </c>
      <c r="G178" s="7">
        <f>F178-'Section 4 Question 8'!$C$2</f>
        <v>-336.95398411899805</v>
      </c>
      <c r="K178" s="1"/>
    </row>
    <row r="179" spans="1:11" x14ac:dyDescent="0.35">
      <c r="A179" s="1">
        <v>45034</v>
      </c>
      <c r="B179">
        <v>4154.87</v>
      </c>
      <c r="C179" s="1"/>
      <c r="D179">
        <v>178</v>
      </c>
      <c r="E179">
        <f t="shared" si="2"/>
        <v>1.0008551496873284</v>
      </c>
      <c r="F179" s="2">
        <f>E179*'Section 4 Question 8'!$C$2</f>
        <v>4003420.5987493135</v>
      </c>
      <c r="G179" s="7">
        <f>F179-'Section 4 Question 8'!$C$2</f>
        <v>3420.5987493135035</v>
      </c>
      <c r="K179" s="1"/>
    </row>
    <row r="180" spans="1:11" x14ac:dyDescent="0.35">
      <c r="A180" s="1">
        <v>45033</v>
      </c>
      <c r="B180">
        <v>4151.32</v>
      </c>
      <c r="C180" s="1"/>
      <c r="D180">
        <v>179</v>
      </c>
      <c r="E180">
        <f t="shared" si="2"/>
        <v>1.003306232538355</v>
      </c>
      <c r="F180" s="2">
        <f>E180*'Section 4 Question 8'!$C$2</f>
        <v>4013224.9301534202</v>
      </c>
      <c r="G180" s="7">
        <f>F180-'Section 4 Question 8'!$C$2</f>
        <v>13224.930153420195</v>
      </c>
      <c r="K180" s="1"/>
    </row>
    <row r="181" spans="1:11" x14ac:dyDescent="0.35">
      <c r="A181" s="1">
        <v>45030</v>
      </c>
      <c r="B181">
        <v>4137.6400000000003</v>
      </c>
      <c r="C181" s="1"/>
      <c r="D181">
        <v>180</v>
      </c>
      <c r="E181">
        <f t="shared" si="2"/>
        <v>0.9979306452624318</v>
      </c>
      <c r="F181" s="2">
        <f>E181*'Section 4 Question 8'!$C$2</f>
        <v>3991722.5810497273</v>
      </c>
      <c r="G181" s="7">
        <f>F181-'Section 4 Question 8'!$C$2</f>
        <v>-8277.418950272724</v>
      </c>
      <c r="K181" s="1"/>
    </row>
    <row r="182" spans="1:11" x14ac:dyDescent="0.35">
      <c r="A182" s="1">
        <v>45029</v>
      </c>
      <c r="B182">
        <v>4146.22</v>
      </c>
      <c r="C182" s="1"/>
      <c r="D182">
        <v>181</v>
      </c>
      <c r="E182">
        <f t="shared" si="2"/>
        <v>1.0132626253986488</v>
      </c>
      <c r="F182" s="2">
        <f>E182*'Section 4 Question 8'!$C$2</f>
        <v>4053050.5015945951</v>
      </c>
      <c r="G182" s="7">
        <f>F182-'Section 4 Question 8'!$C$2</f>
        <v>53050.501594595145</v>
      </c>
      <c r="K182" s="1"/>
    </row>
    <row r="183" spans="1:11" x14ac:dyDescent="0.35">
      <c r="A183" s="1">
        <v>45028</v>
      </c>
      <c r="B183">
        <v>4091.95</v>
      </c>
      <c r="C183" s="1"/>
      <c r="D183">
        <v>182</v>
      </c>
      <c r="E183">
        <f t="shared" si="2"/>
        <v>0.99586511363027941</v>
      </c>
      <c r="F183" s="2">
        <f>E183*'Section 4 Question 8'!$C$2</f>
        <v>3983460.4545211177</v>
      </c>
      <c r="G183" s="7">
        <f>F183-'Section 4 Question 8'!$C$2</f>
        <v>-16539.545478882268</v>
      </c>
      <c r="K183" s="1"/>
    </row>
    <row r="184" spans="1:11" x14ac:dyDescent="0.35">
      <c r="A184" s="1">
        <v>45027</v>
      </c>
      <c r="B184">
        <v>4108.9399999999996</v>
      </c>
      <c r="C184" s="1"/>
      <c r="D184">
        <v>183</v>
      </c>
      <c r="E184">
        <f t="shared" si="2"/>
        <v>0.99995862851079675</v>
      </c>
      <c r="F184" s="2">
        <f>E184*'Section 4 Question 8'!$C$2</f>
        <v>3999834.5140431868</v>
      </c>
      <c r="G184" s="7">
        <f>F184-'Section 4 Question 8'!$C$2</f>
        <v>-165.48595681320876</v>
      </c>
      <c r="K184" s="1"/>
    </row>
    <row r="185" spans="1:11" x14ac:dyDescent="0.35">
      <c r="A185" s="1">
        <v>45026</v>
      </c>
      <c r="B185">
        <v>4109.1099999999997</v>
      </c>
      <c r="C185" s="1"/>
      <c r="D185">
        <v>184</v>
      </c>
      <c r="E185">
        <f t="shared" si="2"/>
        <v>1.0009963410653295</v>
      </c>
      <c r="F185" s="2">
        <f>E185*'Section 4 Question 8'!$C$2</f>
        <v>4003985.364261318</v>
      </c>
      <c r="G185" s="7">
        <f>F185-'Section 4 Question 8'!$C$2</f>
        <v>3985.3642613179982</v>
      </c>
      <c r="K185" s="1"/>
    </row>
    <row r="186" spans="1:11" x14ac:dyDescent="0.35">
      <c r="A186" s="1">
        <v>45022</v>
      </c>
      <c r="B186">
        <v>4105.0200000000004</v>
      </c>
      <c r="C186" s="1"/>
      <c r="D186">
        <v>185</v>
      </c>
      <c r="E186">
        <f t="shared" si="2"/>
        <v>1.0035791295674241</v>
      </c>
      <c r="F186" s="2">
        <f>E186*'Section 4 Question 8'!$C$2</f>
        <v>4014316.5182696963</v>
      </c>
      <c r="G186" s="7">
        <f>F186-'Section 4 Question 8'!$C$2</f>
        <v>14316.518269696273</v>
      </c>
      <c r="K186" s="1"/>
    </row>
    <row r="187" spans="1:11" x14ac:dyDescent="0.35">
      <c r="A187" s="1">
        <v>45021</v>
      </c>
      <c r="B187">
        <v>4090.38</v>
      </c>
      <c r="C187" s="1"/>
      <c r="D187">
        <v>186</v>
      </c>
      <c r="E187">
        <f t="shared" si="2"/>
        <v>0.99750768180266292</v>
      </c>
      <c r="F187" s="2">
        <f>E187*'Section 4 Question 8'!$C$2</f>
        <v>3990030.7272106516</v>
      </c>
      <c r="G187" s="7">
        <f>F187-'Section 4 Question 8'!$C$2</f>
        <v>-9969.2727893483825</v>
      </c>
      <c r="K187" s="1"/>
    </row>
    <row r="188" spans="1:11" x14ac:dyDescent="0.35">
      <c r="A188" s="1">
        <v>45020</v>
      </c>
      <c r="B188">
        <v>4100.6000000000004</v>
      </c>
      <c r="C188" s="1"/>
      <c r="D188">
        <v>187</v>
      </c>
      <c r="E188">
        <f t="shared" si="2"/>
        <v>0.99420294774409568</v>
      </c>
      <c r="F188" s="2">
        <f>E188*'Section 4 Question 8'!$C$2</f>
        <v>3976811.7909763828</v>
      </c>
      <c r="G188" s="7">
        <f>F188-'Section 4 Question 8'!$C$2</f>
        <v>-23188.209023617208</v>
      </c>
      <c r="K188" s="1"/>
    </row>
    <row r="189" spans="1:11" x14ac:dyDescent="0.35">
      <c r="A189" s="1">
        <v>45019</v>
      </c>
      <c r="B189">
        <v>4124.51</v>
      </c>
      <c r="C189" s="1"/>
      <c r="D189">
        <v>188</v>
      </c>
      <c r="E189">
        <f t="shared" si="2"/>
        <v>1.0036989178231868</v>
      </c>
      <c r="F189" s="2">
        <f>E189*'Section 4 Question 8'!$C$2</f>
        <v>4014795.6712927469</v>
      </c>
      <c r="G189" s="7">
        <f>F189-'Section 4 Question 8'!$C$2</f>
        <v>14795.671292746905</v>
      </c>
      <c r="K189" s="1"/>
    </row>
    <row r="190" spans="1:11" x14ac:dyDescent="0.35">
      <c r="A190" s="1">
        <v>45016</v>
      </c>
      <c r="B190">
        <v>4109.3100000000004</v>
      </c>
      <c r="C190" s="1"/>
      <c r="D190">
        <v>189</v>
      </c>
      <c r="E190">
        <f t="shared" si="2"/>
        <v>1.0144365475717323</v>
      </c>
      <c r="F190" s="2">
        <f>E190*'Section 4 Question 8'!$C$2</f>
        <v>4057746.1902869293</v>
      </c>
      <c r="G190" s="7">
        <f>F190-'Section 4 Question 8'!$C$2</f>
        <v>57746.190286929253</v>
      </c>
      <c r="K190" s="1"/>
    </row>
    <row r="191" spans="1:11" x14ac:dyDescent="0.35">
      <c r="A191" s="1">
        <v>45015</v>
      </c>
      <c r="B191">
        <v>4050.83</v>
      </c>
      <c r="C191" s="1"/>
      <c r="D191">
        <v>190</v>
      </c>
      <c r="E191">
        <f t="shared" si="2"/>
        <v>1.0057152646227105</v>
      </c>
      <c r="F191" s="2">
        <f>E191*'Section 4 Question 8'!$C$2</f>
        <v>4022861.0584908421</v>
      </c>
      <c r="G191" s="7">
        <f>F191-'Section 4 Question 8'!$C$2</f>
        <v>22861.058490842115</v>
      </c>
      <c r="K191" s="1"/>
    </row>
    <row r="192" spans="1:11" x14ac:dyDescent="0.35">
      <c r="A192" s="1">
        <v>45014</v>
      </c>
      <c r="B192">
        <v>4027.81</v>
      </c>
      <c r="C192" s="1"/>
      <c r="D192">
        <v>191</v>
      </c>
      <c r="E192">
        <f t="shared" si="2"/>
        <v>1.0142372591135833</v>
      </c>
      <c r="F192" s="2">
        <f>E192*'Section 4 Question 8'!$C$2</f>
        <v>4056949.0364543335</v>
      </c>
      <c r="G192" s="7">
        <f>F192-'Section 4 Question 8'!$C$2</f>
        <v>56949.036454333458</v>
      </c>
      <c r="K192" s="1"/>
    </row>
    <row r="193" spans="1:11" x14ac:dyDescent="0.35">
      <c r="A193" s="1">
        <v>45013</v>
      </c>
      <c r="B193">
        <v>3971.27</v>
      </c>
      <c r="C193" s="1"/>
      <c r="D193">
        <v>192</v>
      </c>
      <c r="E193">
        <f t="shared" si="2"/>
        <v>0.99842615894788966</v>
      </c>
      <c r="F193" s="2">
        <f>E193*'Section 4 Question 8'!$C$2</f>
        <v>3993704.6357915588</v>
      </c>
      <c r="G193" s="7">
        <f>F193-'Section 4 Question 8'!$C$2</f>
        <v>-6295.3642084412277</v>
      </c>
      <c r="K193" s="1"/>
    </row>
    <row r="194" spans="1:11" x14ac:dyDescent="0.35">
      <c r="A194" s="1">
        <v>45012</v>
      </c>
      <c r="B194">
        <v>3977.53</v>
      </c>
      <c r="C194" s="1"/>
      <c r="D194">
        <v>193</v>
      </c>
      <c r="E194">
        <f t="shared" si="2"/>
        <v>1.0016469444647305</v>
      </c>
      <c r="F194" s="2">
        <f>E194*'Section 4 Question 8'!$C$2</f>
        <v>4006587.7778589218</v>
      </c>
      <c r="G194" s="7">
        <f>F194-'Section 4 Question 8'!$C$2</f>
        <v>6587.7778589217924</v>
      </c>
      <c r="K194" s="1"/>
    </row>
    <row r="195" spans="1:11" x14ac:dyDescent="0.35">
      <c r="A195" s="1">
        <v>45009</v>
      </c>
      <c r="B195">
        <v>3970.99</v>
      </c>
      <c r="C195" s="1"/>
      <c r="D195">
        <v>194</v>
      </c>
      <c r="E195">
        <f t="shared" ref="E195:E252" si="3">B195/B196</f>
        <v>1.0056398022650377</v>
      </c>
      <c r="F195" s="2">
        <f>E195*'Section 4 Question 8'!$C$2</f>
        <v>4022559.2090601507</v>
      </c>
      <c r="G195" s="7">
        <f>F195-'Section 4 Question 8'!$C$2</f>
        <v>22559.209060150664</v>
      </c>
      <c r="K195" s="1"/>
    </row>
    <row r="196" spans="1:11" x14ac:dyDescent="0.35">
      <c r="A196" s="1">
        <v>45008</v>
      </c>
      <c r="B196">
        <v>3948.72</v>
      </c>
      <c r="C196" s="1"/>
      <c r="D196">
        <v>195</v>
      </c>
      <c r="E196">
        <f t="shared" si="3"/>
        <v>1.0029845287111663</v>
      </c>
      <c r="F196" s="2">
        <f>E196*'Section 4 Question 8'!$C$2</f>
        <v>4011938.1148446649</v>
      </c>
      <c r="G196" s="7">
        <f>F196-'Section 4 Question 8'!$C$2</f>
        <v>11938.114844664931</v>
      </c>
      <c r="K196" s="1"/>
    </row>
    <row r="197" spans="1:11" x14ac:dyDescent="0.35">
      <c r="A197" s="1">
        <v>45007</v>
      </c>
      <c r="B197">
        <v>3936.97</v>
      </c>
      <c r="C197" s="1"/>
      <c r="D197">
        <v>196</v>
      </c>
      <c r="E197">
        <f t="shared" si="3"/>
        <v>0.98353681233714807</v>
      </c>
      <c r="F197" s="2">
        <f>E197*'Section 4 Question 8'!$C$2</f>
        <v>3934147.2493485925</v>
      </c>
      <c r="G197" s="7">
        <f>F197-'Section 4 Question 8'!$C$2</f>
        <v>-65852.750651407521</v>
      </c>
      <c r="K197" s="1"/>
    </row>
    <row r="198" spans="1:11" x14ac:dyDescent="0.35">
      <c r="A198" s="1">
        <v>45006</v>
      </c>
      <c r="B198">
        <v>4002.87</v>
      </c>
      <c r="C198" s="1"/>
      <c r="D198">
        <v>197</v>
      </c>
      <c r="E198">
        <f t="shared" si="3"/>
        <v>1.0129821817657285</v>
      </c>
      <c r="F198" s="2">
        <f>E198*'Section 4 Question 8'!$C$2</f>
        <v>4051928.7270629141</v>
      </c>
      <c r="G198" s="7">
        <f>F198-'Section 4 Question 8'!$C$2</f>
        <v>51928.727062914055</v>
      </c>
      <c r="K198" s="1"/>
    </row>
    <row r="199" spans="1:11" x14ac:dyDescent="0.35">
      <c r="A199" s="1">
        <v>45005</v>
      </c>
      <c r="B199">
        <v>3951.57</v>
      </c>
      <c r="C199" s="1"/>
      <c r="D199">
        <v>198</v>
      </c>
      <c r="E199">
        <f t="shared" si="3"/>
        <v>1.0089183585930799</v>
      </c>
      <c r="F199" s="2">
        <f>E199*'Section 4 Question 8'!$C$2</f>
        <v>4035673.4343723194</v>
      </c>
      <c r="G199" s="7">
        <f>F199-'Section 4 Question 8'!$C$2</f>
        <v>35673.434372319374</v>
      </c>
      <c r="K199" s="1"/>
    </row>
    <row r="200" spans="1:11" x14ac:dyDescent="0.35">
      <c r="A200" s="1">
        <v>45002</v>
      </c>
      <c r="B200">
        <v>3916.64</v>
      </c>
      <c r="C200" s="1"/>
      <c r="D200">
        <v>199</v>
      </c>
      <c r="E200">
        <f t="shared" si="3"/>
        <v>0.98898057713090981</v>
      </c>
      <c r="F200" s="2">
        <f>E200*'Section 4 Question 8'!$C$2</f>
        <v>3955922.3085236391</v>
      </c>
      <c r="G200" s="7">
        <f>F200-'Section 4 Question 8'!$C$2</f>
        <v>-44077.691476360895</v>
      </c>
      <c r="K200" s="1"/>
    </row>
    <row r="201" spans="1:11" x14ac:dyDescent="0.35">
      <c r="A201" s="1">
        <v>45001</v>
      </c>
      <c r="B201">
        <v>3960.28</v>
      </c>
      <c r="C201" s="1"/>
      <c r="D201">
        <v>200</v>
      </c>
      <c r="E201">
        <f t="shared" si="3"/>
        <v>1.0175619808167158</v>
      </c>
      <c r="F201" s="2">
        <f>E201*'Section 4 Question 8'!$C$2</f>
        <v>4070247.923266863</v>
      </c>
      <c r="G201" s="7">
        <f>F201-'Section 4 Question 8'!$C$2</f>
        <v>70247.923266862985</v>
      </c>
      <c r="K201" s="1"/>
    </row>
    <row r="202" spans="1:11" x14ac:dyDescent="0.35">
      <c r="A202" s="1">
        <v>45000</v>
      </c>
      <c r="B202">
        <v>3891.93</v>
      </c>
      <c r="C202" s="1"/>
      <c r="D202">
        <v>201</v>
      </c>
      <c r="E202">
        <f t="shared" si="3"/>
        <v>0.99301914377348954</v>
      </c>
      <c r="F202" s="2">
        <f>E202*'Section 4 Question 8'!$C$2</f>
        <v>3972076.5750939581</v>
      </c>
      <c r="G202" s="7">
        <f>F202-'Section 4 Question 8'!$C$2</f>
        <v>-27923.424906041939</v>
      </c>
      <c r="K202" s="1"/>
    </row>
    <row r="203" spans="1:11" x14ac:dyDescent="0.35">
      <c r="A203" s="1">
        <v>44999</v>
      </c>
      <c r="B203">
        <v>3919.29</v>
      </c>
      <c r="C203" s="1"/>
      <c r="D203">
        <v>202</v>
      </c>
      <c r="E203">
        <f t="shared" si="3"/>
        <v>1.0164766479241445</v>
      </c>
      <c r="F203" s="2">
        <f>E203*'Section 4 Question 8'!$C$2</f>
        <v>4065906.5916965781</v>
      </c>
      <c r="G203" s="7">
        <f>F203-'Section 4 Question 8'!$C$2</f>
        <v>65906.591696578078</v>
      </c>
      <c r="K203" s="1"/>
    </row>
    <row r="204" spans="1:11" x14ac:dyDescent="0.35">
      <c r="A204" s="1">
        <v>44998</v>
      </c>
      <c r="B204">
        <v>3855.76</v>
      </c>
      <c r="C204" s="1"/>
      <c r="D204">
        <v>203</v>
      </c>
      <c r="E204">
        <f t="shared" si="3"/>
        <v>0.99849025919375178</v>
      </c>
      <c r="F204" s="2">
        <f>E204*'Section 4 Question 8'!$C$2</f>
        <v>3993961.0367750069</v>
      </c>
      <c r="G204" s="7">
        <f>F204-'Section 4 Question 8'!$C$2</f>
        <v>-6038.9632249930874</v>
      </c>
      <c r="K204" s="1"/>
    </row>
    <row r="205" spans="1:11" x14ac:dyDescent="0.35">
      <c r="A205" s="1">
        <v>44995</v>
      </c>
      <c r="B205">
        <v>3861.59</v>
      </c>
      <c r="C205" s="1"/>
      <c r="D205">
        <v>204</v>
      </c>
      <c r="E205">
        <f t="shared" si="3"/>
        <v>0.98552185630576372</v>
      </c>
      <c r="F205" s="2">
        <f>E205*'Section 4 Question 8'!$C$2</f>
        <v>3942087.4252230548</v>
      </c>
      <c r="G205" s="7">
        <f>F205-'Section 4 Question 8'!$C$2</f>
        <v>-57912.57477694517</v>
      </c>
      <c r="K205" s="1"/>
    </row>
    <row r="206" spans="1:11" x14ac:dyDescent="0.35">
      <c r="A206" s="1">
        <v>44994</v>
      </c>
      <c r="B206">
        <v>3918.32</v>
      </c>
      <c r="C206" s="1"/>
      <c r="D206">
        <v>205</v>
      </c>
      <c r="E206">
        <f t="shared" si="3"/>
        <v>0.981540627403238</v>
      </c>
      <c r="F206" s="2">
        <f>E206*'Section 4 Question 8'!$C$2</f>
        <v>3926162.5096129519</v>
      </c>
      <c r="G206" s="7">
        <f>F206-'Section 4 Question 8'!$C$2</f>
        <v>-73837.490387048107</v>
      </c>
      <c r="K206" s="1"/>
    </row>
    <row r="207" spans="1:11" x14ac:dyDescent="0.35">
      <c r="A207" s="1">
        <v>44993</v>
      </c>
      <c r="B207">
        <v>3992.01</v>
      </c>
      <c r="C207" s="1"/>
      <c r="D207">
        <v>206</v>
      </c>
      <c r="E207">
        <f t="shared" si="3"/>
        <v>1.0014148210025664</v>
      </c>
      <c r="F207" s="2">
        <f>E207*'Section 4 Question 8'!$C$2</f>
        <v>4005659.2840102655</v>
      </c>
      <c r="G207" s="7">
        <f>F207-'Section 4 Question 8'!$C$2</f>
        <v>5659.2840102654882</v>
      </c>
      <c r="K207" s="1"/>
    </row>
    <row r="208" spans="1:11" x14ac:dyDescent="0.35">
      <c r="A208" s="1">
        <v>44992</v>
      </c>
      <c r="B208">
        <v>3986.37</v>
      </c>
      <c r="C208" s="1"/>
      <c r="D208">
        <v>207</v>
      </c>
      <c r="E208">
        <f t="shared" si="3"/>
        <v>0.98467303293630593</v>
      </c>
      <c r="F208" s="2">
        <f>E208*'Section 4 Question 8'!$C$2</f>
        <v>3938692.1317452239</v>
      </c>
      <c r="G208" s="7">
        <f>F208-'Section 4 Question 8'!$C$2</f>
        <v>-61307.868254776113</v>
      </c>
      <c r="K208" s="1"/>
    </row>
    <row r="209" spans="1:11" x14ac:dyDescent="0.35">
      <c r="A209" s="1">
        <v>44991</v>
      </c>
      <c r="B209">
        <v>4048.42</v>
      </c>
      <c r="C209" s="1"/>
      <c r="D209">
        <v>208</v>
      </c>
      <c r="E209">
        <f t="shared" si="3"/>
        <v>1.0006871595099911</v>
      </c>
      <c r="F209" s="2">
        <f>E209*'Section 4 Question 8'!$C$2</f>
        <v>4002748.6380399643</v>
      </c>
      <c r="G209" s="7">
        <f>F209-'Section 4 Question 8'!$C$2</f>
        <v>2748.6380399642512</v>
      </c>
      <c r="K209" s="1"/>
    </row>
    <row r="210" spans="1:11" x14ac:dyDescent="0.35">
      <c r="A210" s="1">
        <v>44988</v>
      </c>
      <c r="B210">
        <v>4045.64</v>
      </c>
      <c r="C210" s="1"/>
      <c r="D210">
        <v>209</v>
      </c>
      <c r="E210">
        <f t="shared" si="3"/>
        <v>1.0161477890665227</v>
      </c>
      <c r="F210" s="2">
        <f>E210*'Section 4 Question 8'!$C$2</f>
        <v>4064591.1562660909</v>
      </c>
      <c r="G210" s="7">
        <f>F210-'Section 4 Question 8'!$C$2</f>
        <v>64591.156266090926</v>
      </c>
      <c r="K210" s="1"/>
    </row>
    <row r="211" spans="1:11" x14ac:dyDescent="0.35">
      <c r="A211" s="1">
        <v>44987</v>
      </c>
      <c r="B211">
        <v>3981.35</v>
      </c>
      <c r="C211" s="1"/>
      <c r="D211">
        <v>210</v>
      </c>
      <c r="E211">
        <f t="shared" si="3"/>
        <v>1.007582141980417</v>
      </c>
      <c r="F211" s="2">
        <f>E211*'Section 4 Question 8'!$C$2</f>
        <v>4030328.5679216678</v>
      </c>
      <c r="G211" s="7">
        <f>F211-'Section 4 Question 8'!$C$2</f>
        <v>30328.567921667825</v>
      </c>
      <c r="K211" s="1"/>
    </row>
    <row r="212" spans="1:11" x14ac:dyDescent="0.35">
      <c r="A212" s="1">
        <v>44986</v>
      </c>
      <c r="B212">
        <v>3951.39</v>
      </c>
      <c r="C212" s="1"/>
      <c r="D212">
        <v>211</v>
      </c>
      <c r="E212">
        <f t="shared" si="3"/>
        <v>0.99527473773031239</v>
      </c>
      <c r="F212" s="2">
        <f>E212*'Section 4 Question 8'!$C$2</f>
        <v>3981098.9509212496</v>
      </c>
      <c r="G212" s="7">
        <f>F212-'Section 4 Question 8'!$C$2</f>
        <v>-18901.049078750424</v>
      </c>
      <c r="K212" s="1"/>
    </row>
    <row r="213" spans="1:11" x14ac:dyDescent="0.35">
      <c r="A213" s="1">
        <v>44985</v>
      </c>
      <c r="B213">
        <v>3970.15</v>
      </c>
      <c r="C213" s="1"/>
      <c r="D213">
        <v>212</v>
      </c>
      <c r="E213">
        <f t="shared" si="3"/>
        <v>0.99696402024990971</v>
      </c>
      <c r="F213" s="2">
        <f>E213*'Section 4 Question 8'!$C$2</f>
        <v>3987856.0809996389</v>
      </c>
      <c r="G213" s="7">
        <f>F213-'Section 4 Question 8'!$C$2</f>
        <v>-12143.919000361115</v>
      </c>
      <c r="K213" s="1"/>
    </row>
    <row r="214" spans="1:11" x14ac:dyDescent="0.35">
      <c r="A214" s="1">
        <v>44984</v>
      </c>
      <c r="B214">
        <v>3982.24</v>
      </c>
      <c r="C214" s="1"/>
      <c r="D214">
        <v>213</v>
      </c>
      <c r="E214">
        <f t="shared" si="3"/>
        <v>1.0030730168965551</v>
      </c>
      <c r="F214" s="2">
        <f>E214*'Section 4 Question 8'!$C$2</f>
        <v>4012292.0675862208</v>
      </c>
      <c r="G214" s="7">
        <f>F214-'Section 4 Question 8'!$C$2</f>
        <v>12292.067586220801</v>
      </c>
      <c r="K214" s="1"/>
    </row>
    <row r="215" spans="1:11" x14ac:dyDescent="0.35">
      <c r="A215" s="1">
        <v>44981</v>
      </c>
      <c r="B215">
        <v>3970.04</v>
      </c>
      <c r="C215" s="1"/>
      <c r="D215">
        <v>214</v>
      </c>
      <c r="E215">
        <f t="shared" si="3"/>
        <v>0.98946245563663915</v>
      </c>
      <c r="F215" s="2">
        <f>E215*'Section 4 Question 8'!$C$2</f>
        <v>3957849.8225465566</v>
      </c>
      <c r="G215" s="7">
        <f>F215-'Section 4 Question 8'!$C$2</f>
        <v>-42150.177453443408</v>
      </c>
      <c r="K215" s="1"/>
    </row>
    <row r="216" spans="1:11" x14ac:dyDescent="0.35">
      <c r="A216" s="1">
        <v>44980</v>
      </c>
      <c r="B216">
        <v>4012.32</v>
      </c>
      <c r="C216" s="1"/>
      <c r="D216">
        <v>215</v>
      </c>
      <c r="E216">
        <f t="shared" si="3"/>
        <v>1.0053294245875146</v>
      </c>
      <c r="F216" s="2">
        <f>E216*'Section 4 Question 8'!$C$2</f>
        <v>4021317.6983500584</v>
      </c>
      <c r="G216" s="7">
        <f>F216-'Section 4 Question 8'!$C$2</f>
        <v>21317.698350058403</v>
      </c>
      <c r="K216" s="1"/>
    </row>
    <row r="217" spans="1:11" x14ac:dyDescent="0.35">
      <c r="A217" s="1">
        <v>44979</v>
      </c>
      <c r="B217">
        <v>3991.05</v>
      </c>
      <c r="C217" s="1"/>
      <c r="D217">
        <v>216</v>
      </c>
      <c r="E217">
        <f t="shared" si="3"/>
        <v>0.9984264535916384</v>
      </c>
      <c r="F217" s="2">
        <f>E217*'Section 4 Question 8'!$C$2</f>
        <v>3993705.8143665534</v>
      </c>
      <c r="G217" s="7">
        <f>F217-'Section 4 Question 8'!$C$2</f>
        <v>-6294.1856334465556</v>
      </c>
      <c r="K217" s="1"/>
    </row>
    <row r="218" spans="1:11" x14ac:dyDescent="0.35">
      <c r="A218" s="1">
        <v>44978</v>
      </c>
      <c r="B218">
        <v>3997.34</v>
      </c>
      <c r="C218" s="1"/>
      <c r="D218">
        <v>217</v>
      </c>
      <c r="E218">
        <f t="shared" si="3"/>
        <v>0.97995876531285164</v>
      </c>
      <c r="F218" s="2">
        <f>E218*'Section 4 Question 8'!$C$2</f>
        <v>3919835.0612514066</v>
      </c>
      <c r="G218" s="7">
        <f>F218-'Section 4 Question 8'!$C$2</f>
        <v>-80164.938748593442</v>
      </c>
      <c r="K218" s="1"/>
    </row>
    <row r="219" spans="1:11" x14ac:dyDescent="0.35">
      <c r="A219" s="1">
        <v>44974</v>
      </c>
      <c r="B219">
        <v>4079.09</v>
      </c>
      <c r="C219" s="1"/>
      <c r="D219">
        <v>218</v>
      </c>
      <c r="E219">
        <f t="shared" si="3"/>
        <v>0.99723255126014265</v>
      </c>
      <c r="F219" s="2">
        <f>E219*'Section 4 Question 8'!$C$2</f>
        <v>3988930.2050405708</v>
      </c>
      <c r="G219" s="7">
        <f>F219-'Section 4 Question 8'!$C$2</f>
        <v>-11069.794959429186</v>
      </c>
      <c r="K219" s="1"/>
    </row>
    <row r="220" spans="1:11" x14ac:dyDescent="0.35">
      <c r="A220" s="1">
        <v>44973</v>
      </c>
      <c r="B220">
        <v>4090.41</v>
      </c>
      <c r="C220" s="1"/>
      <c r="D220">
        <v>219</v>
      </c>
      <c r="E220">
        <f t="shared" si="3"/>
        <v>0.98621130292217174</v>
      </c>
      <c r="F220" s="2">
        <f>E220*'Section 4 Question 8'!$C$2</f>
        <v>3944845.2116886871</v>
      </c>
      <c r="G220" s="7">
        <f>F220-'Section 4 Question 8'!$C$2</f>
        <v>-55154.788311312906</v>
      </c>
      <c r="K220" s="1"/>
    </row>
    <row r="221" spans="1:11" x14ac:dyDescent="0.35">
      <c r="A221" s="1">
        <v>44972</v>
      </c>
      <c r="B221">
        <v>4147.6000000000004</v>
      </c>
      <c r="C221" s="1"/>
      <c r="D221">
        <v>220</v>
      </c>
      <c r="E221">
        <f t="shared" si="3"/>
        <v>1.0027731236687436</v>
      </c>
      <c r="F221" s="2">
        <f>E221*'Section 4 Question 8'!$C$2</f>
        <v>4011092.4946749746</v>
      </c>
      <c r="G221" s="7">
        <f>F221-'Section 4 Question 8'!$C$2</f>
        <v>11092.494674974587</v>
      </c>
      <c r="K221" s="1"/>
    </row>
    <row r="222" spans="1:11" x14ac:dyDescent="0.35">
      <c r="A222" s="1">
        <v>44971</v>
      </c>
      <c r="B222">
        <v>4136.13</v>
      </c>
      <c r="C222" s="1"/>
      <c r="D222">
        <v>221</v>
      </c>
      <c r="E222">
        <f t="shared" si="3"/>
        <v>0.99971962323163233</v>
      </c>
      <c r="F222" s="2">
        <f>E222*'Section 4 Question 8'!$C$2</f>
        <v>3998878.4929265291</v>
      </c>
      <c r="G222" s="7">
        <f>F222-'Section 4 Question 8'!$C$2</f>
        <v>-1121.507073470857</v>
      </c>
      <c r="K222" s="1"/>
    </row>
    <row r="223" spans="1:11" x14ac:dyDescent="0.35">
      <c r="A223" s="1">
        <v>44970</v>
      </c>
      <c r="B223">
        <v>4137.29</v>
      </c>
      <c r="C223" s="1"/>
      <c r="D223">
        <v>222</v>
      </c>
      <c r="E223">
        <f t="shared" si="3"/>
        <v>1.011448590134117</v>
      </c>
      <c r="F223" s="2">
        <f>E223*'Section 4 Question 8'!$C$2</f>
        <v>4045794.3605364682</v>
      </c>
      <c r="G223" s="7">
        <f>F223-'Section 4 Question 8'!$C$2</f>
        <v>45794.360536468215</v>
      </c>
      <c r="K223" s="1"/>
    </row>
    <row r="224" spans="1:11" x14ac:dyDescent="0.35">
      <c r="A224" s="1">
        <v>44967</v>
      </c>
      <c r="B224">
        <v>4090.46</v>
      </c>
      <c r="C224" s="1"/>
      <c r="D224">
        <v>223</v>
      </c>
      <c r="E224">
        <f t="shared" si="3"/>
        <v>1.0021952713463187</v>
      </c>
      <c r="F224" s="2">
        <f>E224*'Section 4 Question 8'!$C$2</f>
        <v>4008781.0853852746</v>
      </c>
      <c r="G224" s="7">
        <f>F224-'Section 4 Question 8'!$C$2</f>
        <v>8781.0853852746077</v>
      </c>
      <c r="K224" s="1"/>
    </row>
    <row r="225" spans="1:11" x14ac:dyDescent="0.35">
      <c r="A225" s="1">
        <v>44966</v>
      </c>
      <c r="B225">
        <v>4081.5</v>
      </c>
      <c r="C225" s="1"/>
      <c r="D225">
        <v>224</v>
      </c>
      <c r="E225">
        <f t="shared" si="3"/>
        <v>0.99117017091401849</v>
      </c>
      <c r="F225" s="2">
        <f>E225*'Section 4 Question 8'!$C$2</f>
        <v>3964680.6836560741</v>
      </c>
      <c r="G225" s="7">
        <f>F225-'Section 4 Question 8'!$C$2</f>
        <v>-35319.316343925893</v>
      </c>
      <c r="K225" s="1"/>
    </row>
    <row r="226" spans="1:11" x14ac:dyDescent="0.35">
      <c r="A226" s="1">
        <v>44965</v>
      </c>
      <c r="B226">
        <v>4117.8599999999997</v>
      </c>
      <c r="C226" s="1"/>
      <c r="D226">
        <v>225</v>
      </c>
      <c r="E226">
        <f t="shared" si="3"/>
        <v>0.98891930835734865</v>
      </c>
      <c r="F226" s="2">
        <f>E226*'Section 4 Question 8'!$C$2</f>
        <v>3955677.2334293947</v>
      </c>
      <c r="G226" s="7">
        <f>F226-'Section 4 Question 8'!$C$2</f>
        <v>-44322.766570605338</v>
      </c>
      <c r="K226" s="1"/>
    </row>
    <row r="227" spans="1:11" x14ac:dyDescent="0.35">
      <c r="A227" s="1">
        <v>44964</v>
      </c>
      <c r="B227">
        <v>4164</v>
      </c>
      <c r="C227" s="1"/>
      <c r="D227">
        <v>226</v>
      </c>
      <c r="E227">
        <f t="shared" si="3"/>
        <v>1.0128725298461718</v>
      </c>
      <c r="F227" s="2">
        <f>E227*'Section 4 Question 8'!$C$2</f>
        <v>4051490.1193846874</v>
      </c>
      <c r="G227" s="7">
        <f>F227-'Section 4 Question 8'!$C$2</f>
        <v>51490.119384687394</v>
      </c>
      <c r="K227" s="1"/>
    </row>
    <row r="228" spans="1:11" x14ac:dyDescent="0.35">
      <c r="A228" s="1">
        <v>44963</v>
      </c>
      <c r="B228">
        <v>4111.08</v>
      </c>
      <c r="C228" s="1"/>
      <c r="D228">
        <v>227</v>
      </c>
      <c r="E228">
        <f t="shared" si="3"/>
        <v>0.99385951340269996</v>
      </c>
      <c r="F228" s="2">
        <f>E228*'Section 4 Question 8'!$C$2</f>
        <v>3975438.0536107998</v>
      </c>
      <c r="G228" s="7">
        <f>F228-'Section 4 Question 8'!$C$2</f>
        <v>-24561.946389200166</v>
      </c>
      <c r="K228" s="1"/>
    </row>
    <row r="229" spans="1:11" x14ac:dyDescent="0.35">
      <c r="A229" s="1">
        <v>44960</v>
      </c>
      <c r="B229">
        <v>4136.4799999999996</v>
      </c>
      <c r="C229" s="1"/>
      <c r="D229">
        <v>228</v>
      </c>
      <c r="E229">
        <f t="shared" si="3"/>
        <v>0.98964533848833414</v>
      </c>
      <c r="F229" s="2">
        <f>E229*'Section 4 Question 8'!$C$2</f>
        <v>3958581.3539533364</v>
      </c>
      <c r="G229" s="7">
        <f>F229-'Section 4 Question 8'!$C$2</f>
        <v>-41418.646046663634</v>
      </c>
      <c r="K229" s="1"/>
    </row>
    <row r="230" spans="1:11" x14ac:dyDescent="0.35">
      <c r="A230" s="1">
        <v>44959</v>
      </c>
      <c r="B230">
        <v>4179.76</v>
      </c>
      <c r="C230" s="1"/>
      <c r="D230">
        <v>229</v>
      </c>
      <c r="E230">
        <f t="shared" si="3"/>
        <v>1.0146994205199542</v>
      </c>
      <c r="F230" s="2">
        <f>E230*'Section 4 Question 8'!$C$2</f>
        <v>4058797.6820798167</v>
      </c>
      <c r="G230" s="7">
        <f>F230-'Section 4 Question 8'!$C$2</f>
        <v>58797.682079816703</v>
      </c>
      <c r="K230" s="1"/>
    </row>
    <row r="231" spans="1:11" x14ac:dyDescent="0.35">
      <c r="A231" s="1">
        <v>44958</v>
      </c>
      <c r="B231">
        <v>4119.21</v>
      </c>
      <c r="C231" s="1"/>
      <c r="D231">
        <v>230</v>
      </c>
      <c r="E231">
        <f t="shared" si="3"/>
        <v>1.0104523377324242</v>
      </c>
      <c r="F231" s="2">
        <f>E231*'Section 4 Question 8'!$C$2</f>
        <v>4041809.3509296966</v>
      </c>
      <c r="G231" s="7">
        <f>F231-'Section 4 Question 8'!$C$2</f>
        <v>41809.350929696579</v>
      </c>
      <c r="K231" s="1"/>
    </row>
    <row r="232" spans="1:11" x14ac:dyDescent="0.35">
      <c r="A232" s="1">
        <v>44957</v>
      </c>
      <c r="B232">
        <v>4076.6</v>
      </c>
      <c r="C232" s="1"/>
      <c r="D232">
        <v>231</v>
      </c>
      <c r="E232">
        <f t="shared" si="3"/>
        <v>1.0146424509118241</v>
      </c>
      <c r="F232" s="2">
        <f>E232*'Section 4 Question 8'!$C$2</f>
        <v>4058569.8036472965</v>
      </c>
      <c r="G232" s="7">
        <f>F232-'Section 4 Question 8'!$C$2</f>
        <v>58569.803647296503</v>
      </c>
      <c r="K232" s="1"/>
    </row>
    <row r="233" spans="1:11" x14ac:dyDescent="0.35">
      <c r="A233" s="1">
        <v>44956</v>
      </c>
      <c r="B233">
        <v>4017.77</v>
      </c>
      <c r="C233" s="1"/>
      <c r="D233">
        <v>232</v>
      </c>
      <c r="E233">
        <f t="shared" si="3"/>
        <v>0.98703126842498334</v>
      </c>
      <c r="F233" s="2">
        <f>E233*'Section 4 Question 8'!$C$2</f>
        <v>3948125.0736999335</v>
      </c>
      <c r="G233" s="7">
        <f>F233-'Section 4 Question 8'!$C$2</f>
        <v>-51874.926300066523</v>
      </c>
      <c r="K233" s="1"/>
    </row>
    <row r="234" spans="1:11" x14ac:dyDescent="0.35">
      <c r="A234" s="1">
        <v>44953</v>
      </c>
      <c r="B234">
        <v>4070.56</v>
      </c>
      <c r="C234" s="1"/>
      <c r="D234">
        <v>233</v>
      </c>
      <c r="E234">
        <f t="shared" si="3"/>
        <v>1.002494809663016</v>
      </c>
      <c r="F234" s="2">
        <f>E234*'Section 4 Question 8'!$C$2</f>
        <v>4009979.238652064</v>
      </c>
      <c r="G234" s="7">
        <f>F234-'Section 4 Question 8'!$C$2</f>
        <v>9979.2386520639993</v>
      </c>
      <c r="K234" s="1"/>
    </row>
    <row r="235" spans="1:11" x14ac:dyDescent="0.35">
      <c r="A235" s="1">
        <v>44952</v>
      </c>
      <c r="B235">
        <v>4060.43</v>
      </c>
      <c r="C235" s="1"/>
      <c r="D235">
        <v>234</v>
      </c>
      <c r="E235">
        <f t="shared" si="3"/>
        <v>1.0110078631150685</v>
      </c>
      <c r="F235" s="2">
        <f>E235*'Section 4 Question 8'!$C$2</f>
        <v>4044031.4524602741</v>
      </c>
      <c r="G235" s="7">
        <f>F235-'Section 4 Question 8'!$C$2</f>
        <v>44031.4524602741</v>
      </c>
      <c r="K235" s="1"/>
    </row>
    <row r="236" spans="1:11" x14ac:dyDescent="0.35">
      <c r="A236" s="1">
        <v>44951</v>
      </c>
      <c r="B236">
        <v>4016.22</v>
      </c>
      <c r="C236" s="1"/>
      <c r="D236">
        <v>235</v>
      </c>
      <c r="E236">
        <f t="shared" si="3"/>
        <v>0.9998182700805337</v>
      </c>
      <c r="F236" s="2">
        <f>E236*'Section 4 Question 8'!$C$2</f>
        <v>3999273.0803221348</v>
      </c>
      <c r="G236" s="7">
        <f>F236-'Section 4 Question 8'!$C$2</f>
        <v>-726.91967786522582</v>
      </c>
      <c r="K236" s="1"/>
    </row>
    <row r="237" spans="1:11" x14ac:dyDescent="0.35">
      <c r="A237" s="1">
        <v>44950</v>
      </c>
      <c r="B237">
        <v>4016.95</v>
      </c>
      <c r="C237" s="1"/>
      <c r="D237">
        <v>236</v>
      </c>
      <c r="E237">
        <f t="shared" si="3"/>
        <v>0.99928852358693565</v>
      </c>
      <c r="F237" s="2">
        <f>E237*'Section 4 Question 8'!$C$2</f>
        <v>3997154.0943477424</v>
      </c>
      <c r="G237" s="7">
        <f>F237-'Section 4 Question 8'!$C$2</f>
        <v>-2845.9056522576138</v>
      </c>
      <c r="K237" s="1"/>
    </row>
    <row r="238" spans="1:11" x14ac:dyDescent="0.35">
      <c r="A238" s="1">
        <v>44949</v>
      </c>
      <c r="B238">
        <v>4019.81</v>
      </c>
      <c r="C238" s="1"/>
      <c r="D238">
        <v>237</v>
      </c>
      <c r="E238">
        <f t="shared" si="3"/>
        <v>1.0118813575961396</v>
      </c>
      <c r="F238" s="2">
        <f>E238*'Section 4 Question 8'!$C$2</f>
        <v>4047525.4303845586</v>
      </c>
      <c r="G238" s="7">
        <f>F238-'Section 4 Question 8'!$C$2</f>
        <v>47525.430384558626</v>
      </c>
      <c r="K238" s="1"/>
    </row>
    <row r="239" spans="1:11" x14ac:dyDescent="0.35">
      <c r="A239" s="1">
        <v>44946</v>
      </c>
      <c r="B239">
        <v>3972.61</v>
      </c>
      <c r="C239" s="1"/>
      <c r="D239">
        <v>238</v>
      </c>
      <c r="E239">
        <f t="shared" si="3"/>
        <v>1.0189183990150943</v>
      </c>
      <c r="F239" s="2">
        <f>E239*'Section 4 Question 8'!$C$2</f>
        <v>4075673.5960603771</v>
      </c>
      <c r="G239" s="7">
        <f>F239-'Section 4 Question 8'!$C$2</f>
        <v>75673.59606037708</v>
      </c>
      <c r="K239" s="1"/>
    </row>
    <row r="240" spans="1:11" x14ac:dyDescent="0.35">
      <c r="A240" s="1">
        <v>44945</v>
      </c>
      <c r="B240">
        <v>3898.85</v>
      </c>
      <c r="C240" s="1"/>
      <c r="D240">
        <v>239</v>
      </c>
      <c r="E240">
        <f t="shared" si="3"/>
        <v>0.99236165198047266</v>
      </c>
      <c r="F240" s="2">
        <f>E240*'Section 4 Question 8'!$C$2</f>
        <v>3969446.6079218904</v>
      </c>
      <c r="G240" s="7">
        <f>F240-'Section 4 Question 8'!$C$2</f>
        <v>-30553.392078109551</v>
      </c>
      <c r="K240" s="1"/>
    </row>
    <row r="241" spans="1:11" x14ac:dyDescent="0.35">
      <c r="A241" s="1">
        <v>44944</v>
      </c>
      <c r="B241">
        <v>3928.86</v>
      </c>
      <c r="C241" s="1"/>
      <c r="D241">
        <v>240</v>
      </c>
      <c r="E241">
        <f t="shared" si="3"/>
        <v>0.98443736735680809</v>
      </c>
      <c r="F241" s="2">
        <f>E241*'Section 4 Question 8'!$C$2</f>
        <v>3937749.4694272322</v>
      </c>
      <c r="G241" s="7">
        <f>F241-'Section 4 Question 8'!$C$2</f>
        <v>-62250.530572767835</v>
      </c>
      <c r="K241" s="1"/>
    </row>
    <row r="242" spans="1:11" x14ac:dyDescent="0.35">
      <c r="A242" s="1">
        <v>44943</v>
      </c>
      <c r="B242">
        <v>3990.97</v>
      </c>
      <c r="C242" s="1"/>
      <c r="D242">
        <v>241</v>
      </c>
      <c r="E242">
        <f t="shared" si="3"/>
        <v>0.99796953806991084</v>
      </c>
      <c r="F242" s="2">
        <f>E242*'Section 4 Question 8'!$C$2</f>
        <v>3991878.1522796433</v>
      </c>
      <c r="G242" s="7">
        <f>F242-'Section 4 Question 8'!$C$2</f>
        <v>-8121.8477203566581</v>
      </c>
      <c r="K242" s="1"/>
    </row>
    <row r="243" spans="1:11" x14ac:dyDescent="0.35">
      <c r="A243" s="1">
        <v>44939</v>
      </c>
      <c r="B243">
        <v>3999.09</v>
      </c>
      <c r="C243" s="1"/>
      <c r="D243">
        <v>242</v>
      </c>
      <c r="E243">
        <f t="shared" si="3"/>
        <v>1.0039968166058693</v>
      </c>
      <c r="F243" s="2">
        <f>E243*'Section 4 Question 8'!$C$2</f>
        <v>4015987.2664234769</v>
      </c>
      <c r="G243" s="7">
        <f>F243-'Section 4 Question 8'!$C$2</f>
        <v>15987.26642347686</v>
      </c>
      <c r="K243" s="1"/>
    </row>
    <row r="244" spans="1:11" x14ac:dyDescent="0.35">
      <c r="A244" s="1">
        <v>44938</v>
      </c>
      <c r="B244">
        <v>3983.17</v>
      </c>
      <c r="C244" s="1"/>
      <c r="D244">
        <v>243</v>
      </c>
      <c r="E244">
        <f t="shared" si="3"/>
        <v>1.0034159527006432</v>
      </c>
      <c r="F244" s="2">
        <f>E244*'Section 4 Question 8'!$C$2</f>
        <v>4013663.8108025729</v>
      </c>
      <c r="G244" s="7">
        <f>F244-'Section 4 Question 8'!$C$2</f>
        <v>13663.810802572872</v>
      </c>
      <c r="K244" s="1"/>
    </row>
    <row r="245" spans="1:11" x14ac:dyDescent="0.35">
      <c r="A245" s="1">
        <v>44937</v>
      </c>
      <c r="B245">
        <v>3969.61</v>
      </c>
      <c r="C245" s="1"/>
      <c r="D245">
        <v>244</v>
      </c>
      <c r="E245">
        <f t="shared" si="3"/>
        <v>1.0128493972060981</v>
      </c>
      <c r="F245" s="2">
        <f>E245*'Section 4 Question 8'!$C$2</f>
        <v>4051397.5888243923</v>
      </c>
      <c r="G245" s="7">
        <f>F245-'Section 4 Question 8'!$C$2</f>
        <v>51397.588824392296</v>
      </c>
      <c r="K245" s="1"/>
    </row>
    <row r="246" spans="1:11" x14ac:dyDescent="0.35">
      <c r="A246" s="1">
        <v>44936</v>
      </c>
      <c r="B246">
        <v>3919.25</v>
      </c>
      <c r="C246" s="1"/>
      <c r="D246">
        <v>245</v>
      </c>
      <c r="E246">
        <f t="shared" si="3"/>
        <v>1.0069782558985019</v>
      </c>
      <c r="F246" s="2">
        <f>E246*'Section 4 Question 8'!$C$2</f>
        <v>4027913.0235940074</v>
      </c>
      <c r="G246" s="7">
        <f>F246-'Section 4 Question 8'!$C$2</f>
        <v>27913.023594007362</v>
      </c>
      <c r="K246" s="1"/>
    </row>
    <row r="247" spans="1:11" x14ac:dyDescent="0.35">
      <c r="A247" s="1">
        <v>44935</v>
      </c>
      <c r="B247">
        <v>3892.09</v>
      </c>
      <c r="C247" s="1"/>
      <c r="D247">
        <v>246</v>
      </c>
      <c r="E247">
        <f t="shared" si="3"/>
        <v>0.99923236493217094</v>
      </c>
      <c r="F247" s="2">
        <f>E247*'Section 4 Question 8'!$C$2</f>
        <v>3996929.4597286838</v>
      </c>
      <c r="G247" s="7">
        <f>F247-'Section 4 Question 8'!$C$2</f>
        <v>-3070.5402713161893</v>
      </c>
      <c r="K247" s="1"/>
    </row>
    <row r="248" spans="1:11" x14ac:dyDescent="0.35">
      <c r="A248" s="1">
        <v>44932</v>
      </c>
      <c r="B248">
        <v>3895.08</v>
      </c>
      <c r="C248" s="1"/>
      <c r="D248">
        <v>247</v>
      </c>
      <c r="E248">
        <f t="shared" si="3"/>
        <v>1.0228407867440457</v>
      </c>
      <c r="F248" s="2">
        <f>E248*'Section 4 Question 8'!$C$2</f>
        <v>4091363.1469761827</v>
      </c>
      <c r="G248" s="7">
        <f>F248-'Section 4 Question 8'!$C$2</f>
        <v>91363.146976182703</v>
      </c>
      <c r="K248" s="1"/>
    </row>
    <row r="249" spans="1:11" x14ac:dyDescent="0.35">
      <c r="A249" s="1">
        <v>44931</v>
      </c>
      <c r="B249">
        <v>3808.1</v>
      </c>
      <c r="C249" s="1"/>
      <c r="D249">
        <v>248</v>
      </c>
      <c r="E249">
        <f t="shared" si="3"/>
        <v>0.98835443826450764</v>
      </c>
      <c r="F249" s="2">
        <f>E249*'Section 4 Question 8'!$C$2</f>
        <v>3953417.7530580307</v>
      </c>
      <c r="G249" s="7">
        <f>F249-'Section 4 Question 8'!$C$2</f>
        <v>-46582.246941969264</v>
      </c>
      <c r="K249" s="1"/>
    </row>
    <row r="250" spans="1:11" x14ac:dyDescent="0.35">
      <c r="A250" s="1">
        <v>44930</v>
      </c>
      <c r="B250">
        <v>3852.97</v>
      </c>
      <c r="C250" s="1"/>
      <c r="D250">
        <v>249</v>
      </c>
      <c r="E250">
        <f t="shared" si="3"/>
        <v>1.0075389499338414</v>
      </c>
      <c r="F250" s="2">
        <f>E250*'Section 4 Question 8'!$C$2</f>
        <v>4030155.7997353654</v>
      </c>
      <c r="G250" s="7">
        <f>F250-'Section 4 Question 8'!$C$2</f>
        <v>30155.799735365435</v>
      </c>
      <c r="K250" s="1"/>
    </row>
    <row r="251" spans="1:11" x14ac:dyDescent="0.35">
      <c r="A251" s="1">
        <v>44929</v>
      </c>
      <c r="B251">
        <v>3824.14</v>
      </c>
      <c r="C251" s="1"/>
      <c r="D251">
        <v>250</v>
      </c>
      <c r="E251">
        <f t="shared" si="3"/>
        <v>0.99599947909884101</v>
      </c>
      <c r="F251" s="2">
        <f>E251*'Section 4 Question 8'!$C$2</f>
        <v>3983997.9163953639</v>
      </c>
      <c r="G251" s="7">
        <f>F251-'Section 4 Question 8'!$C$2</f>
        <v>-16002.083604636136</v>
      </c>
      <c r="K251" s="1"/>
    </row>
    <row r="252" spans="1:11" x14ac:dyDescent="0.35">
      <c r="A252" s="1">
        <v>44925</v>
      </c>
      <c r="B252">
        <v>3839.5</v>
      </c>
      <c r="C252" s="1"/>
      <c r="D252">
        <v>251</v>
      </c>
      <c r="E252">
        <f t="shared" si="3"/>
        <v>0.99745926510931915</v>
      </c>
      <c r="F252" s="2">
        <f>E252*'Section 4 Question 8'!$C$2</f>
        <v>3989837.0604372765</v>
      </c>
      <c r="G252" s="7">
        <f>F252-'Section 4 Question 8'!$C$2</f>
        <v>-10162.939562723506</v>
      </c>
      <c r="K252" s="1"/>
    </row>
    <row r="253" spans="1:11" x14ac:dyDescent="0.35">
      <c r="A253" s="1">
        <v>44924</v>
      </c>
      <c r="B253">
        <v>3849.28</v>
      </c>
      <c r="C253" s="1"/>
      <c r="G253" s="1"/>
      <c r="K253" s="1"/>
    </row>
    <row r="254" spans="1:11" x14ac:dyDescent="0.35">
      <c r="C254" s="1"/>
      <c r="G254" s="1"/>
      <c r="K254" s="1"/>
    </row>
    <row r="255" spans="1:11" x14ac:dyDescent="0.35">
      <c r="G255" s="1"/>
      <c r="K2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30E0-7A51-4755-B8F0-D62D49D43948}">
  <dimension ref="A1:G255"/>
  <sheetViews>
    <sheetView workbookViewId="0">
      <selection activeCell="D21" sqref="D21"/>
    </sheetView>
  </sheetViews>
  <sheetFormatPr defaultRowHeight="14.5" x14ac:dyDescent="0.35"/>
  <cols>
    <col min="1" max="1" width="11" bestFit="1" customWidth="1"/>
    <col min="2" max="2" width="11" style="6" bestFit="1" customWidth="1"/>
    <col min="5" max="5" width="18.6328125" bestFit="1" customWidth="1"/>
    <col min="6" max="6" width="17.6328125" style="2" bestFit="1" customWidth="1"/>
    <col min="7" max="7" width="11" bestFit="1" customWidth="1"/>
  </cols>
  <sheetData>
    <row r="1" spans="1:7" x14ac:dyDescent="0.35">
      <c r="A1" t="s">
        <v>0</v>
      </c>
      <c r="B1" s="6" t="s">
        <v>1</v>
      </c>
      <c r="D1" t="s">
        <v>10</v>
      </c>
      <c r="E1" t="s">
        <v>12</v>
      </c>
      <c r="F1" s="2" t="s">
        <v>13</v>
      </c>
      <c r="G1" t="s">
        <v>14</v>
      </c>
    </row>
    <row r="2" spans="1:7" x14ac:dyDescent="0.35">
      <c r="A2" s="1">
        <v>45289</v>
      </c>
      <c r="B2" s="6">
        <v>538.65</v>
      </c>
      <c r="D2">
        <v>1</v>
      </c>
      <c r="E2">
        <f>B2/B3</f>
        <v>0.98365595325054778</v>
      </c>
      <c r="F2" s="2">
        <f>E2*'Section 4 Question 8'!$C$3</f>
        <v>1967311.9065010955</v>
      </c>
      <c r="G2" s="7">
        <f>F2-'Section 4 Question 8'!$C$3</f>
        <v>-32688.093498904491</v>
      </c>
    </row>
    <row r="3" spans="1:7" x14ac:dyDescent="0.35">
      <c r="A3" s="1">
        <v>45288</v>
      </c>
      <c r="B3" s="6">
        <v>547.6</v>
      </c>
      <c r="D3">
        <v>2</v>
      </c>
      <c r="E3">
        <f t="shared" ref="E3:E66" si="0">B3/B4</f>
        <v>0.99464172191444933</v>
      </c>
      <c r="F3" s="2">
        <f>E3*'Section 4 Question 8'!$C$3</f>
        <v>1989283.4438288987</v>
      </c>
      <c r="G3" s="7">
        <f>F3-'Section 4 Question 8'!$C$3</f>
        <v>-10716.556171101285</v>
      </c>
    </row>
    <row r="4" spans="1:7" x14ac:dyDescent="0.35">
      <c r="A4" s="1">
        <v>45287</v>
      </c>
      <c r="B4" s="6">
        <v>550.54999999999995</v>
      </c>
      <c r="D4">
        <v>3</v>
      </c>
      <c r="E4">
        <f t="shared" si="0"/>
        <v>1.0046532846715328</v>
      </c>
      <c r="F4" s="2">
        <f>E4*'Section 4 Question 8'!$C$3</f>
        <v>2009306.5693430656</v>
      </c>
      <c r="G4" s="7">
        <f>F4-'Section 4 Question 8'!$C$3</f>
        <v>9306.5693430656102</v>
      </c>
    </row>
    <row r="5" spans="1:7" x14ac:dyDescent="0.35">
      <c r="A5" s="1">
        <v>45286</v>
      </c>
      <c r="B5" s="6">
        <v>548</v>
      </c>
      <c r="D5">
        <v>4</v>
      </c>
      <c r="E5">
        <f t="shared" si="0"/>
        <v>1.0080941869021338</v>
      </c>
      <c r="F5" s="2">
        <f>E5*'Section 4 Question 8'!$C$3</f>
        <v>2016188.3738042677</v>
      </c>
      <c r="G5" s="7">
        <f>F5-'Section 4 Question 8'!$C$3</f>
        <v>16188.373804267729</v>
      </c>
    </row>
    <row r="6" spans="1:7" x14ac:dyDescent="0.35">
      <c r="A6" s="1">
        <v>45282</v>
      </c>
      <c r="B6" s="6">
        <v>543.6</v>
      </c>
      <c r="D6">
        <v>5</v>
      </c>
      <c r="E6">
        <f t="shared" si="0"/>
        <v>0.99442056160248793</v>
      </c>
      <c r="F6" s="2">
        <f>E6*'Section 4 Question 8'!$C$3</f>
        <v>1988841.1232049759</v>
      </c>
      <c r="G6" s="7">
        <f>F6-'Section 4 Question 8'!$C$3</f>
        <v>-11158.876795024145</v>
      </c>
    </row>
    <row r="7" spans="1:7" x14ac:dyDescent="0.35">
      <c r="A7" s="1">
        <v>45281</v>
      </c>
      <c r="B7" s="6">
        <v>546.65</v>
      </c>
      <c r="D7">
        <v>6</v>
      </c>
      <c r="E7">
        <f t="shared" si="0"/>
        <v>1.0014656041036913</v>
      </c>
      <c r="F7" s="2">
        <f>E7*'Section 4 Question 8'!$C$3</f>
        <v>2002931.2082073826</v>
      </c>
      <c r="G7" s="7">
        <f>F7-'Section 4 Question 8'!$C$3</f>
        <v>2931.2082073825877</v>
      </c>
    </row>
    <row r="8" spans="1:7" x14ac:dyDescent="0.35">
      <c r="A8" s="1">
        <v>45280</v>
      </c>
      <c r="B8" s="6">
        <v>545.85</v>
      </c>
      <c r="D8">
        <v>7</v>
      </c>
      <c r="E8">
        <f t="shared" si="0"/>
        <v>1.0046010858562622</v>
      </c>
      <c r="F8" s="2">
        <f>E8*'Section 4 Question 8'!$C$3</f>
        <v>2009202.1717125243</v>
      </c>
      <c r="G8" s="7">
        <f>F8-'Section 4 Question 8'!$C$3</f>
        <v>9202.1717125242576</v>
      </c>
    </row>
    <row r="9" spans="1:7" x14ac:dyDescent="0.35">
      <c r="A9" s="1">
        <v>45279</v>
      </c>
      <c r="B9" s="6">
        <v>543.35</v>
      </c>
      <c r="D9">
        <v>8</v>
      </c>
      <c r="E9">
        <f t="shared" si="0"/>
        <v>1.012145371905445</v>
      </c>
      <c r="F9" s="2">
        <f>E9*'Section 4 Question 8'!$C$3</f>
        <v>2024290.74381089</v>
      </c>
      <c r="G9" s="7">
        <f>F9-'Section 4 Question 8'!$C$3</f>
        <v>24290.74381089001</v>
      </c>
    </row>
    <row r="10" spans="1:7" x14ac:dyDescent="0.35">
      <c r="A10" s="1">
        <v>45278</v>
      </c>
      <c r="B10" s="6">
        <v>536.83000000000004</v>
      </c>
      <c r="D10">
        <v>9</v>
      </c>
      <c r="E10">
        <f t="shared" si="0"/>
        <v>1.0063361139750679</v>
      </c>
      <c r="F10" s="2">
        <f>E10*'Section 4 Question 8'!$C$3</f>
        <v>2012672.2279501359</v>
      </c>
      <c r="G10" s="7">
        <f>F10-'Section 4 Question 8'!$C$3</f>
        <v>12672.227950135944</v>
      </c>
    </row>
    <row r="11" spans="1:7" x14ac:dyDescent="0.35">
      <c r="A11" s="1">
        <v>45275</v>
      </c>
      <c r="B11" s="6">
        <v>533.45000000000005</v>
      </c>
      <c r="D11">
        <v>10</v>
      </c>
      <c r="E11">
        <f t="shared" si="0"/>
        <v>1.0204686752749881</v>
      </c>
      <c r="F11" s="2">
        <f>E11*'Section 4 Question 8'!$C$3</f>
        <v>2040937.3505499761</v>
      </c>
      <c r="G11" s="7">
        <f>F11-'Section 4 Question 8'!$C$3</f>
        <v>40937.350549976109</v>
      </c>
    </row>
    <row r="12" spans="1:7" x14ac:dyDescent="0.35">
      <c r="A12" s="1">
        <v>45274</v>
      </c>
      <c r="B12" s="6">
        <v>522.75</v>
      </c>
      <c r="D12">
        <v>11</v>
      </c>
      <c r="E12">
        <f t="shared" si="0"/>
        <v>1.0034552260293694</v>
      </c>
      <c r="F12" s="2">
        <f>E12*'Section 4 Question 8'!$C$3</f>
        <v>2006910.4520587388</v>
      </c>
      <c r="G12" s="7">
        <f>F12-'Section 4 Question 8'!$C$3</f>
        <v>6910.452058738796</v>
      </c>
    </row>
    <row r="13" spans="1:7" x14ac:dyDescent="0.35">
      <c r="A13" s="1">
        <v>45273</v>
      </c>
      <c r="B13" s="6">
        <v>520.95000000000005</v>
      </c>
      <c r="D13">
        <v>12</v>
      </c>
      <c r="E13">
        <f t="shared" si="0"/>
        <v>0.983388390750354</v>
      </c>
      <c r="F13" s="2">
        <f>E13*'Section 4 Question 8'!$C$3</f>
        <v>1966776.7815007081</v>
      </c>
      <c r="G13" s="7">
        <f>F13-'Section 4 Question 8'!$C$3</f>
        <v>-33223.218499291921</v>
      </c>
    </row>
    <row r="14" spans="1:7" x14ac:dyDescent="0.35">
      <c r="A14" s="1">
        <v>45272</v>
      </c>
      <c r="B14" s="6">
        <v>529.75</v>
      </c>
      <c r="D14">
        <v>13</v>
      </c>
      <c r="E14">
        <f t="shared" si="0"/>
        <v>0.99530295913574451</v>
      </c>
      <c r="F14" s="2">
        <f>E14*'Section 4 Question 8'!$C$3</f>
        <v>1990605.918271489</v>
      </c>
      <c r="G14" s="7">
        <f>F14-'Section 4 Question 8'!$C$3</f>
        <v>-9394.0817285110243</v>
      </c>
    </row>
    <row r="15" spans="1:7" x14ac:dyDescent="0.35">
      <c r="A15" s="1">
        <v>45271</v>
      </c>
      <c r="B15" s="6">
        <v>532.25</v>
      </c>
      <c r="D15">
        <v>14</v>
      </c>
      <c r="E15">
        <f t="shared" si="0"/>
        <v>1.0116897928150541</v>
      </c>
      <c r="F15" s="2">
        <f>E15*'Section 4 Question 8'!$C$3</f>
        <v>2023379.5856301081</v>
      </c>
      <c r="G15" s="7">
        <f>F15-'Section 4 Question 8'!$C$3</f>
        <v>23379.585630108137</v>
      </c>
    </row>
    <row r="16" spans="1:7" x14ac:dyDescent="0.35">
      <c r="A16" s="1">
        <v>45268</v>
      </c>
      <c r="B16" s="6">
        <v>526.1</v>
      </c>
      <c r="D16">
        <v>15</v>
      </c>
      <c r="E16">
        <f t="shared" si="0"/>
        <v>1.0011417697431018</v>
      </c>
      <c r="F16" s="2">
        <f>E16*'Section 4 Question 8'!$C$3</f>
        <v>2002283.5394862036</v>
      </c>
      <c r="G16" s="7">
        <f>F16-'Section 4 Question 8'!$C$3</f>
        <v>2283.5394862035755</v>
      </c>
    </row>
    <row r="17" spans="1:7" x14ac:dyDescent="0.35">
      <c r="A17" s="1">
        <v>45267</v>
      </c>
      <c r="B17" s="6">
        <v>525.5</v>
      </c>
      <c r="D17">
        <v>16</v>
      </c>
      <c r="E17">
        <f t="shared" si="0"/>
        <v>0.9715289332593825</v>
      </c>
      <c r="F17" s="2">
        <f>E17*'Section 4 Question 8'!$C$3</f>
        <v>1943057.866518765</v>
      </c>
      <c r="G17" s="7">
        <f>F17-'Section 4 Question 8'!$C$3</f>
        <v>-56942.133481235011</v>
      </c>
    </row>
    <row r="18" spans="1:7" x14ac:dyDescent="0.35">
      <c r="A18" s="1">
        <v>45266</v>
      </c>
      <c r="B18" s="6">
        <v>540.9</v>
      </c>
      <c r="D18">
        <v>17</v>
      </c>
      <c r="E18">
        <f t="shared" si="0"/>
        <v>0.99503311258278138</v>
      </c>
      <c r="F18" s="2">
        <f>E18*'Section 4 Question 8'!$C$3</f>
        <v>1990066.2251655627</v>
      </c>
      <c r="G18" s="7">
        <f>F18-'Section 4 Question 8'!$C$3</f>
        <v>-9933.7748344372958</v>
      </c>
    </row>
    <row r="19" spans="1:7" x14ac:dyDescent="0.35">
      <c r="A19" s="1">
        <v>45265</v>
      </c>
      <c r="B19" s="6">
        <v>543.6</v>
      </c>
      <c r="D19">
        <v>18</v>
      </c>
      <c r="E19">
        <f t="shared" si="0"/>
        <v>0.99124726477024083</v>
      </c>
      <c r="F19" s="2">
        <f>E19*'Section 4 Question 8'!$C$3</f>
        <v>1982494.5295404817</v>
      </c>
      <c r="G19" s="7">
        <f>F19-'Section 4 Question 8'!$C$3</f>
        <v>-17505.470459518256</v>
      </c>
    </row>
    <row r="20" spans="1:7" x14ac:dyDescent="0.35">
      <c r="A20" s="1">
        <v>45264</v>
      </c>
      <c r="B20" s="6">
        <v>548.4</v>
      </c>
      <c r="D20">
        <v>19</v>
      </c>
      <c r="E20">
        <f t="shared" si="0"/>
        <v>0.98482535691838013</v>
      </c>
      <c r="F20" s="2">
        <f>E20*'Section 4 Question 8'!$C$3</f>
        <v>1969650.7138367603</v>
      </c>
      <c r="G20" s="7">
        <f>F20-'Section 4 Question 8'!$C$3</f>
        <v>-30349.28616323974</v>
      </c>
    </row>
    <row r="21" spans="1:7" x14ac:dyDescent="0.35">
      <c r="A21" s="1">
        <v>45261</v>
      </c>
      <c r="B21" s="6">
        <v>556.85</v>
      </c>
      <c r="D21">
        <v>20</v>
      </c>
      <c r="E21">
        <f t="shared" si="0"/>
        <v>0.987322695035461</v>
      </c>
      <c r="F21" s="2">
        <f>E21*'Section 4 Question 8'!$C$3</f>
        <v>1974645.390070922</v>
      </c>
      <c r="G21" s="7">
        <f>F21-'Section 4 Question 8'!$C$3</f>
        <v>-25354.609929078026</v>
      </c>
    </row>
    <row r="22" spans="1:7" x14ac:dyDescent="0.35">
      <c r="A22" s="1">
        <v>45260</v>
      </c>
      <c r="B22" s="6">
        <v>564</v>
      </c>
      <c r="D22">
        <v>21</v>
      </c>
      <c r="E22">
        <f t="shared" si="0"/>
        <v>1.011568469195588</v>
      </c>
      <c r="F22" s="2">
        <f>E22*'Section 4 Question 8'!$C$3</f>
        <v>2023136.9383911758</v>
      </c>
      <c r="G22" s="7">
        <f>F22-'Section 4 Question 8'!$C$3</f>
        <v>23136.93839117582</v>
      </c>
    </row>
    <row r="23" spans="1:7" x14ac:dyDescent="0.35">
      <c r="A23" s="1">
        <v>45259</v>
      </c>
      <c r="B23" s="6">
        <v>557.54999999999995</v>
      </c>
      <c r="D23">
        <v>22</v>
      </c>
      <c r="E23">
        <f t="shared" si="0"/>
        <v>1.0143727826798872</v>
      </c>
      <c r="F23" s="2">
        <f>E23*'Section 4 Question 8'!$C$3</f>
        <v>2028745.5653597743</v>
      </c>
      <c r="G23" s="7">
        <f>F23-'Section 4 Question 8'!$C$3</f>
        <v>28745.565359774278</v>
      </c>
    </row>
    <row r="24" spans="1:7" x14ac:dyDescent="0.35">
      <c r="A24" s="1">
        <v>45258</v>
      </c>
      <c r="B24" s="6">
        <v>549.65</v>
      </c>
      <c r="D24">
        <v>23</v>
      </c>
      <c r="E24">
        <f t="shared" si="0"/>
        <v>0.98786843997124374</v>
      </c>
      <c r="F24" s="2">
        <f>E24*'Section 4 Question 8'!$C$3</f>
        <v>1975736.8799424875</v>
      </c>
      <c r="G24" s="7">
        <f>F24-'Section 4 Question 8'!$C$3</f>
        <v>-24263.12005751254</v>
      </c>
    </row>
    <row r="25" spans="1:7" x14ac:dyDescent="0.35">
      <c r="A25" s="1">
        <v>45257</v>
      </c>
      <c r="B25" s="6">
        <v>556.4</v>
      </c>
      <c r="D25">
        <v>24</v>
      </c>
      <c r="E25" t="e">
        <f t="shared" si="0"/>
        <v>#VALUE!</v>
      </c>
      <c r="F25" s="2" t="e">
        <f>E25*'Section 4 Question 8'!$C$3</f>
        <v>#VALUE!</v>
      </c>
      <c r="G25" s="7" t="e">
        <f>F25-'Section 4 Question 8'!$C$3</f>
        <v>#VALUE!</v>
      </c>
    </row>
    <row r="26" spans="1:7" x14ac:dyDescent="0.35">
      <c r="A26" s="1">
        <v>45254</v>
      </c>
      <c r="B26" s="6" t="s">
        <v>2</v>
      </c>
      <c r="D26">
        <v>25</v>
      </c>
      <c r="E26" t="e">
        <f t="shared" si="0"/>
        <v>#VALUE!</v>
      </c>
      <c r="F26" s="2" t="e">
        <f>E26*'Section 4 Question 8'!$C$3</f>
        <v>#VALUE!</v>
      </c>
      <c r="G26" s="7" t="e">
        <f>F26-'Section 4 Question 8'!$C$3</f>
        <v>#VALUE!</v>
      </c>
    </row>
    <row r="27" spans="1:7" x14ac:dyDescent="0.35">
      <c r="A27" s="1">
        <v>45252</v>
      </c>
      <c r="B27" s="6">
        <v>562.45000000000005</v>
      </c>
      <c r="D27">
        <v>26</v>
      </c>
      <c r="E27">
        <f t="shared" si="0"/>
        <v>0.99460654288240502</v>
      </c>
      <c r="F27" s="2">
        <f>E27*'Section 4 Question 8'!$C$3</f>
        <v>1989213.08576481</v>
      </c>
      <c r="G27" s="7">
        <f>F27-'Section 4 Question 8'!$C$3</f>
        <v>-10786.914235190023</v>
      </c>
    </row>
    <row r="28" spans="1:7" x14ac:dyDescent="0.35">
      <c r="A28" s="1">
        <v>45251</v>
      </c>
      <c r="B28" s="6">
        <v>565.5</v>
      </c>
      <c r="D28">
        <v>27</v>
      </c>
      <c r="E28">
        <f t="shared" si="0"/>
        <v>0.99964645571857869</v>
      </c>
      <c r="F28" s="2">
        <f>E28*'Section 4 Question 8'!$C$3</f>
        <v>1999292.9114371573</v>
      </c>
      <c r="G28" s="7">
        <f>F28-'Section 4 Question 8'!$C$3</f>
        <v>-707.08856284269132</v>
      </c>
    </row>
    <row r="29" spans="1:7" x14ac:dyDescent="0.35">
      <c r="A29" s="1">
        <v>45250</v>
      </c>
      <c r="B29" s="6">
        <v>565.70000000000005</v>
      </c>
      <c r="D29">
        <v>28</v>
      </c>
      <c r="E29">
        <f t="shared" si="0"/>
        <v>1.0168059674665229</v>
      </c>
      <c r="F29" s="2">
        <f>E29*'Section 4 Question 8'!$C$3</f>
        <v>2033611.9349330456</v>
      </c>
      <c r="G29" s="7">
        <f>F29-'Section 4 Question 8'!$C$3</f>
        <v>33611.934933045646</v>
      </c>
    </row>
    <row r="30" spans="1:7" x14ac:dyDescent="0.35">
      <c r="A30" s="1">
        <v>45247</v>
      </c>
      <c r="B30" s="6">
        <v>556.35</v>
      </c>
      <c r="D30">
        <v>29</v>
      </c>
      <c r="E30">
        <f t="shared" si="0"/>
        <v>1.0152372262773723</v>
      </c>
      <c r="F30" s="2">
        <f>E30*'Section 4 Question 8'!$C$3</f>
        <v>2030474.4525547447</v>
      </c>
      <c r="G30" s="7">
        <f>F30-'Section 4 Question 8'!$C$3</f>
        <v>30474.452554744668</v>
      </c>
    </row>
    <row r="31" spans="1:7" x14ac:dyDescent="0.35">
      <c r="A31" s="1">
        <v>45246</v>
      </c>
      <c r="B31" s="6">
        <v>548</v>
      </c>
      <c r="D31">
        <v>30</v>
      </c>
      <c r="E31">
        <f t="shared" si="0"/>
        <v>0.97635718994423359</v>
      </c>
      <c r="F31" s="2">
        <f>E31*'Section 4 Question 8'!$C$3</f>
        <v>1952714.3798884673</v>
      </c>
      <c r="G31" s="7">
        <f>F31-'Section 4 Question 8'!$C$3</f>
        <v>-47285.620111532742</v>
      </c>
    </row>
    <row r="32" spans="1:7" x14ac:dyDescent="0.35">
      <c r="A32" s="1">
        <v>45245</v>
      </c>
      <c r="B32" s="6">
        <v>561.27</v>
      </c>
      <c r="D32">
        <v>31</v>
      </c>
      <c r="E32">
        <f t="shared" si="0"/>
        <v>0.99216899416651927</v>
      </c>
      <c r="F32" s="2">
        <f>E32*'Section 4 Question 8'!$C$3</f>
        <v>1984337.9883330385</v>
      </c>
      <c r="G32" s="7">
        <f>F32-'Section 4 Question 8'!$C$3</f>
        <v>-15662.01166696148</v>
      </c>
    </row>
    <row r="33" spans="1:7" x14ac:dyDescent="0.35">
      <c r="A33" s="1">
        <v>45244</v>
      </c>
      <c r="B33" s="6">
        <v>565.70000000000005</v>
      </c>
      <c r="D33">
        <v>32</v>
      </c>
      <c r="E33">
        <f t="shared" si="0"/>
        <v>0.99902869757174406</v>
      </c>
      <c r="F33" s="2">
        <f>E33*'Section 4 Question 8'!$C$3</f>
        <v>1998057.3951434882</v>
      </c>
      <c r="G33" s="7">
        <f>F33-'Section 4 Question 8'!$C$3</f>
        <v>-1942.6048565118108</v>
      </c>
    </row>
    <row r="34" spans="1:7" x14ac:dyDescent="0.35">
      <c r="A34" s="1">
        <v>45243</v>
      </c>
      <c r="B34" s="6">
        <v>566.25</v>
      </c>
      <c r="D34">
        <v>33</v>
      </c>
      <c r="E34">
        <f t="shared" si="0"/>
        <v>1.0181605681920345</v>
      </c>
      <c r="F34" s="2">
        <f>E34*'Section 4 Question 8'!$C$3</f>
        <v>2036321.136384069</v>
      </c>
      <c r="G34" s="7">
        <f>F34-'Section 4 Question 8'!$C$3</f>
        <v>36321.136384068988</v>
      </c>
    </row>
    <row r="35" spans="1:7" x14ac:dyDescent="0.35">
      <c r="A35" s="1">
        <v>45240</v>
      </c>
      <c r="B35" s="6">
        <v>556.15</v>
      </c>
      <c r="D35">
        <v>34</v>
      </c>
      <c r="E35">
        <f t="shared" si="0"/>
        <v>1.007518115942029</v>
      </c>
      <c r="F35" s="2">
        <f>E35*'Section 4 Question 8'!$C$3</f>
        <v>2015036.2318840581</v>
      </c>
      <c r="G35" s="7">
        <f>F35-'Section 4 Question 8'!$C$3</f>
        <v>15036.231884058099</v>
      </c>
    </row>
    <row r="36" spans="1:7" x14ac:dyDescent="0.35">
      <c r="A36" s="1">
        <v>45239</v>
      </c>
      <c r="B36" s="6">
        <v>552</v>
      </c>
      <c r="D36">
        <v>35</v>
      </c>
      <c r="E36">
        <f t="shared" si="0"/>
        <v>0.99738007046707011</v>
      </c>
      <c r="F36" s="2">
        <f>E36*'Section 4 Question 8'!$C$3</f>
        <v>1994760.1409341402</v>
      </c>
      <c r="G36" s="7">
        <f>F36-'Section 4 Question 8'!$C$3</f>
        <v>-5239.8590658598114</v>
      </c>
    </row>
    <row r="37" spans="1:7" x14ac:dyDescent="0.35">
      <c r="A37" s="1">
        <v>45238</v>
      </c>
      <c r="B37" s="6">
        <v>553.45000000000005</v>
      </c>
      <c r="D37">
        <v>36</v>
      </c>
      <c r="E37">
        <f t="shared" si="0"/>
        <v>0.9852247441032489</v>
      </c>
      <c r="F37" s="2">
        <f>E37*'Section 4 Question 8'!$C$3</f>
        <v>1970449.4882064979</v>
      </c>
      <c r="G37" s="7">
        <f>F37-'Section 4 Question 8'!$C$3</f>
        <v>-29550.511793502141</v>
      </c>
    </row>
    <row r="38" spans="1:7" x14ac:dyDescent="0.35">
      <c r="A38" s="1">
        <v>45237</v>
      </c>
      <c r="B38" s="6">
        <v>561.75</v>
      </c>
      <c r="D38">
        <v>37</v>
      </c>
      <c r="E38">
        <f t="shared" si="0"/>
        <v>0.96987223756906071</v>
      </c>
      <c r="F38" s="2">
        <f>E38*'Section 4 Question 8'!$C$3</f>
        <v>1939744.4751381215</v>
      </c>
      <c r="G38" s="7">
        <f>F38-'Section 4 Question 8'!$C$3</f>
        <v>-60255.524861878483</v>
      </c>
    </row>
    <row r="39" spans="1:7" x14ac:dyDescent="0.35">
      <c r="A39" s="1">
        <v>45236</v>
      </c>
      <c r="B39" s="6">
        <v>579.20000000000005</v>
      </c>
      <c r="D39">
        <v>38</v>
      </c>
      <c r="E39">
        <f t="shared" si="0"/>
        <v>1</v>
      </c>
      <c r="F39" s="2">
        <f>E39*'Section 4 Question 8'!$C$3</f>
        <v>2000000</v>
      </c>
      <c r="G39" s="7">
        <f>F39-'Section 4 Question 8'!$C$3</f>
        <v>0</v>
      </c>
    </row>
    <row r="40" spans="1:7" x14ac:dyDescent="0.35">
      <c r="A40" s="1">
        <v>45233</v>
      </c>
      <c r="B40" s="6">
        <v>579.20000000000005</v>
      </c>
      <c r="D40">
        <v>39</v>
      </c>
      <c r="E40">
        <f t="shared" si="0"/>
        <v>0.99203562558876424</v>
      </c>
      <c r="F40" s="2">
        <f>E40*'Section 4 Question 8'!$C$3</f>
        <v>1984071.2511775284</v>
      </c>
      <c r="G40" s="7">
        <f>F40-'Section 4 Question 8'!$C$3</f>
        <v>-15928.748822471593</v>
      </c>
    </row>
    <row r="41" spans="1:7" x14ac:dyDescent="0.35">
      <c r="A41" s="1">
        <v>45232</v>
      </c>
      <c r="B41" s="6">
        <v>583.85</v>
      </c>
      <c r="D41">
        <v>40</v>
      </c>
      <c r="E41">
        <f t="shared" si="0"/>
        <v>1.0122226074895979</v>
      </c>
      <c r="F41" s="2">
        <f>E41*'Section 4 Question 8'!$C$3</f>
        <v>2024445.2149791957</v>
      </c>
      <c r="G41" s="7">
        <f>F41-'Section 4 Question 8'!$C$3</f>
        <v>24445.214979195734</v>
      </c>
    </row>
    <row r="42" spans="1:7" x14ac:dyDescent="0.35">
      <c r="A42" s="1">
        <v>45231</v>
      </c>
      <c r="B42" s="6">
        <v>576.79999999999995</v>
      </c>
      <c r="D42">
        <v>41</v>
      </c>
      <c r="E42">
        <f t="shared" si="0"/>
        <v>0.99826929733471792</v>
      </c>
      <c r="F42" s="2">
        <f>E42*'Section 4 Question 8'!$C$3</f>
        <v>1996538.5946694359</v>
      </c>
      <c r="G42" s="7">
        <f>F42-'Section 4 Question 8'!$C$3</f>
        <v>-3461.4053305641282</v>
      </c>
    </row>
    <row r="43" spans="1:7" x14ac:dyDescent="0.35">
      <c r="A43" s="1">
        <v>45230</v>
      </c>
      <c r="B43" s="6">
        <v>577.79999999999995</v>
      </c>
      <c r="D43">
        <v>42</v>
      </c>
      <c r="E43">
        <f t="shared" si="0"/>
        <v>0.99612102404965086</v>
      </c>
      <c r="F43" s="2">
        <f>E43*'Section 4 Question 8'!$C$3</f>
        <v>1992242.0480993018</v>
      </c>
      <c r="G43" s="7">
        <f>F43-'Section 4 Question 8'!$C$3</f>
        <v>-7757.9519006982446</v>
      </c>
    </row>
    <row r="44" spans="1:7" x14ac:dyDescent="0.35">
      <c r="A44" s="1">
        <v>45229</v>
      </c>
      <c r="B44" s="6">
        <v>580.04999999999995</v>
      </c>
      <c r="D44">
        <v>43</v>
      </c>
      <c r="E44">
        <f t="shared" si="0"/>
        <v>0.98280243985089788</v>
      </c>
      <c r="F44" s="2">
        <f>E44*'Section 4 Question 8'!$C$3</f>
        <v>1965604.8797017958</v>
      </c>
      <c r="G44" s="7">
        <f>F44-'Section 4 Question 8'!$C$3</f>
        <v>-34395.120298204245</v>
      </c>
    </row>
    <row r="45" spans="1:7" x14ac:dyDescent="0.35">
      <c r="A45" s="1">
        <v>45226</v>
      </c>
      <c r="B45" s="6">
        <v>590.20000000000005</v>
      </c>
      <c r="D45">
        <v>44</v>
      </c>
      <c r="E45">
        <f t="shared" si="0"/>
        <v>1.0124367441461533</v>
      </c>
      <c r="F45" s="2">
        <f>E45*'Section 4 Question 8'!$C$3</f>
        <v>2024873.4882923064</v>
      </c>
      <c r="G45" s="7">
        <f>F45-'Section 4 Question 8'!$C$3</f>
        <v>24873.488292306429</v>
      </c>
    </row>
    <row r="46" spans="1:7" x14ac:dyDescent="0.35">
      <c r="A46" s="1">
        <v>45225</v>
      </c>
      <c r="B46" s="6">
        <v>582.95000000000005</v>
      </c>
      <c r="D46">
        <v>45</v>
      </c>
      <c r="E46">
        <f t="shared" si="0"/>
        <v>0.99082178975099855</v>
      </c>
      <c r="F46" s="2">
        <f>E46*'Section 4 Question 8'!$C$3</f>
        <v>1981643.5795019972</v>
      </c>
      <c r="G46" s="7">
        <f>F46-'Section 4 Question 8'!$C$3</f>
        <v>-18356.420498002786</v>
      </c>
    </row>
    <row r="47" spans="1:7" x14ac:dyDescent="0.35">
      <c r="A47" s="1">
        <v>45224</v>
      </c>
      <c r="B47" s="6">
        <v>588.35</v>
      </c>
      <c r="D47">
        <v>46</v>
      </c>
      <c r="E47">
        <f t="shared" si="0"/>
        <v>1.0070175438596491</v>
      </c>
      <c r="F47" s="2">
        <f>E47*'Section 4 Question 8'!$C$3</f>
        <v>2014035.0877192982</v>
      </c>
      <c r="G47" s="7">
        <f>F47-'Section 4 Question 8'!$C$3</f>
        <v>14035.087719298201</v>
      </c>
    </row>
    <row r="48" spans="1:7" x14ac:dyDescent="0.35">
      <c r="A48" s="1">
        <v>45223</v>
      </c>
      <c r="B48" s="6">
        <v>584.25</v>
      </c>
      <c r="D48">
        <v>47</v>
      </c>
      <c r="E48">
        <f t="shared" si="0"/>
        <v>0.98824424898511498</v>
      </c>
      <c r="F48" s="2">
        <f>E48*'Section 4 Question 8'!$C$3</f>
        <v>1976488.4979702299</v>
      </c>
      <c r="G48" s="7">
        <f>F48-'Section 4 Question 8'!$C$3</f>
        <v>-23511.502029770054</v>
      </c>
    </row>
    <row r="49" spans="1:7" x14ac:dyDescent="0.35">
      <c r="A49" s="1">
        <v>45222</v>
      </c>
      <c r="B49" s="6">
        <v>591.20000000000005</v>
      </c>
      <c r="D49">
        <v>48</v>
      </c>
      <c r="E49">
        <f t="shared" si="0"/>
        <v>0.98508706156794146</v>
      </c>
      <c r="F49" s="2">
        <f>E49*'Section 4 Question 8'!$C$3</f>
        <v>1970174.1231358829</v>
      </c>
      <c r="G49" s="7">
        <f>F49-'Section 4 Question 8'!$C$3</f>
        <v>-29825.876864117105</v>
      </c>
    </row>
    <row r="50" spans="1:7" x14ac:dyDescent="0.35">
      <c r="A50" s="1">
        <v>45219</v>
      </c>
      <c r="B50" s="6">
        <v>600.15</v>
      </c>
      <c r="D50">
        <v>49</v>
      </c>
      <c r="E50">
        <f t="shared" si="0"/>
        <v>0.99387265049267193</v>
      </c>
      <c r="F50" s="2">
        <f>E50*'Section 4 Question 8'!$C$3</f>
        <v>1987745.3009853438</v>
      </c>
      <c r="G50" s="7">
        <f>F50-'Section 4 Question 8'!$C$3</f>
        <v>-12254.699014656246</v>
      </c>
    </row>
    <row r="51" spans="1:7" x14ac:dyDescent="0.35">
      <c r="A51" s="1">
        <v>45218</v>
      </c>
      <c r="B51" s="6">
        <v>603.85</v>
      </c>
      <c r="D51">
        <v>50</v>
      </c>
      <c r="E51">
        <f t="shared" si="0"/>
        <v>1.0085177453027141</v>
      </c>
      <c r="F51" s="2">
        <f>E51*'Section 4 Question 8'!$C$3</f>
        <v>2017035.4906054281</v>
      </c>
      <c r="G51" s="7">
        <f>F51-'Section 4 Question 8'!$C$3</f>
        <v>17035.490605428116</v>
      </c>
    </row>
    <row r="52" spans="1:7" x14ac:dyDescent="0.35">
      <c r="A52" s="1">
        <v>45217</v>
      </c>
      <c r="B52" s="6">
        <v>598.75</v>
      </c>
      <c r="D52">
        <v>51</v>
      </c>
      <c r="E52">
        <f t="shared" si="0"/>
        <v>1.0123425479753148</v>
      </c>
      <c r="F52" s="2">
        <f>E52*'Section 4 Question 8'!$C$3</f>
        <v>2024685.0959506296</v>
      </c>
      <c r="G52" s="7">
        <f>F52-'Section 4 Question 8'!$C$3</f>
        <v>24685.095950629562</v>
      </c>
    </row>
    <row r="53" spans="1:7" x14ac:dyDescent="0.35">
      <c r="A53" s="1">
        <v>45216</v>
      </c>
      <c r="B53" s="6">
        <v>591.45000000000005</v>
      </c>
      <c r="D53">
        <v>52</v>
      </c>
      <c r="E53">
        <f t="shared" si="0"/>
        <v>0.99329907295445385</v>
      </c>
      <c r="F53" s="2">
        <f>E53*'Section 4 Question 8'!$C$3</f>
        <v>1986598.1459089078</v>
      </c>
      <c r="G53" s="7">
        <f>F53-'Section 4 Question 8'!$C$3</f>
        <v>-13401.854091092246</v>
      </c>
    </row>
    <row r="54" spans="1:7" x14ac:dyDescent="0.35">
      <c r="A54" s="1">
        <v>45215</v>
      </c>
      <c r="B54" s="6">
        <v>595.44000000000005</v>
      </c>
      <c r="D54">
        <v>53</v>
      </c>
      <c r="E54">
        <f t="shared" si="0"/>
        <v>0.99289644822411205</v>
      </c>
      <c r="F54" s="2">
        <f>E54*'Section 4 Question 8'!$C$3</f>
        <v>1985792.8964482241</v>
      </c>
      <c r="G54" s="7">
        <f>F54-'Section 4 Question 8'!$C$3</f>
        <v>-14207.103551775916</v>
      </c>
    </row>
    <row r="55" spans="1:7" x14ac:dyDescent="0.35">
      <c r="A55" s="1">
        <v>45212</v>
      </c>
      <c r="B55" s="6">
        <v>599.70000000000005</v>
      </c>
      <c r="D55">
        <v>54</v>
      </c>
      <c r="E55">
        <f t="shared" si="0"/>
        <v>1.030500902139359</v>
      </c>
      <c r="F55" s="2">
        <f>E55*'Section 4 Question 8'!$C$3</f>
        <v>2061001.8042787178</v>
      </c>
      <c r="G55" s="7">
        <f>F55-'Section 4 Question 8'!$C$3</f>
        <v>61001.804278717842</v>
      </c>
    </row>
    <row r="56" spans="1:7" x14ac:dyDescent="0.35">
      <c r="A56" s="1">
        <v>45211</v>
      </c>
      <c r="B56" s="6">
        <v>581.95000000000005</v>
      </c>
      <c r="D56">
        <v>55</v>
      </c>
      <c r="E56">
        <f t="shared" si="0"/>
        <v>1.0006878170406674</v>
      </c>
      <c r="F56" s="2">
        <f>E56*'Section 4 Question 8'!$C$3</f>
        <v>2001375.6340813348</v>
      </c>
      <c r="G56" s="7">
        <f>F56-'Section 4 Question 8'!$C$3</f>
        <v>1375.634081334807</v>
      </c>
    </row>
    <row r="57" spans="1:7" x14ac:dyDescent="0.35">
      <c r="A57" s="1">
        <v>45210</v>
      </c>
      <c r="B57" s="6">
        <v>581.54999999999995</v>
      </c>
      <c r="D57">
        <v>56</v>
      </c>
      <c r="E57">
        <f t="shared" si="0"/>
        <v>0.98911472063951</v>
      </c>
      <c r="F57" s="2">
        <f>E57*'Section 4 Question 8'!$C$3</f>
        <v>1978229.4412790199</v>
      </c>
      <c r="G57" s="7">
        <f>F57-'Section 4 Question 8'!$C$3</f>
        <v>-21770.558720980072</v>
      </c>
    </row>
    <row r="58" spans="1:7" x14ac:dyDescent="0.35">
      <c r="A58" s="1">
        <v>45209</v>
      </c>
      <c r="B58" s="6">
        <v>587.95000000000005</v>
      </c>
      <c r="D58">
        <v>57</v>
      </c>
      <c r="E58">
        <f t="shared" si="0"/>
        <v>0.99660988219340618</v>
      </c>
      <c r="F58" s="2">
        <f>E58*'Section 4 Question 8'!$C$3</f>
        <v>1993219.7643868125</v>
      </c>
      <c r="G58" s="7">
        <f>F58-'Section 4 Question 8'!$C$3</f>
        <v>-6780.2356131875422</v>
      </c>
    </row>
    <row r="59" spans="1:7" x14ac:dyDescent="0.35">
      <c r="A59" s="1">
        <v>45208</v>
      </c>
      <c r="B59" s="6">
        <v>589.95000000000005</v>
      </c>
      <c r="D59">
        <v>58</v>
      </c>
      <c r="E59">
        <f t="shared" si="0"/>
        <v>1.0222665049384856</v>
      </c>
      <c r="F59" s="2">
        <f>E59*'Section 4 Question 8'!$C$3</f>
        <v>2044533.0098769711</v>
      </c>
      <c r="G59" s="7">
        <f>F59-'Section 4 Question 8'!$C$3</f>
        <v>44533.009876971133</v>
      </c>
    </row>
    <row r="60" spans="1:7" x14ac:dyDescent="0.35">
      <c r="A60" s="1">
        <v>45205</v>
      </c>
      <c r="B60" s="6">
        <v>577.1</v>
      </c>
      <c r="D60">
        <v>59</v>
      </c>
      <c r="E60">
        <f t="shared" si="0"/>
        <v>1.0073311223599233</v>
      </c>
      <c r="F60" s="2">
        <f>E60*'Section 4 Question 8'!$C$3</f>
        <v>2014662.2447198466</v>
      </c>
      <c r="G60" s="7">
        <f>F60-'Section 4 Question 8'!$C$3</f>
        <v>14662.24471984664</v>
      </c>
    </row>
    <row r="61" spans="1:7" x14ac:dyDescent="0.35">
      <c r="A61" s="1">
        <v>45204</v>
      </c>
      <c r="B61" s="6">
        <v>572.9</v>
      </c>
      <c r="D61">
        <v>60</v>
      </c>
      <c r="E61">
        <f t="shared" si="0"/>
        <v>0.98852558019152792</v>
      </c>
      <c r="F61" s="2">
        <f>E61*'Section 4 Question 8'!$C$3</f>
        <v>1977051.1603830559</v>
      </c>
      <c r="G61" s="7">
        <f>F61-'Section 4 Question 8'!$C$3</f>
        <v>-22948.839616944082</v>
      </c>
    </row>
    <row r="62" spans="1:7" x14ac:dyDescent="0.35">
      <c r="A62" s="1">
        <v>45203</v>
      </c>
      <c r="B62" s="6">
        <v>579.54999999999995</v>
      </c>
      <c r="D62">
        <v>61</v>
      </c>
      <c r="E62">
        <f t="shared" si="0"/>
        <v>0.96310760282509345</v>
      </c>
      <c r="F62" s="2">
        <f>E62*'Section 4 Question 8'!$C$3</f>
        <v>1926215.2056501869</v>
      </c>
      <c r="G62" s="7">
        <f>F62-'Section 4 Question 8'!$C$3</f>
        <v>-73784.794349813135</v>
      </c>
    </row>
    <row r="63" spans="1:7" x14ac:dyDescent="0.35">
      <c r="A63" s="1">
        <v>45202</v>
      </c>
      <c r="B63" s="6">
        <v>601.75</v>
      </c>
      <c r="D63">
        <v>62</v>
      </c>
      <c r="E63">
        <f t="shared" si="0"/>
        <v>0.99958471760797341</v>
      </c>
      <c r="F63" s="2">
        <f>E63*'Section 4 Question 8'!$C$3</f>
        <v>1999169.4352159468</v>
      </c>
      <c r="G63" s="7">
        <f>F63-'Section 4 Question 8'!$C$3</f>
        <v>-830.56478405324742</v>
      </c>
    </row>
    <row r="64" spans="1:7" x14ac:dyDescent="0.35">
      <c r="A64" s="1">
        <v>45201</v>
      </c>
      <c r="B64" s="6">
        <v>602</v>
      </c>
      <c r="D64">
        <v>63</v>
      </c>
      <c r="E64">
        <f t="shared" si="0"/>
        <v>0.98899293576474445</v>
      </c>
      <c r="F64" s="2">
        <f>E64*'Section 4 Question 8'!$C$3</f>
        <v>1977985.8715294888</v>
      </c>
      <c r="G64" s="7">
        <f>F64-'Section 4 Question 8'!$C$3</f>
        <v>-22014.128470511176</v>
      </c>
    </row>
    <row r="65" spans="1:7" x14ac:dyDescent="0.35">
      <c r="A65" s="1">
        <v>45198</v>
      </c>
      <c r="B65" s="6">
        <v>608.70000000000005</v>
      </c>
      <c r="D65">
        <v>64</v>
      </c>
      <c r="E65">
        <f t="shared" si="0"/>
        <v>0.98919314211424392</v>
      </c>
      <c r="F65" s="2">
        <f>E65*'Section 4 Question 8'!$C$3</f>
        <v>1978386.2842284879</v>
      </c>
      <c r="G65" s="7">
        <f>F65-'Section 4 Question 8'!$C$3</f>
        <v>-21613.715771512128</v>
      </c>
    </row>
    <row r="66" spans="1:7" x14ac:dyDescent="0.35">
      <c r="A66" s="1">
        <v>45197</v>
      </c>
      <c r="B66" s="6">
        <v>615.35</v>
      </c>
      <c r="D66">
        <v>65</v>
      </c>
      <c r="E66">
        <f t="shared" si="0"/>
        <v>0.99386255350076724</v>
      </c>
      <c r="F66" s="2">
        <f>E66*'Section 4 Question 8'!$C$3</f>
        <v>1987725.1070015344</v>
      </c>
      <c r="G66" s="7">
        <f>F66-'Section 4 Question 8'!$C$3</f>
        <v>-12274.89299846557</v>
      </c>
    </row>
    <row r="67" spans="1:7" x14ac:dyDescent="0.35">
      <c r="A67" s="1">
        <v>45196</v>
      </c>
      <c r="B67" s="6">
        <v>619.15</v>
      </c>
      <c r="D67">
        <v>66</v>
      </c>
      <c r="E67">
        <f t="shared" ref="E67:E130" si="1">B67/B68</f>
        <v>1.0170006570302235</v>
      </c>
      <c r="F67" s="2">
        <f>E67*'Section 4 Question 8'!$C$3</f>
        <v>2034001.314060447</v>
      </c>
      <c r="G67" s="7">
        <f>F67-'Section 4 Question 8'!$C$3</f>
        <v>34001.314060447039</v>
      </c>
    </row>
    <row r="68" spans="1:7" x14ac:dyDescent="0.35">
      <c r="A68" s="1">
        <v>45195</v>
      </c>
      <c r="B68" s="6">
        <v>608.79999999999995</v>
      </c>
      <c r="D68">
        <v>67</v>
      </c>
      <c r="E68">
        <f t="shared" si="1"/>
        <v>1.0000821355236138</v>
      </c>
      <c r="F68" s="2">
        <f>E68*'Section 4 Question 8'!$C$3</f>
        <v>2000164.2710472276</v>
      </c>
      <c r="G68" s="7">
        <f>F68-'Section 4 Question 8'!$C$3</f>
        <v>164.2710472275503</v>
      </c>
    </row>
    <row r="69" spans="1:7" x14ac:dyDescent="0.35">
      <c r="A69" s="1">
        <v>45194</v>
      </c>
      <c r="B69" s="6">
        <v>608.75</v>
      </c>
      <c r="D69">
        <v>68</v>
      </c>
      <c r="E69">
        <f t="shared" si="1"/>
        <v>0.99534009156311309</v>
      </c>
      <c r="F69" s="2">
        <f>E69*'Section 4 Question 8'!$C$3</f>
        <v>1990680.1831262263</v>
      </c>
      <c r="G69" s="7">
        <f>F69-'Section 4 Question 8'!$C$3</f>
        <v>-9319.8168737736996</v>
      </c>
    </row>
    <row r="70" spans="1:7" x14ac:dyDescent="0.35">
      <c r="A70" s="1">
        <v>45191</v>
      </c>
      <c r="B70" s="6">
        <v>611.6</v>
      </c>
      <c r="D70">
        <v>69</v>
      </c>
      <c r="E70">
        <f t="shared" si="1"/>
        <v>1</v>
      </c>
      <c r="F70" s="2">
        <f>E70*'Section 4 Question 8'!$C$3</f>
        <v>2000000</v>
      </c>
      <c r="G70" s="7">
        <f>F70-'Section 4 Question 8'!$C$3</f>
        <v>0</v>
      </c>
    </row>
    <row r="71" spans="1:7" x14ac:dyDescent="0.35">
      <c r="A71" s="1">
        <v>45190</v>
      </c>
      <c r="B71" s="6">
        <v>611.6</v>
      </c>
      <c r="D71">
        <v>70</v>
      </c>
      <c r="E71">
        <f t="shared" si="1"/>
        <v>0.99479505530253753</v>
      </c>
      <c r="F71" s="2">
        <f>E71*'Section 4 Question 8'!$C$3</f>
        <v>1989590.110605075</v>
      </c>
      <c r="G71" s="7">
        <f>F71-'Section 4 Question 8'!$C$3</f>
        <v>-10409.889394924976</v>
      </c>
    </row>
    <row r="72" spans="1:7" x14ac:dyDescent="0.35">
      <c r="A72" s="1">
        <v>45189</v>
      </c>
      <c r="B72" s="6">
        <v>614.79999999999995</v>
      </c>
      <c r="D72">
        <v>71</v>
      </c>
      <c r="E72">
        <f t="shared" si="1"/>
        <v>0.99401778496362159</v>
      </c>
      <c r="F72" s="2">
        <f>E72*'Section 4 Question 8'!$C$3</f>
        <v>1988035.5699272433</v>
      </c>
      <c r="G72" s="7">
        <f>F72-'Section 4 Question 8'!$C$3</f>
        <v>-11964.430072756717</v>
      </c>
    </row>
    <row r="73" spans="1:7" x14ac:dyDescent="0.35">
      <c r="A73" s="1">
        <v>45188</v>
      </c>
      <c r="B73" s="6">
        <v>618.5</v>
      </c>
      <c r="D73">
        <v>72</v>
      </c>
      <c r="E73">
        <f t="shared" si="1"/>
        <v>0.99592612273159109</v>
      </c>
      <c r="F73" s="2">
        <f>E73*'Section 4 Question 8'!$C$3</f>
        <v>1991852.2454631822</v>
      </c>
      <c r="G73" s="7">
        <f>F73-'Section 4 Question 8'!$C$3</f>
        <v>-8147.7545368177816</v>
      </c>
    </row>
    <row r="74" spans="1:7" x14ac:dyDescent="0.35">
      <c r="A74" s="1">
        <v>45187</v>
      </c>
      <c r="B74" s="6">
        <v>621.03</v>
      </c>
      <c r="D74">
        <v>73</v>
      </c>
      <c r="E74">
        <f t="shared" si="1"/>
        <v>0.99771869226443877</v>
      </c>
      <c r="F74" s="2">
        <f>E74*'Section 4 Question 8'!$C$3</f>
        <v>1995437.3845288774</v>
      </c>
      <c r="G74" s="7">
        <f>F74-'Section 4 Question 8'!$C$3</f>
        <v>-4562.6154711225536</v>
      </c>
    </row>
    <row r="75" spans="1:7" x14ac:dyDescent="0.35">
      <c r="A75" s="1">
        <v>45184</v>
      </c>
      <c r="B75" s="6">
        <v>622.45000000000005</v>
      </c>
      <c r="D75">
        <v>74</v>
      </c>
      <c r="E75">
        <f t="shared" si="1"/>
        <v>0.99975907484741411</v>
      </c>
      <c r="F75" s="2">
        <f>E75*'Section 4 Question 8'!$C$3</f>
        <v>1999518.1496948283</v>
      </c>
      <c r="G75" s="7">
        <f>F75-'Section 4 Question 8'!$C$3</f>
        <v>-481.85030517168343</v>
      </c>
    </row>
    <row r="76" spans="1:7" x14ac:dyDescent="0.35">
      <c r="A76" s="1">
        <v>45183</v>
      </c>
      <c r="B76" s="6">
        <v>622.6</v>
      </c>
      <c r="D76">
        <v>75</v>
      </c>
      <c r="E76">
        <f t="shared" si="1"/>
        <v>1.0121931393269388</v>
      </c>
      <c r="F76" s="2">
        <f>E76*'Section 4 Question 8'!$C$3</f>
        <v>2024386.2786538776</v>
      </c>
      <c r="G76" s="7">
        <f>F76-'Section 4 Question 8'!$C$3</f>
        <v>24386.278653877554</v>
      </c>
    </row>
    <row r="77" spans="1:7" x14ac:dyDescent="0.35">
      <c r="A77" s="1">
        <v>45182</v>
      </c>
      <c r="B77" s="6">
        <v>615.1</v>
      </c>
      <c r="D77">
        <v>76</v>
      </c>
      <c r="E77">
        <f t="shared" si="1"/>
        <v>1.0013838013838015</v>
      </c>
      <c r="F77" s="2">
        <f>E77*'Section 4 Question 8'!$C$3</f>
        <v>2002767.602767603</v>
      </c>
      <c r="G77" s="7">
        <f>F77-'Section 4 Question 8'!$C$3</f>
        <v>2767.6027676030062</v>
      </c>
    </row>
    <row r="78" spans="1:7" x14ac:dyDescent="0.35">
      <c r="A78" s="1">
        <v>45181</v>
      </c>
      <c r="B78" s="6">
        <v>614.25</v>
      </c>
      <c r="D78">
        <v>77</v>
      </c>
      <c r="E78">
        <f t="shared" si="1"/>
        <v>1.0046614327772325</v>
      </c>
      <c r="F78" s="2">
        <f>E78*'Section 4 Question 8'!$C$3</f>
        <v>2009322.865554465</v>
      </c>
      <c r="G78" s="7">
        <f>F78-'Section 4 Question 8'!$C$3</f>
        <v>9322.865554464981</v>
      </c>
    </row>
    <row r="79" spans="1:7" x14ac:dyDescent="0.35">
      <c r="A79" s="1">
        <v>45180</v>
      </c>
      <c r="B79" s="6">
        <v>611.4</v>
      </c>
      <c r="D79">
        <v>78</v>
      </c>
      <c r="E79">
        <f t="shared" si="1"/>
        <v>1.0050961696531318</v>
      </c>
      <c r="F79" s="2">
        <f>E79*'Section 4 Question 8'!$C$3</f>
        <v>2010192.3393062635</v>
      </c>
      <c r="G79" s="7">
        <f>F79-'Section 4 Question 8'!$C$3</f>
        <v>10192.339306263486</v>
      </c>
    </row>
    <row r="80" spans="1:7" x14ac:dyDescent="0.35">
      <c r="A80" s="1">
        <v>45177</v>
      </c>
      <c r="B80" s="6">
        <v>608.29999999999995</v>
      </c>
      <c r="D80">
        <v>79</v>
      </c>
      <c r="E80">
        <f t="shared" si="1"/>
        <v>1.0058701942951631</v>
      </c>
      <c r="F80" s="2">
        <f>E80*'Section 4 Question 8'!$C$3</f>
        <v>2011740.3885903263</v>
      </c>
      <c r="G80" s="7">
        <f>F80-'Section 4 Question 8'!$C$3</f>
        <v>11740.3885903263</v>
      </c>
    </row>
    <row r="81" spans="1:7" x14ac:dyDescent="0.35">
      <c r="A81" s="1">
        <v>45176</v>
      </c>
      <c r="B81" s="6">
        <v>604.75</v>
      </c>
      <c r="D81">
        <v>80</v>
      </c>
      <c r="E81">
        <f t="shared" si="1"/>
        <v>1.0001653849334327</v>
      </c>
      <c r="F81" s="2">
        <f>E81*'Section 4 Question 8'!$C$3</f>
        <v>2000330.7698668654</v>
      </c>
      <c r="G81" s="7">
        <f>F81-'Section 4 Question 8'!$C$3</f>
        <v>330.76986686536111</v>
      </c>
    </row>
    <row r="82" spans="1:7" x14ac:dyDescent="0.35">
      <c r="A82" s="1">
        <v>45175</v>
      </c>
      <c r="B82" s="6">
        <v>604.65</v>
      </c>
      <c r="D82">
        <v>81</v>
      </c>
      <c r="E82">
        <f t="shared" si="1"/>
        <v>1.0005791825252359</v>
      </c>
      <c r="F82" s="2">
        <f>E82*'Section 4 Question 8'!$C$3</f>
        <v>2001158.3650504719</v>
      </c>
      <c r="G82" s="7">
        <f>F82-'Section 4 Question 8'!$C$3</f>
        <v>1158.3650504718535</v>
      </c>
    </row>
    <row r="83" spans="1:7" x14ac:dyDescent="0.35">
      <c r="A83" s="1">
        <v>45174</v>
      </c>
      <c r="B83" s="6">
        <v>604.29999999999995</v>
      </c>
      <c r="D83">
        <v>82</v>
      </c>
      <c r="E83">
        <f t="shared" si="1"/>
        <v>1.0091850367401469</v>
      </c>
      <c r="F83" s="2">
        <f>E83*'Section 4 Question 8'!$C$3</f>
        <v>2018370.0734802939</v>
      </c>
      <c r="G83" s="7">
        <f>F83-'Section 4 Question 8'!$C$3</f>
        <v>18370.073480293853</v>
      </c>
    </row>
    <row r="84" spans="1:7" x14ac:dyDescent="0.35">
      <c r="A84" s="1">
        <v>45170</v>
      </c>
      <c r="B84" s="6">
        <v>598.79999999999995</v>
      </c>
      <c r="D84">
        <v>83</v>
      </c>
      <c r="E84">
        <f t="shared" si="1"/>
        <v>1.013112257846206</v>
      </c>
      <c r="F84" s="2">
        <f>E84*'Section 4 Question 8'!$C$3</f>
        <v>2026224.5156924119</v>
      </c>
      <c r="G84" s="7">
        <f>F84-'Section 4 Question 8'!$C$3</f>
        <v>26224.515692411922</v>
      </c>
    </row>
    <row r="85" spans="1:7" x14ac:dyDescent="0.35">
      <c r="A85" s="1">
        <v>45169</v>
      </c>
      <c r="B85" s="6">
        <v>591.04999999999995</v>
      </c>
      <c r="D85">
        <v>84</v>
      </c>
      <c r="E85">
        <f t="shared" si="1"/>
        <v>1.0081016544431178</v>
      </c>
      <c r="F85" s="2">
        <f>E85*'Section 4 Question 8'!$C$3</f>
        <v>2016203.3088862356</v>
      </c>
      <c r="G85" s="7">
        <f>F85-'Section 4 Question 8'!$C$3</f>
        <v>16203.30888623558</v>
      </c>
    </row>
    <row r="86" spans="1:7" x14ac:dyDescent="0.35">
      <c r="A86" s="1">
        <v>45168</v>
      </c>
      <c r="B86" s="6">
        <v>586.29999999999995</v>
      </c>
      <c r="D86">
        <v>85</v>
      </c>
      <c r="E86">
        <f t="shared" si="1"/>
        <v>1</v>
      </c>
      <c r="F86" s="2">
        <f>E86*'Section 4 Question 8'!$C$3</f>
        <v>2000000</v>
      </c>
      <c r="G86" s="7">
        <f>F86-'Section 4 Question 8'!$C$3</f>
        <v>0</v>
      </c>
    </row>
    <row r="87" spans="1:7" x14ac:dyDescent="0.35">
      <c r="A87" s="1">
        <v>45167</v>
      </c>
      <c r="B87" s="6">
        <v>586.29999999999995</v>
      </c>
      <c r="D87">
        <v>86</v>
      </c>
      <c r="E87">
        <f t="shared" si="1"/>
        <v>1.0017085255424569</v>
      </c>
      <c r="F87" s="2">
        <f>E87*'Section 4 Question 8'!$C$3</f>
        <v>2003417.0510849138</v>
      </c>
      <c r="G87" s="7">
        <f>F87-'Section 4 Question 8'!$C$3</f>
        <v>3417.0510849137791</v>
      </c>
    </row>
    <row r="88" spans="1:7" x14ac:dyDescent="0.35">
      <c r="A88" s="1">
        <v>45166</v>
      </c>
      <c r="B88" s="6">
        <v>585.29999999999995</v>
      </c>
      <c r="D88">
        <v>87</v>
      </c>
      <c r="E88">
        <f t="shared" si="1"/>
        <v>1.0002563445270443</v>
      </c>
      <c r="F88" s="2">
        <f>E88*'Section 4 Question 8'!$C$3</f>
        <v>2000512.6890540884</v>
      </c>
      <c r="G88" s="7">
        <f>F88-'Section 4 Question 8'!$C$3</f>
        <v>512.6890540884342</v>
      </c>
    </row>
    <row r="89" spans="1:7" x14ac:dyDescent="0.35">
      <c r="A89" s="1">
        <v>45163</v>
      </c>
      <c r="B89" s="6">
        <v>585.15</v>
      </c>
      <c r="D89">
        <v>88</v>
      </c>
      <c r="E89">
        <f t="shared" si="1"/>
        <v>1.0117575862367079</v>
      </c>
      <c r="F89" s="2">
        <f>E89*'Section 4 Question 8'!$C$3</f>
        <v>2023515.1724734157</v>
      </c>
      <c r="G89" s="7">
        <f>F89-'Section 4 Question 8'!$C$3</f>
        <v>23515.172473415732</v>
      </c>
    </row>
    <row r="90" spans="1:7" x14ac:dyDescent="0.35">
      <c r="A90" s="1">
        <v>45162</v>
      </c>
      <c r="B90" s="6">
        <v>578.35</v>
      </c>
      <c r="D90">
        <v>89</v>
      </c>
      <c r="E90">
        <f t="shared" si="1"/>
        <v>1.0002594258042199</v>
      </c>
      <c r="F90" s="2">
        <f>E90*'Section 4 Question 8'!$C$3</f>
        <v>2000518.8516084398</v>
      </c>
      <c r="G90" s="7">
        <f>F90-'Section 4 Question 8'!$C$3</f>
        <v>518.8516084398143</v>
      </c>
    </row>
    <row r="91" spans="1:7" x14ac:dyDescent="0.35">
      <c r="A91" s="1">
        <v>45161</v>
      </c>
      <c r="B91" s="6">
        <v>578.20000000000005</v>
      </c>
      <c r="D91">
        <v>90</v>
      </c>
      <c r="E91">
        <f t="shared" si="1"/>
        <v>1</v>
      </c>
      <c r="F91" s="2">
        <f>E91*'Section 4 Question 8'!$C$3</f>
        <v>2000000</v>
      </c>
      <c r="G91" s="7">
        <f>F91-'Section 4 Question 8'!$C$3</f>
        <v>0</v>
      </c>
    </row>
    <row r="92" spans="1:7" x14ac:dyDescent="0.35">
      <c r="A92" s="1">
        <v>45160</v>
      </c>
      <c r="B92" s="6">
        <v>578.20000000000005</v>
      </c>
      <c r="D92">
        <v>91</v>
      </c>
      <c r="E92">
        <f t="shared" si="1"/>
        <v>0.99896337249481704</v>
      </c>
      <c r="F92" s="2">
        <f>E92*'Section 4 Question 8'!$C$3</f>
        <v>1997926.744989634</v>
      </c>
      <c r="G92" s="7">
        <f>F92-'Section 4 Question 8'!$C$3</f>
        <v>-2073.2550103659742</v>
      </c>
    </row>
    <row r="93" spans="1:7" x14ac:dyDescent="0.35">
      <c r="A93" s="1">
        <v>45159</v>
      </c>
      <c r="B93" s="6">
        <v>578.79999999999995</v>
      </c>
      <c r="D93">
        <v>92</v>
      </c>
      <c r="E93">
        <f t="shared" si="1"/>
        <v>0.9951001461359924</v>
      </c>
      <c r="F93" s="2">
        <f>E93*'Section 4 Question 8'!$C$3</f>
        <v>1990200.2922719847</v>
      </c>
      <c r="G93" s="7">
        <f>F93-'Section 4 Question 8'!$C$3</f>
        <v>-9799.7077280152589</v>
      </c>
    </row>
    <row r="94" spans="1:7" x14ac:dyDescent="0.35">
      <c r="A94" s="1">
        <v>45156</v>
      </c>
      <c r="B94" s="6">
        <v>581.65</v>
      </c>
      <c r="D94">
        <v>93</v>
      </c>
      <c r="E94">
        <f t="shared" si="1"/>
        <v>1.0071861471861472</v>
      </c>
      <c r="F94" s="2">
        <f>E94*'Section 4 Question 8'!$C$3</f>
        <v>2014372.2943722943</v>
      </c>
      <c r="G94" s="7">
        <f>F94-'Section 4 Question 8'!$C$3</f>
        <v>14372.294372294331</v>
      </c>
    </row>
    <row r="95" spans="1:7" x14ac:dyDescent="0.35">
      <c r="A95" s="1">
        <v>45155</v>
      </c>
      <c r="B95" s="6">
        <v>577.5</v>
      </c>
      <c r="D95">
        <v>94</v>
      </c>
      <c r="E95">
        <f t="shared" si="1"/>
        <v>1.0057471264367814</v>
      </c>
      <c r="F95" s="2">
        <f>E95*'Section 4 Question 8'!$C$3</f>
        <v>2011494.252873563</v>
      </c>
      <c r="G95" s="7">
        <f>F95-'Section 4 Question 8'!$C$3</f>
        <v>11494.252873562975</v>
      </c>
    </row>
    <row r="96" spans="1:7" x14ac:dyDescent="0.35">
      <c r="A96" s="1">
        <v>45154</v>
      </c>
      <c r="B96" s="6">
        <v>574.20000000000005</v>
      </c>
      <c r="D96">
        <v>95</v>
      </c>
      <c r="E96">
        <f t="shared" si="1"/>
        <v>0.99037565973300234</v>
      </c>
      <c r="F96" s="2">
        <f>E96*'Section 4 Question 8'!$C$3</f>
        <v>1980751.3194660046</v>
      </c>
      <c r="G96" s="7">
        <f>F96-'Section 4 Question 8'!$C$3</f>
        <v>-19248.680533995386</v>
      </c>
    </row>
    <row r="97" spans="1:7" x14ac:dyDescent="0.35">
      <c r="A97" s="1">
        <v>45153</v>
      </c>
      <c r="B97" s="6">
        <v>579.78</v>
      </c>
      <c r="D97">
        <v>96</v>
      </c>
      <c r="E97">
        <f t="shared" si="1"/>
        <v>0.98593657001955615</v>
      </c>
      <c r="F97" s="2">
        <f>E97*'Section 4 Question 8'!$C$3</f>
        <v>1971873.1400391122</v>
      </c>
      <c r="G97" s="7">
        <f>F97-'Section 4 Question 8'!$C$3</f>
        <v>-28126.859960887814</v>
      </c>
    </row>
    <row r="98" spans="1:7" x14ac:dyDescent="0.35">
      <c r="A98" s="1">
        <v>45152</v>
      </c>
      <c r="B98" s="6">
        <v>588.04999999999995</v>
      </c>
      <c r="D98">
        <v>97</v>
      </c>
      <c r="E98">
        <f t="shared" si="1"/>
        <v>0.98940018507613348</v>
      </c>
      <c r="F98" s="2">
        <f>E98*'Section 4 Question 8'!$C$3</f>
        <v>1978800.3701522669</v>
      </c>
      <c r="G98" s="7">
        <f>F98-'Section 4 Question 8'!$C$3</f>
        <v>-21199.629847733071</v>
      </c>
    </row>
    <row r="99" spans="1:7" x14ac:dyDescent="0.35">
      <c r="A99" s="1">
        <v>45149</v>
      </c>
      <c r="B99" s="6">
        <v>594.35</v>
      </c>
      <c r="D99">
        <v>98</v>
      </c>
      <c r="E99">
        <f t="shared" si="1"/>
        <v>1.0015165557334231</v>
      </c>
      <c r="F99" s="2">
        <f>E99*'Section 4 Question 8'!$C$3</f>
        <v>2003033.1114668462</v>
      </c>
      <c r="G99" s="7">
        <f>F99-'Section 4 Question 8'!$C$3</f>
        <v>3033.111466846196</v>
      </c>
    </row>
    <row r="100" spans="1:7" x14ac:dyDescent="0.35">
      <c r="A100" s="1">
        <v>45148</v>
      </c>
      <c r="B100" s="6">
        <v>593.45000000000005</v>
      </c>
      <c r="D100">
        <v>99</v>
      </c>
      <c r="E100">
        <f t="shared" si="1"/>
        <v>0.99015600233586387</v>
      </c>
      <c r="F100" s="2">
        <f>E100*'Section 4 Question 8'!$C$3</f>
        <v>1980312.0046717278</v>
      </c>
      <c r="G100" s="7">
        <f>F100-'Section 4 Question 8'!$C$3</f>
        <v>-19687.995328272227</v>
      </c>
    </row>
    <row r="101" spans="1:7" x14ac:dyDescent="0.35">
      <c r="A101" s="1">
        <v>45147</v>
      </c>
      <c r="B101" s="6">
        <v>599.35</v>
      </c>
      <c r="D101">
        <v>100</v>
      </c>
      <c r="E101">
        <f t="shared" si="1"/>
        <v>1.013271344040575</v>
      </c>
      <c r="F101" s="2">
        <f>E101*'Section 4 Question 8'!$C$3</f>
        <v>2026542.6880811499</v>
      </c>
      <c r="G101" s="7">
        <f>F101-'Section 4 Question 8'!$C$3</f>
        <v>26542.688081149943</v>
      </c>
    </row>
    <row r="102" spans="1:7" x14ac:dyDescent="0.35">
      <c r="A102" s="1">
        <v>45146</v>
      </c>
      <c r="B102" s="6">
        <v>591.5</v>
      </c>
      <c r="D102">
        <v>101</v>
      </c>
      <c r="E102">
        <f t="shared" si="1"/>
        <v>1.0023724792408066</v>
      </c>
      <c r="F102" s="2">
        <f>E102*'Section 4 Question 8'!$C$3</f>
        <v>2004744.9584816133</v>
      </c>
      <c r="G102" s="7">
        <f>F102-'Section 4 Question 8'!$C$3</f>
        <v>4744.9584816133138</v>
      </c>
    </row>
    <row r="103" spans="1:7" x14ac:dyDescent="0.35">
      <c r="A103" s="1">
        <v>45145</v>
      </c>
      <c r="B103" s="6">
        <v>590.1</v>
      </c>
      <c r="D103">
        <v>102</v>
      </c>
      <c r="E103">
        <f t="shared" si="1"/>
        <v>0.99873064229499875</v>
      </c>
      <c r="F103" s="2">
        <f>E103*'Section 4 Question 8'!$C$3</f>
        <v>1997461.2845899975</v>
      </c>
      <c r="G103" s="7">
        <f>F103-'Section 4 Question 8'!$C$3</f>
        <v>-2538.7154100025073</v>
      </c>
    </row>
    <row r="104" spans="1:7" x14ac:dyDescent="0.35">
      <c r="A104" s="1">
        <v>45142</v>
      </c>
      <c r="B104" s="6">
        <v>590.85</v>
      </c>
      <c r="D104">
        <v>103</v>
      </c>
      <c r="E104">
        <f t="shared" si="1"/>
        <v>1.0121627408993576</v>
      </c>
      <c r="F104" s="2">
        <f>E104*'Section 4 Question 8'!$C$3</f>
        <v>2024325.4817987152</v>
      </c>
      <c r="G104" s="7">
        <f>F104-'Section 4 Question 8'!$C$3</f>
        <v>24325.481798715191</v>
      </c>
    </row>
    <row r="105" spans="1:7" x14ac:dyDescent="0.35">
      <c r="A105" s="1">
        <v>45141</v>
      </c>
      <c r="B105" s="6">
        <v>583.75</v>
      </c>
      <c r="D105">
        <v>104</v>
      </c>
      <c r="E105">
        <f t="shared" si="1"/>
        <v>0.99420931618836761</v>
      </c>
      <c r="F105" s="2">
        <f>E105*'Section 4 Question 8'!$C$3</f>
        <v>1988418.6323767353</v>
      </c>
      <c r="G105" s="7">
        <f>F105-'Section 4 Question 8'!$C$3</f>
        <v>-11581.367623264669</v>
      </c>
    </row>
    <row r="106" spans="1:7" x14ac:dyDescent="0.35">
      <c r="A106" s="1">
        <v>45140</v>
      </c>
      <c r="B106" s="6">
        <v>587.15</v>
      </c>
      <c r="D106">
        <v>105</v>
      </c>
      <c r="E106">
        <f t="shared" si="1"/>
        <v>0.99231029237789414</v>
      </c>
      <c r="F106" s="2">
        <f>E106*'Section 4 Question 8'!$C$3</f>
        <v>1984620.5847557883</v>
      </c>
      <c r="G106" s="7">
        <f>F106-'Section 4 Question 8'!$C$3</f>
        <v>-15379.415244211676</v>
      </c>
    </row>
    <row r="107" spans="1:7" x14ac:dyDescent="0.35">
      <c r="A107" s="1">
        <v>45139</v>
      </c>
      <c r="B107" s="6">
        <v>591.70000000000005</v>
      </c>
      <c r="D107">
        <v>106</v>
      </c>
      <c r="E107">
        <f t="shared" si="1"/>
        <v>0.99520645866621826</v>
      </c>
      <c r="F107" s="2">
        <f>E107*'Section 4 Question 8'!$C$3</f>
        <v>1990412.9173324364</v>
      </c>
      <c r="G107" s="7">
        <f>F107-'Section 4 Question 8'!$C$3</f>
        <v>-9587.0826675635763</v>
      </c>
    </row>
    <row r="108" spans="1:7" x14ac:dyDescent="0.35">
      <c r="A108" s="1">
        <v>45138</v>
      </c>
      <c r="B108" s="6">
        <v>594.54999999999995</v>
      </c>
      <c r="D108">
        <v>107</v>
      </c>
      <c r="E108">
        <f t="shared" si="1"/>
        <v>1.0071997289513805</v>
      </c>
      <c r="F108" s="2">
        <f>E108*'Section 4 Question 8'!$C$3</f>
        <v>2014399.4579027612</v>
      </c>
      <c r="G108" s="7">
        <f>F108-'Section 4 Question 8'!$C$3</f>
        <v>14399.457902761176</v>
      </c>
    </row>
    <row r="109" spans="1:7" x14ac:dyDescent="0.35">
      <c r="A109" s="1">
        <v>45135</v>
      </c>
      <c r="B109" s="6">
        <v>590.29999999999995</v>
      </c>
      <c r="D109">
        <v>108</v>
      </c>
      <c r="E109">
        <f t="shared" si="1"/>
        <v>1.0073378839590443</v>
      </c>
      <c r="F109" s="2">
        <f>E109*'Section 4 Question 8'!$C$3</f>
        <v>2014675.7679180887</v>
      </c>
      <c r="G109" s="7">
        <f>F109-'Section 4 Question 8'!$C$3</f>
        <v>14675.767918088706</v>
      </c>
    </row>
    <row r="110" spans="1:7" x14ac:dyDescent="0.35">
      <c r="A110" s="1">
        <v>45134</v>
      </c>
      <c r="B110" s="6">
        <v>586</v>
      </c>
      <c r="D110">
        <v>109</v>
      </c>
      <c r="E110">
        <f t="shared" si="1"/>
        <v>1.0002560382350432</v>
      </c>
      <c r="F110" s="2">
        <f>E110*'Section 4 Question 8'!$C$3</f>
        <v>2000512.0764700864</v>
      </c>
      <c r="G110" s="7">
        <f>F110-'Section 4 Question 8'!$C$3</f>
        <v>512.07647008635104</v>
      </c>
    </row>
    <row r="111" spans="1:7" x14ac:dyDescent="0.35">
      <c r="A111" s="1">
        <v>45133</v>
      </c>
      <c r="B111" s="6">
        <v>585.85</v>
      </c>
      <c r="D111">
        <v>110</v>
      </c>
      <c r="E111">
        <f t="shared" si="1"/>
        <v>0.99753107440830935</v>
      </c>
      <c r="F111" s="2">
        <f>E111*'Section 4 Question 8'!$C$3</f>
        <v>1995062.1488166186</v>
      </c>
      <c r="G111" s="7">
        <f>F111-'Section 4 Question 8'!$C$3</f>
        <v>-4937.8511833813973</v>
      </c>
    </row>
    <row r="112" spans="1:7" x14ac:dyDescent="0.35">
      <c r="A112" s="1">
        <v>45132</v>
      </c>
      <c r="B112" s="6">
        <v>587.29999999999995</v>
      </c>
      <c r="D112">
        <v>111</v>
      </c>
      <c r="E112">
        <f t="shared" si="1"/>
        <v>1.0025606008876751</v>
      </c>
      <c r="F112" s="2">
        <f>E112*'Section 4 Question 8'!$C$3</f>
        <v>2005121.2017753501</v>
      </c>
      <c r="G112" s="7">
        <f>F112-'Section 4 Question 8'!$C$3</f>
        <v>5121.2017753501423</v>
      </c>
    </row>
    <row r="113" spans="1:7" x14ac:dyDescent="0.35">
      <c r="A113" s="1">
        <v>45131</v>
      </c>
      <c r="B113" s="6">
        <v>585.79999999999995</v>
      </c>
      <c r="D113">
        <v>112</v>
      </c>
      <c r="E113">
        <f t="shared" si="1"/>
        <v>1.0259194395796847</v>
      </c>
      <c r="F113" s="2">
        <f>E113*'Section 4 Question 8'!$C$3</f>
        <v>2051838.8791593693</v>
      </c>
      <c r="G113" s="7">
        <f>F113-'Section 4 Question 8'!$C$3</f>
        <v>51838.879159369273</v>
      </c>
    </row>
    <row r="114" spans="1:7" x14ac:dyDescent="0.35">
      <c r="A114" s="1">
        <v>45128</v>
      </c>
      <c r="B114" s="6">
        <v>571</v>
      </c>
      <c r="D114">
        <v>113</v>
      </c>
      <c r="E114">
        <f t="shared" si="1"/>
        <v>1.0054587075189294</v>
      </c>
      <c r="F114" s="2">
        <f>E114*'Section 4 Question 8'!$C$3</f>
        <v>2010917.4150378588</v>
      </c>
      <c r="G114" s="7">
        <f>F114-'Section 4 Question 8'!$C$3</f>
        <v>10917.415037858766</v>
      </c>
    </row>
    <row r="115" spans="1:7" x14ac:dyDescent="0.35">
      <c r="A115" s="1">
        <v>45127</v>
      </c>
      <c r="B115" s="6">
        <v>567.9</v>
      </c>
      <c r="D115">
        <v>114</v>
      </c>
      <c r="E115">
        <f t="shared" si="1"/>
        <v>0.99291896144767888</v>
      </c>
      <c r="F115" s="2">
        <f>E115*'Section 4 Question 8'!$C$3</f>
        <v>1985837.9228953577</v>
      </c>
      <c r="G115" s="7">
        <f>F115-'Section 4 Question 8'!$C$3</f>
        <v>-14162.077104642289</v>
      </c>
    </row>
    <row r="116" spans="1:7" x14ac:dyDescent="0.35">
      <c r="A116" s="1">
        <v>45126</v>
      </c>
      <c r="B116" s="6">
        <v>571.95000000000005</v>
      </c>
      <c r="D116">
        <v>115</v>
      </c>
      <c r="E116">
        <f t="shared" si="1"/>
        <v>1.0101375814627083</v>
      </c>
      <c r="F116" s="2">
        <f>E116*'Section 4 Question 8'!$C$3</f>
        <v>2020275.1629254166</v>
      </c>
      <c r="G116" s="7">
        <f>F116-'Section 4 Question 8'!$C$3</f>
        <v>20275.162925416604</v>
      </c>
    </row>
    <row r="117" spans="1:7" x14ac:dyDescent="0.35">
      <c r="A117" s="1">
        <v>45125</v>
      </c>
      <c r="B117" s="6">
        <v>566.21</v>
      </c>
      <c r="D117">
        <v>116</v>
      </c>
      <c r="E117">
        <f t="shared" si="1"/>
        <v>1.0174483378256964</v>
      </c>
      <c r="F117" s="2">
        <f>E117*'Section 4 Question 8'!$C$3</f>
        <v>2034896.6756513929</v>
      </c>
      <c r="G117" s="7">
        <f>F117-'Section 4 Question 8'!$C$3</f>
        <v>34896.675651392899</v>
      </c>
    </row>
    <row r="118" spans="1:7" x14ac:dyDescent="0.35">
      <c r="A118" s="1">
        <v>45124</v>
      </c>
      <c r="B118" s="6">
        <v>556.5</v>
      </c>
      <c r="D118">
        <v>117</v>
      </c>
      <c r="E118">
        <f t="shared" si="1"/>
        <v>0.98408488063660482</v>
      </c>
      <c r="F118" s="2">
        <f>E118*'Section 4 Question 8'!$C$3</f>
        <v>1968169.7612732097</v>
      </c>
      <c r="G118" s="7">
        <f>F118-'Section 4 Question 8'!$C$3</f>
        <v>-31830.238726790296</v>
      </c>
    </row>
    <row r="119" spans="1:7" x14ac:dyDescent="0.35">
      <c r="A119" s="1">
        <v>45121</v>
      </c>
      <c r="B119" s="6">
        <v>565.5</v>
      </c>
      <c r="D119">
        <v>118</v>
      </c>
      <c r="E119">
        <f t="shared" si="1"/>
        <v>0.99876368774284696</v>
      </c>
      <c r="F119" s="2">
        <f>E119*'Section 4 Question 8'!$C$3</f>
        <v>1997527.375485694</v>
      </c>
      <c r="G119" s="7">
        <f>F119-'Section 4 Question 8'!$C$3</f>
        <v>-2472.6245143059641</v>
      </c>
    </row>
    <row r="120" spans="1:7" x14ac:dyDescent="0.35">
      <c r="A120" s="1">
        <v>45120</v>
      </c>
      <c r="B120" s="6">
        <v>566.20000000000005</v>
      </c>
      <c r="D120">
        <v>119</v>
      </c>
      <c r="E120">
        <f t="shared" si="1"/>
        <v>1.0075629504404306</v>
      </c>
      <c r="F120" s="2">
        <f>E120*'Section 4 Question 8'!$C$3</f>
        <v>2015125.9008808613</v>
      </c>
      <c r="G120" s="7">
        <f>F120-'Section 4 Question 8'!$C$3</f>
        <v>15125.900880861329</v>
      </c>
    </row>
    <row r="121" spans="1:7" x14ac:dyDescent="0.35">
      <c r="A121" s="1">
        <v>45119</v>
      </c>
      <c r="B121" s="6">
        <v>561.95000000000005</v>
      </c>
      <c r="D121">
        <v>120</v>
      </c>
      <c r="E121">
        <f t="shared" si="1"/>
        <v>1.0073496459621762</v>
      </c>
      <c r="F121" s="2">
        <f>E121*'Section 4 Question 8'!$C$3</f>
        <v>2014699.2919243525</v>
      </c>
      <c r="G121" s="7">
        <f>F121-'Section 4 Question 8'!$C$3</f>
        <v>14699.291924352525</v>
      </c>
    </row>
    <row r="122" spans="1:7" x14ac:dyDescent="0.35">
      <c r="A122" s="1">
        <v>45118</v>
      </c>
      <c r="B122" s="6">
        <v>557.85</v>
      </c>
      <c r="D122">
        <v>121</v>
      </c>
      <c r="E122">
        <f t="shared" si="1"/>
        <v>1.011881008525304</v>
      </c>
      <c r="F122" s="2">
        <f>E122*'Section 4 Question 8'!$C$3</f>
        <v>2023762.0170506081</v>
      </c>
      <c r="G122" s="7">
        <f>F122-'Section 4 Question 8'!$C$3</f>
        <v>23762.017050608061</v>
      </c>
    </row>
    <row r="123" spans="1:7" x14ac:dyDescent="0.35">
      <c r="A123" s="1">
        <v>45117</v>
      </c>
      <c r="B123" s="6">
        <v>551.29999999999995</v>
      </c>
      <c r="D123">
        <v>122</v>
      </c>
      <c r="E123">
        <f t="shared" si="1"/>
        <v>1.0003629105425511</v>
      </c>
      <c r="F123" s="2">
        <f>E123*'Section 4 Question 8'!$C$3</f>
        <v>2000725.8210851022</v>
      </c>
      <c r="G123" s="7">
        <f>F123-'Section 4 Question 8'!$C$3</f>
        <v>725.82108510215767</v>
      </c>
    </row>
    <row r="124" spans="1:7" x14ac:dyDescent="0.35">
      <c r="A124" s="1">
        <v>45114</v>
      </c>
      <c r="B124" s="6">
        <v>551.1</v>
      </c>
      <c r="D124">
        <v>123</v>
      </c>
      <c r="E124">
        <f t="shared" si="1"/>
        <v>1.0134240529606475</v>
      </c>
      <c r="F124" s="2">
        <f>E124*'Section 4 Question 8'!$C$3</f>
        <v>2026848.105921295</v>
      </c>
      <c r="G124" s="7">
        <f>F124-'Section 4 Question 8'!$C$3</f>
        <v>26848.105921295006</v>
      </c>
    </row>
    <row r="125" spans="1:7" x14ac:dyDescent="0.35">
      <c r="A125" s="1">
        <v>45113</v>
      </c>
      <c r="B125" s="6">
        <v>543.79999999999995</v>
      </c>
      <c r="D125">
        <v>124</v>
      </c>
      <c r="E125">
        <f t="shared" si="1"/>
        <v>1.0051756007393715</v>
      </c>
      <c r="F125" s="2">
        <f>E125*'Section 4 Question 8'!$C$3</f>
        <v>2010351.201478743</v>
      </c>
      <c r="G125" s="7">
        <f>F125-'Section 4 Question 8'!$C$3</f>
        <v>10351.201478742994</v>
      </c>
    </row>
    <row r="126" spans="1:7" x14ac:dyDescent="0.35">
      <c r="A126" s="1">
        <v>45112</v>
      </c>
      <c r="B126" s="6">
        <v>541</v>
      </c>
      <c r="D126">
        <v>125</v>
      </c>
      <c r="E126">
        <f t="shared" si="1"/>
        <v>1</v>
      </c>
      <c r="F126" s="2">
        <f>E126*'Section 4 Question 8'!$C$3</f>
        <v>2000000</v>
      </c>
      <c r="G126" s="7">
        <f>F126-'Section 4 Question 8'!$C$3</f>
        <v>0</v>
      </c>
    </row>
    <row r="127" spans="1:7" x14ac:dyDescent="0.35">
      <c r="A127" s="1">
        <v>45110</v>
      </c>
      <c r="B127" s="6">
        <v>541</v>
      </c>
      <c r="D127">
        <v>126</v>
      </c>
      <c r="E127">
        <f t="shared" si="1"/>
        <v>1</v>
      </c>
      <c r="F127" s="2">
        <f>E127*'Section 4 Question 8'!$C$3</f>
        <v>2000000</v>
      </c>
      <c r="G127" s="7">
        <f>F127-'Section 4 Question 8'!$C$3</f>
        <v>0</v>
      </c>
    </row>
    <row r="128" spans="1:7" x14ac:dyDescent="0.35">
      <c r="A128" s="1">
        <v>45107</v>
      </c>
      <c r="B128" s="6">
        <v>541</v>
      </c>
      <c r="D128">
        <v>127</v>
      </c>
      <c r="E128">
        <f t="shared" si="1"/>
        <v>1.0115931189229619</v>
      </c>
      <c r="F128" s="2">
        <f>E128*'Section 4 Question 8'!$C$3</f>
        <v>2023186.2378459238</v>
      </c>
      <c r="G128" s="7">
        <f>F128-'Section 4 Question 8'!$C$3</f>
        <v>23186.237845923752</v>
      </c>
    </row>
    <row r="129" spans="1:7" x14ac:dyDescent="0.35">
      <c r="A129" s="1">
        <v>45106</v>
      </c>
      <c r="B129" s="6">
        <v>534.79999999999995</v>
      </c>
      <c r="D129">
        <v>128</v>
      </c>
      <c r="E129">
        <f t="shared" si="1"/>
        <v>1.0027186650417172</v>
      </c>
      <c r="F129" s="2">
        <f>E129*'Section 4 Question 8'!$C$3</f>
        <v>2005437.3300834345</v>
      </c>
      <c r="G129" s="7">
        <f>F129-'Section 4 Question 8'!$C$3</f>
        <v>5437.33008343447</v>
      </c>
    </row>
    <row r="130" spans="1:7" x14ac:dyDescent="0.35">
      <c r="A130" s="1">
        <v>45105</v>
      </c>
      <c r="B130" s="6">
        <v>533.35</v>
      </c>
      <c r="D130">
        <v>129</v>
      </c>
      <c r="E130">
        <f t="shared" si="1"/>
        <v>0.99962515228188564</v>
      </c>
      <c r="F130" s="2">
        <f>E130*'Section 4 Question 8'!$C$3</f>
        <v>1999250.3045637712</v>
      </c>
      <c r="G130" s="7">
        <f>F130-'Section 4 Question 8'!$C$3</f>
        <v>-749.69543622876517</v>
      </c>
    </row>
    <row r="131" spans="1:7" x14ac:dyDescent="0.35">
      <c r="A131" s="1">
        <v>45104</v>
      </c>
      <c r="B131" s="6">
        <v>533.54999999999995</v>
      </c>
      <c r="D131">
        <v>130</v>
      </c>
      <c r="E131">
        <f t="shared" ref="E131:E194" si="2">B131/B132</f>
        <v>0.98088059564298169</v>
      </c>
      <c r="F131" s="2">
        <f>E131*'Section 4 Question 8'!$C$3</f>
        <v>1961761.1912859634</v>
      </c>
      <c r="G131" s="7">
        <f>F131-'Section 4 Question 8'!$C$3</f>
        <v>-38238.808714036597</v>
      </c>
    </row>
    <row r="132" spans="1:7" x14ac:dyDescent="0.35">
      <c r="A132" s="1">
        <v>45103</v>
      </c>
      <c r="B132" s="6">
        <v>543.95000000000005</v>
      </c>
      <c r="D132">
        <v>131</v>
      </c>
      <c r="E132">
        <f t="shared" si="2"/>
        <v>0.99251893075449338</v>
      </c>
      <c r="F132" s="2">
        <f>E132*'Section 4 Question 8'!$C$3</f>
        <v>1985037.8615089867</v>
      </c>
      <c r="G132" s="7">
        <f>F132-'Section 4 Question 8'!$C$3</f>
        <v>-14962.13849101332</v>
      </c>
    </row>
    <row r="133" spans="1:7" x14ac:dyDescent="0.35">
      <c r="A133" s="1">
        <v>45100</v>
      </c>
      <c r="B133" s="6">
        <v>548.04999999999995</v>
      </c>
      <c r="D133">
        <v>132</v>
      </c>
      <c r="E133">
        <f t="shared" si="2"/>
        <v>1</v>
      </c>
      <c r="F133" s="2">
        <f>E133*'Section 4 Question 8'!$C$3</f>
        <v>2000000</v>
      </c>
      <c r="G133" s="7">
        <f>F133-'Section 4 Question 8'!$C$3</f>
        <v>0</v>
      </c>
    </row>
    <row r="134" spans="1:7" x14ac:dyDescent="0.35">
      <c r="A134" s="1">
        <v>45099</v>
      </c>
      <c r="B134" s="6">
        <v>548.04999999999995</v>
      </c>
      <c r="D134">
        <v>133</v>
      </c>
      <c r="E134">
        <f t="shared" si="2"/>
        <v>0.98023609372205323</v>
      </c>
      <c r="F134" s="2">
        <f>E134*'Section 4 Question 8'!$C$3</f>
        <v>1960472.1874441064</v>
      </c>
      <c r="G134" s="7">
        <f>F134-'Section 4 Question 8'!$C$3</f>
        <v>-39527.812555893557</v>
      </c>
    </row>
    <row r="135" spans="1:7" x14ac:dyDescent="0.35">
      <c r="A135" s="1">
        <v>45098</v>
      </c>
      <c r="B135" s="6">
        <v>559.1</v>
      </c>
      <c r="D135">
        <v>134</v>
      </c>
      <c r="E135">
        <f t="shared" si="2"/>
        <v>1.0160835983643799</v>
      </c>
      <c r="F135" s="2">
        <f>E135*'Section 4 Question 8'!$C$3</f>
        <v>2032167.1967287597</v>
      </c>
      <c r="G135" s="7">
        <f>F135-'Section 4 Question 8'!$C$3</f>
        <v>32167.196728759678</v>
      </c>
    </row>
    <row r="136" spans="1:7" x14ac:dyDescent="0.35">
      <c r="A136" s="1">
        <v>45097</v>
      </c>
      <c r="B136" s="6">
        <v>550.25</v>
      </c>
      <c r="D136">
        <v>135</v>
      </c>
      <c r="E136">
        <f t="shared" si="2"/>
        <v>0.98859144807761401</v>
      </c>
      <c r="F136" s="2">
        <f>E136*'Section 4 Question 8'!$C$3</f>
        <v>1977182.8961552279</v>
      </c>
      <c r="G136" s="7">
        <f>F136-'Section 4 Question 8'!$C$3</f>
        <v>-22817.103844772093</v>
      </c>
    </row>
    <row r="137" spans="1:7" x14ac:dyDescent="0.35">
      <c r="A137" s="1">
        <v>45093</v>
      </c>
      <c r="B137" s="6">
        <v>556.6</v>
      </c>
      <c r="D137">
        <v>136</v>
      </c>
      <c r="E137">
        <f t="shared" si="2"/>
        <v>1.0037328909166321</v>
      </c>
      <c r="F137" s="2">
        <f>E137*'Section 4 Question 8'!$C$3</f>
        <v>2007465.7818332643</v>
      </c>
      <c r="G137" s="7">
        <f>F137-'Section 4 Question 8'!$C$3</f>
        <v>7465.7818332642782</v>
      </c>
    </row>
    <row r="138" spans="1:7" x14ac:dyDescent="0.35">
      <c r="A138" s="1">
        <v>45092</v>
      </c>
      <c r="B138" s="6">
        <v>554.53</v>
      </c>
      <c r="D138">
        <v>137</v>
      </c>
      <c r="E138">
        <f t="shared" si="2"/>
        <v>1.0124703304728866</v>
      </c>
      <c r="F138" s="2">
        <f>E138*'Section 4 Question 8'!$C$3</f>
        <v>2024940.6609457731</v>
      </c>
      <c r="G138" s="7">
        <f>F138-'Section 4 Question 8'!$C$3</f>
        <v>24940.660945773125</v>
      </c>
    </row>
    <row r="139" spans="1:7" x14ac:dyDescent="0.35">
      <c r="A139" s="1">
        <v>45091</v>
      </c>
      <c r="B139" s="6">
        <v>547.70000000000005</v>
      </c>
      <c r="D139">
        <v>138</v>
      </c>
      <c r="E139">
        <f t="shared" si="2"/>
        <v>1.0079131394920871</v>
      </c>
      <c r="F139" s="2">
        <f>E139*'Section 4 Question 8'!$C$3</f>
        <v>2015826.2789841741</v>
      </c>
      <c r="G139" s="7">
        <f>F139-'Section 4 Question 8'!$C$3</f>
        <v>15826.278984174132</v>
      </c>
    </row>
    <row r="140" spans="1:7" x14ac:dyDescent="0.35">
      <c r="A140" s="1">
        <v>45090</v>
      </c>
      <c r="B140" s="6">
        <v>543.4</v>
      </c>
      <c r="D140">
        <v>139</v>
      </c>
      <c r="E140">
        <f t="shared" si="2"/>
        <v>1.0188431611512139</v>
      </c>
      <c r="F140" s="2">
        <f>E140*'Section 4 Question 8'!$C$3</f>
        <v>2037686.3223024278</v>
      </c>
      <c r="G140" s="7">
        <f>F140-'Section 4 Question 8'!$C$3</f>
        <v>37686.322302427841</v>
      </c>
    </row>
    <row r="141" spans="1:7" x14ac:dyDescent="0.35">
      <c r="A141" s="1">
        <v>45089</v>
      </c>
      <c r="B141" s="6">
        <v>533.35</v>
      </c>
      <c r="D141">
        <v>140</v>
      </c>
      <c r="E141">
        <f t="shared" si="2"/>
        <v>0.96612625667964869</v>
      </c>
      <c r="F141" s="2">
        <f>E141*'Section 4 Question 8'!$C$3</f>
        <v>1932252.5133592973</v>
      </c>
      <c r="G141" s="7">
        <f>F141-'Section 4 Question 8'!$C$3</f>
        <v>-67747.4866407027</v>
      </c>
    </row>
    <row r="142" spans="1:7" x14ac:dyDescent="0.35">
      <c r="A142" s="1">
        <v>45086</v>
      </c>
      <c r="B142" s="6">
        <v>552.04999999999995</v>
      </c>
      <c r="D142">
        <v>141</v>
      </c>
      <c r="E142">
        <f t="shared" si="2"/>
        <v>1.0034536035626647</v>
      </c>
      <c r="F142" s="2">
        <f>E142*'Section 4 Question 8'!$C$3</f>
        <v>2006907.2071253294</v>
      </c>
      <c r="G142" s="7">
        <f>F142-'Section 4 Question 8'!$C$3</f>
        <v>6907.2071253294125</v>
      </c>
    </row>
    <row r="143" spans="1:7" x14ac:dyDescent="0.35">
      <c r="A143" s="1">
        <v>45085</v>
      </c>
      <c r="B143" s="6">
        <v>550.15</v>
      </c>
      <c r="D143">
        <v>142</v>
      </c>
      <c r="E143">
        <f t="shared" si="2"/>
        <v>0.99863859139589761</v>
      </c>
      <c r="F143" s="2">
        <f>E143*'Section 4 Question 8'!$C$3</f>
        <v>1997277.1827917951</v>
      </c>
      <c r="G143" s="7">
        <f>F143-'Section 4 Question 8'!$C$3</f>
        <v>-2722.8172082048841</v>
      </c>
    </row>
    <row r="144" spans="1:7" x14ac:dyDescent="0.35">
      <c r="A144" s="1">
        <v>45084</v>
      </c>
      <c r="B144" s="6">
        <v>550.9</v>
      </c>
      <c r="D144">
        <v>143</v>
      </c>
      <c r="E144">
        <f t="shared" si="2"/>
        <v>1.0053837028925996</v>
      </c>
      <c r="F144" s="2">
        <f>E144*'Section 4 Question 8'!$C$3</f>
        <v>2010767.4057851993</v>
      </c>
      <c r="G144" s="7">
        <f>F144-'Section 4 Question 8'!$C$3</f>
        <v>10767.405785199255</v>
      </c>
    </row>
    <row r="145" spans="1:7" x14ac:dyDescent="0.35">
      <c r="A145" s="1">
        <v>45083</v>
      </c>
      <c r="B145" s="6">
        <v>547.95000000000005</v>
      </c>
      <c r="D145">
        <v>144</v>
      </c>
      <c r="E145">
        <f t="shared" si="2"/>
        <v>1.0009133254178464</v>
      </c>
      <c r="F145" s="2">
        <f>E145*'Section 4 Question 8'!$C$3</f>
        <v>2001826.6508356929</v>
      </c>
      <c r="G145" s="7">
        <f>F145-'Section 4 Question 8'!$C$3</f>
        <v>1826.6508356928825</v>
      </c>
    </row>
    <row r="146" spans="1:7" x14ac:dyDescent="0.35">
      <c r="A146" s="1">
        <v>45082</v>
      </c>
      <c r="B146" s="6">
        <v>547.45000000000005</v>
      </c>
      <c r="D146">
        <v>145</v>
      </c>
      <c r="E146">
        <f t="shared" si="2"/>
        <v>1.0064344149278426</v>
      </c>
      <c r="F146" s="2">
        <f>E146*'Section 4 Question 8'!$C$3</f>
        <v>2012868.8298556851</v>
      </c>
      <c r="G146" s="7">
        <f>F146-'Section 4 Question 8'!$C$3</f>
        <v>12868.829855685122</v>
      </c>
    </row>
    <row r="147" spans="1:7" x14ac:dyDescent="0.35">
      <c r="A147" s="1">
        <v>45079</v>
      </c>
      <c r="B147" s="6">
        <v>543.95000000000005</v>
      </c>
      <c r="D147">
        <v>146</v>
      </c>
      <c r="E147">
        <f t="shared" si="2"/>
        <v>1.0112474437627814</v>
      </c>
      <c r="F147" s="2">
        <f>E147*'Section 4 Question 8'!$C$3</f>
        <v>2022494.8875255629</v>
      </c>
      <c r="G147" s="7">
        <f>F147-'Section 4 Question 8'!$C$3</f>
        <v>22494.887525562895</v>
      </c>
    </row>
    <row r="148" spans="1:7" x14ac:dyDescent="0.35">
      <c r="A148" s="1">
        <v>45078</v>
      </c>
      <c r="B148" s="6">
        <v>537.9</v>
      </c>
      <c r="D148">
        <v>147</v>
      </c>
      <c r="E148">
        <f t="shared" si="2"/>
        <v>1.0169203138292844</v>
      </c>
      <c r="F148" s="2">
        <f>E148*'Section 4 Question 8'!$C$3</f>
        <v>2033840.6276585688</v>
      </c>
      <c r="G148" s="7">
        <f>F148-'Section 4 Question 8'!$C$3</f>
        <v>33840.627658568788</v>
      </c>
    </row>
    <row r="149" spans="1:7" x14ac:dyDescent="0.35">
      <c r="A149" s="1">
        <v>45077</v>
      </c>
      <c r="B149" s="6">
        <v>528.95000000000005</v>
      </c>
      <c r="D149">
        <v>148</v>
      </c>
      <c r="E149">
        <f t="shared" si="2"/>
        <v>0.99240150093808643</v>
      </c>
      <c r="F149" s="2">
        <f>E149*'Section 4 Question 8'!$C$3</f>
        <v>1984803.0018761728</v>
      </c>
      <c r="G149" s="7">
        <f>F149-'Section 4 Question 8'!$C$3</f>
        <v>-15196.998123827158</v>
      </c>
    </row>
    <row r="150" spans="1:7" x14ac:dyDescent="0.35">
      <c r="A150" s="1">
        <v>45076</v>
      </c>
      <c r="B150" s="6">
        <v>533</v>
      </c>
      <c r="D150">
        <v>149</v>
      </c>
      <c r="E150">
        <f t="shared" si="2"/>
        <v>0.97645873408445538</v>
      </c>
      <c r="F150" s="2">
        <f>E150*'Section 4 Question 8'!$C$3</f>
        <v>1952917.4681689108</v>
      </c>
      <c r="G150" s="7">
        <f>F150-'Section 4 Question 8'!$C$3</f>
        <v>-47082.531831089174</v>
      </c>
    </row>
    <row r="151" spans="1:7" x14ac:dyDescent="0.35">
      <c r="A151" s="1">
        <v>45072</v>
      </c>
      <c r="B151" s="6">
        <v>545.85</v>
      </c>
      <c r="D151">
        <v>150</v>
      </c>
      <c r="E151">
        <f t="shared" si="2"/>
        <v>1.0075680664513151</v>
      </c>
      <c r="F151" s="2">
        <f>E151*'Section 4 Question 8'!$C$3</f>
        <v>2015136.1329026304</v>
      </c>
      <c r="G151" s="7">
        <f>F151-'Section 4 Question 8'!$C$3</f>
        <v>15136.132902630372</v>
      </c>
    </row>
    <row r="152" spans="1:7" x14ac:dyDescent="0.35">
      <c r="A152" s="1">
        <v>45071</v>
      </c>
      <c r="B152" s="6">
        <v>541.75</v>
      </c>
      <c r="D152">
        <v>151</v>
      </c>
      <c r="E152">
        <f t="shared" si="2"/>
        <v>0.98499999999999999</v>
      </c>
      <c r="F152" s="2">
        <f>E152*'Section 4 Question 8'!$C$3</f>
        <v>1970000</v>
      </c>
      <c r="G152" s="7">
        <f>F152-'Section 4 Question 8'!$C$3</f>
        <v>-30000</v>
      </c>
    </row>
    <row r="153" spans="1:7" x14ac:dyDescent="0.35">
      <c r="A153" s="1">
        <v>45070</v>
      </c>
      <c r="B153" s="6">
        <v>550</v>
      </c>
      <c r="D153">
        <v>152</v>
      </c>
      <c r="E153">
        <f t="shared" si="2"/>
        <v>1.0092669052206624</v>
      </c>
      <c r="F153" s="2">
        <f>E153*'Section 4 Question 8'!$C$3</f>
        <v>2018533.810441325</v>
      </c>
      <c r="G153" s="7">
        <f>F153-'Section 4 Question 8'!$C$3</f>
        <v>18533.810441324953</v>
      </c>
    </row>
    <row r="154" spans="1:7" x14ac:dyDescent="0.35">
      <c r="A154" s="1">
        <v>45069</v>
      </c>
      <c r="B154" s="6">
        <v>544.95000000000005</v>
      </c>
      <c r="D154">
        <v>153</v>
      </c>
      <c r="E154">
        <f t="shared" si="2"/>
        <v>1.0008264462809917</v>
      </c>
      <c r="F154" s="2">
        <f>E154*'Section 4 Question 8'!$C$3</f>
        <v>2001652.8925619833</v>
      </c>
      <c r="G154" s="7">
        <f>F154-'Section 4 Question 8'!$C$3</f>
        <v>1652.8925619833171</v>
      </c>
    </row>
    <row r="155" spans="1:7" x14ac:dyDescent="0.35">
      <c r="A155" s="1">
        <v>45068</v>
      </c>
      <c r="B155" s="6">
        <v>544.5</v>
      </c>
      <c r="D155">
        <v>154</v>
      </c>
      <c r="E155">
        <f t="shared" si="2"/>
        <v>1.0009191176470589</v>
      </c>
      <c r="F155" s="2">
        <f>E155*'Section 4 Question 8'!$C$3</f>
        <v>2001838.2352941178</v>
      </c>
      <c r="G155" s="7">
        <f>F155-'Section 4 Question 8'!$C$3</f>
        <v>1838.2352941178251</v>
      </c>
    </row>
    <row r="156" spans="1:7" x14ac:dyDescent="0.35">
      <c r="A156" s="1">
        <v>45065</v>
      </c>
      <c r="B156" s="6">
        <v>544</v>
      </c>
      <c r="D156">
        <v>155</v>
      </c>
      <c r="E156">
        <f t="shared" si="2"/>
        <v>1</v>
      </c>
      <c r="F156" s="2">
        <f>E156*'Section 4 Question 8'!$C$3</f>
        <v>2000000</v>
      </c>
      <c r="G156" s="7">
        <f>F156-'Section 4 Question 8'!$C$3</f>
        <v>0</v>
      </c>
    </row>
    <row r="157" spans="1:7" x14ac:dyDescent="0.35">
      <c r="A157" s="1">
        <v>45064</v>
      </c>
      <c r="B157" s="6">
        <v>544</v>
      </c>
      <c r="D157">
        <v>156</v>
      </c>
      <c r="E157">
        <f t="shared" si="2"/>
        <v>0.99080229487296245</v>
      </c>
      <c r="F157" s="2">
        <f>E157*'Section 4 Question 8'!$C$3</f>
        <v>1981604.5897459248</v>
      </c>
      <c r="G157" s="7">
        <f>F157-'Section 4 Question 8'!$C$3</f>
        <v>-18395.410254075192</v>
      </c>
    </row>
    <row r="158" spans="1:7" x14ac:dyDescent="0.35">
      <c r="A158" s="1">
        <v>45063</v>
      </c>
      <c r="B158" s="6">
        <v>549.04999999999995</v>
      </c>
      <c r="D158">
        <v>157</v>
      </c>
      <c r="E158">
        <f t="shared" si="2"/>
        <v>1.0117007554818498</v>
      </c>
      <c r="F158" s="2">
        <f>E158*'Section 4 Question 8'!$C$3</f>
        <v>2023401.5109636995</v>
      </c>
      <c r="G158" s="7">
        <f>F158-'Section 4 Question 8'!$C$3</f>
        <v>23401.510963699548</v>
      </c>
    </row>
    <row r="159" spans="1:7" x14ac:dyDescent="0.35">
      <c r="A159" s="1">
        <v>45062</v>
      </c>
      <c r="B159" s="6">
        <v>542.70000000000005</v>
      </c>
      <c r="D159">
        <v>158</v>
      </c>
      <c r="E159">
        <f t="shared" si="2"/>
        <v>0.99330112014056671</v>
      </c>
      <c r="F159" s="2">
        <f>E159*'Section 4 Question 8'!$C$3</f>
        <v>1986602.2402811334</v>
      </c>
      <c r="G159" s="7">
        <f>F159-'Section 4 Question 8'!$C$3</f>
        <v>-13397.759718866553</v>
      </c>
    </row>
    <row r="160" spans="1:7" x14ac:dyDescent="0.35">
      <c r="A160" s="1">
        <v>45061</v>
      </c>
      <c r="B160" s="6">
        <v>546.36</v>
      </c>
      <c r="D160">
        <v>159</v>
      </c>
      <c r="E160">
        <f t="shared" si="2"/>
        <v>1.0132789317507418</v>
      </c>
      <c r="F160" s="2">
        <f>E160*'Section 4 Question 8'!$C$3</f>
        <v>2026557.8635014836</v>
      </c>
      <c r="G160" s="7">
        <f>F160-'Section 4 Question 8'!$C$3</f>
        <v>26557.863501483575</v>
      </c>
    </row>
    <row r="161" spans="1:7" x14ac:dyDescent="0.35">
      <c r="A161" s="1">
        <v>45058</v>
      </c>
      <c r="B161" s="6">
        <v>539.20000000000005</v>
      </c>
      <c r="D161">
        <v>160</v>
      </c>
      <c r="E161">
        <f t="shared" si="2"/>
        <v>0.9962124711316398</v>
      </c>
      <c r="F161" s="2">
        <f>E161*'Section 4 Question 8'!$C$3</f>
        <v>1992424.9422632796</v>
      </c>
      <c r="G161" s="7">
        <f>F161-'Section 4 Question 8'!$C$3</f>
        <v>-7575.0577367204241</v>
      </c>
    </row>
    <row r="162" spans="1:7" x14ac:dyDescent="0.35">
      <c r="A162" s="1">
        <v>45057</v>
      </c>
      <c r="B162" s="6">
        <v>541.25</v>
      </c>
      <c r="D162">
        <v>161</v>
      </c>
      <c r="E162">
        <f t="shared" si="2"/>
        <v>0.98678213309024609</v>
      </c>
      <c r="F162" s="2">
        <f>E162*'Section 4 Question 8'!$C$3</f>
        <v>1973564.2661804922</v>
      </c>
      <c r="G162" s="7">
        <f>F162-'Section 4 Question 8'!$C$3</f>
        <v>-26435.733819507761</v>
      </c>
    </row>
    <row r="163" spans="1:7" x14ac:dyDescent="0.35">
      <c r="A163" s="1">
        <v>45056</v>
      </c>
      <c r="B163" s="6">
        <v>548.5</v>
      </c>
      <c r="D163">
        <v>162</v>
      </c>
      <c r="E163">
        <f t="shared" si="2"/>
        <v>1.0004559963520292</v>
      </c>
      <c r="F163" s="2">
        <f>E163*'Section 4 Question 8'!$C$3</f>
        <v>2000911.9927040583</v>
      </c>
      <c r="G163" s="7">
        <f>F163-'Section 4 Question 8'!$C$3</f>
        <v>911.99270405829884</v>
      </c>
    </row>
    <row r="164" spans="1:7" x14ac:dyDescent="0.35">
      <c r="A164" s="1">
        <v>45055</v>
      </c>
      <c r="B164" s="6">
        <v>548.25</v>
      </c>
      <c r="D164">
        <v>163</v>
      </c>
      <c r="E164">
        <f t="shared" si="2"/>
        <v>0.98944233892799127</v>
      </c>
      <c r="F164" s="2">
        <f>E164*'Section 4 Question 8'!$C$3</f>
        <v>1978884.6778559824</v>
      </c>
      <c r="G164" s="7">
        <f>F164-'Section 4 Question 8'!$C$3</f>
        <v>-21115.322144017555</v>
      </c>
    </row>
    <row r="165" spans="1:7" x14ac:dyDescent="0.35">
      <c r="A165" s="1">
        <v>45054</v>
      </c>
      <c r="B165" s="6">
        <v>554.1</v>
      </c>
      <c r="D165">
        <v>164</v>
      </c>
      <c r="E165">
        <f t="shared" si="2"/>
        <v>1.0148351648351648</v>
      </c>
      <c r="F165" s="2">
        <f>E165*'Section 4 Question 8'!$C$3</f>
        <v>2029670.3296703296</v>
      </c>
      <c r="G165" s="7">
        <f>F165-'Section 4 Question 8'!$C$3</f>
        <v>29670.329670329578</v>
      </c>
    </row>
    <row r="166" spans="1:7" x14ac:dyDescent="0.35">
      <c r="A166" s="1">
        <v>45051</v>
      </c>
      <c r="B166" s="6">
        <v>546</v>
      </c>
      <c r="D166">
        <v>165</v>
      </c>
      <c r="E166">
        <f t="shared" si="2"/>
        <v>1.0261229092275888</v>
      </c>
      <c r="F166" s="2">
        <f>E166*'Section 4 Question 8'!$C$3</f>
        <v>2052245.8184551776</v>
      </c>
      <c r="G166" s="7">
        <f>F166-'Section 4 Question 8'!$C$3</f>
        <v>52245.818455177592</v>
      </c>
    </row>
    <row r="167" spans="1:7" x14ac:dyDescent="0.35">
      <c r="A167" s="1">
        <v>45050</v>
      </c>
      <c r="B167" s="6">
        <v>532.1</v>
      </c>
      <c r="D167">
        <v>166</v>
      </c>
      <c r="E167">
        <f t="shared" si="2"/>
        <v>1</v>
      </c>
      <c r="F167" s="2">
        <f>E167*'Section 4 Question 8'!$C$3</f>
        <v>2000000</v>
      </c>
      <c r="G167" s="7">
        <f>F167-'Section 4 Question 8'!$C$3</f>
        <v>0</v>
      </c>
    </row>
    <row r="168" spans="1:7" x14ac:dyDescent="0.35">
      <c r="A168" s="1">
        <v>45049</v>
      </c>
      <c r="B168" s="6">
        <v>532.1</v>
      </c>
      <c r="D168">
        <v>167</v>
      </c>
      <c r="E168">
        <f t="shared" si="2"/>
        <v>0.97956553755522824</v>
      </c>
      <c r="F168" s="2">
        <f>E168*'Section 4 Question 8'!$C$3</f>
        <v>1959131.0751104564</v>
      </c>
      <c r="G168" s="7">
        <f>F168-'Section 4 Question 8'!$C$3</f>
        <v>-40868.924889543559</v>
      </c>
    </row>
    <row r="169" spans="1:7" x14ac:dyDescent="0.35">
      <c r="A169" s="1">
        <v>45048</v>
      </c>
      <c r="B169" s="6">
        <v>543.20000000000005</v>
      </c>
      <c r="D169">
        <v>168</v>
      </c>
      <c r="E169">
        <f t="shared" si="2"/>
        <v>0.96329136371697122</v>
      </c>
      <c r="F169" s="2">
        <f>E169*'Section 4 Question 8'!$C$3</f>
        <v>1926582.7274339425</v>
      </c>
      <c r="G169" s="7">
        <f>F169-'Section 4 Question 8'!$C$3</f>
        <v>-73417.272566057509</v>
      </c>
    </row>
    <row r="170" spans="1:7" x14ac:dyDescent="0.35">
      <c r="A170" s="1">
        <v>45047</v>
      </c>
      <c r="B170" s="6">
        <v>563.9</v>
      </c>
      <c r="D170">
        <v>169</v>
      </c>
      <c r="E170">
        <f t="shared" si="2"/>
        <v>1</v>
      </c>
      <c r="F170" s="2">
        <f>E170*'Section 4 Question 8'!$C$3</f>
        <v>2000000</v>
      </c>
      <c r="G170" s="7">
        <f>F170-'Section 4 Question 8'!$C$3</f>
        <v>0</v>
      </c>
    </row>
    <row r="171" spans="1:7" x14ac:dyDescent="0.35">
      <c r="A171" s="1">
        <v>45044</v>
      </c>
      <c r="B171" s="6">
        <v>563.9</v>
      </c>
      <c r="D171">
        <v>170</v>
      </c>
      <c r="E171">
        <f t="shared" si="2"/>
        <v>1.0147561633975166</v>
      </c>
      <c r="F171" s="2">
        <f>E171*'Section 4 Question 8'!$C$3</f>
        <v>2029512.3267950332</v>
      </c>
      <c r="G171" s="7">
        <f>F171-'Section 4 Question 8'!$C$3</f>
        <v>29512.326795033179</v>
      </c>
    </row>
    <row r="172" spans="1:7" x14ac:dyDescent="0.35">
      <c r="A172" s="1">
        <v>45043</v>
      </c>
      <c r="B172" s="6">
        <v>555.70000000000005</v>
      </c>
      <c r="D172">
        <v>171</v>
      </c>
      <c r="E172">
        <f t="shared" si="2"/>
        <v>0.99739746926321471</v>
      </c>
      <c r="F172" s="2">
        <f>E172*'Section 4 Question 8'!$C$3</f>
        <v>1994794.9385264295</v>
      </c>
      <c r="G172" s="7">
        <f>F172-'Section 4 Question 8'!$C$3</f>
        <v>-5205.0614735705312</v>
      </c>
    </row>
    <row r="173" spans="1:7" x14ac:dyDescent="0.35">
      <c r="A173" s="1">
        <v>45042</v>
      </c>
      <c r="B173" s="6">
        <v>557.15</v>
      </c>
      <c r="D173">
        <v>172</v>
      </c>
      <c r="E173">
        <f t="shared" si="2"/>
        <v>0.98003518029903247</v>
      </c>
      <c r="F173" s="2">
        <f>E173*'Section 4 Question 8'!$C$3</f>
        <v>1960070.360598065</v>
      </c>
      <c r="G173" s="7">
        <f>F173-'Section 4 Question 8'!$C$3</f>
        <v>-39929.639401935041</v>
      </c>
    </row>
    <row r="174" spans="1:7" x14ac:dyDescent="0.35">
      <c r="A174" s="1">
        <v>45041</v>
      </c>
      <c r="B174" s="6">
        <v>568.5</v>
      </c>
      <c r="D174">
        <v>173</v>
      </c>
      <c r="E174">
        <f t="shared" si="2"/>
        <v>0.98364910459382293</v>
      </c>
      <c r="F174" s="2">
        <f>E174*'Section 4 Question 8'!$C$3</f>
        <v>1967298.2091876459</v>
      </c>
      <c r="G174" s="7">
        <f>F174-'Section 4 Question 8'!$C$3</f>
        <v>-32701.790812354069</v>
      </c>
    </row>
    <row r="175" spans="1:7" x14ac:dyDescent="0.35">
      <c r="A175" s="1">
        <v>45040</v>
      </c>
      <c r="B175" s="6">
        <v>577.95000000000005</v>
      </c>
      <c r="D175">
        <v>174</v>
      </c>
      <c r="E175">
        <f t="shared" si="2"/>
        <v>1.0067061487545723</v>
      </c>
      <c r="F175" s="2">
        <f>E175*'Section 4 Question 8'!$C$3</f>
        <v>2013412.2975091445</v>
      </c>
      <c r="G175" s="7">
        <f>F175-'Section 4 Question 8'!$C$3</f>
        <v>13412.297509144526</v>
      </c>
    </row>
    <row r="176" spans="1:7" x14ac:dyDescent="0.35">
      <c r="A176" s="1">
        <v>45037</v>
      </c>
      <c r="B176" s="6">
        <v>574.1</v>
      </c>
      <c r="D176">
        <v>175</v>
      </c>
      <c r="E176">
        <f t="shared" si="2"/>
        <v>1.0010462074978204</v>
      </c>
      <c r="F176" s="2">
        <f>E176*'Section 4 Question 8'!$C$3</f>
        <v>2002092.4149956407</v>
      </c>
      <c r="G176" s="7">
        <f>F176-'Section 4 Question 8'!$C$3</f>
        <v>2092.4149956407491</v>
      </c>
    </row>
    <row r="177" spans="1:7" x14ac:dyDescent="0.35">
      <c r="A177" s="1">
        <v>45036</v>
      </c>
      <c r="B177" s="6">
        <v>573.5</v>
      </c>
      <c r="D177">
        <v>176</v>
      </c>
      <c r="E177">
        <f t="shared" si="2"/>
        <v>0.9842958894705226</v>
      </c>
      <c r="F177" s="2">
        <f>E177*'Section 4 Question 8'!$C$3</f>
        <v>1968591.7789410453</v>
      </c>
      <c r="G177" s="7">
        <f>F177-'Section 4 Question 8'!$C$3</f>
        <v>-31408.221058954718</v>
      </c>
    </row>
    <row r="178" spans="1:7" x14ac:dyDescent="0.35">
      <c r="A178" s="1">
        <v>45035</v>
      </c>
      <c r="B178" s="6">
        <v>582.65</v>
      </c>
      <c r="D178">
        <v>177</v>
      </c>
      <c r="E178">
        <f t="shared" si="2"/>
        <v>0.9784543561496607</v>
      </c>
      <c r="F178" s="2">
        <f>E178*'Section 4 Question 8'!$C$3</f>
        <v>1956908.7122993213</v>
      </c>
      <c r="G178" s="7">
        <f>F178-'Section 4 Question 8'!$C$3</f>
        <v>-43091.287700678688</v>
      </c>
    </row>
    <row r="179" spans="1:7" x14ac:dyDescent="0.35">
      <c r="A179" s="1">
        <v>45034</v>
      </c>
      <c r="B179" s="6">
        <v>595.48</v>
      </c>
      <c r="D179">
        <v>178</v>
      </c>
      <c r="E179">
        <f t="shared" si="2"/>
        <v>1.0005544820633454</v>
      </c>
      <c r="F179" s="2">
        <f>E179*'Section 4 Question 8'!$C$3</f>
        <v>2001108.9641266908</v>
      </c>
      <c r="G179" s="7">
        <f>F179-'Section 4 Question 8'!$C$3</f>
        <v>1108.9641266907565</v>
      </c>
    </row>
    <row r="180" spans="1:7" x14ac:dyDescent="0.35">
      <c r="A180" s="1">
        <v>45033</v>
      </c>
      <c r="B180" s="6">
        <v>595.15</v>
      </c>
      <c r="D180">
        <v>179</v>
      </c>
      <c r="E180">
        <f t="shared" si="2"/>
        <v>0.99556707929073274</v>
      </c>
      <c r="F180" s="2">
        <f>E180*'Section 4 Question 8'!$C$3</f>
        <v>1991134.1585814655</v>
      </c>
      <c r="G180" s="7">
        <f>F180-'Section 4 Question 8'!$C$3</f>
        <v>-8865.8414185345173</v>
      </c>
    </row>
    <row r="181" spans="1:7" x14ac:dyDescent="0.35">
      <c r="A181" s="1">
        <v>45030</v>
      </c>
      <c r="B181" s="6">
        <v>597.79999999999995</v>
      </c>
      <c r="D181">
        <v>180</v>
      </c>
      <c r="E181">
        <f t="shared" si="2"/>
        <v>1.0030201342281879</v>
      </c>
      <c r="F181" s="2">
        <f>E181*'Section 4 Question 8'!$C$3</f>
        <v>2006040.2684563759</v>
      </c>
      <c r="G181" s="7">
        <f>F181-'Section 4 Question 8'!$C$3</f>
        <v>6040.2684563759249</v>
      </c>
    </row>
    <row r="182" spans="1:7" x14ac:dyDescent="0.35">
      <c r="A182" s="1">
        <v>45029</v>
      </c>
      <c r="B182" s="6">
        <v>596</v>
      </c>
      <c r="D182">
        <v>181</v>
      </c>
      <c r="E182">
        <f t="shared" si="2"/>
        <v>0.99515778928034737</v>
      </c>
      <c r="F182" s="2">
        <f>E182*'Section 4 Question 8'!$C$3</f>
        <v>1990315.5785606948</v>
      </c>
      <c r="G182" s="7">
        <f>F182-'Section 4 Question 8'!$C$3</f>
        <v>-9684.4214393051807</v>
      </c>
    </row>
    <row r="183" spans="1:7" x14ac:dyDescent="0.35">
      <c r="A183" s="1">
        <v>45028</v>
      </c>
      <c r="B183" s="6">
        <v>598.9</v>
      </c>
      <c r="D183">
        <v>182</v>
      </c>
      <c r="E183">
        <f t="shared" si="2"/>
        <v>1.0113137453562984</v>
      </c>
      <c r="F183" s="2">
        <f>E183*'Section 4 Question 8'!$C$3</f>
        <v>2022627.4907125968</v>
      </c>
      <c r="G183" s="7">
        <f>F183-'Section 4 Question 8'!$C$3</f>
        <v>22627.490712596802</v>
      </c>
    </row>
    <row r="184" spans="1:7" x14ac:dyDescent="0.35">
      <c r="A184" s="1">
        <v>45027</v>
      </c>
      <c r="B184" s="6">
        <v>592.20000000000005</v>
      </c>
      <c r="D184">
        <v>183</v>
      </c>
      <c r="E184">
        <f t="shared" si="2"/>
        <v>1.0073141690763736</v>
      </c>
      <c r="F184" s="2">
        <f>E184*'Section 4 Question 8'!$C$3</f>
        <v>2014628.3381527471</v>
      </c>
      <c r="G184" s="7">
        <f>F184-'Section 4 Question 8'!$C$3</f>
        <v>14628.338152747136</v>
      </c>
    </row>
    <row r="185" spans="1:7" x14ac:dyDescent="0.35">
      <c r="A185" s="1">
        <v>45026</v>
      </c>
      <c r="B185" s="6">
        <v>587.9</v>
      </c>
      <c r="D185">
        <v>184</v>
      </c>
      <c r="E185">
        <f t="shared" si="2"/>
        <v>0.99770895205770038</v>
      </c>
      <c r="F185" s="2">
        <f>E185*'Section 4 Question 8'!$C$3</f>
        <v>1995417.9041154007</v>
      </c>
      <c r="G185" s="7">
        <f>F185-'Section 4 Question 8'!$C$3</f>
        <v>-4582.0958845992573</v>
      </c>
    </row>
    <row r="186" spans="1:7" x14ac:dyDescent="0.35">
      <c r="A186" s="1">
        <v>45022</v>
      </c>
      <c r="B186" s="6">
        <v>589.25</v>
      </c>
      <c r="D186">
        <v>185</v>
      </c>
      <c r="E186">
        <f t="shared" si="2"/>
        <v>0.99830580262600588</v>
      </c>
      <c r="F186" s="2">
        <f>E186*'Section 4 Question 8'!$C$3</f>
        <v>1996611.6052520117</v>
      </c>
      <c r="G186" s="7">
        <f>F186-'Section 4 Question 8'!$C$3</f>
        <v>-3388.3947479883209</v>
      </c>
    </row>
    <row r="187" spans="1:7" x14ac:dyDescent="0.35">
      <c r="A187" s="1">
        <v>45021</v>
      </c>
      <c r="B187" s="6">
        <v>590.25</v>
      </c>
      <c r="D187">
        <v>186</v>
      </c>
      <c r="E187">
        <f t="shared" si="2"/>
        <v>1.0034852091125466</v>
      </c>
      <c r="F187" s="2">
        <f>E187*'Section 4 Question 8'!$C$3</f>
        <v>2006970.418225093</v>
      </c>
      <c r="G187" s="7">
        <f>F187-'Section 4 Question 8'!$C$3</f>
        <v>6970.4182250930462</v>
      </c>
    </row>
    <row r="188" spans="1:7" x14ac:dyDescent="0.35">
      <c r="A188" s="1">
        <v>45020</v>
      </c>
      <c r="B188" s="6">
        <v>588.20000000000005</v>
      </c>
      <c r="D188">
        <v>187</v>
      </c>
      <c r="E188">
        <f t="shared" si="2"/>
        <v>0.99661131819722126</v>
      </c>
      <c r="F188" s="2">
        <f>E188*'Section 4 Question 8'!$C$3</f>
        <v>1993222.6363944425</v>
      </c>
      <c r="G188" s="7">
        <f>F188-'Section 4 Question 8'!$C$3</f>
        <v>-6777.3636055574752</v>
      </c>
    </row>
    <row r="189" spans="1:7" x14ac:dyDescent="0.35">
      <c r="A189" s="1">
        <v>45019</v>
      </c>
      <c r="B189" s="6">
        <v>590.20000000000005</v>
      </c>
      <c r="D189">
        <v>188</v>
      </c>
      <c r="E189">
        <f t="shared" si="2"/>
        <v>1.0292091725520969</v>
      </c>
      <c r="F189" s="2">
        <f>E189*'Section 4 Question 8'!$C$3</f>
        <v>2058418.3451041938</v>
      </c>
      <c r="G189" s="7">
        <f>F189-'Section 4 Question 8'!$C$3</f>
        <v>58418.345104193781</v>
      </c>
    </row>
    <row r="190" spans="1:7" x14ac:dyDescent="0.35">
      <c r="A190" s="1">
        <v>45016</v>
      </c>
      <c r="B190" s="6">
        <v>573.45000000000005</v>
      </c>
      <c r="D190">
        <v>189</v>
      </c>
      <c r="E190">
        <f t="shared" si="2"/>
        <v>1.0121789780248875</v>
      </c>
      <c r="F190" s="2">
        <f>E190*'Section 4 Question 8'!$C$3</f>
        <v>2024357.956049775</v>
      </c>
      <c r="G190" s="7">
        <f>F190-'Section 4 Question 8'!$C$3</f>
        <v>24357.956049775006</v>
      </c>
    </row>
    <row r="191" spans="1:7" x14ac:dyDescent="0.35">
      <c r="A191" s="1">
        <v>45015</v>
      </c>
      <c r="B191" s="6">
        <v>566.54999999999995</v>
      </c>
      <c r="D191">
        <v>190</v>
      </c>
      <c r="E191">
        <f t="shared" si="2"/>
        <v>1.005591054313099</v>
      </c>
      <c r="F191" s="2">
        <f>E191*'Section 4 Question 8'!$C$3</f>
        <v>2011182.108626198</v>
      </c>
      <c r="G191" s="7">
        <f>F191-'Section 4 Question 8'!$C$3</f>
        <v>11182.108626198024</v>
      </c>
    </row>
    <row r="192" spans="1:7" x14ac:dyDescent="0.35">
      <c r="A192" s="1">
        <v>45014</v>
      </c>
      <c r="B192" s="6">
        <v>563.4</v>
      </c>
      <c r="D192">
        <v>191</v>
      </c>
      <c r="E192">
        <f t="shared" si="2"/>
        <v>0.99655080923321826</v>
      </c>
      <c r="F192" s="2">
        <f>E192*'Section 4 Question 8'!$C$3</f>
        <v>1993101.6184664366</v>
      </c>
      <c r="G192" s="7">
        <f>F192-'Section 4 Question 8'!$C$3</f>
        <v>-6898.3815335633699</v>
      </c>
    </row>
    <row r="193" spans="1:7" x14ac:dyDescent="0.35">
      <c r="A193" s="1">
        <v>45013</v>
      </c>
      <c r="B193" s="6">
        <v>565.35</v>
      </c>
      <c r="D193">
        <v>192</v>
      </c>
      <c r="E193">
        <f t="shared" si="2"/>
        <v>1.0039957378795952</v>
      </c>
      <c r="F193" s="2">
        <f>E193*'Section 4 Question 8'!$C$3</f>
        <v>2007991.4757591903</v>
      </c>
      <c r="G193" s="7">
        <f>F193-'Section 4 Question 8'!$C$3</f>
        <v>7991.4757591902744</v>
      </c>
    </row>
    <row r="194" spans="1:7" x14ac:dyDescent="0.35">
      <c r="A194" s="1">
        <v>45012</v>
      </c>
      <c r="B194" s="6">
        <v>563.1</v>
      </c>
      <c r="D194">
        <v>193</v>
      </c>
      <c r="E194">
        <f t="shared" si="2"/>
        <v>1.0256830601092897</v>
      </c>
      <c r="F194" s="2">
        <f>E194*'Section 4 Question 8'!$C$3</f>
        <v>2051366.1202185794</v>
      </c>
      <c r="G194" s="7">
        <f>F194-'Section 4 Question 8'!$C$3</f>
        <v>51366.120218579425</v>
      </c>
    </row>
    <row r="195" spans="1:7" x14ac:dyDescent="0.35">
      <c r="A195" s="1">
        <v>45009</v>
      </c>
      <c r="B195" s="6">
        <v>549</v>
      </c>
      <c r="D195">
        <v>194</v>
      </c>
      <c r="E195">
        <f t="shared" ref="E195:E252" si="3">B195/B196</f>
        <v>1</v>
      </c>
      <c r="F195" s="2">
        <f>E195*'Section 4 Question 8'!$C$3</f>
        <v>2000000</v>
      </c>
      <c r="G195" s="7">
        <f>F195-'Section 4 Question 8'!$C$3</f>
        <v>0</v>
      </c>
    </row>
    <row r="196" spans="1:7" x14ac:dyDescent="0.35">
      <c r="A196" s="1">
        <v>45008</v>
      </c>
      <c r="B196" s="6">
        <v>549</v>
      </c>
      <c r="D196">
        <v>195</v>
      </c>
      <c r="E196">
        <f t="shared" si="3"/>
        <v>0.99564744287268769</v>
      </c>
      <c r="F196" s="2">
        <f>E196*'Section 4 Question 8'!$C$3</f>
        <v>1991294.8857453754</v>
      </c>
      <c r="G196" s="7">
        <f>F196-'Section 4 Question 8'!$C$3</f>
        <v>-8705.1142546245828</v>
      </c>
    </row>
    <row r="197" spans="1:7" x14ac:dyDescent="0.35">
      <c r="A197" s="1">
        <v>45007</v>
      </c>
      <c r="B197" s="6">
        <v>551.4</v>
      </c>
      <c r="D197">
        <v>196</v>
      </c>
      <c r="E197">
        <f t="shared" si="3"/>
        <v>1.0095203222262905</v>
      </c>
      <c r="F197" s="2">
        <f>E197*'Section 4 Question 8'!$C$3</f>
        <v>2019040.6444525809</v>
      </c>
      <c r="G197" s="7">
        <f>F197-'Section 4 Question 8'!$C$3</f>
        <v>19040.644452580949</v>
      </c>
    </row>
    <row r="198" spans="1:7" x14ac:dyDescent="0.35">
      <c r="A198" s="1">
        <v>45006</v>
      </c>
      <c r="B198" s="6">
        <v>546.20000000000005</v>
      </c>
      <c r="D198">
        <v>197</v>
      </c>
      <c r="E198">
        <f t="shared" si="3"/>
        <v>1.0075631802250509</v>
      </c>
      <c r="F198" s="2">
        <f>E198*'Section 4 Question 8'!$C$3</f>
        <v>2015126.3604501018</v>
      </c>
      <c r="G198" s="7">
        <f>F198-'Section 4 Question 8'!$C$3</f>
        <v>15126.360450101783</v>
      </c>
    </row>
    <row r="199" spans="1:7" x14ac:dyDescent="0.35">
      <c r="A199" s="1">
        <v>45005</v>
      </c>
      <c r="B199" s="6">
        <v>542.1</v>
      </c>
      <c r="D199">
        <v>198</v>
      </c>
      <c r="E199">
        <f t="shared" si="3"/>
        <v>1.0017555206504667</v>
      </c>
      <c r="F199" s="2">
        <f>E199*'Section 4 Question 8'!$C$3</f>
        <v>2003511.0413009333</v>
      </c>
      <c r="G199" s="7">
        <f>F199-'Section 4 Question 8'!$C$3</f>
        <v>3511.0413009333424</v>
      </c>
    </row>
    <row r="200" spans="1:7" x14ac:dyDescent="0.35">
      <c r="A200" s="1">
        <v>45002</v>
      </c>
      <c r="B200" s="6">
        <v>541.15</v>
      </c>
      <c r="D200">
        <v>199</v>
      </c>
      <c r="E200">
        <f t="shared" si="3"/>
        <v>0.99485246805772576</v>
      </c>
      <c r="F200" s="2">
        <f>E200*'Section 4 Question 8'!$C$3</f>
        <v>1989704.9361154516</v>
      </c>
      <c r="G200" s="7">
        <f>F200-'Section 4 Question 8'!$C$3</f>
        <v>-10295.063884548377</v>
      </c>
    </row>
    <row r="201" spans="1:7" x14ac:dyDescent="0.35">
      <c r="A201" s="1">
        <v>45001</v>
      </c>
      <c r="B201" s="6">
        <v>543.95000000000005</v>
      </c>
      <c r="D201">
        <v>200</v>
      </c>
      <c r="E201">
        <f t="shared" si="3"/>
        <v>1.0057317185911065</v>
      </c>
      <c r="F201" s="2">
        <f>E201*'Section 4 Question 8'!$C$3</f>
        <v>2011463.4371822132</v>
      </c>
      <c r="G201" s="7">
        <f>F201-'Section 4 Question 8'!$C$3</f>
        <v>11463.43718221318</v>
      </c>
    </row>
    <row r="202" spans="1:7" x14ac:dyDescent="0.35">
      <c r="A202" s="1">
        <v>45000</v>
      </c>
      <c r="B202" s="6">
        <v>540.85</v>
      </c>
      <c r="D202">
        <v>201</v>
      </c>
      <c r="E202">
        <f t="shared" si="3"/>
        <v>0.96683947086163757</v>
      </c>
      <c r="F202" s="2">
        <f>E202*'Section 4 Question 8'!$C$3</f>
        <v>1933678.9417232752</v>
      </c>
      <c r="G202" s="7">
        <f>F202-'Section 4 Question 8'!$C$3</f>
        <v>-66321.058276724769</v>
      </c>
    </row>
    <row r="203" spans="1:7" x14ac:dyDescent="0.35">
      <c r="A203" s="1">
        <v>44999</v>
      </c>
      <c r="B203" s="6">
        <v>559.4</v>
      </c>
      <c r="D203">
        <v>202</v>
      </c>
      <c r="E203">
        <f t="shared" si="3"/>
        <v>0.98217891317706962</v>
      </c>
      <c r="F203" s="2">
        <f>E203*'Section 4 Question 8'!$C$3</f>
        <v>1964357.8263541393</v>
      </c>
      <c r="G203" s="7">
        <f>F203-'Section 4 Question 8'!$C$3</f>
        <v>-35642.173645860748</v>
      </c>
    </row>
    <row r="204" spans="1:7" x14ac:dyDescent="0.35">
      <c r="A204" s="1">
        <v>44998</v>
      </c>
      <c r="B204" s="6">
        <v>569.54999999999995</v>
      </c>
      <c r="D204">
        <v>203</v>
      </c>
      <c r="E204">
        <f t="shared" si="3"/>
        <v>0.9888020833333333</v>
      </c>
      <c r="F204" s="2">
        <f>E204*'Section 4 Question 8'!$C$3</f>
        <v>1977604.1666666665</v>
      </c>
      <c r="G204" s="7">
        <f>F204-'Section 4 Question 8'!$C$3</f>
        <v>-22395.833333333489</v>
      </c>
    </row>
    <row r="205" spans="1:7" x14ac:dyDescent="0.35">
      <c r="A205" s="1">
        <v>44995</v>
      </c>
      <c r="B205" s="6">
        <v>576</v>
      </c>
      <c r="D205">
        <v>204</v>
      </c>
      <c r="E205">
        <f t="shared" si="3"/>
        <v>1.0109697235629662</v>
      </c>
      <c r="F205" s="2">
        <f>E205*'Section 4 Question 8'!$C$3</f>
        <v>2021939.4471259324</v>
      </c>
      <c r="G205" s="7">
        <f>F205-'Section 4 Question 8'!$C$3</f>
        <v>21939.447125932435</v>
      </c>
    </row>
    <row r="206" spans="1:7" x14ac:dyDescent="0.35">
      <c r="A206" s="1">
        <v>44994</v>
      </c>
      <c r="B206" s="6">
        <v>569.75</v>
      </c>
      <c r="D206">
        <v>205</v>
      </c>
      <c r="E206">
        <f t="shared" si="3"/>
        <v>0.98572664359861595</v>
      </c>
      <c r="F206" s="2">
        <f>E206*'Section 4 Question 8'!$C$3</f>
        <v>1971453.2871972318</v>
      </c>
      <c r="G206" s="7">
        <f>F206-'Section 4 Question 8'!$C$3</f>
        <v>-28546.712802768219</v>
      </c>
    </row>
    <row r="207" spans="1:7" x14ac:dyDescent="0.35">
      <c r="A207" s="1">
        <v>44993</v>
      </c>
      <c r="B207" s="6">
        <v>578</v>
      </c>
      <c r="D207">
        <v>206</v>
      </c>
      <c r="E207">
        <f t="shared" si="3"/>
        <v>0.9921895116299031</v>
      </c>
      <c r="F207" s="2">
        <f>E207*'Section 4 Question 8'!$C$3</f>
        <v>1984379.0232598062</v>
      </c>
      <c r="G207" s="7">
        <f>F207-'Section 4 Question 8'!$C$3</f>
        <v>-15620.976740193786</v>
      </c>
    </row>
    <row r="208" spans="1:7" x14ac:dyDescent="0.35">
      <c r="A208" s="1">
        <v>44992</v>
      </c>
      <c r="B208" s="6">
        <v>582.54999999999995</v>
      </c>
      <c r="D208">
        <v>207</v>
      </c>
      <c r="E208">
        <f t="shared" si="3"/>
        <v>0.97948717948717945</v>
      </c>
      <c r="F208" s="2">
        <f>E208*'Section 4 Question 8'!$C$3</f>
        <v>1958974.358974359</v>
      </c>
      <c r="G208" s="7">
        <f>F208-'Section 4 Question 8'!$C$3</f>
        <v>-41025.641025641002</v>
      </c>
    </row>
    <row r="209" spans="1:7" x14ac:dyDescent="0.35">
      <c r="A209" s="1">
        <v>44991</v>
      </c>
      <c r="B209" s="6">
        <v>594.75</v>
      </c>
      <c r="D209">
        <v>208</v>
      </c>
      <c r="E209">
        <f t="shared" si="3"/>
        <v>0.99823766364551869</v>
      </c>
      <c r="F209" s="2">
        <f>E209*'Section 4 Question 8'!$C$3</f>
        <v>1996475.3272910374</v>
      </c>
      <c r="G209" s="7">
        <f>F209-'Section 4 Question 8'!$C$3</f>
        <v>-3524.6727089625783</v>
      </c>
    </row>
    <row r="210" spans="1:7" x14ac:dyDescent="0.35">
      <c r="A210" s="1">
        <v>44988</v>
      </c>
      <c r="B210" s="6">
        <v>595.79999999999995</v>
      </c>
      <c r="D210">
        <v>209</v>
      </c>
      <c r="E210">
        <f t="shared" si="3"/>
        <v>1.0130930113926202</v>
      </c>
      <c r="F210" s="2">
        <f>E210*'Section 4 Question 8'!$C$3</f>
        <v>2026186.0227852403</v>
      </c>
      <c r="G210" s="7">
        <f>F210-'Section 4 Question 8'!$C$3</f>
        <v>26186.022785240319</v>
      </c>
    </row>
    <row r="211" spans="1:7" x14ac:dyDescent="0.35">
      <c r="A211" s="1">
        <v>44987</v>
      </c>
      <c r="B211" s="6">
        <v>588.1</v>
      </c>
      <c r="D211">
        <v>210</v>
      </c>
      <c r="E211">
        <f t="shared" si="3"/>
        <v>0.99974500637484065</v>
      </c>
      <c r="F211" s="2">
        <f>E211*'Section 4 Question 8'!$C$3</f>
        <v>1999490.0127496812</v>
      </c>
      <c r="G211" s="7">
        <f>F211-'Section 4 Question 8'!$C$3</f>
        <v>-509.98725031875074</v>
      </c>
    </row>
    <row r="212" spans="1:7" x14ac:dyDescent="0.35">
      <c r="A212" s="1">
        <v>44986</v>
      </c>
      <c r="B212" s="6">
        <v>588.25</v>
      </c>
      <c r="D212">
        <v>211</v>
      </c>
      <c r="E212">
        <f t="shared" si="3"/>
        <v>1.013176024801929</v>
      </c>
      <c r="F212" s="2">
        <f>E212*'Section 4 Question 8'!$C$3</f>
        <v>2026352.049603858</v>
      </c>
      <c r="G212" s="7">
        <f>F212-'Section 4 Question 8'!$C$3</f>
        <v>26352.049603858031</v>
      </c>
    </row>
    <row r="213" spans="1:7" x14ac:dyDescent="0.35">
      <c r="A213" s="1">
        <v>44985</v>
      </c>
      <c r="B213" s="6">
        <v>580.6</v>
      </c>
      <c r="D213">
        <v>212</v>
      </c>
      <c r="E213">
        <f t="shared" si="3"/>
        <v>1.0070245425375077</v>
      </c>
      <c r="F213" s="2">
        <f>E213*'Section 4 Question 8'!$C$3</f>
        <v>2014049.0850750154</v>
      </c>
      <c r="G213" s="7">
        <f>F213-'Section 4 Question 8'!$C$3</f>
        <v>14049.085075015435</v>
      </c>
    </row>
    <row r="214" spans="1:7" x14ac:dyDescent="0.35">
      <c r="A214" s="1">
        <v>44984</v>
      </c>
      <c r="B214" s="6">
        <v>576.54999999999995</v>
      </c>
      <c r="D214">
        <v>213</v>
      </c>
      <c r="E214">
        <f t="shared" si="3"/>
        <v>0.99844142349986997</v>
      </c>
      <c r="F214" s="2">
        <f>E214*'Section 4 Question 8'!$C$3</f>
        <v>1996882.84699974</v>
      </c>
      <c r="G214" s="7">
        <f>F214-'Section 4 Question 8'!$C$3</f>
        <v>-3117.1530002600048</v>
      </c>
    </row>
    <row r="215" spans="1:7" x14ac:dyDescent="0.35">
      <c r="A215" s="1">
        <v>44981</v>
      </c>
      <c r="B215" s="6">
        <v>577.45000000000005</v>
      </c>
      <c r="D215">
        <v>214</v>
      </c>
      <c r="E215">
        <f t="shared" si="3"/>
        <v>1.0027785013458366</v>
      </c>
      <c r="F215" s="2">
        <f>E215*'Section 4 Question 8'!$C$3</f>
        <v>2005557.0026916731</v>
      </c>
      <c r="G215" s="7">
        <f>F215-'Section 4 Question 8'!$C$3</f>
        <v>5557.0026916731149</v>
      </c>
    </row>
    <row r="216" spans="1:7" x14ac:dyDescent="0.35">
      <c r="A216" s="1">
        <v>44980</v>
      </c>
      <c r="B216" s="6">
        <v>575.85</v>
      </c>
      <c r="D216">
        <v>215</v>
      </c>
      <c r="E216">
        <f t="shared" si="3"/>
        <v>1.0034852313322298</v>
      </c>
      <c r="F216" s="2">
        <f>E216*'Section 4 Question 8'!$C$3</f>
        <v>2006970.4626644596</v>
      </c>
      <c r="G216" s="7">
        <f>F216-'Section 4 Question 8'!$C$3</f>
        <v>6970.4626644595992</v>
      </c>
    </row>
    <row r="217" spans="1:7" x14ac:dyDescent="0.35">
      <c r="A217" s="1">
        <v>44979</v>
      </c>
      <c r="B217" s="6">
        <v>573.85</v>
      </c>
      <c r="D217">
        <v>216</v>
      </c>
      <c r="E217">
        <f t="shared" si="3"/>
        <v>0.98068871229599253</v>
      </c>
      <c r="F217" s="2">
        <f>E217*'Section 4 Question 8'!$C$3</f>
        <v>1961377.4245919851</v>
      </c>
      <c r="G217" s="7">
        <f>F217-'Section 4 Question 8'!$C$3</f>
        <v>-38622.575408014935</v>
      </c>
    </row>
    <row r="218" spans="1:7" x14ac:dyDescent="0.35">
      <c r="A218" s="1">
        <v>44978</v>
      </c>
      <c r="B218" s="6">
        <v>585.15</v>
      </c>
      <c r="D218">
        <v>217</v>
      </c>
      <c r="E218">
        <f t="shared" si="3"/>
        <v>1.0073162334308832</v>
      </c>
      <c r="F218" s="2">
        <f>E218*'Section 4 Question 8'!$C$3</f>
        <v>2014632.4668617663</v>
      </c>
      <c r="G218" s="7">
        <f>F218-'Section 4 Question 8'!$C$3</f>
        <v>14632.466861766297</v>
      </c>
    </row>
    <row r="219" spans="1:7" x14ac:dyDescent="0.35">
      <c r="A219" s="1">
        <v>44974</v>
      </c>
      <c r="B219" s="6">
        <v>580.9</v>
      </c>
      <c r="D219">
        <v>218</v>
      </c>
      <c r="E219">
        <f t="shared" si="3"/>
        <v>0.98282717198206582</v>
      </c>
      <c r="F219" s="2">
        <f>E219*'Section 4 Question 8'!$C$3</f>
        <v>1965654.3439641315</v>
      </c>
      <c r="G219" s="7">
        <f>F219-'Section 4 Question 8'!$C$3</f>
        <v>-34345.656035868451</v>
      </c>
    </row>
    <row r="220" spans="1:7" x14ac:dyDescent="0.35">
      <c r="A220" s="1">
        <v>44973</v>
      </c>
      <c r="B220" s="6">
        <v>591.04999999999995</v>
      </c>
      <c r="D220">
        <v>219</v>
      </c>
      <c r="E220">
        <f t="shared" si="3"/>
        <v>1.0008805649162615</v>
      </c>
      <c r="F220" s="2">
        <f>E220*'Section 4 Question 8'!$C$3</f>
        <v>2001761.1298325232</v>
      </c>
      <c r="G220" s="7">
        <f>F220-'Section 4 Question 8'!$C$3</f>
        <v>1761.1298325231764</v>
      </c>
    </row>
    <row r="221" spans="1:7" x14ac:dyDescent="0.35">
      <c r="A221" s="1">
        <v>44972</v>
      </c>
      <c r="B221" s="6">
        <v>590.53</v>
      </c>
      <c r="D221">
        <v>220</v>
      </c>
      <c r="E221">
        <f t="shared" si="3"/>
        <v>0.98858290784297309</v>
      </c>
      <c r="F221" s="2">
        <f>E221*'Section 4 Question 8'!$C$3</f>
        <v>1977165.8156859463</v>
      </c>
      <c r="G221" s="7">
        <f>F221-'Section 4 Question 8'!$C$3</f>
        <v>-22834.184314053738</v>
      </c>
    </row>
    <row r="222" spans="1:7" x14ac:dyDescent="0.35">
      <c r="A222" s="1">
        <v>44971</v>
      </c>
      <c r="B222" s="6">
        <v>597.35</v>
      </c>
      <c r="D222">
        <v>221</v>
      </c>
      <c r="E222">
        <f t="shared" si="3"/>
        <v>0.99849561220225658</v>
      </c>
      <c r="F222" s="2">
        <f>E222*'Section 4 Question 8'!$C$3</f>
        <v>1996991.2244045131</v>
      </c>
      <c r="G222" s="7">
        <f>F222-'Section 4 Question 8'!$C$3</f>
        <v>-3008.7755954868626</v>
      </c>
    </row>
    <row r="223" spans="1:7" x14ac:dyDescent="0.35">
      <c r="A223" s="1">
        <v>44970</v>
      </c>
      <c r="B223" s="6">
        <v>598.25</v>
      </c>
      <c r="D223">
        <v>222</v>
      </c>
      <c r="E223">
        <f t="shared" si="3"/>
        <v>1.0027656721421387</v>
      </c>
      <c r="F223" s="2">
        <f>E223*'Section 4 Question 8'!$C$3</f>
        <v>2005531.3442842774</v>
      </c>
      <c r="G223" s="7">
        <f>F223-'Section 4 Question 8'!$C$3</f>
        <v>5531.3442842774093</v>
      </c>
    </row>
    <row r="224" spans="1:7" x14ac:dyDescent="0.35">
      <c r="A224" s="1">
        <v>44967</v>
      </c>
      <c r="B224" s="6">
        <v>596.6</v>
      </c>
      <c r="D224">
        <v>223</v>
      </c>
      <c r="E224">
        <f t="shared" si="3"/>
        <v>1.0155757936845689</v>
      </c>
      <c r="F224" s="2">
        <f>E224*'Section 4 Question 8'!$C$3</f>
        <v>2031151.5873691377</v>
      </c>
      <c r="G224" s="7">
        <f>F224-'Section 4 Question 8'!$C$3</f>
        <v>31151.587369137676</v>
      </c>
    </row>
    <row r="225" spans="1:7" x14ac:dyDescent="0.35">
      <c r="A225" s="1">
        <v>44966</v>
      </c>
      <c r="B225" s="6">
        <v>587.45000000000005</v>
      </c>
      <c r="D225">
        <v>224</v>
      </c>
      <c r="E225">
        <f t="shared" si="3"/>
        <v>0.99441388066017777</v>
      </c>
      <c r="F225" s="2">
        <f>E225*'Section 4 Question 8'!$C$3</f>
        <v>1988827.7613203556</v>
      </c>
      <c r="G225" s="7">
        <f>F225-'Section 4 Question 8'!$C$3</f>
        <v>-11172.238679644419</v>
      </c>
    </row>
    <row r="226" spans="1:7" x14ac:dyDescent="0.35">
      <c r="A226" s="1">
        <v>44965</v>
      </c>
      <c r="B226" s="6">
        <v>590.75</v>
      </c>
      <c r="D226">
        <v>225</v>
      </c>
      <c r="E226">
        <f t="shared" si="3"/>
        <v>1.0233867475097445</v>
      </c>
      <c r="F226" s="2">
        <f>E226*'Section 4 Question 8'!$C$3</f>
        <v>2046773.495019489</v>
      </c>
      <c r="G226" s="7">
        <f>F226-'Section 4 Question 8'!$C$3</f>
        <v>46773.495019488968</v>
      </c>
    </row>
    <row r="227" spans="1:7" x14ac:dyDescent="0.35">
      <c r="A227" s="1">
        <v>44964</v>
      </c>
      <c r="B227" s="6">
        <v>577.25</v>
      </c>
      <c r="D227">
        <v>226</v>
      </c>
      <c r="E227">
        <f t="shared" si="3"/>
        <v>1.0041750021744802</v>
      </c>
      <c r="F227" s="2">
        <f>E227*'Section 4 Question 8'!$C$3</f>
        <v>2008350.0043489605</v>
      </c>
      <c r="G227" s="7">
        <f>F227-'Section 4 Question 8'!$C$3</f>
        <v>8350.0043489604723</v>
      </c>
    </row>
    <row r="228" spans="1:7" x14ac:dyDescent="0.35">
      <c r="A228" s="1">
        <v>44963</v>
      </c>
      <c r="B228" s="6">
        <v>574.85</v>
      </c>
      <c r="D228">
        <v>227</v>
      </c>
      <c r="E228">
        <f t="shared" si="3"/>
        <v>1.0011320097526994</v>
      </c>
      <c r="F228" s="2">
        <f>E228*'Section 4 Question 8'!$C$3</f>
        <v>2002264.0195053988</v>
      </c>
      <c r="G228" s="7">
        <f>F228-'Section 4 Question 8'!$C$3</f>
        <v>2264.0195053988136</v>
      </c>
    </row>
    <row r="229" spans="1:7" x14ac:dyDescent="0.35">
      <c r="A229" s="1">
        <v>44960</v>
      </c>
      <c r="B229" s="6">
        <v>574.20000000000005</v>
      </c>
      <c r="D229">
        <v>228</v>
      </c>
      <c r="E229">
        <f t="shared" si="3"/>
        <v>0.97702909647779479</v>
      </c>
      <c r="F229" s="2">
        <f>E229*'Section 4 Question 8'!$C$3</f>
        <v>1954058.1929555896</v>
      </c>
      <c r="G229" s="7">
        <f>F229-'Section 4 Question 8'!$C$3</f>
        <v>-45941.80704441038</v>
      </c>
    </row>
    <row r="230" spans="1:7" x14ac:dyDescent="0.35">
      <c r="A230" s="1">
        <v>44959</v>
      </c>
      <c r="B230" s="6">
        <v>587.70000000000005</v>
      </c>
      <c r="D230">
        <v>229</v>
      </c>
      <c r="E230">
        <f t="shared" si="3"/>
        <v>0.99627055433124267</v>
      </c>
      <c r="F230" s="2">
        <f>E230*'Section 4 Question 8'!$C$3</f>
        <v>1992541.1086624854</v>
      </c>
      <c r="G230" s="7">
        <f>F230-'Section 4 Question 8'!$C$3</f>
        <v>-7458.8913375146221</v>
      </c>
    </row>
    <row r="231" spans="1:7" x14ac:dyDescent="0.35">
      <c r="A231" s="1">
        <v>44958</v>
      </c>
      <c r="B231" s="6">
        <v>589.9</v>
      </c>
      <c r="D231">
        <v>230</v>
      </c>
      <c r="E231">
        <f t="shared" si="3"/>
        <v>0.97319145426049658</v>
      </c>
      <c r="F231" s="2">
        <f>E231*'Section 4 Question 8'!$C$3</f>
        <v>1946382.9085209931</v>
      </c>
      <c r="G231" s="7">
        <f>F231-'Section 4 Question 8'!$C$3</f>
        <v>-53617.091479006922</v>
      </c>
    </row>
    <row r="232" spans="1:7" x14ac:dyDescent="0.35">
      <c r="A232" s="1">
        <v>44957</v>
      </c>
      <c r="B232" s="6">
        <v>606.15</v>
      </c>
      <c r="D232">
        <v>231</v>
      </c>
      <c r="E232">
        <f t="shared" si="3"/>
        <v>1.0104184030671779</v>
      </c>
      <c r="F232" s="2">
        <f>E232*'Section 4 Question 8'!$C$3</f>
        <v>2020836.8061343557</v>
      </c>
      <c r="G232" s="7">
        <f>F232-'Section 4 Question 8'!$C$3</f>
        <v>20836.80613435572</v>
      </c>
    </row>
    <row r="233" spans="1:7" x14ac:dyDescent="0.35">
      <c r="A233" s="1">
        <v>44956</v>
      </c>
      <c r="B233" s="6">
        <v>599.9</v>
      </c>
      <c r="D233">
        <v>232</v>
      </c>
      <c r="E233">
        <f t="shared" si="3"/>
        <v>0.98538107752956638</v>
      </c>
      <c r="F233" s="2">
        <f>E233*'Section 4 Question 8'!$C$3</f>
        <v>1970762.1550591327</v>
      </c>
      <c r="G233" s="7">
        <f>F233-'Section 4 Question 8'!$C$3</f>
        <v>-29237.844940867275</v>
      </c>
    </row>
    <row r="234" spans="1:7" x14ac:dyDescent="0.35">
      <c r="A234" s="1">
        <v>44953</v>
      </c>
      <c r="B234" s="6">
        <v>608.79999999999995</v>
      </c>
      <c r="D234">
        <v>233</v>
      </c>
      <c r="E234">
        <f t="shared" si="3"/>
        <v>0.98927526811829702</v>
      </c>
      <c r="F234" s="2">
        <f>E234*'Section 4 Question 8'!$C$3</f>
        <v>1978550.536236594</v>
      </c>
      <c r="G234" s="7">
        <f>F234-'Section 4 Question 8'!$C$3</f>
        <v>-21449.463763406035</v>
      </c>
    </row>
    <row r="235" spans="1:7" x14ac:dyDescent="0.35">
      <c r="A235" s="1">
        <v>44952</v>
      </c>
      <c r="B235" s="6">
        <v>615.4</v>
      </c>
      <c r="D235">
        <v>234</v>
      </c>
      <c r="E235">
        <f t="shared" si="3"/>
        <v>1.0076135898485468</v>
      </c>
      <c r="F235" s="2">
        <f>E235*'Section 4 Question 8'!$C$3</f>
        <v>2015227.1796970936</v>
      </c>
      <c r="G235" s="7">
        <f>F235-'Section 4 Question 8'!$C$3</f>
        <v>15227.179697093554</v>
      </c>
    </row>
    <row r="236" spans="1:7" x14ac:dyDescent="0.35">
      <c r="A236" s="1">
        <v>44951</v>
      </c>
      <c r="B236" s="6">
        <v>610.75</v>
      </c>
      <c r="D236">
        <v>235</v>
      </c>
      <c r="E236">
        <f t="shared" si="3"/>
        <v>0.9969800848841005</v>
      </c>
      <c r="F236" s="2">
        <f>E236*'Section 4 Question 8'!$C$3</f>
        <v>1993960.169768201</v>
      </c>
      <c r="G236" s="7">
        <f>F236-'Section 4 Question 8'!$C$3</f>
        <v>-6039.8302317990456</v>
      </c>
    </row>
    <row r="237" spans="1:7" x14ac:dyDescent="0.35">
      <c r="A237" s="1">
        <v>44950</v>
      </c>
      <c r="B237" s="6">
        <v>612.6</v>
      </c>
      <c r="D237">
        <v>236</v>
      </c>
      <c r="E237">
        <f t="shared" si="3"/>
        <v>0.99126213592233015</v>
      </c>
      <c r="F237" s="2">
        <f>E237*'Section 4 Question 8'!$C$3</f>
        <v>1982524.2718446604</v>
      </c>
      <c r="G237" s="7">
        <f>F237-'Section 4 Question 8'!$C$3</f>
        <v>-17475.728155339602</v>
      </c>
    </row>
    <row r="238" spans="1:7" x14ac:dyDescent="0.35">
      <c r="A238" s="1">
        <v>44949</v>
      </c>
      <c r="B238" s="6">
        <v>618</v>
      </c>
      <c r="D238">
        <v>237</v>
      </c>
      <c r="E238">
        <f t="shared" si="3"/>
        <v>1.0032467532467533</v>
      </c>
      <c r="F238" s="2">
        <f>E238*'Section 4 Question 8'!$C$3</f>
        <v>2006493.5064935065</v>
      </c>
      <c r="G238" s="7">
        <f>F238-'Section 4 Question 8'!$C$3</f>
        <v>6493.5064935064875</v>
      </c>
    </row>
    <row r="239" spans="1:7" x14ac:dyDescent="0.35">
      <c r="A239" s="1">
        <v>44946</v>
      </c>
      <c r="B239" s="6">
        <v>616</v>
      </c>
      <c r="D239">
        <v>238</v>
      </c>
      <c r="E239">
        <f t="shared" si="3"/>
        <v>1.0090916536980914</v>
      </c>
      <c r="F239" s="2">
        <f>E239*'Section 4 Question 8'!$C$3</f>
        <v>2018183.3073961828</v>
      </c>
      <c r="G239" s="7">
        <f>F239-'Section 4 Question 8'!$C$3</f>
        <v>18183.30739618279</v>
      </c>
    </row>
    <row r="240" spans="1:7" x14ac:dyDescent="0.35">
      <c r="A240" s="1">
        <v>44945</v>
      </c>
      <c r="B240" s="6">
        <v>610.45000000000005</v>
      </c>
      <c r="D240">
        <v>239</v>
      </c>
      <c r="E240">
        <f t="shared" si="3"/>
        <v>1.0059322732141387</v>
      </c>
      <c r="F240" s="2">
        <f>E240*'Section 4 Question 8'!$C$3</f>
        <v>2011864.5464282774</v>
      </c>
      <c r="G240" s="7">
        <f>F240-'Section 4 Question 8'!$C$3</f>
        <v>11864.54642827739</v>
      </c>
    </row>
    <row r="241" spans="1:7" x14ac:dyDescent="0.35">
      <c r="A241" s="1">
        <v>44944</v>
      </c>
      <c r="B241" s="6">
        <v>606.85</v>
      </c>
      <c r="D241">
        <v>240</v>
      </c>
      <c r="E241">
        <f t="shared" si="3"/>
        <v>0.99467300442550399</v>
      </c>
      <c r="F241" s="2">
        <f>E241*'Section 4 Question 8'!$C$3</f>
        <v>1989346.008851008</v>
      </c>
      <c r="G241" s="7">
        <f>F241-'Section 4 Question 8'!$C$3</f>
        <v>-10653.991148991976</v>
      </c>
    </row>
    <row r="242" spans="1:7" x14ac:dyDescent="0.35">
      <c r="A242" s="1">
        <v>44943</v>
      </c>
      <c r="B242" s="6">
        <v>610.1</v>
      </c>
      <c r="D242">
        <v>241</v>
      </c>
      <c r="E242">
        <f t="shared" si="3"/>
        <v>1.0075970272502064</v>
      </c>
      <c r="F242" s="2">
        <f>E242*'Section 4 Question 8'!$C$3</f>
        <v>2015194.0545004129</v>
      </c>
      <c r="G242" s="7">
        <f>F242-'Section 4 Question 8'!$C$3</f>
        <v>15194.054500412894</v>
      </c>
    </row>
    <row r="243" spans="1:7" x14ac:dyDescent="0.35">
      <c r="A243" s="1">
        <v>44939</v>
      </c>
      <c r="B243" s="6">
        <v>605.5</v>
      </c>
      <c r="D243">
        <v>242</v>
      </c>
      <c r="E243">
        <f t="shared" si="3"/>
        <v>1.0074875207986689</v>
      </c>
      <c r="F243" s="2">
        <f>E243*'Section 4 Question 8'!$C$3</f>
        <v>2014975.0415973377</v>
      </c>
      <c r="G243" s="7">
        <f>F243-'Section 4 Question 8'!$C$3</f>
        <v>14975.041597337695</v>
      </c>
    </row>
    <row r="244" spans="1:7" x14ac:dyDescent="0.35">
      <c r="A244" s="1">
        <v>44938</v>
      </c>
      <c r="B244" s="6">
        <v>601</v>
      </c>
      <c r="D244">
        <v>243</v>
      </c>
      <c r="E244">
        <f t="shared" si="3"/>
        <v>1.0127222175414945</v>
      </c>
      <c r="F244" s="2">
        <f>E244*'Section 4 Question 8'!$C$3</f>
        <v>2025444.435082989</v>
      </c>
      <c r="G244" s="7">
        <f>F244-'Section 4 Question 8'!$C$3</f>
        <v>25444.435082989046</v>
      </c>
    </row>
    <row r="245" spans="1:7" x14ac:dyDescent="0.35">
      <c r="A245" s="1">
        <v>44937</v>
      </c>
      <c r="B245" s="6">
        <v>593.45000000000005</v>
      </c>
      <c r="D245">
        <v>244</v>
      </c>
      <c r="E245">
        <f t="shared" si="3"/>
        <v>1.0204625569598489</v>
      </c>
      <c r="F245" s="2">
        <f>E245*'Section 4 Question 8'!$C$3</f>
        <v>2040925.1139196977</v>
      </c>
      <c r="G245" s="7">
        <f>F245-'Section 4 Question 8'!$C$3</f>
        <v>40925.113919697702</v>
      </c>
    </row>
    <row r="246" spans="1:7" x14ac:dyDescent="0.35">
      <c r="A246" s="1">
        <v>44936</v>
      </c>
      <c r="B246" s="6">
        <v>581.54999999999995</v>
      </c>
      <c r="D246">
        <v>245</v>
      </c>
      <c r="E246">
        <f t="shared" si="3"/>
        <v>1.0012913223140496</v>
      </c>
      <c r="F246" s="2">
        <f>E246*'Section 4 Question 8'!$C$3</f>
        <v>2002582.6446280992</v>
      </c>
      <c r="G246" s="7">
        <f>F246-'Section 4 Question 8'!$C$3</f>
        <v>2582.6446280991659</v>
      </c>
    </row>
    <row r="247" spans="1:7" x14ac:dyDescent="0.35">
      <c r="A247" s="1">
        <v>44935</v>
      </c>
      <c r="B247" s="6">
        <v>580.79999999999995</v>
      </c>
      <c r="D247">
        <v>246</v>
      </c>
      <c r="E247">
        <f t="shared" si="3"/>
        <v>1.0138779785284104</v>
      </c>
      <c r="F247" s="2">
        <f>E247*'Section 4 Question 8'!$C$3</f>
        <v>2027755.9570568209</v>
      </c>
      <c r="G247" s="7">
        <f>F247-'Section 4 Question 8'!$C$3</f>
        <v>27755.957056820858</v>
      </c>
    </row>
    <row r="248" spans="1:7" x14ac:dyDescent="0.35">
      <c r="A248" s="1">
        <v>44932</v>
      </c>
      <c r="B248" s="6">
        <v>572.85</v>
      </c>
      <c r="D248">
        <v>247</v>
      </c>
      <c r="E248">
        <f t="shared" si="3"/>
        <v>1.0035035473416833</v>
      </c>
      <c r="F248" s="2">
        <f>E248*'Section 4 Question 8'!$C$3</f>
        <v>2007007.0946833666</v>
      </c>
      <c r="G248" s="7">
        <f>F248-'Section 4 Question 8'!$C$3</f>
        <v>7007.0946833665948</v>
      </c>
    </row>
    <row r="249" spans="1:7" x14ac:dyDescent="0.35">
      <c r="A249" s="1">
        <v>44931</v>
      </c>
      <c r="B249" s="6">
        <v>570.85</v>
      </c>
      <c r="D249">
        <v>248</v>
      </c>
      <c r="E249">
        <f t="shared" si="3"/>
        <v>0.99720499606952573</v>
      </c>
      <c r="F249" s="2">
        <f>E249*'Section 4 Question 8'!$C$3</f>
        <v>1994409.9921390514</v>
      </c>
      <c r="G249" s="7">
        <f>F249-'Section 4 Question 8'!$C$3</f>
        <v>-5590.0078609485645</v>
      </c>
    </row>
    <row r="250" spans="1:7" x14ac:dyDescent="0.35">
      <c r="A250" s="1">
        <v>44930</v>
      </c>
      <c r="B250" s="6">
        <v>572.45000000000005</v>
      </c>
      <c r="D250">
        <v>249</v>
      </c>
      <c r="E250">
        <f t="shared" si="3"/>
        <v>0.96918648946076369</v>
      </c>
      <c r="F250" s="2">
        <f>E250*'Section 4 Question 8'!$C$3</f>
        <v>1938372.9789215273</v>
      </c>
      <c r="G250" s="7">
        <f>F250-'Section 4 Question 8'!$C$3</f>
        <v>-61627.021078472724</v>
      </c>
    </row>
    <row r="251" spans="1:7" x14ac:dyDescent="0.35">
      <c r="A251" s="1">
        <v>44929</v>
      </c>
      <c r="B251" s="6">
        <v>590.65</v>
      </c>
      <c r="D251">
        <v>250</v>
      </c>
      <c r="E251">
        <f t="shared" si="3"/>
        <v>0.96811998033109314</v>
      </c>
      <c r="F251" s="2">
        <f>E251*'Section 4 Question 8'!$C$3</f>
        <v>1936239.9606621864</v>
      </c>
      <c r="G251" s="7">
        <f>F251-'Section 4 Question 8'!$C$3</f>
        <v>-63760.039337813621</v>
      </c>
    </row>
    <row r="252" spans="1:7" x14ac:dyDescent="0.35">
      <c r="A252" s="1">
        <v>44925</v>
      </c>
      <c r="B252" s="6">
        <v>610.1</v>
      </c>
      <c r="D252">
        <v>251</v>
      </c>
      <c r="E252">
        <f t="shared" si="3"/>
        <v>1.0106012920324665</v>
      </c>
      <c r="F252" s="2">
        <f>E252*'Section 4 Question 8'!$C$3</f>
        <v>2021202.584064933</v>
      </c>
      <c r="G252" s="7">
        <f>F252-'Section 4 Question 8'!$C$3</f>
        <v>21202.584064933006</v>
      </c>
    </row>
    <row r="253" spans="1:7" x14ac:dyDescent="0.35">
      <c r="A253" s="1">
        <v>44924</v>
      </c>
      <c r="B253" s="6">
        <v>603.70000000000005</v>
      </c>
      <c r="G253" s="1"/>
    </row>
    <row r="254" spans="1:7" x14ac:dyDescent="0.35">
      <c r="G254" s="1"/>
    </row>
    <row r="255" spans="1:7" x14ac:dyDescent="0.35">
      <c r="G2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8328-EFA3-4760-B686-73C104F7E3D9}">
  <dimension ref="A1:G255"/>
  <sheetViews>
    <sheetView workbookViewId="0">
      <selection activeCell="D21" sqref="D21"/>
    </sheetView>
  </sheetViews>
  <sheetFormatPr defaultRowHeight="14.5" x14ac:dyDescent="0.35"/>
  <cols>
    <col min="1" max="1" width="11" bestFit="1" customWidth="1"/>
    <col min="5" max="5" width="18.6328125" bestFit="1" customWidth="1"/>
    <col min="6" max="6" width="17.6328125" style="2" bestFit="1" customWidth="1"/>
    <col min="7" max="7" width="11" bestFit="1" customWidth="1"/>
  </cols>
  <sheetData>
    <row r="1" spans="1:7" x14ac:dyDescent="0.35">
      <c r="A1" t="s">
        <v>0</v>
      </c>
      <c r="B1" t="s">
        <v>1</v>
      </c>
      <c r="D1" t="s">
        <v>10</v>
      </c>
      <c r="E1" t="s">
        <v>12</v>
      </c>
      <c r="F1" s="2" t="s">
        <v>13</v>
      </c>
      <c r="G1" t="s">
        <v>14</v>
      </c>
    </row>
    <row r="2" spans="1:7" x14ac:dyDescent="0.35">
      <c r="A2" s="1">
        <v>45289</v>
      </c>
      <c r="B2">
        <v>2071.8000000000002</v>
      </c>
      <c r="D2">
        <v>1</v>
      </c>
      <c r="E2">
        <f>B2/B3</f>
        <v>0.99438444924406055</v>
      </c>
      <c r="F2" s="2">
        <f>E2*'Section 4 Question 8'!$C$4</f>
        <v>994384.44924406055</v>
      </c>
      <c r="G2" s="7">
        <f>F2-'Section 4 Question 8'!$C$4</f>
        <v>-5615.5507559394464</v>
      </c>
    </row>
    <row r="3" spans="1:7" x14ac:dyDescent="0.35">
      <c r="A3" s="1">
        <v>45288</v>
      </c>
      <c r="B3">
        <v>2083.5</v>
      </c>
      <c r="D3">
        <v>2</v>
      </c>
      <c r="E3">
        <f t="shared" ref="E3:E66" si="0">B3/B4</f>
        <v>0.9954135015049449</v>
      </c>
      <c r="F3" s="2">
        <f>E3*'Section 4 Question 8'!$C$4</f>
        <v>995413.50150494487</v>
      </c>
      <c r="G3" s="7">
        <f>F3-'Section 4 Question 8'!$C$4</f>
        <v>-4586.4984950551298</v>
      </c>
    </row>
    <row r="4" spans="1:7" x14ac:dyDescent="0.35">
      <c r="A4" s="1">
        <v>45287</v>
      </c>
      <c r="B4">
        <v>2093.1</v>
      </c>
      <c r="D4">
        <v>3</v>
      </c>
      <c r="E4">
        <f t="shared" si="0"/>
        <v>1.0112571262923953</v>
      </c>
      <c r="F4" s="2">
        <f>E4*'Section 4 Question 8'!$C$4</f>
        <v>1011257.1262923953</v>
      </c>
      <c r="G4" s="7">
        <f>F4-'Section 4 Question 8'!$C$4</f>
        <v>11257.126292395289</v>
      </c>
    </row>
    <row r="5" spans="1:7" x14ac:dyDescent="0.35">
      <c r="A5" s="1">
        <v>45286</v>
      </c>
      <c r="B5">
        <v>2069.8000000000002</v>
      </c>
      <c r="D5">
        <v>4</v>
      </c>
      <c r="E5">
        <f t="shared" si="0"/>
        <v>1.0003383113430961</v>
      </c>
      <c r="F5" s="2">
        <f>E5*'Section 4 Question 8'!$C$4</f>
        <v>1000338.3113430962</v>
      </c>
      <c r="G5" s="7">
        <f>F5-'Section 4 Question 8'!$C$4</f>
        <v>338.31134309619665</v>
      </c>
    </row>
    <row r="6" spans="1:7" x14ac:dyDescent="0.35">
      <c r="A6" s="1">
        <v>45282</v>
      </c>
      <c r="B6">
        <v>2069.1</v>
      </c>
      <c r="D6">
        <v>5</v>
      </c>
      <c r="E6">
        <f t="shared" si="0"/>
        <v>1.0086774240725391</v>
      </c>
      <c r="F6" s="2">
        <f>E6*'Section 4 Question 8'!$C$4</f>
        <v>1008677.4240725391</v>
      </c>
      <c r="G6" s="7">
        <f>F6-'Section 4 Question 8'!$C$4</f>
        <v>8677.4240725390846</v>
      </c>
    </row>
    <row r="7" spans="1:7" x14ac:dyDescent="0.35">
      <c r="A7" s="1">
        <v>45281</v>
      </c>
      <c r="B7">
        <v>2051.3000000000002</v>
      </c>
      <c r="D7">
        <v>6</v>
      </c>
      <c r="E7">
        <f t="shared" si="0"/>
        <v>1.0017580700297897</v>
      </c>
      <c r="F7" s="2">
        <f>E7*'Section 4 Question 8'!$C$4</f>
        <v>1001758.0700297897</v>
      </c>
      <c r="G7" s="7">
        <f>F7-'Section 4 Question 8'!$C$4</f>
        <v>1758.0700297896983</v>
      </c>
    </row>
    <row r="8" spans="1:7" x14ac:dyDescent="0.35">
      <c r="A8" s="1">
        <v>45280</v>
      </c>
      <c r="B8">
        <v>2047.7</v>
      </c>
      <c r="D8">
        <v>7</v>
      </c>
      <c r="E8">
        <f t="shared" si="0"/>
        <v>0.99785585497782769</v>
      </c>
      <c r="F8" s="2">
        <f>E8*'Section 4 Question 8'!$C$4</f>
        <v>997855.85497782775</v>
      </c>
      <c r="G8" s="7">
        <f>F8-'Section 4 Question 8'!$C$4</f>
        <v>-2144.145022172248</v>
      </c>
    </row>
    <row r="9" spans="1:7" x14ac:dyDescent="0.35">
      <c r="A9" s="1">
        <v>45279</v>
      </c>
      <c r="B9">
        <v>2052.1</v>
      </c>
      <c r="D9">
        <v>8</v>
      </c>
      <c r="E9">
        <f t="shared" si="0"/>
        <v>1.0056848811565793</v>
      </c>
      <c r="F9" s="2">
        <f>E9*'Section 4 Question 8'!$C$4</f>
        <v>1005684.8811565792</v>
      </c>
      <c r="G9" s="7">
        <f>F9-'Section 4 Question 8'!$C$4</f>
        <v>5684.8811565792421</v>
      </c>
    </row>
    <row r="10" spans="1:7" x14ac:dyDescent="0.35">
      <c r="A10" s="1">
        <v>45278</v>
      </c>
      <c r="B10">
        <v>2040.5</v>
      </c>
      <c r="D10">
        <v>9</v>
      </c>
      <c r="E10">
        <f t="shared" si="0"/>
        <v>1.0023579112835879</v>
      </c>
      <c r="F10" s="2">
        <f>E10*'Section 4 Question 8'!$C$4</f>
        <v>1002357.9112835879</v>
      </c>
      <c r="G10" s="7">
        <f>F10-'Section 4 Question 8'!$C$4</f>
        <v>2357.9112835879205</v>
      </c>
    </row>
    <row r="11" spans="1:7" x14ac:dyDescent="0.35">
      <c r="A11" s="1">
        <v>45275</v>
      </c>
      <c r="B11">
        <v>2035.7</v>
      </c>
      <c r="D11">
        <v>10</v>
      </c>
      <c r="E11">
        <f t="shared" si="0"/>
        <v>0.99550100249400941</v>
      </c>
      <c r="F11" s="2">
        <f>E11*'Section 4 Question 8'!$C$4</f>
        <v>995501.00249400944</v>
      </c>
      <c r="G11" s="7">
        <f>F11-'Section 4 Question 8'!$C$4</f>
        <v>-4498.9975059905555</v>
      </c>
    </row>
    <row r="12" spans="1:7" x14ac:dyDescent="0.35">
      <c r="A12" s="1">
        <v>45274</v>
      </c>
      <c r="B12">
        <v>2044.9</v>
      </c>
      <c r="D12">
        <v>11</v>
      </c>
      <c r="E12">
        <f t="shared" si="0"/>
        <v>1.0238321734341362</v>
      </c>
      <c r="F12" s="2">
        <f>E12*'Section 4 Question 8'!$C$4</f>
        <v>1023832.1734341362</v>
      </c>
      <c r="G12" s="7">
        <f>F12-'Section 4 Question 8'!$C$4</f>
        <v>23832.173434136203</v>
      </c>
    </row>
    <row r="13" spans="1:7" x14ac:dyDescent="0.35">
      <c r="A13" s="1">
        <v>45273</v>
      </c>
      <c r="B13">
        <v>1997.3</v>
      </c>
      <c r="D13">
        <v>12</v>
      </c>
      <c r="E13">
        <f t="shared" si="0"/>
        <v>1.0020569937788479</v>
      </c>
      <c r="F13" s="2">
        <f>E13*'Section 4 Question 8'!$C$4</f>
        <v>1002056.993778848</v>
      </c>
      <c r="G13" s="7">
        <f>F13-'Section 4 Question 8'!$C$4</f>
        <v>2056.9937788479729</v>
      </c>
    </row>
    <row r="14" spans="1:7" x14ac:dyDescent="0.35">
      <c r="A14" s="1">
        <v>45272</v>
      </c>
      <c r="B14">
        <v>1993.2</v>
      </c>
      <c r="D14">
        <v>13</v>
      </c>
      <c r="E14">
        <f t="shared" si="0"/>
        <v>0.99974921001153638</v>
      </c>
      <c r="F14" s="2">
        <f>E14*'Section 4 Question 8'!$C$4</f>
        <v>999749.21001153637</v>
      </c>
      <c r="G14" s="7">
        <f>F14-'Section 4 Question 8'!$C$4</f>
        <v>-250.78998846362811</v>
      </c>
    </row>
    <row r="15" spans="1:7" x14ac:dyDescent="0.35">
      <c r="A15" s="1">
        <v>45271</v>
      </c>
      <c r="B15">
        <v>1993.7</v>
      </c>
      <c r="D15">
        <v>14</v>
      </c>
      <c r="E15">
        <f t="shared" si="0"/>
        <v>0.98967485728468607</v>
      </c>
      <c r="F15" s="2">
        <f>E15*'Section 4 Question 8'!$C$4</f>
        <v>989674.85728468606</v>
      </c>
      <c r="G15" s="7">
        <f>F15-'Section 4 Question 8'!$C$4</f>
        <v>-10325.142715313938</v>
      </c>
    </row>
    <row r="16" spans="1:7" x14ac:dyDescent="0.35">
      <c r="A16" s="1">
        <v>45268</v>
      </c>
      <c r="B16">
        <v>2014.5</v>
      </c>
      <c r="D16">
        <v>15</v>
      </c>
      <c r="E16">
        <f t="shared" si="0"/>
        <v>0.98441164972634865</v>
      </c>
      <c r="F16" s="2">
        <f>E16*'Section 4 Question 8'!$C$4</f>
        <v>984411.6497263487</v>
      </c>
      <c r="G16" s="7">
        <f>F16-'Section 4 Question 8'!$C$4</f>
        <v>-15588.350273651304</v>
      </c>
    </row>
    <row r="17" spans="1:7" x14ac:dyDescent="0.35">
      <c r="A17" s="1">
        <v>45267</v>
      </c>
      <c r="B17">
        <v>2046.4</v>
      </c>
      <c r="D17">
        <v>16</v>
      </c>
      <c r="E17">
        <f t="shared" si="0"/>
        <v>0.99926754236046678</v>
      </c>
      <c r="F17" s="2">
        <f>E17*'Section 4 Question 8'!$C$4</f>
        <v>999267.54236046679</v>
      </c>
      <c r="G17" s="7">
        <f>F17-'Section 4 Question 8'!$C$4</f>
        <v>-732.45763953321148</v>
      </c>
    </row>
    <row r="18" spans="1:7" x14ac:dyDescent="0.35">
      <c r="A18" s="1">
        <v>45266</v>
      </c>
      <c r="B18">
        <v>2047.9</v>
      </c>
      <c r="D18">
        <v>17</v>
      </c>
      <c r="E18">
        <f t="shared" si="0"/>
        <v>1.0056966065903845</v>
      </c>
      <c r="F18" s="2">
        <f>E18*'Section 4 Question 8'!$C$4</f>
        <v>1005696.6065903845</v>
      </c>
      <c r="G18" s="7">
        <f>F18-'Section 4 Question 8'!$C$4</f>
        <v>5696.606590384501</v>
      </c>
    </row>
    <row r="19" spans="1:7" x14ac:dyDescent="0.35">
      <c r="A19" s="1">
        <v>45265</v>
      </c>
      <c r="B19">
        <v>2036.3</v>
      </c>
      <c r="D19">
        <v>18</v>
      </c>
      <c r="E19">
        <f t="shared" si="0"/>
        <v>0.99711095876995393</v>
      </c>
      <c r="F19" s="2">
        <f>E19*'Section 4 Question 8'!$C$4</f>
        <v>997110.95876995393</v>
      </c>
      <c r="G19" s="7">
        <f>F19-'Section 4 Question 8'!$C$4</f>
        <v>-2889.0412300460739</v>
      </c>
    </row>
    <row r="20" spans="1:7" x14ac:dyDescent="0.35">
      <c r="A20" s="1">
        <v>45264</v>
      </c>
      <c r="B20">
        <v>2042.2</v>
      </c>
      <c r="D20">
        <v>19</v>
      </c>
      <c r="E20">
        <f t="shared" si="0"/>
        <v>0.97726946451643792</v>
      </c>
      <c r="F20" s="2">
        <f>E20*'Section 4 Question 8'!$C$4</f>
        <v>977269.46451643796</v>
      </c>
      <c r="G20" s="7">
        <f>F20-'Section 4 Question 8'!$C$4</f>
        <v>-22730.535483562038</v>
      </c>
    </row>
    <row r="21" spans="1:7" x14ac:dyDescent="0.35">
      <c r="A21" s="1">
        <v>45261</v>
      </c>
      <c r="B21">
        <v>2089.6999999999998</v>
      </c>
      <c r="D21">
        <v>20</v>
      </c>
      <c r="E21">
        <f t="shared" si="0"/>
        <v>1.0157981722729925</v>
      </c>
      <c r="F21" s="2">
        <f>E21*'Section 4 Question 8'!$C$4</f>
        <v>1015798.1722729926</v>
      </c>
      <c r="G21" s="7">
        <f>F21-'Section 4 Question 8'!$C$4</f>
        <v>15798.172272992553</v>
      </c>
    </row>
    <row r="22" spans="1:7" x14ac:dyDescent="0.35">
      <c r="A22" s="1">
        <v>45260</v>
      </c>
      <c r="B22">
        <v>2057.1999999999998</v>
      </c>
      <c r="D22">
        <v>21</v>
      </c>
      <c r="E22">
        <f t="shared" si="0"/>
        <v>0.9952106816312708</v>
      </c>
      <c r="F22" s="2">
        <f>E22*'Section 4 Question 8'!$C$4</f>
        <v>995210.6816312708</v>
      </c>
      <c r="G22" s="7">
        <f>F22-'Section 4 Question 8'!$C$4</f>
        <v>-4789.3183687292039</v>
      </c>
    </row>
    <row r="23" spans="1:7" x14ac:dyDescent="0.35">
      <c r="A23" s="1">
        <v>45259</v>
      </c>
      <c r="B23">
        <v>2067.1</v>
      </c>
      <c r="D23">
        <v>22</v>
      </c>
      <c r="E23">
        <f t="shared" si="0"/>
        <v>1.0132843137254901</v>
      </c>
      <c r="F23" s="2">
        <f>E23*'Section 4 Question 8'!$C$4</f>
        <v>1013284.3137254901</v>
      </c>
      <c r="G23" s="7">
        <f>F23-'Section 4 Question 8'!$C$4</f>
        <v>13284.313725490123</v>
      </c>
    </row>
    <row r="24" spans="1:7" x14ac:dyDescent="0.35">
      <c r="A24" s="1">
        <v>45258</v>
      </c>
      <c r="B24">
        <v>2040</v>
      </c>
      <c r="D24">
        <v>23</v>
      </c>
      <c r="E24">
        <f t="shared" si="0"/>
        <v>1.0137149672033392</v>
      </c>
      <c r="F24" s="2">
        <f>E24*'Section 4 Question 8'!$C$4</f>
        <v>1013714.9672033392</v>
      </c>
      <c r="G24" s="7">
        <f>F24-'Section 4 Question 8'!$C$4</f>
        <v>13714.967203339213</v>
      </c>
    </row>
    <row r="25" spans="1:7" x14ac:dyDescent="0.35">
      <c r="A25" s="1">
        <v>45257</v>
      </c>
      <c r="B25">
        <v>2012.4</v>
      </c>
      <c r="D25">
        <v>24</v>
      </c>
      <c r="E25">
        <f t="shared" si="0"/>
        <v>1.0046929605591612</v>
      </c>
      <c r="F25" s="2">
        <f>E25*'Section 4 Question 8'!$C$4</f>
        <v>1004692.9605591613</v>
      </c>
      <c r="G25" s="7">
        <f>F25-'Section 4 Question 8'!$C$4</f>
        <v>4692.9605591612635</v>
      </c>
    </row>
    <row r="26" spans="1:7" x14ac:dyDescent="0.35">
      <c r="A26" s="1">
        <v>45254</v>
      </c>
      <c r="B26">
        <v>2003</v>
      </c>
      <c r="D26">
        <v>25</v>
      </c>
      <c r="E26">
        <f t="shared" si="0"/>
        <v>1.0051184263348054</v>
      </c>
      <c r="F26" s="2">
        <f>E26*'Section 4 Question 8'!$C$4</f>
        <v>1005118.4263348054</v>
      </c>
      <c r="G26" s="7">
        <f>F26-'Section 4 Question 8'!$C$4</f>
        <v>5118.4263348054374</v>
      </c>
    </row>
    <row r="27" spans="1:7" x14ac:dyDescent="0.35">
      <c r="A27" s="1">
        <v>45252</v>
      </c>
      <c r="B27">
        <v>1992.8</v>
      </c>
      <c r="D27">
        <v>26</v>
      </c>
      <c r="E27">
        <f t="shared" si="0"/>
        <v>0.99560351718625106</v>
      </c>
      <c r="F27" s="2">
        <f>E27*'Section 4 Question 8'!$C$4</f>
        <v>995603.51718625112</v>
      </c>
      <c r="G27" s="7">
        <f>F27-'Section 4 Question 8'!$C$4</f>
        <v>-4396.4828137488803</v>
      </c>
    </row>
    <row r="28" spans="1:7" x14ac:dyDescent="0.35">
      <c r="A28" s="1">
        <v>45251</v>
      </c>
      <c r="B28">
        <v>2001.6</v>
      </c>
      <c r="D28">
        <v>27</v>
      </c>
      <c r="E28">
        <f t="shared" si="0"/>
        <v>1.0107559460687774</v>
      </c>
      <c r="F28" s="2">
        <f>E28*'Section 4 Question 8'!$C$4</f>
        <v>1010755.9460687774</v>
      </c>
      <c r="G28" s="7">
        <f>F28-'Section 4 Question 8'!$C$4</f>
        <v>10755.946068777354</v>
      </c>
    </row>
    <row r="29" spans="1:7" x14ac:dyDescent="0.35">
      <c r="A29" s="1">
        <v>45250</v>
      </c>
      <c r="B29">
        <v>1980.3</v>
      </c>
      <c r="D29">
        <v>28</v>
      </c>
      <c r="E29">
        <f t="shared" si="0"/>
        <v>0.99778304025797349</v>
      </c>
      <c r="F29" s="2">
        <f>E29*'Section 4 Question 8'!$C$4</f>
        <v>997783.04025797348</v>
      </c>
      <c r="G29" s="7">
        <f>F29-'Section 4 Question 8'!$C$4</f>
        <v>-2216.95974202652</v>
      </c>
    </row>
    <row r="30" spans="1:7" x14ac:dyDescent="0.35">
      <c r="A30" s="1">
        <v>45247</v>
      </c>
      <c r="B30">
        <v>1984.7</v>
      </c>
      <c r="D30">
        <v>29</v>
      </c>
      <c r="E30">
        <f t="shared" si="0"/>
        <v>0.9986916922457606</v>
      </c>
      <c r="F30" s="2">
        <f>E30*'Section 4 Question 8'!$C$4</f>
        <v>998691.69224576058</v>
      </c>
      <c r="G30" s="7">
        <f>F30-'Section 4 Question 8'!$C$4</f>
        <v>-1308.3077542394167</v>
      </c>
    </row>
    <row r="31" spans="1:7" x14ac:dyDescent="0.35">
      <c r="A31" s="1">
        <v>45246</v>
      </c>
      <c r="B31">
        <v>1987.3</v>
      </c>
      <c r="D31">
        <v>30</v>
      </c>
      <c r="E31">
        <f t="shared" si="0"/>
        <v>1.0117090057526854</v>
      </c>
      <c r="F31" s="2">
        <f>E31*'Section 4 Question 8'!$C$4</f>
        <v>1011709.0057526854</v>
      </c>
      <c r="G31" s="7">
        <f>F31-'Section 4 Question 8'!$C$4</f>
        <v>11709.005752685363</v>
      </c>
    </row>
    <row r="32" spans="1:7" x14ac:dyDescent="0.35">
      <c r="A32" s="1">
        <v>45245</v>
      </c>
      <c r="B32">
        <v>1964.3</v>
      </c>
      <c r="D32">
        <v>31</v>
      </c>
      <c r="E32">
        <f t="shared" si="0"/>
        <v>0.99888126112382403</v>
      </c>
      <c r="F32" s="2">
        <f>E32*'Section 4 Question 8'!$C$4</f>
        <v>998881.26112382405</v>
      </c>
      <c r="G32" s="7">
        <f>F32-'Section 4 Question 8'!$C$4</f>
        <v>-1118.7388761759503</v>
      </c>
    </row>
    <row r="33" spans="1:7" x14ac:dyDescent="0.35">
      <c r="A33" s="1">
        <v>45244</v>
      </c>
      <c r="B33">
        <v>1966.5</v>
      </c>
      <c r="D33">
        <v>32</v>
      </c>
      <c r="E33">
        <f t="shared" si="0"/>
        <v>1.0083581171161933</v>
      </c>
      <c r="F33" s="2">
        <f>E33*'Section 4 Question 8'!$C$4</f>
        <v>1008358.1171161933</v>
      </c>
      <c r="G33" s="7">
        <f>F33-'Section 4 Question 8'!$C$4</f>
        <v>8358.1171161932871</v>
      </c>
    </row>
    <row r="34" spans="1:7" x14ac:dyDescent="0.35">
      <c r="A34" s="1">
        <v>45243</v>
      </c>
      <c r="B34">
        <v>1950.2</v>
      </c>
      <c r="D34">
        <v>33</v>
      </c>
      <c r="E34">
        <f t="shared" si="0"/>
        <v>1.0064509469990195</v>
      </c>
      <c r="F34" s="2">
        <f>E34*'Section 4 Question 8'!$C$4</f>
        <v>1006450.9469990195</v>
      </c>
      <c r="G34" s="7">
        <f>F34-'Section 4 Question 8'!$C$4</f>
        <v>6450.9469990194775</v>
      </c>
    </row>
    <row r="35" spans="1:7" x14ac:dyDescent="0.35">
      <c r="A35" s="1">
        <v>45240</v>
      </c>
      <c r="B35">
        <v>1937.7</v>
      </c>
      <c r="D35">
        <v>34</v>
      </c>
      <c r="E35">
        <f t="shared" si="0"/>
        <v>0.98370392933292727</v>
      </c>
      <c r="F35" s="2">
        <f>E35*'Section 4 Question 8'!$C$4</f>
        <v>983703.92933292722</v>
      </c>
      <c r="G35" s="7">
        <f>F35-'Section 4 Question 8'!$C$4</f>
        <v>-16296.070667072781</v>
      </c>
    </row>
    <row r="36" spans="1:7" x14ac:dyDescent="0.35">
      <c r="A36" s="1">
        <v>45239</v>
      </c>
      <c r="B36">
        <v>1969.8</v>
      </c>
      <c r="D36">
        <v>35</v>
      </c>
      <c r="E36">
        <f t="shared" si="0"/>
        <v>1.0061293288384923</v>
      </c>
      <c r="F36" s="2">
        <f>E36*'Section 4 Question 8'!$C$4</f>
        <v>1006129.3288384923</v>
      </c>
      <c r="G36" s="7">
        <f>F36-'Section 4 Question 8'!$C$4</f>
        <v>6129.328838492278</v>
      </c>
    </row>
    <row r="37" spans="1:7" x14ac:dyDescent="0.35">
      <c r="A37" s="1">
        <v>45238</v>
      </c>
      <c r="B37">
        <v>1957.8</v>
      </c>
      <c r="D37">
        <v>36</v>
      </c>
      <c r="E37">
        <f t="shared" si="0"/>
        <v>0.99204459082847729</v>
      </c>
      <c r="F37" s="2">
        <f>E37*'Section 4 Question 8'!$C$4</f>
        <v>992044.59082847729</v>
      </c>
      <c r="G37" s="7">
        <f>F37-'Section 4 Question 8'!$C$4</f>
        <v>-7955.4091715227114</v>
      </c>
    </row>
    <row r="38" spans="1:7" x14ac:dyDescent="0.35">
      <c r="A38" s="1">
        <v>45237</v>
      </c>
      <c r="B38">
        <v>1973.5</v>
      </c>
      <c r="D38">
        <v>37</v>
      </c>
      <c r="E38">
        <f t="shared" si="0"/>
        <v>0.9924067182942774</v>
      </c>
      <c r="F38" s="2">
        <f>E38*'Section 4 Question 8'!$C$4</f>
        <v>992406.71829427744</v>
      </c>
      <c r="G38" s="7">
        <f>F38-'Section 4 Question 8'!$C$4</f>
        <v>-7593.281705722562</v>
      </c>
    </row>
    <row r="39" spans="1:7" x14ac:dyDescent="0.35">
      <c r="A39" s="1">
        <v>45236</v>
      </c>
      <c r="B39">
        <v>1988.6</v>
      </c>
      <c r="D39">
        <v>38</v>
      </c>
      <c r="E39">
        <f t="shared" si="0"/>
        <v>0.99469787915166064</v>
      </c>
      <c r="F39" s="2">
        <f>E39*'Section 4 Question 8'!$C$4</f>
        <v>994697.8791516606</v>
      </c>
      <c r="G39" s="7">
        <f>F39-'Section 4 Question 8'!$C$4</f>
        <v>-5302.1208483394003</v>
      </c>
    </row>
    <row r="40" spans="1:7" x14ac:dyDescent="0.35">
      <c r="A40" s="1">
        <v>45233</v>
      </c>
      <c r="B40">
        <v>1999.2</v>
      </c>
      <c r="D40">
        <v>39</v>
      </c>
      <c r="E40">
        <f t="shared" si="0"/>
        <v>1.0028592927012792</v>
      </c>
      <c r="F40" s="2">
        <f>E40*'Section 4 Question 8'!$C$4</f>
        <v>1002859.2927012792</v>
      </c>
      <c r="G40" s="7">
        <f>F40-'Section 4 Question 8'!$C$4</f>
        <v>2859.2927012791624</v>
      </c>
    </row>
    <row r="41" spans="1:7" x14ac:dyDescent="0.35">
      <c r="A41" s="1">
        <v>45232</v>
      </c>
      <c r="B41">
        <v>1993.5</v>
      </c>
      <c r="D41">
        <v>40</v>
      </c>
      <c r="E41">
        <f t="shared" si="0"/>
        <v>1.0030188679245282</v>
      </c>
      <c r="F41" s="2">
        <f>E41*'Section 4 Question 8'!$C$4</f>
        <v>1003018.8679245282</v>
      </c>
      <c r="G41" s="7">
        <f>F41-'Section 4 Question 8'!$C$4</f>
        <v>3018.8679245281965</v>
      </c>
    </row>
    <row r="42" spans="1:7" x14ac:dyDescent="0.35">
      <c r="A42" s="1">
        <v>45231</v>
      </c>
      <c r="B42">
        <v>1987.5</v>
      </c>
      <c r="D42">
        <v>41</v>
      </c>
      <c r="E42">
        <f t="shared" si="0"/>
        <v>0.99659028230456803</v>
      </c>
      <c r="F42" s="2">
        <f>E42*'Section 4 Question 8'!$C$4</f>
        <v>996590.28230456798</v>
      </c>
      <c r="G42" s="7">
        <f>F42-'Section 4 Question 8'!$C$4</f>
        <v>-3409.7176954320166</v>
      </c>
    </row>
    <row r="43" spans="1:7" x14ac:dyDescent="0.35">
      <c r="A43" s="1">
        <v>45230</v>
      </c>
      <c r="B43">
        <v>1994.3</v>
      </c>
      <c r="D43">
        <v>42</v>
      </c>
      <c r="E43">
        <f t="shared" si="0"/>
        <v>0.99436577582768249</v>
      </c>
      <c r="F43" s="2">
        <f>E43*'Section 4 Question 8'!$C$4</f>
        <v>994365.77582768246</v>
      </c>
      <c r="G43" s="7">
        <f>F43-'Section 4 Question 8'!$C$4</f>
        <v>-5634.2241723175393</v>
      </c>
    </row>
    <row r="44" spans="1:7" x14ac:dyDescent="0.35">
      <c r="A44" s="1">
        <v>45229</v>
      </c>
      <c r="B44">
        <v>2005.6</v>
      </c>
      <c r="D44">
        <v>43</v>
      </c>
      <c r="E44">
        <f t="shared" si="0"/>
        <v>1.0035526644983737</v>
      </c>
      <c r="F44" s="2">
        <f>E44*'Section 4 Question 8'!$C$4</f>
        <v>1003552.6644983736</v>
      </c>
      <c r="G44" s="7">
        <f>F44-'Section 4 Question 8'!$C$4</f>
        <v>3552.6644983736333</v>
      </c>
    </row>
    <row r="45" spans="1:7" x14ac:dyDescent="0.35">
      <c r="A45" s="1">
        <v>45226</v>
      </c>
      <c r="B45">
        <v>1998.5</v>
      </c>
      <c r="D45">
        <v>44</v>
      </c>
      <c r="E45">
        <f t="shared" si="0"/>
        <v>1.0005507159307099</v>
      </c>
      <c r="F45" s="2">
        <f>E45*'Section 4 Question 8'!$C$4</f>
        <v>1000550.7159307098</v>
      </c>
      <c r="G45" s="7">
        <f>F45-'Section 4 Question 8'!$C$4</f>
        <v>550.71593070984818</v>
      </c>
    </row>
    <row r="46" spans="1:7" x14ac:dyDescent="0.35">
      <c r="A46" s="1">
        <v>45225</v>
      </c>
      <c r="B46">
        <v>1997.4</v>
      </c>
      <c r="D46">
        <v>45</v>
      </c>
      <c r="E46">
        <f t="shared" si="0"/>
        <v>1.0012531956489048</v>
      </c>
      <c r="F46" s="2">
        <f>E46*'Section 4 Question 8'!$C$4</f>
        <v>1001253.1956489048</v>
      </c>
      <c r="G46" s="7">
        <f>F46-'Section 4 Question 8'!$C$4</f>
        <v>1253.1956489047734</v>
      </c>
    </row>
    <row r="47" spans="1:7" x14ac:dyDescent="0.35">
      <c r="A47" s="1">
        <v>45224</v>
      </c>
      <c r="B47">
        <v>1994.9</v>
      </c>
      <c r="D47">
        <v>46</v>
      </c>
      <c r="E47">
        <f t="shared" si="0"/>
        <v>1.0044307940184283</v>
      </c>
      <c r="F47" s="2">
        <f>E47*'Section 4 Question 8'!$C$4</f>
        <v>1004430.7940184283</v>
      </c>
      <c r="G47" s="7">
        <f>F47-'Section 4 Question 8'!$C$4</f>
        <v>4430.794018428307</v>
      </c>
    </row>
    <row r="48" spans="1:7" x14ac:dyDescent="0.35">
      <c r="A48" s="1">
        <v>45223</v>
      </c>
      <c r="B48">
        <v>1986.1</v>
      </c>
      <c r="D48">
        <v>47</v>
      </c>
      <c r="E48">
        <f t="shared" si="0"/>
        <v>0.99914478317738198</v>
      </c>
      <c r="F48" s="2">
        <f>E48*'Section 4 Question 8'!$C$4</f>
        <v>999144.78317738196</v>
      </c>
      <c r="G48" s="7">
        <f>F48-'Section 4 Question 8'!$C$4</f>
        <v>-855.21682261803653</v>
      </c>
    </row>
    <row r="49" spans="1:7" x14ac:dyDescent="0.35">
      <c r="A49" s="1">
        <v>45222</v>
      </c>
      <c r="B49">
        <v>1987.8</v>
      </c>
      <c r="D49">
        <v>48</v>
      </c>
      <c r="E49">
        <f t="shared" si="0"/>
        <v>0.99669073405535491</v>
      </c>
      <c r="F49" s="2">
        <f>E49*'Section 4 Question 8'!$C$4</f>
        <v>996690.73405535496</v>
      </c>
      <c r="G49" s="7">
        <f>F49-'Section 4 Question 8'!$C$4</f>
        <v>-3309.2659446450416</v>
      </c>
    </row>
    <row r="50" spans="1:7" x14ac:dyDescent="0.35">
      <c r="A50" s="1">
        <v>45219</v>
      </c>
      <c r="B50">
        <v>1994.4</v>
      </c>
      <c r="D50">
        <v>49</v>
      </c>
      <c r="E50">
        <f t="shared" si="0"/>
        <v>1.0070184296894724</v>
      </c>
      <c r="F50" s="2">
        <f>E50*'Section 4 Question 8'!$C$4</f>
        <v>1007018.4296894724</v>
      </c>
      <c r="G50" s="7">
        <f>F50-'Section 4 Question 8'!$C$4</f>
        <v>7018.4296894724248</v>
      </c>
    </row>
    <row r="51" spans="1:7" x14ac:dyDescent="0.35">
      <c r="A51" s="1">
        <v>45218</v>
      </c>
      <c r="B51">
        <v>1980.5</v>
      </c>
      <c r="D51">
        <v>50</v>
      </c>
      <c r="E51">
        <f t="shared" si="0"/>
        <v>1.0061982421378854</v>
      </c>
      <c r="F51" s="2">
        <f>E51*'Section 4 Question 8'!$C$4</f>
        <v>1006198.2421378854</v>
      </c>
      <c r="G51" s="7">
        <f>F51-'Section 4 Question 8'!$C$4</f>
        <v>6198.2421378854197</v>
      </c>
    </row>
    <row r="52" spans="1:7" x14ac:dyDescent="0.35">
      <c r="A52" s="1">
        <v>45217</v>
      </c>
      <c r="B52">
        <v>1968.3</v>
      </c>
      <c r="D52">
        <v>51</v>
      </c>
      <c r="E52">
        <f t="shared" si="0"/>
        <v>1.016841452704448</v>
      </c>
      <c r="F52" s="2">
        <f>E52*'Section 4 Question 8'!$C$4</f>
        <v>1016841.452704448</v>
      </c>
      <c r="G52" s="7">
        <f>F52-'Section 4 Question 8'!$C$4</f>
        <v>16841.45270444802</v>
      </c>
    </row>
    <row r="53" spans="1:7" x14ac:dyDescent="0.35">
      <c r="A53" s="1">
        <v>45216</v>
      </c>
      <c r="B53">
        <v>1935.7</v>
      </c>
      <c r="D53">
        <v>52</v>
      </c>
      <c r="E53">
        <f t="shared" si="0"/>
        <v>1.000723776043013</v>
      </c>
      <c r="F53" s="2">
        <f>E53*'Section 4 Question 8'!$C$4</f>
        <v>1000723.776043013</v>
      </c>
      <c r="G53" s="7">
        <f>F53-'Section 4 Question 8'!$C$4</f>
        <v>723.77604301297106</v>
      </c>
    </row>
    <row r="54" spans="1:7" x14ac:dyDescent="0.35">
      <c r="A54" s="1">
        <v>45215</v>
      </c>
      <c r="B54">
        <v>1934.3</v>
      </c>
      <c r="D54">
        <v>53</v>
      </c>
      <c r="E54">
        <f t="shared" si="0"/>
        <v>0.99629152716971414</v>
      </c>
      <c r="F54" s="2">
        <f>E54*'Section 4 Question 8'!$C$4</f>
        <v>996291.5271697141</v>
      </c>
      <c r="G54" s="7">
        <f>F54-'Section 4 Question 8'!$C$4</f>
        <v>-3708.4728302859003</v>
      </c>
    </row>
    <row r="55" spans="1:7" x14ac:dyDescent="0.35">
      <c r="A55" s="1">
        <v>45212</v>
      </c>
      <c r="B55">
        <v>1941.5</v>
      </c>
      <c r="D55">
        <v>54</v>
      </c>
      <c r="E55">
        <f t="shared" si="0"/>
        <v>1.0310674455655868</v>
      </c>
      <c r="F55" s="2">
        <f>E55*'Section 4 Question 8'!$C$4</f>
        <v>1031067.4455655868</v>
      </c>
      <c r="G55" s="7">
        <f>F55-'Section 4 Question 8'!$C$4</f>
        <v>31067.445565586793</v>
      </c>
    </row>
    <row r="56" spans="1:7" x14ac:dyDescent="0.35">
      <c r="A56" s="1">
        <v>45211</v>
      </c>
      <c r="B56">
        <v>1883</v>
      </c>
      <c r="D56">
        <v>55</v>
      </c>
      <c r="E56">
        <f t="shared" si="0"/>
        <v>0.9977216128861337</v>
      </c>
      <c r="F56" s="2">
        <f>E56*'Section 4 Question 8'!$C$4</f>
        <v>997721.61288613372</v>
      </c>
      <c r="G56" s="7">
        <f>F56-'Section 4 Question 8'!$C$4</f>
        <v>-2278.3871138662798</v>
      </c>
    </row>
    <row r="57" spans="1:7" x14ac:dyDescent="0.35">
      <c r="A57" s="1">
        <v>45210</v>
      </c>
      <c r="B57">
        <v>1887.3</v>
      </c>
      <c r="D57">
        <v>56</v>
      </c>
      <c r="E57">
        <f t="shared" si="0"/>
        <v>1.0063989761638137</v>
      </c>
      <c r="F57" s="2">
        <f>E57*'Section 4 Question 8'!$C$4</f>
        <v>1006398.9761638137</v>
      </c>
      <c r="G57" s="7">
        <f>F57-'Section 4 Question 8'!$C$4</f>
        <v>6398.9761638137279</v>
      </c>
    </row>
    <row r="58" spans="1:7" x14ac:dyDescent="0.35">
      <c r="A58" s="1">
        <v>45209</v>
      </c>
      <c r="B58">
        <v>1875.3</v>
      </c>
      <c r="D58">
        <v>57</v>
      </c>
      <c r="E58">
        <f t="shared" si="0"/>
        <v>1.005900337928445</v>
      </c>
      <c r="F58" s="2">
        <f>E58*'Section 4 Question 8'!$C$4</f>
        <v>1005900.3379284451</v>
      </c>
      <c r="G58" s="7">
        <f>F58-'Section 4 Question 8'!$C$4</f>
        <v>5900.3379284450784</v>
      </c>
    </row>
    <row r="59" spans="1:7" x14ac:dyDescent="0.35">
      <c r="A59" s="1">
        <v>45208</v>
      </c>
      <c r="B59">
        <v>1864.3</v>
      </c>
      <c r="D59">
        <v>58</v>
      </c>
      <c r="E59">
        <f t="shared" si="0"/>
        <v>1.0103511814437458</v>
      </c>
      <c r="F59" s="2">
        <f>E59*'Section 4 Question 8'!$C$4</f>
        <v>1010351.1814437459</v>
      </c>
      <c r="G59" s="7">
        <f>F59-'Section 4 Question 8'!$C$4</f>
        <v>10351.181443745852</v>
      </c>
    </row>
    <row r="60" spans="1:7" x14ac:dyDescent="0.35">
      <c r="A60" s="1">
        <v>45205</v>
      </c>
      <c r="B60">
        <v>1845.2</v>
      </c>
      <c r="D60">
        <v>59</v>
      </c>
      <c r="E60">
        <f t="shared" si="0"/>
        <v>1.0073152090839612</v>
      </c>
      <c r="F60" s="2">
        <f>E60*'Section 4 Question 8'!$C$4</f>
        <v>1007315.2090839612</v>
      </c>
      <c r="G60" s="7">
        <f>F60-'Section 4 Question 8'!$C$4</f>
        <v>7315.2090839612065</v>
      </c>
    </row>
    <row r="61" spans="1:7" x14ac:dyDescent="0.35">
      <c r="A61" s="1">
        <v>45204</v>
      </c>
      <c r="B61">
        <v>1831.8</v>
      </c>
      <c r="D61">
        <v>60</v>
      </c>
      <c r="E61">
        <f t="shared" si="0"/>
        <v>0.99836494440810986</v>
      </c>
      <c r="F61" s="2">
        <f>E61*'Section 4 Question 8'!$C$4</f>
        <v>998364.94440810988</v>
      </c>
      <c r="G61" s="7">
        <f>F61-'Section 4 Question 8'!$C$4</f>
        <v>-1635.0555918901227</v>
      </c>
    </row>
    <row r="62" spans="1:7" x14ac:dyDescent="0.35">
      <c r="A62" s="1">
        <v>45203</v>
      </c>
      <c r="B62">
        <v>1834.8</v>
      </c>
      <c r="D62">
        <v>61</v>
      </c>
      <c r="E62">
        <f t="shared" si="0"/>
        <v>0.99636166168884055</v>
      </c>
      <c r="F62" s="2">
        <f>E62*'Section 4 Question 8'!$C$4</f>
        <v>996361.6616888406</v>
      </c>
      <c r="G62" s="7">
        <f>F62-'Section 4 Question 8'!$C$4</f>
        <v>-3638.3383111594012</v>
      </c>
    </row>
    <row r="63" spans="1:7" x14ac:dyDescent="0.35">
      <c r="A63" s="1">
        <v>45202</v>
      </c>
      <c r="B63">
        <v>1841.5</v>
      </c>
      <c r="D63">
        <v>62</v>
      </c>
      <c r="E63">
        <f t="shared" si="0"/>
        <v>0.99691424859246425</v>
      </c>
      <c r="F63" s="2">
        <f>E63*'Section 4 Question 8'!$C$4</f>
        <v>996914.24859246425</v>
      </c>
      <c r="G63" s="7">
        <f>F63-'Section 4 Question 8'!$C$4</f>
        <v>-3085.7514075357467</v>
      </c>
    </row>
    <row r="64" spans="1:7" x14ac:dyDescent="0.35">
      <c r="A64" s="1">
        <v>45201</v>
      </c>
      <c r="B64">
        <v>1847.2</v>
      </c>
      <c r="D64">
        <v>63</v>
      </c>
      <c r="E64">
        <f t="shared" si="0"/>
        <v>0.98987192540592683</v>
      </c>
      <c r="F64" s="2">
        <f>E64*'Section 4 Question 8'!$C$4</f>
        <v>989871.92540592689</v>
      </c>
      <c r="G64" s="7">
        <f>F64-'Section 4 Question 8'!$C$4</f>
        <v>-10128.074594073114</v>
      </c>
    </row>
    <row r="65" spans="1:7" x14ac:dyDescent="0.35">
      <c r="A65" s="1">
        <v>45198</v>
      </c>
      <c r="B65">
        <v>1866.1</v>
      </c>
      <c r="D65">
        <v>64</v>
      </c>
      <c r="E65">
        <f t="shared" si="0"/>
        <v>0.99334610880442886</v>
      </c>
      <c r="F65" s="2">
        <f>E65*'Section 4 Question 8'!$C$4</f>
        <v>993346.10880442883</v>
      </c>
      <c r="G65" s="7">
        <f>F65-'Section 4 Question 8'!$C$4</f>
        <v>-6653.8911955711665</v>
      </c>
    </row>
    <row r="66" spans="1:7" x14ac:dyDescent="0.35">
      <c r="A66" s="1">
        <v>45197</v>
      </c>
      <c r="B66">
        <v>1878.6</v>
      </c>
      <c r="D66">
        <v>65</v>
      </c>
      <c r="E66">
        <f t="shared" si="0"/>
        <v>0.99349516103442792</v>
      </c>
      <c r="F66" s="2">
        <f>E66*'Section 4 Question 8'!$C$4</f>
        <v>993495.16103442793</v>
      </c>
      <c r="G66" s="7">
        <f>F66-'Section 4 Question 8'!$C$4</f>
        <v>-6504.8389655720675</v>
      </c>
    </row>
    <row r="67" spans="1:7" x14ac:dyDescent="0.35">
      <c r="A67" s="1">
        <v>45196</v>
      </c>
      <c r="B67">
        <v>1890.9</v>
      </c>
      <c r="D67">
        <v>66</v>
      </c>
      <c r="E67">
        <f t="shared" ref="E67:E130" si="1">B67/B68</f>
        <v>0.98494634857797692</v>
      </c>
      <c r="F67" s="2">
        <f>E67*'Section 4 Question 8'!$C$4</f>
        <v>984946.34857797693</v>
      </c>
      <c r="G67" s="7">
        <f>F67-'Section 4 Question 8'!$C$4</f>
        <v>-15053.651422023075</v>
      </c>
    </row>
    <row r="68" spans="1:7" x14ac:dyDescent="0.35">
      <c r="A68" s="1">
        <v>45195</v>
      </c>
      <c r="B68">
        <v>1919.8</v>
      </c>
      <c r="D68">
        <v>67</v>
      </c>
      <c r="E68">
        <f t="shared" si="1"/>
        <v>0.99132500258184453</v>
      </c>
      <c r="F68" s="2">
        <f>E68*'Section 4 Question 8'!$C$4</f>
        <v>991325.00258184457</v>
      </c>
      <c r="G68" s="7">
        <f>F68-'Section 4 Question 8'!$C$4</f>
        <v>-8674.997418155428</v>
      </c>
    </row>
    <row r="69" spans="1:7" x14ac:dyDescent="0.35">
      <c r="A69" s="1">
        <v>45194</v>
      </c>
      <c r="B69">
        <v>1936.6</v>
      </c>
      <c r="D69">
        <v>68</v>
      </c>
      <c r="E69">
        <f t="shared" si="1"/>
        <v>0.99537417763157898</v>
      </c>
      <c r="F69" s="2">
        <f>E69*'Section 4 Question 8'!$C$4</f>
        <v>995374.17763157899</v>
      </c>
      <c r="G69" s="7">
        <f>F69-'Section 4 Question 8'!$C$4</f>
        <v>-4625.8223684210097</v>
      </c>
    </row>
    <row r="70" spans="1:7" x14ac:dyDescent="0.35">
      <c r="A70" s="1">
        <v>45191</v>
      </c>
      <c r="B70">
        <v>1945.6</v>
      </c>
      <c r="D70">
        <v>69</v>
      </c>
      <c r="E70">
        <f t="shared" si="1"/>
        <v>1.0030934213239844</v>
      </c>
      <c r="F70" s="2">
        <f>E70*'Section 4 Question 8'!$C$4</f>
        <v>1003093.4213239844</v>
      </c>
      <c r="G70" s="7">
        <f>F70-'Section 4 Question 8'!$C$4</f>
        <v>3093.4213239843957</v>
      </c>
    </row>
    <row r="71" spans="1:7" x14ac:dyDescent="0.35">
      <c r="A71" s="1">
        <v>45190</v>
      </c>
      <c r="B71">
        <v>1939.6</v>
      </c>
      <c r="D71">
        <v>70</v>
      </c>
      <c r="E71">
        <f t="shared" si="1"/>
        <v>0.98602002948502876</v>
      </c>
      <c r="F71" s="2">
        <f>E71*'Section 4 Question 8'!$C$4</f>
        <v>986020.0294850287</v>
      </c>
      <c r="G71" s="7">
        <f>F71-'Section 4 Question 8'!$C$4</f>
        <v>-13979.970514971297</v>
      </c>
    </row>
    <row r="72" spans="1:7" x14ac:dyDescent="0.35">
      <c r="A72" s="1">
        <v>45189</v>
      </c>
      <c r="B72">
        <v>1967.1</v>
      </c>
      <c r="D72">
        <v>71</v>
      </c>
      <c r="E72">
        <f t="shared" si="1"/>
        <v>1.0068587807749398</v>
      </c>
      <c r="F72" s="2">
        <f>E72*'Section 4 Question 8'!$C$4</f>
        <v>1006858.7807749398</v>
      </c>
      <c r="G72" s="7">
        <f>F72-'Section 4 Question 8'!$C$4</f>
        <v>6858.7807749398053</v>
      </c>
    </row>
    <row r="73" spans="1:7" x14ac:dyDescent="0.35">
      <c r="A73" s="1">
        <v>45188</v>
      </c>
      <c r="B73">
        <v>1953.7</v>
      </c>
      <c r="D73">
        <v>72</v>
      </c>
      <c r="E73">
        <f t="shared" si="1"/>
        <v>1.0001535783761646</v>
      </c>
      <c r="F73" s="2">
        <f>E73*'Section 4 Question 8'!$C$4</f>
        <v>1000153.5783761645</v>
      </c>
      <c r="G73" s="7">
        <f>F73-'Section 4 Question 8'!$C$4</f>
        <v>153.57837616454344</v>
      </c>
    </row>
    <row r="74" spans="1:7" x14ac:dyDescent="0.35">
      <c r="A74" s="1">
        <v>45187</v>
      </c>
      <c r="B74">
        <v>1953.4</v>
      </c>
      <c r="D74">
        <v>73</v>
      </c>
      <c r="E74">
        <f t="shared" si="1"/>
        <v>1.0036995170075018</v>
      </c>
      <c r="F74" s="2">
        <f>E74*'Section 4 Question 8'!$C$4</f>
        <v>1003699.5170075018</v>
      </c>
      <c r="G74" s="7">
        <f>F74-'Section 4 Question 8'!$C$4</f>
        <v>3699.5170075017959</v>
      </c>
    </row>
    <row r="75" spans="1:7" x14ac:dyDescent="0.35">
      <c r="A75" s="1">
        <v>45184</v>
      </c>
      <c r="B75">
        <v>1946.2</v>
      </c>
      <c r="D75">
        <v>74</v>
      </c>
      <c r="E75">
        <f t="shared" si="1"/>
        <v>1.0069329470198676</v>
      </c>
      <c r="F75" s="2">
        <f>E75*'Section 4 Question 8'!$C$4</f>
        <v>1006932.9470198676</v>
      </c>
      <c r="G75" s="7">
        <f>F75-'Section 4 Question 8'!$C$4</f>
        <v>6932.947019867599</v>
      </c>
    </row>
    <row r="76" spans="1:7" x14ac:dyDescent="0.35">
      <c r="A76" s="1">
        <v>45183</v>
      </c>
      <c r="B76">
        <v>1932.8</v>
      </c>
      <c r="D76">
        <v>75</v>
      </c>
      <c r="E76">
        <f t="shared" si="1"/>
        <v>1.0001552393272963</v>
      </c>
      <c r="F76" s="2">
        <f>E76*'Section 4 Question 8'!$C$4</f>
        <v>1000155.2393272964</v>
      </c>
      <c r="G76" s="7">
        <f>F76-'Section 4 Question 8'!$C$4</f>
        <v>155.23932729638182</v>
      </c>
    </row>
    <row r="77" spans="1:7" x14ac:dyDescent="0.35">
      <c r="A77" s="1">
        <v>45182</v>
      </c>
      <c r="B77">
        <v>1932.5</v>
      </c>
      <c r="D77">
        <v>76</v>
      </c>
      <c r="E77">
        <f t="shared" si="1"/>
        <v>0.99865640018603696</v>
      </c>
      <c r="F77" s="2">
        <f>E77*'Section 4 Question 8'!$C$4</f>
        <v>998656.40018603695</v>
      </c>
      <c r="G77" s="7">
        <f>F77-'Section 4 Question 8'!$C$4</f>
        <v>-1343.5998139630537</v>
      </c>
    </row>
    <row r="78" spans="1:7" x14ac:dyDescent="0.35">
      <c r="A78" s="1">
        <v>45181</v>
      </c>
      <c r="B78">
        <v>1935.1</v>
      </c>
      <c r="D78">
        <v>77</v>
      </c>
      <c r="E78">
        <f t="shared" si="1"/>
        <v>0.99378594905505335</v>
      </c>
      <c r="F78" s="2">
        <f>E78*'Section 4 Question 8'!$C$4</f>
        <v>993785.94905505341</v>
      </c>
      <c r="G78" s="7">
        <f>F78-'Section 4 Question 8'!$C$4</f>
        <v>-6214.0509449465899</v>
      </c>
    </row>
    <row r="79" spans="1:7" x14ac:dyDescent="0.35">
      <c r="A79" s="1">
        <v>45180</v>
      </c>
      <c r="B79">
        <v>1947.2</v>
      </c>
      <c r="D79">
        <v>78</v>
      </c>
      <c r="E79">
        <f t="shared" si="1"/>
        <v>1.0023163638235446</v>
      </c>
      <c r="F79" s="2">
        <f>E79*'Section 4 Question 8'!$C$4</f>
        <v>1002316.3638235446</v>
      </c>
      <c r="G79" s="7">
        <f>F79-'Section 4 Question 8'!$C$4</f>
        <v>2316.3638235445833</v>
      </c>
    </row>
    <row r="80" spans="1:7" x14ac:dyDescent="0.35">
      <c r="A80" s="1">
        <v>45177</v>
      </c>
      <c r="B80">
        <v>1942.7</v>
      </c>
      <c r="D80">
        <v>79</v>
      </c>
      <c r="E80">
        <f t="shared" si="1"/>
        <v>1.0001029601029601</v>
      </c>
      <c r="F80" s="2">
        <f>E80*'Section 4 Question 8'!$C$4</f>
        <v>1000102.9601029601</v>
      </c>
      <c r="G80" s="7">
        <f>F80-'Section 4 Question 8'!$C$4</f>
        <v>102.96010296011809</v>
      </c>
    </row>
    <row r="81" spans="1:7" x14ac:dyDescent="0.35">
      <c r="A81" s="1">
        <v>45176</v>
      </c>
      <c r="B81">
        <v>1942.5</v>
      </c>
      <c r="D81">
        <v>80</v>
      </c>
      <c r="E81">
        <f t="shared" si="1"/>
        <v>0.99912560436169118</v>
      </c>
      <c r="F81" s="2">
        <f>E81*'Section 4 Question 8'!$C$4</f>
        <v>999125.60436169116</v>
      </c>
      <c r="G81" s="7">
        <f>F81-'Section 4 Question 8'!$C$4</f>
        <v>-874.39563830883708</v>
      </c>
    </row>
    <row r="82" spans="1:7" x14ac:dyDescent="0.35">
      <c r="A82" s="1">
        <v>45175</v>
      </c>
      <c r="B82">
        <v>1944.2</v>
      </c>
      <c r="D82">
        <v>81</v>
      </c>
      <c r="E82">
        <f t="shared" si="1"/>
        <v>0.99569804363412895</v>
      </c>
      <c r="F82" s="2">
        <f>E82*'Section 4 Question 8'!$C$4</f>
        <v>995698.04363412899</v>
      </c>
      <c r="G82" s="7">
        <f>F82-'Section 4 Question 8'!$C$4</f>
        <v>-4301.9563658710103</v>
      </c>
    </row>
    <row r="83" spans="1:7" x14ac:dyDescent="0.35">
      <c r="A83" s="1">
        <v>45174</v>
      </c>
      <c r="B83">
        <v>1952.6</v>
      </c>
      <c r="D83">
        <v>82</v>
      </c>
      <c r="E83">
        <f t="shared" si="1"/>
        <v>0.99262874281937874</v>
      </c>
      <c r="F83" s="2">
        <f>E83*'Section 4 Question 8'!$C$4</f>
        <v>992628.74281937873</v>
      </c>
      <c r="G83" s="7">
        <f>F83-'Section 4 Question 8'!$C$4</f>
        <v>-7371.2571806212654</v>
      </c>
    </row>
    <row r="84" spans="1:7" x14ac:dyDescent="0.35">
      <c r="A84" s="1">
        <v>45170</v>
      </c>
      <c r="B84">
        <v>1967.1</v>
      </c>
      <c r="D84">
        <v>83</v>
      </c>
      <c r="E84">
        <f t="shared" si="1"/>
        <v>1.0006104074469708</v>
      </c>
      <c r="F84" s="2">
        <f>E84*'Section 4 Question 8'!$C$4</f>
        <v>1000610.4074469708</v>
      </c>
      <c r="G84" s="7">
        <f>F84-'Section 4 Question 8'!$C$4</f>
        <v>610.40744697081391</v>
      </c>
    </row>
    <row r="85" spans="1:7" x14ac:dyDescent="0.35">
      <c r="A85" s="1">
        <v>45169</v>
      </c>
      <c r="B85">
        <v>1965.9</v>
      </c>
      <c r="D85">
        <v>84</v>
      </c>
      <c r="E85">
        <f t="shared" si="1"/>
        <v>0.99640141915864167</v>
      </c>
      <c r="F85" s="2">
        <f>E85*'Section 4 Question 8'!$C$4</f>
        <v>996401.41915864171</v>
      </c>
      <c r="G85" s="7">
        <f>F85-'Section 4 Question 8'!$C$4</f>
        <v>-3598.5808413582854</v>
      </c>
    </row>
    <row r="86" spans="1:7" x14ac:dyDescent="0.35">
      <c r="A86" s="1">
        <v>45168</v>
      </c>
      <c r="B86">
        <v>1973</v>
      </c>
      <c r="D86">
        <v>85</v>
      </c>
      <c r="E86">
        <f t="shared" si="1"/>
        <v>1.0040201516462266</v>
      </c>
      <c r="F86" s="2">
        <f>E86*'Section 4 Question 8'!$C$4</f>
        <v>1004020.1516462266</v>
      </c>
      <c r="G86" s="7">
        <f>F86-'Section 4 Question 8'!$C$4</f>
        <v>4020.1516462266445</v>
      </c>
    </row>
    <row r="87" spans="1:7" x14ac:dyDescent="0.35">
      <c r="A87" s="1">
        <v>45167</v>
      </c>
      <c r="B87">
        <v>1965.1</v>
      </c>
      <c r="D87">
        <v>86</v>
      </c>
      <c r="E87">
        <f t="shared" si="1"/>
        <v>1.0094000410930757</v>
      </c>
      <c r="F87" s="2">
        <f>E87*'Section 4 Question 8'!$C$4</f>
        <v>1009400.0410930756</v>
      </c>
      <c r="G87" s="7">
        <f>F87-'Section 4 Question 8'!$C$4</f>
        <v>9400.041093075648</v>
      </c>
    </row>
    <row r="88" spans="1:7" x14ac:dyDescent="0.35">
      <c r="A88" s="1">
        <v>45166</v>
      </c>
      <c r="B88">
        <v>1946.8</v>
      </c>
      <c r="D88">
        <v>87</v>
      </c>
      <c r="E88">
        <f t="shared" si="1"/>
        <v>1.0035568843754832</v>
      </c>
      <c r="F88" s="2">
        <f>E88*'Section 4 Question 8'!$C$4</f>
        <v>1003556.8843754831</v>
      </c>
      <c r="G88" s="7">
        <f>F88-'Section 4 Question 8'!$C$4</f>
        <v>3556.8843754831469</v>
      </c>
    </row>
    <row r="89" spans="1:7" x14ac:dyDescent="0.35">
      <c r="A89" s="1">
        <v>45163</v>
      </c>
      <c r="B89">
        <v>1939.9</v>
      </c>
      <c r="D89">
        <v>88</v>
      </c>
      <c r="E89">
        <f t="shared" si="1"/>
        <v>0.99630219300498191</v>
      </c>
      <c r="F89" s="2">
        <f>E89*'Section 4 Question 8'!$C$4</f>
        <v>996302.19300498196</v>
      </c>
      <c r="G89" s="7">
        <f>F89-'Section 4 Question 8'!$C$4</f>
        <v>-3697.8069950180361</v>
      </c>
    </row>
    <row r="90" spans="1:7" x14ac:dyDescent="0.35">
      <c r="A90" s="1">
        <v>45162</v>
      </c>
      <c r="B90">
        <v>1947.1</v>
      </c>
      <c r="D90">
        <v>89</v>
      </c>
      <c r="E90">
        <f t="shared" si="1"/>
        <v>0.9994866793285766</v>
      </c>
      <c r="F90" s="2">
        <f>E90*'Section 4 Question 8'!$C$4</f>
        <v>999486.67932857655</v>
      </c>
      <c r="G90" s="7">
        <f>F90-'Section 4 Question 8'!$C$4</f>
        <v>-513.32067142345477</v>
      </c>
    </row>
    <row r="91" spans="1:7" x14ac:dyDescent="0.35">
      <c r="A91" s="1">
        <v>45161</v>
      </c>
      <c r="B91">
        <v>1948.1</v>
      </c>
      <c r="D91">
        <v>90</v>
      </c>
      <c r="E91">
        <f t="shared" si="1"/>
        <v>1.0114745586708203</v>
      </c>
      <c r="F91" s="2">
        <f>E91*'Section 4 Question 8'!$C$4</f>
        <v>1011474.5586708202</v>
      </c>
      <c r="G91" s="7">
        <f>F91-'Section 4 Question 8'!$C$4</f>
        <v>11474.558670820203</v>
      </c>
    </row>
    <row r="92" spans="1:7" x14ac:dyDescent="0.35">
      <c r="A92" s="1">
        <v>45160</v>
      </c>
      <c r="B92">
        <v>1926</v>
      </c>
      <c r="D92">
        <v>91</v>
      </c>
      <c r="E92">
        <f t="shared" si="1"/>
        <v>1.0015600624024961</v>
      </c>
      <c r="F92" s="2">
        <f>E92*'Section 4 Question 8'!$C$4</f>
        <v>1001560.0624024961</v>
      </c>
      <c r="G92" s="7">
        <f>F92-'Section 4 Question 8'!$C$4</f>
        <v>1560.0624024961144</v>
      </c>
    </row>
    <row r="93" spans="1:7" x14ac:dyDescent="0.35">
      <c r="A93" s="1">
        <v>45159</v>
      </c>
      <c r="B93">
        <v>1923</v>
      </c>
      <c r="D93">
        <v>92</v>
      </c>
      <c r="E93">
        <f t="shared" si="1"/>
        <v>1.0033915992695017</v>
      </c>
      <c r="F93" s="2">
        <f>E93*'Section 4 Question 8'!$C$4</f>
        <v>1003391.5992695017</v>
      </c>
      <c r="G93" s="7">
        <f>F93-'Section 4 Question 8'!$C$4</f>
        <v>3391.5992695017485</v>
      </c>
    </row>
    <row r="94" spans="1:7" x14ac:dyDescent="0.35">
      <c r="A94" s="1">
        <v>45156</v>
      </c>
      <c r="B94">
        <v>1916.5</v>
      </c>
      <c r="D94">
        <v>93</v>
      </c>
      <c r="E94">
        <f t="shared" si="1"/>
        <v>1.0006787802840433</v>
      </c>
      <c r="F94" s="2">
        <f>E94*'Section 4 Question 8'!$C$4</f>
        <v>1000678.7802840433</v>
      </c>
      <c r="G94" s="7">
        <f>F94-'Section 4 Question 8'!$C$4</f>
        <v>678.78028404328506</v>
      </c>
    </row>
    <row r="95" spans="1:7" x14ac:dyDescent="0.35">
      <c r="A95" s="1">
        <v>45155</v>
      </c>
      <c r="B95">
        <v>1915.2</v>
      </c>
      <c r="D95">
        <v>94</v>
      </c>
      <c r="E95">
        <f t="shared" si="1"/>
        <v>0.99320645127832807</v>
      </c>
      <c r="F95" s="2">
        <f>E95*'Section 4 Question 8'!$C$4</f>
        <v>993206.45127832808</v>
      </c>
      <c r="G95" s="7">
        <f>F95-'Section 4 Question 8'!$C$4</f>
        <v>-6793.5487216719193</v>
      </c>
    </row>
    <row r="96" spans="1:7" x14ac:dyDescent="0.35">
      <c r="A96" s="1">
        <v>45154</v>
      </c>
      <c r="B96">
        <v>1928.3</v>
      </c>
      <c r="D96">
        <v>95</v>
      </c>
      <c r="E96">
        <f t="shared" si="1"/>
        <v>0.9964344770566349</v>
      </c>
      <c r="F96" s="2">
        <f>E96*'Section 4 Question 8'!$C$4</f>
        <v>996434.47705663496</v>
      </c>
      <c r="G96" s="7">
        <f>F96-'Section 4 Question 8'!$C$4</f>
        <v>-3565.5229433650384</v>
      </c>
    </row>
    <row r="97" spans="1:7" x14ac:dyDescent="0.35">
      <c r="A97" s="1">
        <v>45153</v>
      </c>
      <c r="B97">
        <v>1935.2</v>
      </c>
      <c r="D97">
        <v>96</v>
      </c>
      <c r="E97">
        <f t="shared" si="1"/>
        <v>0.99547325102880657</v>
      </c>
      <c r="F97" s="2">
        <f>E97*'Section 4 Question 8'!$C$4</f>
        <v>995473.25102880655</v>
      </c>
      <c r="G97" s="7">
        <f>F97-'Section 4 Question 8'!$C$4</f>
        <v>-4526.7489711934468</v>
      </c>
    </row>
    <row r="98" spans="1:7" x14ac:dyDescent="0.35">
      <c r="A98" s="1">
        <v>45152</v>
      </c>
      <c r="B98">
        <v>1944</v>
      </c>
      <c r="D98">
        <v>97</v>
      </c>
      <c r="E98">
        <f t="shared" si="1"/>
        <v>0.99866433781978836</v>
      </c>
      <c r="F98" s="2">
        <f>E98*'Section 4 Question 8'!$C$4</f>
        <v>998664.33781978837</v>
      </c>
      <c r="G98" s="7">
        <f>F98-'Section 4 Question 8'!$C$4</f>
        <v>-1335.6621802116279</v>
      </c>
    </row>
    <row r="99" spans="1:7" x14ac:dyDescent="0.35">
      <c r="A99" s="1">
        <v>45149</v>
      </c>
      <c r="B99">
        <v>1946.6</v>
      </c>
      <c r="D99">
        <v>98</v>
      </c>
      <c r="E99">
        <f t="shared" si="1"/>
        <v>0.99881984709323202</v>
      </c>
      <c r="F99" s="2">
        <f>E99*'Section 4 Question 8'!$C$4</f>
        <v>998819.84709323198</v>
      </c>
      <c r="G99" s="7">
        <f>F99-'Section 4 Question 8'!$C$4</f>
        <v>-1180.152906768024</v>
      </c>
    </row>
    <row r="100" spans="1:7" x14ac:dyDescent="0.35">
      <c r="A100" s="1">
        <v>45148</v>
      </c>
      <c r="B100">
        <v>1948.9</v>
      </c>
      <c r="D100">
        <v>99</v>
      </c>
      <c r="E100">
        <f t="shared" si="1"/>
        <v>0.99912847329026977</v>
      </c>
      <c r="F100" s="2">
        <f>E100*'Section 4 Question 8'!$C$4</f>
        <v>999128.47329026973</v>
      </c>
      <c r="G100" s="7">
        <f>F100-'Section 4 Question 8'!$C$4</f>
        <v>-871.52670973027125</v>
      </c>
    </row>
    <row r="101" spans="1:7" x14ac:dyDescent="0.35">
      <c r="A101" s="1">
        <v>45147</v>
      </c>
      <c r="B101">
        <v>1950.6</v>
      </c>
      <c r="D101">
        <v>100</v>
      </c>
      <c r="E101">
        <f t="shared" si="1"/>
        <v>0.99525485994183371</v>
      </c>
      <c r="F101" s="2">
        <f>E101*'Section 4 Question 8'!$C$4</f>
        <v>995254.85994183377</v>
      </c>
      <c r="G101" s="7">
        <f>F101-'Section 4 Question 8'!$C$4</f>
        <v>-4745.140058166231</v>
      </c>
    </row>
    <row r="102" spans="1:7" x14ac:dyDescent="0.35">
      <c r="A102" s="1">
        <v>45146</v>
      </c>
      <c r="B102">
        <v>1959.9</v>
      </c>
      <c r="D102">
        <v>101</v>
      </c>
      <c r="E102">
        <f t="shared" si="1"/>
        <v>0.99487309644670052</v>
      </c>
      <c r="F102" s="2">
        <f>E102*'Section 4 Question 8'!$C$4</f>
        <v>994873.09644670051</v>
      </c>
      <c r="G102" s="7">
        <f>F102-'Section 4 Question 8'!$C$4</f>
        <v>-5126.9035532994894</v>
      </c>
    </row>
    <row r="103" spans="1:7" x14ac:dyDescent="0.35">
      <c r="A103" s="1">
        <v>45145</v>
      </c>
      <c r="B103">
        <v>1970</v>
      </c>
      <c r="D103">
        <v>102</v>
      </c>
      <c r="E103">
        <f t="shared" si="1"/>
        <v>0.99691311168463137</v>
      </c>
      <c r="F103" s="2">
        <f>E103*'Section 4 Question 8'!$C$4</f>
        <v>996913.11168463132</v>
      </c>
      <c r="G103" s="7">
        <f>F103-'Section 4 Question 8'!$C$4</f>
        <v>-3086.8883153686766</v>
      </c>
    </row>
    <row r="104" spans="1:7" x14ac:dyDescent="0.35">
      <c r="A104" s="1">
        <v>45142</v>
      </c>
      <c r="B104">
        <v>1976.1</v>
      </c>
      <c r="D104">
        <v>103</v>
      </c>
      <c r="E104">
        <f t="shared" si="1"/>
        <v>1.0037078423405119</v>
      </c>
      <c r="F104" s="2">
        <f>E104*'Section 4 Question 8'!$C$4</f>
        <v>1003707.842340512</v>
      </c>
      <c r="G104" s="7">
        <f>F104-'Section 4 Question 8'!$C$4</f>
        <v>3707.8423405119684</v>
      </c>
    </row>
    <row r="105" spans="1:7" x14ac:dyDescent="0.35">
      <c r="A105" s="1">
        <v>45141</v>
      </c>
      <c r="B105">
        <v>1968.8</v>
      </c>
      <c r="D105">
        <v>104</v>
      </c>
      <c r="E105">
        <f t="shared" si="1"/>
        <v>0.99686075949367081</v>
      </c>
      <c r="F105" s="2">
        <f>E105*'Section 4 Question 8'!$C$4</f>
        <v>996860.75949367078</v>
      </c>
      <c r="G105" s="7">
        <f>F105-'Section 4 Question 8'!$C$4</f>
        <v>-3139.2405063292244</v>
      </c>
    </row>
    <row r="106" spans="1:7" x14ac:dyDescent="0.35">
      <c r="A106" s="1">
        <v>45140</v>
      </c>
      <c r="B106">
        <v>1975</v>
      </c>
      <c r="D106">
        <v>105</v>
      </c>
      <c r="E106">
        <f t="shared" si="1"/>
        <v>0.99807964422882556</v>
      </c>
      <c r="F106" s="2">
        <f>E106*'Section 4 Question 8'!$C$4</f>
        <v>998079.64422882558</v>
      </c>
      <c r="G106" s="7">
        <f>F106-'Section 4 Question 8'!$C$4</f>
        <v>-1920.3557711744215</v>
      </c>
    </row>
    <row r="107" spans="1:7" x14ac:dyDescent="0.35">
      <c r="A107" s="1">
        <v>45139</v>
      </c>
      <c r="B107">
        <v>1978.8</v>
      </c>
      <c r="D107">
        <v>106</v>
      </c>
      <c r="E107">
        <f t="shared" si="1"/>
        <v>0.98486959984073263</v>
      </c>
      <c r="F107" s="2">
        <f>E107*'Section 4 Question 8'!$C$4</f>
        <v>984869.59984073264</v>
      </c>
      <c r="G107" s="7">
        <f>F107-'Section 4 Question 8'!$C$4</f>
        <v>-15130.400159267359</v>
      </c>
    </row>
    <row r="108" spans="1:7" x14ac:dyDescent="0.35">
      <c r="A108" s="1">
        <v>45138</v>
      </c>
      <c r="B108">
        <v>2009.2</v>
      </c>
      <c r="D108">
        <v>107</v>
      </c>
      <c r="E108">
        <f t="shared" si="1"/>
        <v>1.0248928790042848</v>
      </c>
      <c r="F108" s="2">
        <f>E108*'Section 4 Question 8'!$C$4</f>
        <v>1024892.8790042849</v>
      </c>
      <c r="G108" s="7">
        <f>F108-'Section 4 Question 8'!$C$4</f>
        <v>24892.879004284856</v>
      </c>
    </row>
    <row r="109" spans="1:7" x14ac:dyDescent="0.35">
      <c r="A109" s="1">
        <v>45135</v>
      </c>
      <c r="B109">
        <v>1960.4</v>
      </c>
      <c r="D109">
        <v>108</v>
      </c>
      <c r="E109">
        <f t="shared" si="1"/>
        <v>1.0075551215500849</v>
      </c>
      <c r="F109" s="2">
        <f>E109*'Section 4 Question 8'!$C$4</f>
        <v>1007555.1215500849</v>
      </c>
      <c r="G109" s="7">
        <f>F109-'Section 4 Question 8'!$C$4</f>
        <v>7555.1215500849066</v>
      </c>
    </row>
    <row r="110" spans="1:7" x14ac:dyDescent="0.35">
      <c r="A110" s="1">
        <v>45134</v>
      </c>
      <c r="B110">
        <v>1945.7</v>
      </c>
      <c r="D110">
        <v>109</v>
      </c>
      <c r="E110">
        <f t="shared" si="1"/>
        <v>0.98761484188619875</v>
      </c>
      <c r="F110" s="2">
        <f>E110*'Section 4 Question 8'!$C$4</f>
        <v>987614.84188619873</v>
      </c>
      <c r="G110" s="7">
        <f>F110-'Section 4 Question 8'!$C$4</f>
        <v>-12385.15811380127</v>
      </c>
    </row>
    <row r="111" spans="1:7" x14ac:dyDescent="0.35">
      <c r="A111" s="1">
        <v>45133</v>
      </c>
      <c r="B111">
        <v>1970.1</v>
      </c>
      <c r="D111">
        <v>110</v>
      </c>
      <c r="E111">
        <f t="shared" si="1"/>
        <v>1.0032591536385393</v>
      </c>
      <c r="F111" s="2">
        <f>E111*'Section 4 Question 8'!$C$4</f>
        <v>1003259.1536385394</v>
      </c>
      <c r="G111" s="7">
        <f>F111-'Section 4 Question 8'!$C$4</f>
        <v>3259.1536385393701</v>
      </c>
    </row>
    <row r="112" spans="1:7" x14ac:dyDescent="0.35">
      <c r="A112" s="1">
        <v>45132</v>
      </c>
      <c r="B112">
        <v>1963.7</v>
      </c>
      <c r="D112">
        <v>111</v>
      </c>
      <c r="E112">
        <f t="shared" si="1"/>
        <v>1.0007644480684945</v>
      </c>
      <c r="F112" s="2">
        <f>E112*'Section 4 Question 8'!$C$4</f>
        <v>1000764.4480684946</v>
      </c>
      <c r="G112" s="7">
        <f>F112-'Section 4 Question 8'!$C$4</f>
        <v>764.44806849455927</v>
      </c>
    </row>
    <row r="113" spans="1:7" x14ac:dyDescent="0.35">
      <c r="A113" s="1">
        <v>45131</v>
      </c>
      <c r="B113">
        <v>1962.2</v>
      </c>
      <c r="D113">
        <v>112</v>
      </c>
      <c r="E113">
        <f t="shared" si="1"/>
        <v>0.99776263602156012</v>
      </c>
      <c r="F113" s="2">
        <f>E113*'Section 4 Question 8'!$C$4</f>
        <v>997762.63602156017</v>
      </c>
      <c r="G113" s="7">
        <f>F113-'Section 4 Question 8'!$C$4</f>
        <v>-2237.3639784398256</v>
      </c>
    </row>
    <row r="114" spans="1:7" x14ac:dyDescent="0.35">
      <c r="A114" s="1">
        <v>45128</v>
      </c>
      <c r="B114">
        <v>1966.6</v>
      </c>
      <c r="D114">
        <v>113</v>
      </c>
      <c r="E114">
        <f t="shared" si="1"/>
        <v>0.99781825561926019</v>
      </c>
      <c r="F114" s="2">
        <f>E114*'Section 4 Question 8'!$C$4</f>
        <v>997818.25561926013</v>
      </c>
      <c r="G114" s="7">
        <f>F114-'Section 4 Question 8'!$C$4</f>
        <v>-2181.7443807398668</v>
      </c>
    </row>
    <row r="115" spans="1:7" x14ac:dyDescent="0.35">
      <c r="A115" s="1">
        <v>45127</v>
      </c>
      <c r="B115">
        <v>1970.9</v>
      </c>
      <c r="D115">
        <v>114</v>
      </c>
      <c r="E115">
        <f t="shared" si="1"/>
        <v>0.99500201938610666</v>
      </c>
      <c r="F115" s="2">
        <f>E115*'Section 4 Question 8'!$C$4</f>
        <v>995002.01938610664</v>
      </c>
      <c r="G115" s="7">
        <f>F115-'Section 4 Question 8'!$C$4</f>
        <v>-4997.9806138933636</v>
      </c>
    </row>
    <row r="116" spans="1:7" x14ac:dyDescent="0.35">
      <c r="A116" s="1">
        <v>45126</v>
      </c>
      <c r="B116">
        <v>1980.8</v>
      </c>
      <c r="D116">
        <v>115</v>
      </c>
      <c r="E116">
        <f t="shared" si="1"/>
        <v>1</v>
      </c>
      <c r="F116" s="2">
        <f>E116*'Section 4 Question 8'!$C$4</f>
        <v>1000000</v>
      </c>
      <c r="G116" s="7">
        <f>F116-'Section 4 Question 8'!$C$4</f>
        <v>0</v>
      </c>
    </row>
    <row r="117" spans="1:7" x14ac:dyDescent="0.35">
      <c r="A117" s="1">
        <v>45125</v>
      </c>
      <c r="B117">
        <v>1980.8</v>
      </c>
      <c r="D117">
        <v>116</v>
      </c>
      <c r="E117">
        <f t="shared" si="1"/>
        <v>1.0124718871396441</v>
      </c>
      <c r="F117" s="2">
        <f>E117*'Section 4 Question 8'!$C$4</f>
        <v>1012471.8871396441</v>
      </c>
      <c r="G117" s="7">
        <f>F117-'Section 4 Question 8'!$C$4</f>
        <v>12471.887139644125</v>
      </c>
    </row>
    <row r="118" spans="1:7" x14ac:dyDescent="0.35">
      <c r="A118" s="1">
        <v>45124</v>
      </c>
      <c r="B118">
        <v>1956.4</v>
      </c>
      <c r="D118">
        <v>117</v>
      </c>
      <c r="E118">
        <f t="shared" si="1"/>
        <v>0.99592750967216448</v>
      </c>
      <c r="F118" s="2">
        <f>E118*'Section 4 Question 8'!$C$4</f>
        <v>995927.50967216445</v>
      </c>
      <c r="G118" s="7">
        <f>F118-'Section 4 Question 8'!$C$4</f>
        <v>-4072.4903278355487</v>
      </c>
    </row>
    <row r="119" spans="1:7" x14ac:dyDescent="0.35">
      <c r="A119" s="1">
        <v>45121</v>
      </c>
      <c r="B119">
        <v>1964.4</v>
      </c>
      <c r="D119">
        <v>118</v>
      </c>
      <c r="E119">
        <f t="shared" si="1"/>
        <v>1.0003055300947143</v>
      </c>
      <c r="F119" s="2">
        <f>E119*'Section 4 Question 8'!$C$4</f>
        <v>1000305.5300947144</v>
      </c>
      <c r="G119" s="7">
        <f>F119-'Section 4 Question 8'!$C$4</f>
        <v>305.53009471436962</v>
      </c>
    </row>
    <row r="120" spans="1:7" x14ac:dyDescent="0.35">
      <c r="A120" s="1">
        <v>45120</v>
      </c>
      <c r="B120">
        <v>1963.8</v>
      </c>
      <c r="D120">
        <v>119</v>
      </c>
      <c r="E120">
        <f t="shared" si="1"/>
        <v>1.0010705000764641</v>
      </c>
      <c r="F120" s="2">
        <f>E120*'Section 4 Question 8'!$C$4</f>
        <v>1001070.5000764641</v>
      </c>
      <c r="G120" s="7">
        <f>F120-'Section 4 Question 8'!$C$4</f>
        <v>1070.5000764641445</v>
      </c>
    </row>
    <row r="121" spans="1:7" x14ac:dyDescent="0.35">
      <c r="A121" s="1">
        <v>45119</v>
      </c>
      <c r="B121">
        <v>1961.7</v>
      </c>
      <c r="D121">
        <v>120</v>
      </c>
      <c r="E121">
        <f t="shared" si="1"/>
        <v>1.0126993960043364</v>
      </c>
      <c r="F121" s="2">
        <f>E121*'Section 4 Question 8'!$C$4</f>
        <v>1012699.3960043364</v>
      </c>
      <c r="G121" s="7">
        <f>F121-'Section 4 Question 8'!$C$4</f>
        <v>12699.39600433642</v>
      </c>
    </row>
    <row r="122" spans="1:7" x14ac:dyDescent="0.35">
      <c r="A122" s="1">
        <v>45118</v>
      </c>
      <c r="B122">
        <v>1937.1</v>
      </c>
      <c r="D122">
        <v>121</v>
      </c>
      <c r="E122">
        <f t="shared" si="1"/>
        <v>1.0031589849818747</v>
      </c>
      <c r="F122" s="2">
        <f>E122*'Section 4 Question 8'!$C$4</f>
        <v>1003158.9849818747</v>
      </c>
      <c r="G122" s="7">
        <f>F122-'Section 4 Question 8'!$C$4</f>
        <v>3158.9849818747025</v>
      </c>
    </row>
    <row r="123" spans="1:7" x14ac:dyDescent="0.35">
      <c r="A123" s="1">
        <v>45117</v>
      </c>
      <c r="B123">
        <v>1931</v>
      </c>
      <c r="D123">
        <v>122</v>
      </c>
      <c r="E123">
        <f t="shared" si="1"/>
        <v>0.99922380336351879</v>
      </c>
      <c r="F123" s="2">
        <f>E123*'Section 4 Question 8'!$C$4</f>
        <v>999223.80336351879</v>
      </c>
      <c r="G123" s="7">
        <f>F123-'Section 4 Question 8'!$C$4</f>
        <v>-776.19663648121059</v>
      </c>
    </row>
    <row r="124" spans="1:7" x14ac:dyDescent="0.35">
      <c r="A124" s="1">
        <v>45114</v>
      </c>
      <c r="B124">
        <v>1932.5</v>
      </c>
      <c r="D124">
        <v>123</v>
      </c>
      <c r="E124">
        <f t="shared" si="1"/>
        <v>1.0089276391354285</v>
      </c>
      <c r="F124" s="2">
        <f>E124*'Section 4 Question 8'!$C$4</f>
        <v>1008927.6391354285</v>
      </c>
      <c r="G124" s="7">
        <f>F124-'Section 4 Question 8'!$C$4</f>
        <v>8927.6391354284715</v>
      </c>
    </row>
    <row r="125" spans="1:7" x14ac:dyDescent="0.35">
      <c r="A125" s="1">
        <v>45113</v>
      </c>
      <c r="B125">
        <v>1915.4</v>
      </c>
      <c r="D125">
        <v>124</v>
      </c>
      <c r="E125">
        <f t="shared" si="1"/>
        <v>0.99392870115717924</v>
      </c>
      <c r="F125" s="2">
        <f>E125*'Section 4 Question 8'!$C$4</f>
        <v>993928.7011571792</v>
      </c>
      <c r="G125" s="7">
        <f>F125-'Section 4 Question 8'!$C$4</f>
        <v>-6071.2988428208046</v>
      </c>
    </row>
    <row r="126" spans="1:7" x14ac:dyDescent="0.35">
      <c r="A126" s="1">
        <v>45112</v>
      </c>
      <c r="B126">
        <v>1927.1</v>
      </c>
      <c r="D126">
        <v>125</v>
      </c>
      <c r="E126">
        <f t="shared" si="1"/>
        <v>0.99875615444415644</v>
      </c>
      <c r="F126" s="2">
        <f>E126*'Section 4 Question 8'!$C$4</f>
        <v>998756.15444415645</v>
      </c>
      <c r="G126" s="7">
        <f>F126-'Section 4 Question 8'!$C$4</f>
        <v>-1243.8455558435526</v>
      </c>
    </row>
    <row r="127" spans="1:7" x14ac:dyDescent="0.35">
      <c r="A127" s="1">
        <v>45110</v>
      </c>
      <c r="B127">
        <v>1929.5</v>
      </c>
      <c r="D127">
        <v>126</v>
      </c>
      <c r="E127">
        <f t="shared" si="1"/>
        <v>1.0000518295843266</v>
      </c>
      <c r="F127" s="2">
        <f>E127*'Section 4 Question 8'!$C$4</f>
        <v>1000051.8295843266</v>
      </c>
      <c r="G127" s="7">
        <f>F127-'Section 4 Question 8'!$C$4</f>
        <v>51.829584326595068</v>
      </c>
    </row>
    <row r="128" spans="1:7" x14ac:dyDescent="0.35">
      <c r="A128" s="1">
        <v>45107</v>
      </c>
      <c r="B128">
        <v>1929.4</v>
      </c>
      <c r="D128">
        <v>127</v>
      </c>
      <c r="E128">
        <f t="shared" si="1"/>
        <v>1.0059961416132228</v>
      </c>
      <c r="F128" s="2">
        <f>E128*'Section 4 Question 8'!$C$4</f>
        <v>1005996.1416132228</v>
      </c>
      <c r="G128" s="7">
        <f>F128-'Section 4 Question 8'!$C$4</f>
        <v>5996.141613222775</v>
      </c>
    </row>
    <row r="129" spans="1:7" x14ac:dyDescent="0.35">
      <c r="A129" s="1">
        <v>45106</v>
      </c>
      <c r="B129">
        <v>1917.9</v>
      </c>
      <c r="D129">
        <v>128</v>
      </c>
      <c r="E129">
        <f t="shared" si="1"/>
        <v>0.997762979918843</v>
      </c>
      <c r="F129" s="2">
        <f>E129*'Section 4 Question 8'!$C$4</f>
        <v>997762.97991884302</v>
      </c>
      <c r="G129" s="7">
        <f>F129-'Section 4 Question 8'!$C$4</f>
        <v>-2237.0200811569812</v>
      </c>
    </row>
    <row r="130" spans="1:7" x14ac:dyDescent="0.35">
      <c r="A130" s="1">
        <v>45105</v>
      </c>
      <c r="B130">
        <v>1922.2</v>
      </c>
      <c r="D130">
        <v>129</v>
      </c>
      <c r="E130">
        <f t="shared" si="1"/>
        <v>0.99916831271441942</v>
      </c>
      <c r="F130" s="2">
        <f>E130*'Section 4 Question 8'!$C$4</f>
        <v>999168.31271441944</v>
      </c>
      <c r="G130" s="7">
        <f>F130-'Section 4 Question 8'!$C$4</f>
        <v>-831.68728558055591</v>
      </c>
    </row>
    <row r="131" spans="1:7" x14ac:dyDescent="0.35">
      <c r="A131" s="1">
        <v>45104</v>
      </c>
      <c r="B131">
        <v>1923.8</v>
      </c>
      <c r="D131">
        <v>130</v>
      </c>
      <c r="E131">
        <f t="shared" ref="E131:E194" si="2">B131/B132</f>
        <v>0.99482883441927805</v>
      </c>
      <c r="F131" s="2">
        <f>E131*'Section 4 Question 8'!$C$4</f>
        <v>994828.83441927808</v>
      </c>
      <c r="G131" s="7">
        <f>F131-'Section 4 Question 8'!$C$4</f>
        <v>-5171.1655807219213</v>
      </c>
    </row>
    <row r="132" spans="1:7" x14ac:dyDescent="0.35">
      <c r="A132" s="1">
        <v>45103</v>
      </c>
      <c r="B132">
        <v>1933.8</v>
      </c>
      <c r="D132">
        <v>131</v>
      </c>
      <c r="E132">
        <f t="shared" si="2"/>
        <v>1.0021766169154229</v>
      </c>
      <c r="F132" s="2">
        <f>E132*'Section 4 Question 8'!$C$4</f>
        <v>1002176.616915423</v>
      </c>
      <c r="G132" s="7">
        <f>F132-'Section 4 Question 8'!$C$4</f>
        <v>2176.6169154229574</v>
      </c>
    </row>
    <row r="133" spans="1:7" x14ac:dyDescent="0.35">
      <c r="A133" s="1">
        <v>45100</v>
      </c>
      <c r="B133">
        <v>1929.6</v>
      </c>
      <c r="D133">
        <v>132</v>
      </c>
      <c r="E133">
        <f t="shared" si="2"/>
        <v>1.003067006289962</v>
      </c>
      <c r="F133" s="2">
        <f>E133*'Section 4 Question 8'!$C$4</f>
        <v>1003067.006289962</v>
      </c>
      <c r="G133" s="7">
        <f>F133-'Section 4 Question 8'!$C$4</f>
        <v>3067.0062899619807</v>
      </c>
    </row>
    <row r="134" spans="1:7" x14ac:dyDescent="0.35">
      <c r="A134" s="1">
        <v>45099</v>
      </c>
      <c r="B134">
        <v>1923.7</v>
      </c>
      <c r="D134">
        <v>133</v>
      </c>
      <c r="E134">
        <f t="shared" si="2"/>
        <v>0.98909969664250086</v>
      </c>
      <c r="F134" s="2">
        <f>E134*'Section 4 Question 8'!$C$4</f>
        <v>989099.69664250081</v>
      </c>
      <c r="G134" s="7">
        <f>F134-'Section 4 Question 8'!$C$4</f>
        <v>-10900.303357499186</v>
      </c>
    </row>
    <row r="135" spans="1:7" x14ac:dyDescent="0.35">
      <c r="A135" s="1">
        <v>45098</v>
      </c>
      <c r="B135">
        <v>1944.9</v>
      </c>
      <c r="D135">
        <v>134</v>
      </c>
      <c r="E135">
        <f t="shared" si="2"/>
        <v>0.99856240694152076</v>
      </c>
      <c r="F135" s="2">
        <f>E135*'Section 4 Question 8'!$C$4</f>
        <v>998562.40694152075</v>
      </c>
      <c r="G135" s="7">
        <f>F135-'Section 4 Question 8'!$C$4</f>
        <v>-1437.5930584792513</v>
      </c>
    </row>
    <row r="136" spans="1:7" x14ac:dyDescent="0.35">
      <c r="A136" s="1">
        <v>45097</v>
      </c>
      <c r="B136">
        <v>1947.7</v>
      </c>
      <c r="D136">
        <v>135</v>
      </c>
      <c r="E136">
        <f t="shared" si="2"/>
        <v>0.98807832792207795</v>
      </c>
      <c r="F136" s="2">
        <f>E136*'Section 4 Question 8'!$C$4</f>
        <v>988078.32792207797</v>
      </c>
      <c r="G136" s="7">
        <f>F136-'Section 4 Question 8'!$C$4</f>
        <v>-11921.672077922034</v>
      </c>
    </row>
    <row r="137" spans="1:7" x14ac:dyDescent="0.35">
      <c r="A137" s="1">
        <v>45093</v>
      </c>
      <c r="B137">
        <v>1971.2</v>
      </c>
      <c r="D137">
        <v>136</v>
      </c>
      <c r="E137">
        <f t="shared" si="2"/>
        <v>1.0002537169533667</v>
      </c>
      <c r="F137" s="2">
        <f>E137*'Section 4 Question 8'!$C$4</f>
        <v>1000253.7169533668</v>
      </c>
      <c r="G137" s="7">
        <f>F137-'Section 4 Question 8'!$C$4</f>
        <v>253.71695336676203</v>
      </c>
    </row>
    <row r="138" spans="1:7" x14ac:dyDescent="0.35">
      <c r="A138" s="1">
        <v>45092</v>
      </c>
      <c r="B138">
        <v>1970.7</v>
      </c>
      <c r="D138">
        <v>137</v>
      </c>
      <c r="E138">
        <f t="shared" si="2"/>
        <v>1.0009142160597289</v>
      </c>
      <c r="F138" s="2">
        <f>E138*'Section 4 Question 8'!$C$4</f>
        <v>1000914.2160597289</v>
      </c>
      <c r="G138" s="7">
        <f>F138-'Section 4 Question 8'!$C$4</f>
        <v>914.21605972887482</v>
      </c>
    </row>
    <row r="139" spans="1:7" x14ac:dyDescent="0.35">
      <c r="A139" s="1">
        <v>45091</v>
      </c>
      <c r="B139">
        <v>1968.9</v>
      </c>
      <c r="D139">
        <v>138</v>
      </c>
      <c r="E139">
        <f t="shared" si="2"/>
        <v>1.0052588583682223</v>
      </c>
      <c r="F139" s="2">
        <f>E139*'Section 4 Question 8'!$C$4</f>
        <v>1005258.8583682223</v>
      </c>
      <c r="G139" s="7">
        <f>F139-'Section 4 Question 8'!$C$4</f>
        <v>5258.8583682222525</v>
      </c>
    </row>
    <row r="140" spans="1:7" x14ac:dyDescent="0.35">
      <c r="A140" s="1">
        <v>45090</v>
      </c>
      <c r="B140">
        <v>1958.6</v>
      </c>
      <c r="D140">
        <v>139</v>
      </c>
      <c r="E140">
        <f t="shared" si="2"/>
        <v>0.9943646240544245</v>
      </c>
      <c r="F140" s="2">
        <f>E140*'Section 4 Question 8'!$C$4</f>
        <v>994364.62405442446</v>
      </c>
      <c r="G140" s="7">
        <f>F140-'Section 4 Question 8'!$C$4</f>
        <v>-5635.3759455755353</v>
      </c>
    </row>
    <row r="141" spans="1:7" x14ac:dyDescent="0.35">
      <c r="A141" s="1">
        <v>45089</v>
      </c>
      <c r="B141">
        <v>1969.7</v>
      </c>
      <c r="D141">
        <v>140</v>
      </c>
      <c r="E141">
        <f t="shared" si="2"/>
        <v>0.99620675703014361</v>
      </c>
      <c r="F141" s="2">
        <f>E141*'Section 4 Question 8'!$C$4</f>
        <v>996206.75703014364</v>
      </c>
      <c r="G141" s="7">
        <f>F141-'Section 4 Question 8'!$C$4</f>
        <v>-3793.2429698563647</v>
      </c>
    </row>
    <row r="142" spans="1:7" x14ac:dyDescent="0.35">
      <c r="A142" s="1">
        <v>45086</v>
      </c>
      <c r="B142">
        <v>1977.2</v>
      </c>
      <c r="D142">
        <v>141</v>
      </c>
      <c r="E142">
        <f t="shared" si="2"/>
        <v>0.9992924289901951</v>
      </c>
      <c r="F142" s="2">
        <f>E142*'Section 4 Question 8'!$C$4</f>
        <v>999292.42899019516</v>
      </c>
      <c r="G142" s="7">
        <f>F142-'Section 4 Question 8'!$C$4</f>
        <v>-707.57100980484392</v>
      </c>
    </row>
    <row r="143" spans="1:7" x14ac:dyDescent="0.35">
      <c r="A143" s="1">
        <v>45085</v>
      </c>
      <c r="B143">
        <v>1978.6</v>
      </c>
      <c r="D143">
        <v>142</v>
      </c>
      <c r="E143">
        <f t="shared" si="2"/>
        <v>1.0103145424836599</v>
      </c>
      <c r="F143" s="2">
        <f>E143*'Section 4 Question 8'!$C$4</f>
        <v>1010314.5424836599</v>
      </c>
      <c r="G143" s="7">
        <f>F143-'Section 4 Question 8'!$C$4</f>
        <v>10314.542483659927</v>
      </c>
    </row>
    <row r="144" spans="1:7" x14ac:dyDescent="0.35">
      <c r="A144" s="1">
        <v>45084</v>
      </c>
      <c r="B144">
        <v>1958.4</v>
      </c>
      <c r="D144">
        <v>143</v>
      </c>
      <c r="E144">
        <f t="shared" si="2"/>
        <v>0.98834216502649508</v>
      </c>
      <c r="F144" s="2">
        <f>E144*'Section 4 Question 8'!$C$4</f>
        <v>988342.16502649512</v>
      </c>
      <c r="G144" s="7">
        <f>F144-'Section 4 Question 8'!$C$4</f>
        <v>-11657.834973504883</v>
      </c>
    </row>
    <row r="145" spans="1:7" x14ac:dyDescent="0.35">
      <c r="A145" s="1">
        <v>45083</v>
      </c>
      <c r="B145">
        <v>1981.5</v>
      </c>
      <c r="D145">
        <v>144</v>
      </c>
      <c r="E145">
        <f t="shared" si="2"/>
        <v>1.0036468621790002</v>
      </c>
      <c r="F145" s="2">
        <f>E145*'Section 4 Question 8'!$C$4</f>
        <v>1003646.8621790003</v>
      </c>
      <c r="G145" s="7">
        <f>F145-'Section 4 Question 8'!$C$4</f>
        <v>3646.8621790002799</v>
      </c>
    </row>
    <row r="146" spans="1:7" x14ac:dyDescent="0.35">
      <c r="A146" s="1">
        <v>45082</v>
      </c>
      <c r="B146">
        <v>1974.3</v>
      </c>
      <c r="D146">
        <v>145</v>
      </c>
      <c r="E146">
        <f t="shared" si="2"/>
        <v>1.0023862713241267</v>
      </c>
      <c r="F146" s="2">
        <f>E146*'Section 4 Question 8'!$C$4</f>
        <v>1002386.2713241267</v>
      </c>
      <c r="G146" s="7">
        <f>F146-'Section 4 Question 8'!$C$4</f>
        <v>2386.2713241267484</v>
      </c>
    </row>
    <row r="147" spans="1:7" x14ac:dyDescent="0.35">
      <c r="A147" s="1">
        <v>45079</v>
      </c>
      <c r="B147">
        <v>1969.6</v>
      </c>
      <c r="D147">
        <v>146</v>
      </c>
      <c r="E147">
        <f t="shared" si="2"/>
        <v>0.98702079679278376</v>
      </c>
      <c r="F147" s="2">
        <f>E147*'Section 4 Question 8'!$C$4</f>
        <v>987020.79679278377</v>
      </c>
      <c r="G147" s="7">
        <f>F147-'Section 4 Question 8'!$C$4</f>
        <v>-12979.203207216226</v>
      </c>
    </row>
    <row r="148" spans="1:7" x14ac:dyDescent="0.35">
      <c r="A148" s="1">
        <v>45078</v>
      </c>
      <c r="B148">
        <v>1995.5</v>
      </c>
      <c r="D148">
        <v>147</v>
      </c>
      <c r="E148">
        <f t="shared" si="2"/>
        <v>1.0067605065334746</v>
      </c>
      <c r="F148" s="2">
        <f>E148*'Section 4 Question 8'!$C$4</f>
        <v>1006760.5065334745</v>
      </c>
      <c r="G148" s="7">
        <f>F148-'Section 4 Question 8'!$C$4</f>
        <v>6760.506533474545</v>
      </c>
    </row>
    <row r="149" spans="1:7" x14ac:dyDescent="0.35">
      <c r="A149" s="1">
        <v>45077</v>
      </c>
      <c r="B149">
        <v>1982.1</v>
      </c>
      <c r="D149">
        <v>148</v>
      </c>
      <c r="E149">
        <f t="shared" si="2"/>
        <v>1.0025289565525264</v>
      </c>
      <c r="F149" s="2">
        <f>E149*'Section 4 Question 8'!$C$4</f>
        <v>1002528.9565525263</v>
      </c>
      <c r="G149" s="7">
        <f>F149-'Section 4 Question 8'!$C$4</f>
        <v>2528.9565525263315</v>
      </c>
    </row>
    <row r="150" spans="1:7" x14ac:dyDescent="0.35">
      <c r="A150" s="1">
        <v>45076</v>
      </c>
      <c r="B150">
        <v>1977.1</v>
      </c>
      <c r="D150">
        <v>149</v>
      </c>
      <c r="E150">
        <f t="shared" si="2"/>
        <v>1.0168698246155428</v>
      </c>
      <c r="F150" s="2">
        <f>E150*'Section 4 Question 8'!$C$4</f>
        <v>1016869.8246155428</v>
      </c>
      <c r="G150" s="7">
        <f>F150-'Section 4 Question 8'!$C$4</f>
        <v>16869.824615542777</v>
      </c>
    </row>
    <row r="151" spans="1:7" x14ac:dyDescent="0.35">
      <c r="A151" s="1">
        <v>45072</v>
      </c>
      <c r="B151">
        <v>1944.3</v>
      </c>
      <c r="D151">
        <v>150</v>
      </c>
      <c r="E151">
        <f t="shared" si="2"/>
        <v>1.0003086896125946</v>
      </c>
      <c r="F151" s="2">
        <f>E151*'Section 4 Question 8'!$C$4</f>
        <v>1000308.6896125945</v>
      </c>
      <c r="G151" s="7">
        <f>F151-'Section 4 Question 8'!$C$4</f>
        <v>308.68961259454954</v>
      </c>
    </row>
    <row r="152" spans="1:7" x14ac:dyDescent="0.35">
      <c r="A152" s="1">
        <v>45071</v>
      </c>
      <c r="B152">
        <v>1943.7</v>
      </c>
      <c r="D152">
        <v>151</v>
      </c>
      <c r="E152">
        <f t="shared" si="2"/>
        <v>0.98936170212765961</v>
      </c>
      <c r="F152" s="2">
        <f>E152*'Section 4 Question 8'!$C$4</f>
        <v>989361.70212765958</v>
      </c>
      <c r="G152" s="7">
        <f>F152-'Section 4 Question 8'!$C$4</f>
        <v>-10638.297872340423</v>
      </c>
    </row>
    <row r="153" spans="1:7" x14ac:dyDescent="0.35">
      <c r="A153" s="1">
        <v>45070</v>
      </c>
      <c r="B153">
        <v>1964.6</v>
      </c>
      <c r="D153">
        <v>152</v>
      </c>
      <c r="E153">
        <f t="shared" si="2"/>
        <v>0.99498607242339832</v>
      </c>
      <c r="F153" s="2">
        <f>E153*'Section 4 Question 8'!$C$4</f>
        <v>994986.07242339826</v>
      </c>
      <c r="G153" s="7">
        <f>F153-'Section 4 Question 8'!$C$4</f>
        <v>-5013.9275766017381</v>
      </c>
    </row>
    <row r="154" spans="1:7" x14ac:dyDescent="0.35">
      <c r="A154" s="1">
        <v>45069</v>
      </c>
      <c r="B154">
        <v>1974.5</v>
      </c>
      <c r="D154">
        <v>153</v>
      </c>
      <c r="E154">
        <f t="shared" si="2"/>
        <v>0.99863443253085171</v>
      </c>
      <c r="F154" s="2">
        <f>E154*'Section 4 Question 8'!$C$4</f>
        <v>998634.43253085169</v>
      </c>
      <c r="G154" s="7">
        <f>F154-'Section 4 Question 8'!$C$4</f>
        <v>-1365.5674691483146</v>
      </c>
    </row>
    <row r="155" spans="1:7" x14ac:dyDescent="0.35">
      <c r="A155" s="1">
        <v>45068</v>
      </c>
      <c r="B155">
        <v>1977.2</v>
      </c>
      <c r="D155">
        <v>154</v>
      </c>
      <c r="E155">
        <f t="shared" si="2"/>
        <v>0.99777957206297951</v>
      </c>
      <c r="F155" s="2">
        <f>E155*'Section 4 Question 8'!$C$4</f>
        <v>997779.57206297957</v>
      </c>
      <c r="G155" s="7">
        <f>F155-'Section 4 Question 8'!$C$4</f>
        <v>-2220.4279370204313</v>
      </c>
    </row>
    <row r="156" spans="1:7" x14ac:dyDescent="0.35">
      <c r="A156" s="1">
        <v>45065</v>
      </c>
      <c r="B156">
        <v>1981.6</v>
      </c>
      <c r="D156">
        <v>155</v>
      </c>
      <c r="E156">
        <f t="shared" si="2"/>
        <v>1.0111235840391877</v>
      </c>
      <c r="F156" s="2">
        <f>E156*'Section 4 Question 8'!$C$4</f>
        <v>1011123.5840391876</v>
      </c>
      <c r="G156" s="7">
        <f>F156-'Section 4 Question 8'!$C$4</f>
        <v>11123.584039187641</v>
      </c>
    </row>
    <row r="157" spans="1:7" x14ac:dyDescent="0.35">
      <c r="A157" s="1">
        <v>45064</v>
      </c>
      <c r="B157">
        <v>1959.8</v>
      </c>
      <c r="D157">
        <v>156</v>
      </c>
      <c r="E157">
        <f t="shared" si="2"/>
        <v>0.98735452667640677</v>
      </c>
      <c r="F157" s="2">
        <f>E157*'Section 4 Question 8'!$C$4</f>
        <v>987354.52667640673</v>
      </c>
      <c r="G157" s="7">
        <f>F157-'Section 4 Question 8'!$C$4</f>
        <v>-12645.473323593265</v>
      </c>
    </row>
    <row r="158" spans="1:7" x14ac:dyDescent="0.35">
      <c r="A158" s="1">
        <v>45063</v>
      </c>
      <c r="B158">
        <v>1984.9</v>
      </c>
      <c r="D158">
        <v>157</v>
      </c>
      <c r="E158">
        <f t="shared" si="2"/>
        <v>0.99593577521324639</v>
      </c>
      <c r="F158" s="2">
        <f>E158*'Section 4 Question 8'!$C$4</f>
        <v>995935.77521324635</v>
      </c>
      <c r="G158" s="7">
        <f>F158-'Section 4 Question 8'!$C$4</f>
        <v>-4064.2247867536498</v>
      </c>
    </row>
    <row r="159" spans="1:7" x14ac:dyDescent="0.35">
      <c r="A159" s="1">
        <v>45062</v>
      </c>
      <c r="B159">
        <v>1993</v>
      </c>
      <c r="D159">
        <v>158</v>
      </c>
      <c r="E159">
        <f t="shared" si="2"/>
        <v>0.98531665595491169</v>
      </c>
      <c r="F159" s="2">
        <f>E159*'Section 4 Question 8'!$C$4</f>
        <v>985316.65595491172</v>
      </c>
      <c r="G159" s="7">
        <f>F159-'Section 4 Question 8'!$C$4</f>
        <v>-14683.344045088277</v>
      </c>
    </row>
    <row r="160" spans="1:7" x14ac:dyDescent="0.35">
      <c r="A160" s="1">
        <v>45061</v>
      </c>
      <c r="B160">
        <v>2022.7</v>
      </c>
      <c r="D160">
        <v>159</v>
      </c>
      <c r="E160">
        <f t="shared" si="2"/>
        <v>1.0014357857213585</v>
      </c>
      <c r="F160" s="2">
        <f>E160*'Section 4 Question 8'!$C$4</f>
        <v>1001435.7857213585</v>
      </c>
      <c r="G160" s="7">
        <f>F160-'Section 4 Question 8'!$C$4</f>
        <v>1435.7857213584939</v>
      </c>
    </row>
    <row r="161" spans="1:7" x14ac:dyDescent="0.35">
      <c r="A161" s="1">
        <v>45058</v>
      </c>
      <c r="B161">
        <v>2019.8</v>
      </c>
      <c r="D161">
        <v>160</v>
      </c>
      <c r="E161">
        <f t="shared" si="2"/>
        <v>0.99965355110121257</v>
      </c>
      <c r="F161" s="2">
        <f>E161*'Section 4 Question 8'!$C$4</f>
        <v>999653.55110121262</v>
      </c>
      <c r="G161" s="7">
        <f>F161-'Section 4 Question 8'!$C$4</f>
        <v>-346.4488987873774</v>
      </c>
    </row>
    <row r="162" spans="1:7" x14ac:dyDescent="0.35">
      <c r="A162" s="1">
        <v>45057</v>
      </c>
      <c r="B162">
        <v>2020.5</v>
      </c>
      <c r="D162">
        <v>161</v>
      </c>
      <c r="E162">
        <f t="shared" si="2"/>
        <v>0.99185116096411574</v>
      </c>
      <c r="F162" s="2">
        <f>E162*'Section 4 Question 8'!$C$4</f>
        <v>991851.16096411576</v>
      </c>
      <c r="G162" s="7">
        <f>F162-'Section 4 Question 8'!$C$4</f>
        <v>-8148.8390358842444</v>
      </c>
    </row>
    <row r="163" spans="1:7" x14ac:dyDescent="0.35">
      <c r="A163" s="1">
        <v>45056</v>
      </c>
      <c r="B163">
        <v>2037.1</v>
      </c>
      <c r="D163">
        <v>162</v>
      </c>
      <c r="E163">
        <f t="shared" si="2"/>
        <v>0.99716089872240432</v>
      </c>
      <c r="F163" s="2">
        <f>E163*'Section 4 Question 8'!$C$4</f>
        <v>997160.89872240426</v>
      </c>
      <c r="G163" s="7">
        <f>F163-'Section 4 Question 8'!$C$4</f>
        <v>-2839.1012775957352</v>
      </c>
    </row>
    <row r="164" spans="1:7" x14ac:dyDescent="0.35">
      <c r="A164" s="1">
        <v>45055</v>
      </c>
      <c r="B164">
        <v>2042.9</v>
      </c>
      <c r="D164">
        <v>163</v>
      </c>
      <c r="E164">
        <f t="shared" si="2"/>
        <v>1.0047708046429273</v>
      </c>
      <c r="F164" s="2">
        <f>E164*'Section 4 Question 8'!$C$4</f>
        <v>1004770.8046429274</v>
      </c>
      <c r="G164" s="7">
        <f>F164-'Section 4 Question 8'!$C$4</f>
        <v>4770.8046429273672</v>
      </c>
    </row>
    <row r="165" spans="1:7" x14ac:dyDescent="0.35">
      <c r="A165" s="1">
        <v>45054</v>
      </c>
      <c r="B165">
        <v>2033.2</v>
      </c>
      <c r="D165">
        <v>164</v>
      </c>
      <c r="E165">
        <f t="shared" si="2"/>
        <v>1.00414855788226</v>
      </c>
      <c r="F165" s="2">
        <f>E165*'Section 4 Question 8'!$C$4</f>
        <v>1004148.5578822599</v>
      </c>
      <c r="G165" s="7">
        <f>F165-'Section 4 Question 8'!$C$4</f>
        <v>4148.5578822599491</v>
      </c>
    </row>
    <row r="166" spans="1:7" x14ac:dyDescent="0.35">
      <c r="A166" s="1">
        <v>45051</v>
      </c>
      <c r="B166">
        <v>2024.8</v>
      </c>
      <c r="D166">
        <v>165</v>
      </c>
      <c r="E166">
        <f t="shared" si="2"/>
        <v>0.98496862382643391</v>
      </c>
      <c r="F166" s="2">
        <f>E166*'Section 4 Question 8'!$C$4</f>
        <v>984968.6238264339</v>
      </c>
      <c r="G166" s="7">
        <f>F166-'Section 4 Question 8'!$C$4</f>
        <v>-15031.376173566096</v>
      </c>
    </row>
    <row r="167" spans="1:7" x14ac:dyDescent="0.35">
      <c r="A167" s="1">
        <v>45050</v>
      </c>
      <c r="B167">
        <v>2055.6999999999998</v>
      </c>
      <c r="D167">
        <v>166</v>
      </c>
      <c r="E167">
        <f t="shared" si="2"/>
        <v>1.0091801669121256</v>
      </c>
      <c r="F167" s="2">
        <f>E167*'Section 4 Question 8'!$C$4</f>
        <v>1009180.1669121257</v>
      </c>
      <c r="G167" s="7">
        <f>F167-'Section 4 Question 8'!$C$4</f>
        <v>9180.1669121256564</v>
      </c>
    </row>
    <row r="168" spans="1:7" x14ac:dyDescent="0.35">
      <c r="A168" s="1">
        <v>45049</v>
      </c>
      <c r="B168">
        <v>2037</v>
      </c>
      <c r="D168">
        <v>167</v>
      </c>
      <c r="E168">
        <f t="shared" si="2"/>
        <v>1.0067711164928583</v>
      </c>
      <c r="F168" s="2">
        <f>E168*'Section 4 Question 8'!$C$4</f>
        <v>1006771.1164928584</v>
      </c>
      <c r="G168" s="7">
        <f>F168-'Section 4 Question 8'!$C$4</f>
        <v>6771.1164928583894</v>
      </c>
    </row>
    <row r="169" spans="1:7" x14ac:dyDescent="0.35">
      <c r="A169" s="1">
        <v>45048</v>
      </c>
      <c r="B169">
        <v>2023.3</v>
      </c>
      <c r="D169">
        <v>168</v>
      </c>
      <c r="E169">
        <f t="shared" si="2"/>
        <v>1.015610882441522</v>
      </c>
      <c r="F169" s="2">
        <f>E169*'Section 4 Question 8'!$C$4</f>
        <v>1015610.882441522</v>
      </c>
      <c r="G169" s="7">
        <f>F169-'Section 4 Question 8'!$C$4</f>
        <v>15610.882441521971</v>
      </c>
    </row>
    <row r="170" spans="1:7" x14ac:dyDescent="0.35">
      <c r="A170" s="1">
        <v>45047</v>
      </c>
      <c r="B170">
        <v>1992.2</v>
      </c>
      <c r="D170">
        <v>169</v>
      </c>
      <c r="E170">
        <f t="shared" si="2"/>
        <v>0.99654844680106058</v>
      </c>
      <c r="F170" s="2">
        <f>E170*'Section 4 Question 8'!$C$4</f>
        <v>996548.44680106058</v>
      </c>
      <c r="G170" s="7">
        <f>F170-'Section 4 Question 8'!$C$4</f>
        <v>-3451.5531989394221</v>
      </c>
    </row>
    <row r="171" spans="1:7" x14ac:dyDescent="0.35">
      <c r="A171" s="1">
        <v>45044</v>
      </c>
      <c r="B171">
        <v>1999.1</v>
      </c>
      <c r="D171">
        <v>170</v>
      </c>
      <c r="E171">
        <f t="shared" si="2"/>
        <v>1.0000500250125062</v>
      </c>
      <c r="F171" s="2">
        <f>E171*'Section 4 Question 8'!$C$4</f>
        <v>1000050.0250125062</v>
      </c>
      <c r="G171" s="7">
        <f>F171-'Section 4 Question 8'!$C$4</f>
        <v>50.025012506172061</v>
      </c>
    </row>
    <row r="172" spans="1:7" x14ac:dyDescent="0.35">
      <c r="A172" s="1">
        <v>45043</v>
      </c>
      <c r="B172">
        <v>1999</v>
      </c>
      <c r="D172">
        <v>171</v>
      </c>
      <c r="E172">
        <f t="shared" si="2"/>
        <v>1.001503006012024</v>
      </c>
      <c r="F172" s="2">
        <f>E172*'Section 4 Question 8'!$C$4</f>
        <v>1001503.006012024</v>
      </c>
      <c r="G172" s="7">
        <f>F172-'Section 4 Question 8'!$C$4</f>
        <v>1503.0060120240087</v>
      </c>
    </row>
    <row r="173" spans="1:7" x14ac:dyDescent="0.35">
      <c r="A173" s="1">
        <v>45042</v>
      </c>
      <c r="B173">
        <v>1996</v>
      </c>
      <c r="D173">
        <v>172</v>
      </c>
      <c r="E173">
        <f t="shared" si="2"/>
        <v>0.9957595410326765</v>
      </c>
      <c r="F173" s="2">
        <f>E173*'Section 4 Question 8'!$C$4</f>
        <v>995759.54103267647</v>
      </c>
      <c r="G173" s="7">
        <f>F173-'Section 4 Question 8'!$C$4</f>
        <v>-4240.4589673235314</v>
      </c>
    </row>
    <row r="174" spans="1:7" x14ac:dyDescent="0.35">
      <c r="A174" s="1">
        <v>45041</v>
      </c>
      <c r="B174">
        <v>2004.5</v>
      </c>
      <c r="D174">
        <v>173</v>
      </c>
      <c r="E174">
        <f t="shared" si="2"/>
        <v>1.0023502350235023</v>
      </c>
      <c r="F174" s="2">
        <f>E174*'Section 4 Question 8'!$C$4</f>
        <v>1002350.2350235023</v>
      </c>
      <c r="G174" s="7">
        <f>F174-'Section 4 Question 8'!$C$4</f>
        <v>2350.2350235022604</v>
      </c>
    </row>
    <row r="175" spans="1:7" x14ac:dyDescent="0.35">
      <c r="A175" s="1">
        <v>45040</v>
      </c>
      <c r="B175">
        <v>1999.8</v>
      </c>
      <c r="D175">
        <v>174</v>
      </c>
      <c r="E175">
        <f t="shared" si="2"/>
        <v>1.0046721929163527</v>
      </c>
      <c r="F175" s="2">
        <f>E175*'Section 4 Question 8'!$C$4</f>
        <v>1004672.1929163527</v>
      </c>
      <c r="G175" s="7">
        <f>F175-'Section 4 Question 8'!$C$4</f>
        <v>4672.1929163526511</v>
      </c>
    </row>
    <row r="176" spans="1:7" x14ac:dyDescent="0.35">
      <c r="A176" s="1">
        <v>45037</v>
      </c>
      <c r="B176">
        <v>1990.5</v>
      </c>
      <c r="D176">
        <v>175</v>
      </c>
      <c r="E176">
        <f t="shared" si="2"/>
        <v>0.98583527314149877</v>
      </c>
      <c r="F176" s="2">
        <f>E176*'Section 4 Question 8'!$C$4</f>
        <v>985835.27314149879</v>
      </c>
      <c r="G176" s="7">
        <f>F176-'Section 4 Question 8'!$C$4</f>
        <v>-14164.726858501206</v>
      </c>
    </row>
    <row r="177" spans="1:7" x14ac:dyDescent="0.35">
      <c r="A177" s="1">
        <v>45036</v>
      </c>
      <c r="B177">
        <v>2019.1</v>
      </c>
      <c r="D177">
        <v>176</v>
      </c>
      <c r="E177">
        <f t="shared" si="2"/>
        <v>1.0058785433168933</v>
      </c>
      <c r="F177" s="2">
        <f>E177*'Section 4 Question 8'!$C$4</f>
        <v>1005878.5433168933</v>
      </c>
      <c r="G177" s="7">
        <f>F177-'Section 4 Question 8'!$C$4</f>
        <v>5878.5433168932796</v>
      </c>
    </row>
    <row r="178" spans="1:7" x14ac:dyDescent="0.35">
      <c r="A178" s="1">
        <v>45035</v>
      </c>
      <c r="B178">
        <v>2007.3</v>
      </c>
      <c r="D178">
        <v>177</v>
      </c>
      <c r="E178">
        <f t="shared" si="2"/>
        <v>0.99386047432787039</v>
      </c>
      <c r="F178" s="2">
        <f>E178*'Section 4 Question 8'!$C$4</f>
        <v>993860.47432787041</v>
      </c>
      <c r="G178" s="7">
        <f>F178-'Section 4 Question 8'!$C$4</f>
        <v>-6139.5256721295882</v>
      </c>
    </row>
    <row r="179" spans="1:7" x14ac:dyDescent="0.35">
      <c r="A179" s="1">
        <v>45034</v>
      </c>
      <c r="B179">
        <v>2019.7</v>
      </c>
      <c r="D179">
        <v>178</v>
      </c>
      <c r="E179">
        <f t="shared" si="2"/>
        <v>1.0063278525161934</v>
      </c>
      <c r="F179" s="2">
        <f>E179*'Section 4 Question 8'!$C$4</f>
        <v>1006327.8525161934</v>
      </c>
      <c r="G179" s="7">
        <f>F179-'Section 4 Question 8'!$C$4</f>
        <v>6327.8525161934085</v>
      </c>
    </row>
    <row r="180" spans="1:7" x14ac:dyDescent="0.35">
      <c r="A180" s="1">
        <v>45033</v>
      </c>
      <c r="B180">
        <v>2007</v>
      </c>
      <c r="D180">
        <v>179</v>
      </c>
      <c r="E180">
        <f t="shared" si="2"/>
        <v>0.99563448754836792</v>
      </c>
      <c r="F180" s="2">
        <f>E180*'Section 4 Question 8'!$C$4</f>
        <v>995634.48754836794</v>
      </c>
      <c r="G180" s="7">
        <f>F180-'Section 4 Question 8'!$C$4</f>
        <v>-4365.5124516320648</v>
      </c>
    </row>
    <row r="181" spans="1:7" x14ac:dyDescent="0.35">
      <c r="A181" s="1">
        <v>45030</v>
      </c>
      <c r="B181">
        <v>2015.8</v>
      </c>
      <c r="D181">
        <v>180</v>
      </c>
      <c r="E181">
        <f t="shared" si="2"/>
        <v>0.98078139444363344</v>
      </c>
      <c r="F181" s="2">
        <f>E181*'Section 4 Question 8'!$C$4</f>
        <v>980781.39444363338</v>
      </c>
      <c r="G181" s="7">
        <f>F181-'Section 4 Question 8'!$C$4</f>
        <v>-19218.605556366616</v>
      </c>
    </row>
    <row r="182" spans="1:7" x14ac:dyDescent="0.35">
      <c r="A182" s="1">
        <v>45029</v>
      </c>
      <c r="B182">
        <v>2055.3000000000002</v>
      </c>
      <c r="D182">
        <v>181</v>
      </c>
      <c r="E182">
        <f t="shared" si="2"/>
        <v>1.0150130870660279</v>
      </c>
      <c r="F182" s="2">
        <f>E182*'Section 4 Question 8'!$C$4</f>
        <v>1015013.0870660279</v>
      </c>
      <c r="G182" s="7">
        <f>F182-'Section 4 Question 8'!$C$4</f>
        <v>15013.087066027918</v>
      </c>
    </row>
    <row r="183" spans="1:7" x14ac:dyDescent="0.35">
      <c r="A183" s="1">
        <v>45028</v>
      </c>
      <c r="B183">
        <v>2024.9</v>
      </c>
      <c r="D183">
        <v>182</v>
      </c>
      <c r="E183">
        <f t="shared" si="2"/>
        <v>1.0029222387320456</v>
      </c>
      <c r="F183" s="2">
        <f>E183*'Section 4 Question 8'!$C$4</f>
        <v>1002922.2387320455</v>
      </c>
      <c r="G183" s="7">
        <f>F183-'Section 4 Question 8'!$C$4</f>
        <v>2922.2387320455164</v>
      </c>
    </row>
    <row r="184" spans="1:7" x14ac:dyDescent="0.35">
      <c r="A184" s="1">
        <v>45027</v>
      </c>
      <c r="B184">
        <v>2019</v>
      </c>
      <c r="D184">
        <v>183</v>
      </c>
      <c r="E184">
        <f t="shared" si="2"/>
        <v>1.0075855873839705</v>
      </c>
      <c r="F184" s="2">
        <f>E184*'Section 4 Question 8'!$C$4</f>
        <v>1007585.5873839705</v>
      </c>
      <c r="G184" s="7">
        <f>F184-'Section 4 Question 8'!$C$4</f>
        <v>7585.5873839705018</v>
      </c>
    </row>
    <row r="185" spans="1:7" x14ac:dyDescent="0.35">
      <c r="A185" s="1">
        <v>45026</v>
      </c>
      <c r="B185">
        <v>2003.8</v>
      </c>
      <c r="D185">
        <v>184</v>
      </c>
      <c r="E185">
        <f t="shared" si="2"/>
        <v>0.98884721673904452</v>
      </c>
      <c r="F185" s="2">
        <f>E185*'Section 4 Question 8'!$C$4</f>
        <v>988847.21673904452</v>
      </c>
      <c r="G185" s="7">
        <f>F185-'Section 4 Question 8'!$C$4</f>
        <v>-11152.783260955475</v>
      </c>
    </row>
    <row r="186" spans="1:7" x14ac:dyDescent="0.35">
      <c r="A186" s="1">
        <v>45022</v>
      </c>
      <c r="B186">
        <v>2026.4</v>
      </c>
      <c r="D186">
        <v>185</v>
      </c>
      <c r="E186">
        <f t="shared" si="2"/>
        <v>0.99548044802515234</v>
      </c>
      <c r="F186" s="2">
        <f>E186*'Section 4 Question 8'!$C$4</f>
        <v>995480.44802515232</v>
      </c>
      <c r="G186" s="7">
        <f>F186-'Section 4 Question 8'!$C$4</f>
        <v>-4519.55197484768</v>
      </c>
    </row>
    <row r="187" spans="1:7" x14ac:dyDescent="0.35">
      <c r="A187" s="1">
        <v>45021</v>
      </c>
      <c r="B187">
        <v>2035.6</v>
      </c>
      <c r="D187">
        <v>186</v>
      </c>
      <c r="E187">
        <f t="shared" si="2"/>
        <v>0.99872436463546255</v>
      </c>
      <c r="F187" s="2">
        <f>E187*'Section 4 Question 8'!$C$4</f>
        <v>998724.36463546252</v>
      </c>
      <c r="G187" s="7">
        <f>F187-'Section 4 Question 8'!$C$4</f>
        <v>-1275.6353645374766</v>
      </c>
    </row>
    <row r="188" spans="1:7" x14ac:dyDescent="0.35">
      <c r="A188" s="1">
        <v>45020</v>
      </c>
      <c r="B188">
        <v>2038.2</v>
      </c>
      <c r="D188">
        <v>187</v>
      </c>
      <c r="E188">
        <f t="shared" si="2"/>
        <v>1.0188962207558487</v>
      </c>
      <c r="F188" s="2">
        <f>E188*'Section 4 Question 8'!$C$4</f>
        <v>1018896.2207558487</v>
      </c>
      <c r="G188" s="7">
        <f>F188-'Section 4 Question 8'!$C$4</f>
        <v>18896.220755848684</v>
      </c>
    </row>
    <row r="189" spans="1:7" x14ac:dyDescent="0.35">
      <c r="A189" s="1">
        <v>45019</v>
      </c>
      <c r="B189">
        <v>2000.4</v>
      </c>
      <c r="D189">
        <v>188</v>
      </c>
      <c r="E189">
        <f t="shared" si="2"/>
        <v>1.0071493303796193</v>
      </c>
      <c r="F189" s="2">
        <f>E189*'Section 4 Question 8'!$C$4</f>
        <v>1007149.3303796193</v>
      </c>
      <c r="G189" s="7">
        <f>F189-'Section 4 Question 8'!$C$4</f>
        <v>7149.3303796192631</v>
      </c>
    </row>
    <row r="190" spans="1:7" x14ac:dyDescent="0.35">
      <c r="A190" s="1">
        <v>45016</v>
      </c>
      <c r="B190">
        <v>1986.2</v>
      </c>
      <c r="D190">
        <v>189</v>
      </c>
      <c r="E190">
        <f t="shared" si="2"/>
        <v>0.99424337988686995</v>
      </c>
      <c r="F190" s="2">
        <f>E190*'Section 4 Question 8'!$C$4</f>
        <v>994243.37988686992</v>
      </c>
      <c r="G190" s="7">
        <f>F190-'Section 4 Question 8'!$C$4</f>
        <v>-5756.6201131300768</v>
      </c>
    </row>
    <row r="191" spans="1:7" x14ac:dyDescent="0.35">
      <c r="A191" s="1">
        <v>45015</v>
      </c>
      <c r="B191">
        <v>1997.7</v>
      </c>
      <c r="D191">
        <v>190</v>
      </c>
      <c r="E191">
        <f t="shared" si="2"/>
        <v>1.0156591590828206</v>
      </c>
      <c r="F191" s="2">
        <f>E191*'Section 4 Question 8'!$C$4</f>
        <v>1015659.1590828205</v>
      </c>
      <c r="G191" s="7">
        <f>F191-'Section 4 Question 8'!$C$4</f>
        <v>15659.159082820523</v>
      </c>
    </row>
    <row r="192" spans="1:7" x14ac:dyDescent="0.35">
      <c r="A192" s="1">
        <v>45014</v>
      </c>
      <c r="B192">
        <v>1966.9</v>
      </c>
      <c r="D192">
        <v>191</v>
      </c>
      <c r="E192">
        <f t="shared" si="2"/>
        <v>0.99665568786420067</v>
      </c>
      <c r="F192" s="2">
        <f>E192*'Section 4 Question 8'!$C$4</f>
        <v>996655.68786420068</v>
      </c>
      <c r="G192" s="7">
        <f>F192-'Section 4 Question 8'!$C$4</f>
        <v>-3344.3121357993223</v>
      </c>
    </row>
    <row r="193" spans="1:7" x14ac:dyDescent="0.35">
      <c r="A193" s="1">
        <v>45013</v>
      </c>
      <c r="B193">
        <v>1973.5</v>
      </c>
      <c r="D193">
        <v>192</v>
      </c>
      <c r="E193">
        <f t="shared" si="2"/>
        <v>1.010082915344457</v>
      </c>
      <c r="F193" s="2">
        <f>E193*'Section 4 Question 8'!$C$4</f>
        <v>1010082.915344457</v>
      </c>
      <c r="G193" s="7">
        <f>F193-'Section 4 Question 8'!$C$4</f>
        <v>10082.915344457026</v>
      </c>
    </row>
    <row r="194" spans="1:7" x14ac:dyDescent="0.35">
      <c r="A194" s="1">
        <v>45012</v>
      </c>
      <c r="B194">
        <v>1953.8</v>
      </c>
      <c r="D194">
        <v>193</v>
      </c>
      <c r="E194">
        <f t="shared" si="2"/>
        <v>0.98487750781328764</v>
      </c>
      <c r="F194" s="2">
        <f>E194*'Section 4 Question 8'!$C$4</f>
        <v>984877.50781328767</v>
      </c>
      <c r="G194" s="7">
        <f>F194-'Section 4 Question 8'!$C$4</f>
        <v>-15122.492186712334</v>
      </c>
    </row>
    <row r="195" spans="1:7" x14ac:dyDescent="0.35">
      <c r="A195" s="1">
        <v>45009</v>
      </c>
      <c r="B195">
        <v>1983.8</v>
      </c>
      <c r="D195">
        <v>194</v>
      </c>
      <c r="E195">
        <f t="shared" ref="E195:E252" si="3">B195/B196</f>
        <v>0.99393757202264632</v>
      </c>
      <c r="F195" s="2">
        <f>E195*'Section 4 Question 8'!$C$4</f>
        <v>993937.57202264632</v>
      </c>
      <c r="G195" s="7">
        <f>F195-'Section 4 Question 8'!$C$4</f>
        <v>-6062.4279773536837</v>
      </c>
    </row>
    <row r="196" spans="1:7" x14ac:dyDescent="0.35">
      <c r="A196" s="1">
        <v>45008</v>
      </c>
      <c r="B196">
        <v>1995.9</v>
      </c>
      <c r="D196">
        <v>195</v>
      </c>
      <c r="E196">
        <f t="shared" si="3"/>
        <v>1.0237484612228149</v>
      </c>
      <c r="F196" s="2">
        <f>E196*'Section 4 Question 8'!$C$4</f>
        <v>1023748.461222815</v>
      </c>
      <c r="G196" s="7">
        <f>F196-'Section 4 Question 8'!$C$4</f>
        <v>23748.461222814978</v>
      </c>
    </row>
    <row r="197" spans="1:7" x14ac:dyDescent="0.35">
      <c r="A197" s="1">
        <v>45007</v>
      </c>
      <c r="B197">
        <v>1949.6</v>
      </c>
      <c r="D197">
        <v>196</v>
      </c>
      <c r="E197">
        <f t="shared" si="3"/>
        <v>1.0043789603832878</v>
      </c>
      <c r="F197" s="2">
        <f>E197*'Section 4 Question 8'!$C$4</f>
        <v>1004378.9603832877</v>
      </c>
      <c r="G197" s="7">
        <f>F197-'Section 4 Question 8'!$C$4</f>
        <v>4378.9603832877474</v>
      </c>
    </row>
    <row r="198" spans="1:7" x14ac:dyDescent="0.35">
      <c r="A198" s="1">
        <v>45006</v>
      </c>
      <c r="B198">
        <v>1941.1</v>
      </c>
      <c r="D198">
        <v>197</v>
      </c>
      <c r="E198">
        <f t="shared" si="3"/>
        <v>0.97896913455719181</v>
      </c>
      <c r="F198" s="2">
        <f>E198*'Section 4 Question 8'!$C$4</f>
        <v>978969.13455719186</v>
      </c>
      <c r="G198" s="7">
        <f>F198-'Section 4 Question 8'!$C$4</f>
        <v>-21030.865442808135</v>
      </c>
    </row>
    <row r="199" spans="1:7" x14ac:dyDescent="0.35">
      <c r="A199" s="1">
        <v>45005</v>
      </c>
      <c r="B199">
        <v>1982.8</v>
      </c>
      <c r="D199">
        <v>198</v>
      </c>
      <c r="E199">
        <f t="shared" si="3"/>
        <v>1.0047124398277172</v>
      </c>
      <c r="F199" s="2">
        <f>E199*'Section 4 Question 8'!$C$4</f>
        <v>1004712.4398277171</v>
      </c>
      <c r="G199" s="7">
        <f>F199-'Section 4 Question 8'!$C$4</f>
        <v>4712.4398277171422</v>
      </c>
    </row>
    <row r="200" spans="1:7" x14ac:dyDescent="0.35">
      <c r="A200" s="1">
        <v>45002</v>
      </c>
      <c r="B200">
        <v>1973.5</v>
      </c>
      <c r="D200">
        <v>199</v>
      </c>
      <c r="E200">
        <f t="shared" si="3"/>
        <v>1.0262610504420178</v>
      </c>
      <c r="F200" s="2">
        <f>E200*'Section 4 Question 8'!$C$4</f>
        <v>1026261.0504420177</v>
      </c>
      <c r="G200" s="7">
        <f>F200-'Section 4 Question 8'!$C$4</f>
        <v>26261.050442017731</v>
      </c>
    </row>
    <row r="201" spans="1:7" x14ac:dyDescent="0.35">
      <c r="A201" s="1">
        <v>45001</v>
      </c>
      <c r="B201">
        <v>1923</v>
      </c>
      <c r="D201">
        <v>200</v>
      </c>
      <c r="E201">
        <f t="shared" si="3"/>
        <v>0.99570237663749805</v>
      </c>
      <c r="F201" s="2">
        <f>E201*'Section 4 Question 8'!$C$4</f>
        <v>995702.37663749803</v>
      </c>
      <c r="G201" s="7">
        <f>F201-'Section 4 Question 8'!$C$4</f>
        <v>-4297.6233625019668</v>
      </c>
    </row>
    <row r="202" spans="1:7" x14ac:dyDescent="0.35">
      <c r="A202" s="1">
        <v>45000</v>
      </c>
      <c r="B202">
        <v>1931.3</v>
      </c>
      <c r="D202">
        <v>201</v>
      </c>
      <c r="E202">
        <f t="shared" si="3"/>
        <v>1.0106755978858128</v>
      </c>
      <c r="F202" s="2">
        <f>E202*'Section 4 Question 8'!$C$4</f>
        <v>1010675.5978858129</v>
      </c>
      <c r="G202" s="7">
        <f>F202-'Section 4 Question 8'!$C$4</f>
        <v>10675.597885812866</v>
      </c>
    </row>
    <row r="203" spans="1:7" x14ac:dyDescent="0.35">
      <c r="A203" s="1">
        <v>44999</v>
      </c>
      <c r="B203">
        <v>1910.9</v>
      </c>
      <c r="D203">
        <v>202</v>
      </c>
      <c r="E203">
        <f t="shared" si="3"/>
        <v>0.99707800678319858</v>
      </c>
      <c r="F203" s="2">
        <f>E203*'Section 4 Question 8'!$C$4</f>
        <v>997078.00678319857</v>
      </c>
      <c r="G203" s="7">
        <f>F203-'Section 4 Question 8'!$C$4</f>
        <v>-2921.9932168014348</v>
      </c>
    </row>
    <row r="204" spans="1:7" x14ac:dyDescent="0.35">
      <c r="A204" s="1">
        <v>44998</v>
      </c>
      <c r="B204">
        <v>1916.5</v>
      </c>
      <c r="D204">
        <v>203</v>
      </c>
      <c r="E204">
        <f t="shared" si="3"/>
        <v>1.0264031705227077</v>
      </c>
      <c r="F204" s="2">
        <f>E204*'Section 4 Question 8'!$C$4</f>
        <v>1026403.1705227076</v>
      </c>
      <c r="G204" s="7">
        <f>F204-'Section 4 Question 8'!$C$4</f>
        <v>26403.170522707631</v>
      </c>
    </row>
    <row r="205" spans="1:7" x14ac:dyDescent="0.35">
      <c r="A205" s="1">
        <v>44995</v>
      </c>
      <c r="B205">
        <v>1867.2</v>
      </c>
      <c r="D205">
        <v>204</v>
      </c>
      <c r="E205">
        <f t="shared" si="3"/>
        <v>1.0177695410443695</v>
      </c>
      <c r="F205" s="2">
        <f>E205*'Section 4 Question 8'!$C$4</f>
        <v>1017769.5410443695</v>
      </c>
      <c r="G205" s="7">
        <f>F205-'Section 4 Question 8'!$C$4</f>
        <v>17769.541044369456</v>
      </c>
    </row>
    <row r="206" spans="1:7" x14ac:dyDescent="0.35">
      <c r="A206" s="1">
        <v>44994</v>
      </c>
      <c r="B206">
        <v>1834.6</v>
      </c>
      <c r="D206">
        <v>205</v>
      </c>
      <c r="E206">
        <f t="shared" si="3"/>
        <v>1.0087979764654129</v>
      </c>
      <c r="F206" s="2">
        <f>E206*'Section 4 Question 8'!$C$4</f>
        <v>1008797.9764654129</v>
      </c>
      <c r="G206" s="7">
        <f>F206-'Section 4 Question 8'!$C$4</f>
        <v>8797.9764654128812</v>
      </c>
    </row>
    <row r="207" spans="1:7" x14ac:dyDescent="0.35">
      <c r="A207" s="1">
        <v>44993</v>
      </c>
      <c r="B207">
        <v>1818.6</v>
      </c>
      <c r="D207">
        <v>206</v>
      </c>
      <c r="E207">
        <f t="shared" si="3"/>
        <v>0.99923076923076914</v>
      </c>
      <c r="F207" s="2">
        <f>E207*'Section 4 Question 8'!$C$4</f>
        <v>999230.76923076913</v>
      </c>
      <c r="G207" s="7">
        <f>F207-'Section 4 Question 8'!$C$4</f>
        <v>-769.23076923086774</v>
      </c>
    </row>
    <row r="208" spans="1:7" x14ac:dyDescent="0.35">
      <c r="A208" s="1">
        <v>44992</v>
      </c>
      <c r="B208">
        <v>1820</v>
      </c>
      <c r="D208">
        <v>207</v>
      </c>
      <c r="E208">
        <f t="shared" si="3"/>
        <v>0.98134368597002053</v>
      </c>
      <c r="F208" s="2">
        <f>E208*'Section 4 Question 8'!$C$4</f>
        <v>981343.68597002048</v>
      </c>
      <c r="G208" s="7">
        <f>F208-'Section 4 Question 8'!$C$4</f>
        <v>-18656.31402997952</v>
      </c>
    </row>
    <row r="209" spans="1:7" x14ac:dyDescent="0.35">
      <c r="A209" s="1">
        <v>44991</v>
      </c>
      <c r="B209">
        <v>1854.6</v>
      </c>
      <c r="D209">
        <v>208</v>
      </c>
      <c r="E209">
        <f t="shared" si="3"/>
        <v>1</v>
      </c>
      <c r="F209" s="2">
        <f>E209*'Section 4 Question 8'!$C$4</f>
        <v>1000000</v>
      </c>
      <c r="G209" s="7">
        <f>F209-'Section 4 Question 8'!$C$4</f>
        <v>0</v>
      </c>
    </row>
    <row r="210" spans="1:7" x14ac:dyDescent="0.35">
      <c r="A210" s="1">
        <v>44988</v>
      </c>
      <c r="B210">
        <v>1854.6</v>
      </c>
      <c r="D210">
        <v>209</v>
      </c>
      <c r="E210">
        <f t="shared" si="3"/>
        <v>1.0076609616951915</v>
      </c>
      <c r="F210" s="2">
        <f>E210*'Section 4 Question 8'!$C$4</f>
        <v>1007660.9616951915</v>
      </c>
      <c r="G210" s="7">
        <f>F210-'Section 4 Question 8'!$C$4</f>
        <v>7660.9616951914504</v>
      </c>
    </row>
    <row r="211" spans="1:7" x14ac:dyDescent="0.35">
      <c r="A211" s="1">
        <v>44987</v>
      </c>
      <c r="B211">
        <v>1840.5</v>
      </c>
      <c r="D211">
        <v>210</v>
      </c>
      <c r="E211">
        <f t="shared" si="3"/>
        <v>0.99734474910588489</v>
      </c>
      <c r="F211" s="2">
        <f>E211*'Section 4 Question 8'!$C$4</f>
        <v>997344.74910588493</v>
      </c>
      <c r="G211" s="7">
        <f>F211-'Section 4 Question 8'!$C$4</f>
        <v>-2655.2508941150736</v>
      </c>
    </row>
    <row r="212" spans="1:7" x14ac:dyDescent="0.35">
      <c r="A212" s="1">
        <v>44986</v>
      </c>
      <c r="B212">
        <v>1845.4</v>
      </c>
      <c r="D212">
        <v>211</v>
      </c>
      <c r="E212">
        <f t="shared" si="3"/>
        <v>1.004736756138727</v>
      </c>
      <c r="F212" s="2">
        <f>E212*'Section 4 Question 8'!$C$4</f>
        <v>1004736.7561387271</v>
      </c>
      <c r="G212" s="7">
        <f>F212-'Section 4 Question 8'!$C$4</f>
        <v>4736.7561387270689</v>
      </c>
    </row>
    <row r="213" spans="1:7" x14ac:dyDescent="0.35">
      <c r="A213" s="1">
        <v>44985</v>
      </c>
      <c r="B213">
        <v>1836.7</v>
      </c>
      <c r="D213">
        <v>212</v>
      </c>
      <c r="E213">
        <f t="shared" si="3"/>
        <v>1.0064661077319306</v>
      </c>
      <c r="F213" s="2">
        <f>E213*'Section 4 Question 8'!$C$4</f>
        <v>1006466.1077319306</v>
      </c>
      <c r="G213" s="7">
        <f>F213-'Section 4 Question 8'!$C$4</f>
        <v>6466.1077319305623</v>
      </c>
    </row>
    <row r="214" spans="1:7" x14ac:dyDescent="0.35">
      <c r="A214" s="1">
        <v>44984</v>
      </c>
      <c r="B214">
        <v>1824.9</v>
      </c>
      <c r="D214">
        <v>213</v>
      </c>
      <c r="E214">
        <f t="shared" si="3"/>
        <v>1.0042925540696717</v>
      </c>
      <c r="F214" s="2">
        <f>E214*'Section 4 Question 8'!$C$4</f>
        <v>1004292.5540696717</v>
      </c>
      <c r="G214" s="7">
        <f>F214-'Section 4 Question 8'!$C$4</f>
        <v>4292.5540696716635</v>
      </c>
    </row>
    <row r="215" spans="1:7" x14ac:dyDescent="0.35">
      <c r="A215" s="1">
        <v>44981</v>
      </c>
      <c r="B215">
        <v>1817.1</v>
      </c>
      <c r="D215">
        <v>214</v>
      </c>
      <c r="E215">
        <f t="shared" si="3"/>
        <v>0.99469016860083204</v>
      </c>
      <c r="F215" s="2">
        <f>E215*'Section 4 Question 8'!$C$4</f>
        <v>994690.168600832</v>
      </c>
      <c r="G215" s="7">
        <f>F215-'Section 4 Question 8'!$C$4</f>
        <v>-5309.8313991680043</v>
      </c>
    </row>
    <row r="216" spans="1:7" x14ac:dyDescent="0.35">
      <c r="A216" s="1">
        <v>44980</v>
      </c>
      <c r="B216">
        <v>1826.8</v>
      </c>
      <c r="D216">
        <v>215</v>
      </c>
      <c r="E216">
        <f t="shared" si="3"/>
        <v>0.99201737713820248</v>
      </c>
      <c r="F216" s="2">
        <f>E216*'Section 4 Question 8'!$C$4</f>
        <v>992017.37713820243</v>
      </c>
      <c r="G216" s="7">
        <f>F216-'Section 4 Question 8'!$C$4</f>
        <v>-7982.6228617975721</v>
      </c>
    </row>
    <row r="217" spans="1:7" x14ac:dyDescent="0.35">
      <c r="A217" s="1">
        <v>44979</v>
      </c>
      <c r="B217">
        <v>1841.5</v>
      </c>
      <c r="D217">
        <v>216</v>
      </c>
      <c r="E217">
        <f t="shared" si="3"/>
        <v>0.99945725915875172</v>
      </c>
      <c r="F217" s="2">
        <f>E217*'Section 4 Question 8'!$C$4</f>
        <v>999457.25915875169</v>
      </c>
      <c r="G217" s="7">
        <f>F217-'Section 4 Question 8'!$C$4</f>
        <v>-542.74084124830551</v>
      </c>
    </row>
    <row r="218" spans="1:7" x14ac:dyDescent="0.35">
      <c r="A218" s="1">
        <v>44978</v>
      </c>
      <c r="B218">
        <v>1842.5</v>
      </c>
      <c r="D218">
        <v>217</v>
      </c>
      <c r="E218">
        <f t="shared" si="3"/>
        <v>0.99583828775267536</v>
      </c>
      <c r="F218" s="2">
        <f>E218*'Section 4 Question 8'!$C$4</f>
        <v>995838.28775267536</v>
      </c>
      <c r="G218" s="7">
        <f>F218-'Section 4 Question 8'!$C$4</f>
        <v>-4161.7122473246418</v>
      </c>
    </row>
    <row r="219" spans="1:7" x14ac:dyDescent="0.35">
      <c r="A219" s="1">
        <v>44974</v>
      </c>
      <c r="B219">
        <v>1850.2</v>
      </c>
      <c r="D219">
        <v>218</v>
      </c>
      <c r="E219">
        <f t="shared" si="3"/>
        <v>0.99913597580732261</v>
      </c>
      <c r="F219" s="2">
        <f>E219*'Section 4 Question 8'!$C$4</f>
        <v>999135.97580732265</v>
      </c>
      <c r="G219" s="7">
        <f>F219-'Section 4 Question 8'!$C$4</f>
        <v>-864.02419267734513</v>
      </c>
    </row>
    <row r="220" spans="1:7" x14ac:dyDescent="0.35">
      <c r="A220" s="1">
        <v>44973</v>
      </c>
      <c r="B220">
        <v>1851.8</v>
      </c>
      <c r="D220">
        <v>219</v>
      </c>
      <c r="E220">
        <f t="shared" si="3"/>
        <v>1.0035224624722268</v>
      </c>
      <c r="F220" s="2">
        <f>E220*'Section 4 Question 8'!$C$4</f>
        <v>1003522.4624722267</v>
      </c>
      <c r="G220" s="7">
        <f>F220-'Section 4 Question 8'!$C$4</f>
        <v>3522.4624722267035</v>
      </c>
    </row>
    <row r="221" spans="1:7" x14ac:dyDescent="0.35">
      <c r="A221" s="1">
        <v>44972</v>
      </c>
      <c r="B221">
        <v>1845.3</v>
      </c>
      <c r="D221">
        <v>220</v>
      </c>
      <c r="E221">
        <f t="shared" si="3"/>
        <v>0.98922483113541326</v>
      </c>
      <c r="F221" s="2">
        <f>E221*'Section 4 Question 8'!$C$4</f>
        <v>989224.83113541326</v>
      </c>
      <c r="G221" s="7">
        <f>F221-'Section 4 Question 8'!$C$4</f>
        <v>-10775.16886458674</v>
      </c>
    </row>
    <row r="222" spans="1:7" x14ac:dyDescent="0.35">
      <c r="A222" s="1">
        <v>44971</v>
      </c>
      <c r="B222">
        <v>1865.4</v>
      </c>
      <c r="D222">
        <v>221</v>
      </c>
      <c r="E222">
        <f t="shared" si="3"/>
        <v>1.0010195867990341</v>
      </c>
      <c r="F222" s="2">
        <f>E222*'Section 4 Question 8'!$C$4</f>
        <v>1001019.5867990342</v>
      </c>
      <c r="G222" s="7">
        <f>F222-'Section 4 Question 8'!$C$4</f>
        <v>1019.5867990341503</v>
      </c>
    </row>
    <row r="223" spans="1:7" x14ac:dyDescent="0.35">
      <c r="A223" s="1">
        <v>44970</v>
      </c>
      <c r="B223">
        <v>1863.5</v>
      </c>
      <c r="D223">
        <v>222</v>
      </c>
      <c r="E223">
        <f t="shared" si="3"/>
        <v>0.99413176847159246</v>
      </c>
      <c r="F223" s="2">
        <f>E223*'Section 4 Question 8'!$C$4</f>
        <v>994131.76847159246</v>
      </c>
      <c r="G223" s="7">
        <f>F223-'Section 4 Question 8'!$C$4</f>
        <v>-5868.2315284075448</v>
      </c>
    </row>
    <row r="224" spans="1:7" x14ac:dyDescent="0.35">
      <c r="A224" s="1">
        <v>44967</v>
      </c>
      <c r="B224">
        <v>1874.5</v>
      </c>
      <c r="D224">
        <v>223</v>
      </c>
      <c r="E224">
        <f t="shared" si="3"/>
        <v>0.99787064146925741</v>
      </c>
      <c r="F224" s="2">
        <f>E224*'Section 4 Question 8'!$C$4</f>
        <v>997870.64146925742</v>
      </c>
      <c r="G224" s="7">
        <f>F224-'Section 4 Question 8'!$C$4</f>
        <v>-2129.3585307425819</v>
      </c>
    </row>
    <row r="225" spans="1:7" x14ac:dyDescent="0.35">
      <c r="A225" s="1">
        <v>44966</v>
      </c>
      <c r="B225">
        <v>1878.5</v>
      </c>
      <c r="D225">
        <v>224</v>
      </c>
      <c r="E225">
        <f t="shared" si="3"/>
        <v>0.99354736341037708</v>
      </c>
      <c r="F225" s="2">
        <f>E225*'Section 4 Question 8'!$C$4</f>
        <v>993547.36341037706</v>
      </c>
      <c r="G225" s="7">
        <f>F225-'Section 4 Question 8'!$C$4</f>
        <v>-6452.6365896229399</v>
      </c>
    </row>
    <row r="226" spans="1:7" x14ac:dyDescent="0.35">
      <c r="A226" s="1">
        <v>44965</v>
      </c>
      <c r="B226">
        <v>1890.7</v>
      </c>
      <c r="D226">
        <v>225</v>
      </c>
      <c r="E226">
        <f t="shared" si="3"/>
        <v>1.0031303056027165</v>
      </c>
      <c r="F226" s="2">
        <f>E226*'Section 4 Question 8'!$C$4</f>
        <v>1003130.3056027165</v>
      </c>
      <c r="G226" s="7">
        <f>F226-'Section 4 Question 8'!$C$4</f>
        <v>3130.3056027165148</v>
      </c>
    </row>
    <row r="227" spans="1:7" x14ac:dyDescent="0.35">
      <c r="A227" s="1">
        <v>44964</v>
      </c>
      <c r="B227">
        <v>1884.8</v>
      </c>
      <c r="D227">
        <v>226</v>
      </c>
      <c r="E227">
        <f t="shared" si="3"/>
        <v>1.0028198989092845</v>
      </c>
      <c r="F227" s="2">
        <f>E227*'Section 4 Question 8'!$C$4</f>
        <v>1002819.8989092845</v>
      </c>
      <c r="G227" s="7">
        <f>F227-'Section 4 Question 8'!$C$4</f>
        <v>2819.8989092845004</v>
      </c>
    </row>
    <row r="228" spans="1:7" x14ac:dyDescent="0.35">
      <c r="A228" s="1">
        <v>44963</v>
      </c>
      <c r="B228">
        <v>1879.5</v>
      </c>
      <c r="D228">
        <v>227</v>
      </c>
      <c r="E228">
        <f t="shared" si="3"/>
        <v>1.0015453479697325</v>
      </c>
      <c r="F228" s="2">
        <f>E228*'Section 4 Question 8'!$C$4</f>
        <v>1001545.3479697325</v>
      </c>
      <c r="G228" s="7">
        <f>F228-'Section 4 Question 8'!$C$4</f>
        <v>1545.3479697324801</v>
      </c>
    </row>
    <row r="229" spans="1:7" x14ac:dyDescent="0.35">
      <c r="A229" s="1">
        <v>44960</v>
      </c>
      <c r="B229">
        <v>1876.6</v>
      </c>
      <c r="D229">
        <v>228</v>
      </c>
      <c r="E229">
        <f t="shared" si="3"/>
        <v>0.97192873420343895</v>
      </c>
      <c r="F229" s="2">
        <f>E229*'Section 4 Question 8'!$C$4</f>
        <v>971928.73420343897</v>
      </c>
      <c r="G229" s="7">
        <f>F229-'Section 4 Question 8'!$C$4</f>
        <v>-28071.265796561027</v>
      </c>
    </row>
    <row r="230" spans="1:7" x14ac:dyDescent="0.35">
      <c r="A230" s="1">
        <v>44959</v>
      </c>
      <c r="B230">
        <v>1930.8</v>
      </c>
      <c r="D230">
        <v>229</v>
      </c>
      <c r="E230">
        <f t="shared" si="3"/>
        <v>0.99382334774552195</v>
      </c>
      <c r="F230" s="2">
        <f>E230*'Section 4 Question 8'!$C$4</f>
        <v>993823.34774552193</v>
      </c>
      <c r="G230" s="7">
        <f>F230-'Section 4 Question 8'!$C$4</f>
        <v>-6176.6522544780746</v>
      </c>
    </row>
    <row r="231" spans="1:7" x14ac:dyDescent="0.35">
      <c r="A231" s="1">
        <v>44958</v>
      </c>
      <c r="B231">
        <v>1942.8</v>
      </c>
      <c r="D231">
        <v>230</v>
      </c>
      <c r="E231">
        <f t="shared" si="3"/>
        <v>0.99871485117976666</v>
      </c>
      <c r="F231" s="2">
        <f>E231*'Section 4 Question 8'!$C$4</f>
        <v>998714.8511797667</v>
      </c>
      <c r="G231" s="7">
        <f>F231-'Section 4 Question 8'!$C$4</f>
        <v>-1285.1488202332985</v>
      </c>
    </row>
    <row r="232" spans="1:7" x14ac:dyDescent="0.35">
      <c r="A232" s="1">
        <v>44957</v>
      </c>
      <c r="B232">
        <v>1945.3</v>
      </c>
      <c r="D232">
        <v>231</v>
      </c>
      <c r="E232">
        <f t="shared" si="3"/>
        <v>1.0116490717145976</v>
      </c>
      <c r="F232" s="2">
        <f>E232*'Section 4 Question 8'!$C$4</f>
        <v>1011649.0717145976</v>
      </c>
      <c r="G232" s="7">
        <f>F232-'Section 4 Question 8'!$C$4</f>
        <v>11649.071714597638</v>
      </c>
    </row>
    <row r="233" spans="1:7" x14ac:dyDescent="0.35">
      <c r="A233" s="1">
        <v>44956</v>
      </c>
      <c r="B233">
        <v>1922.9</v>
      </c>
      <c r="D233">
        <v>232</v>
      </c>
      <c r="E233">
        <f t="shared" si="3"/>
        <v>0.9966310770187623</v>
      </c>
      <c r="F233" s="2">
        <f>E233*'Section 4 Question 8'!$C$4</f>
        <v>996631.07701876236</v>
      </c>
      <c r="G233" s="7">
        <f>F233-'Section 4 Question 8'!$C$4</f>
        <v>-3368.9229812376434</v>
      </c>
    </row>
    <row r="234" spans="1:7" x14ac:dyDescent="0.35">
      <c r="A234" s="1">
        <v>44953</v>
      </c>
      <c r="B234">
        <v>1929.4</v>
      </c>
      <c r="D234">
        <v>233</v>
      </c>
      <c r="E234">
        <f t="shared" si="3"/>
        <v>0.99968911917098446</v>
      </c>
      <c r="F234" s="2">
        <f>E234*'Section 4 Question 8'!$C$4</f>
        <v>999689.11917098449</v>
      </c>
      <c r="G234" s="7">
        <f>F234-'Section 4 Question 8'!$C$4</f>
        <v>-310.88082901551388</v>
      </c>
    </row>
    <row r="235" spans="1:7" x14ac:dyDescent="0.35">
      <c r="A235" s="1">
        <v>44952</v>
      </c>
      <c r="B235">
        <v>1930</v>
      </c>
      <c r="D235">
        <v>234</v>
      </c>
      <c r="E235">
        <f t="shared" si="3"/>
        <v>0.99351384742098225</v>
      </c>
      <c r="F235" s="2">
        <f>E235*'Section 4 Question 8'!$C$4</f>
        <v>993513.8474209822</v>
      </c>
      <c r="G235" s="7">
        <f>F235-'Section 4 Question 8'!$C$4</f>
        <v>-6486.1525790177984</v>
      </c>
    </row>
    <row r="236" spans="1:7" x14ac:dyDescent="0.35">
      <c r="A236" s="1">
        <v>44951</v>
      </c>
      <c r="B236">
        <v>1942.6</v>
      </c>
      <c r="D236">
        <v>235</v>
      </c>
      <c r="E236">
        <f t="shared" si="3"/>
        <v>1.0037201612069855</v>
      </c>
      <c r="F236" s="2">
        <f>E236*'Section 4 Question 8'!$C$4</f>
        <v>1003720.1612069855</v>
      </c>
      <c r="G236" s="7">
        <f>F236-'Section 4 Question 8'!$C$4</f>
        <v>3720.1612069854746</v>
      </c>
    </row>
    <row r="237" spans="1:7" x14ac:dyDescent="0.35">
      <c r="A237" s="1">
        <v>44950</v>
      </c>
      <c r="B237">
        <v>1935.4</v>
      </c>
      <c r="D237">
        <v>236</v>
      </c>
      <c r="E237">
        <f t="shared" si="3"/>
        <v>1.0035258736907602</v>
      </c>
      <c r="F237" s="2">
        <f>E237*'Section 4 Question 8'!$C$4</f>
        <v>1003525.8736907602</v>
      </c>
      <c r="G237" s="7">
        <f>F237-'Section 4 Question 8'!$C$4</f>
        <v>3525.8736907602288</v>
      </c>
    </row>
    <row r="238" spans="1:7" x14ac:dyDescent="0.35">
      <c r="A238" s="1">
        <v>44949</v>
      </c>
      <c r="B238">
        <v>1928.6</v>
      </c>
      <c r="D238">
        <v>237</v>
      </c>
      <c r="E238">
        <f t="shared" si="3"/>
        <v>1.0002074473602323</v>
      </c>
      <c r="F238" s="2">
        <f>E238*'Section 4 Question 8'!$C$4</f>
        <v>1000207.4473602322</v>
      </c>
      <c r="G238" s="7">
        <f>F238-'Section 4 Question 8'!$C$4</f>
        <v>207.44736023223959</v>
      </c>
    </row>
    <row r="239" spans="1:7" x14ac:dyDescent="0.35">
      <c r="A239" s="1">
        <v>44946</v>
      </c>
      <c r="B239">
        <v>1928.2</v>
      </c>
      <c r="D239">
        <v>238</v>
      </c>
      <c r="E239">
        <f t="shared" si="3"/>
        <v>1.0022350434014242</v>
      </c>
      <c r="F239" s="2">
        <f>E239*'Section 4 Question 8'!$C$4</f>
        <v>1002235.0434014242</v>
      </c>
      <c r="G239" s="7">
        <f>F239-'Section 4 Question 8'!$C$4</f>
        <v>2235.043401424191</v>
      </c>
    </row>
    <row r="240" spans="1:7" x14ac:dyDescent="0.35">
      <c r="A240" s="1">
        <v>44945</v>
      </c>
      <c r="B240">
        <v>1923.9</v>
      </c>
      <c r="D240">
        <v>239</v>
      </c>
      <c r="E240">
        <f t="shared" si="3"/>
        <v>1.008862087047719</v>
      </c>
      <c r="F240" s="2">
        <f>E240*'Section 4 Question 8'!$C$4</f>
        <v>1008862.0870477189</v>
      </c>
      <c r="G240" s="7">
        <f>F240-'Section 4 Question 8'!$C$4</f>
        <v>8862.087047718931</v>
      </c>
    </row>
    <row r="241" spans="1:7" x14ac:dyDescent="0.35">
      <c r="A241" s="1">
        <v>44944</v>
      </c>
      <c r="B241">
        <v>1907</v>
      </c>
      <c r="D241">
        <v>240</v>
      </c>
      <c r="E241">
        <f t="shared" si="3"/>
        <v>0.99848159589507302</v>
      </c>
      <c r="F241" s="2">
        <f>E241*'Section 4 Question 8'!$C$4</f>
        <v>998481.59589507303</v>
      </c>
      <c r="G241" s="7">
        <f>F241-'Section 4 Question 8'!$C$4</f>
        <v>-1518.4041049269726</v>
      </c>
    </row>
    <row r="242" spans="1:7" x14ac:dyDescent="0.35">
      <c r="A242" s="1">
        <v>44943</v>
      </c>
      <c r="B242">
        <v>1909.9</v>
      </c>
      <c r="D242">
        <v>241</v>
      </c>
      <c r="E242">
        <f t="shared" si="3"/>
        <v>0.99385960347608893</v>
      </c>
      <c r="F242" s="2">
        <f>E242*'Section 4 Question 8'!$C$4</f>
        <v>993859.60347608896</v>
      </c>
      <c r="G242" s="7">
        <f>F242-'Section 4 Question 8'!$C$4</f>
        <v>-6140.3965239110403</v>
      </c>
    </row>
    <row r="243" spans="1:7" x14ac:dyDescent="0.35">
      <c r="A243" s="1">
        <v>44939</v>
      </c>
      <c r="B243">
        <v>1921.7</v>
      </c>
      <c r="D243">
        <v>242</v>
      </c>
      <c r="E243">
        <f t="shared" si="3"/>
        <v>1.0120602485780494</v>
      </c>
      <c r="F243" s="2">
        <f>E243*'Section 4 Question 8'!$C$4</f>
        <v>1012060.2485780495</v>
      </c>
      <c r="G243" s="7">
        <f>F243-'Section 4 Question 8'!$C$4</f>
        <v>12060.248578049475</v>
      </c>
    </row>
    <row r="244" spans="1:7" x14ac:dyDescent="0.35">
      <c r="A244" s="1">
        <v>44938</v>
      </c>
      <c r="B244">
        <v>1898.8</v>
      </c>
      <c r="D244">
        <v>243</v>
      </c>
      <c r="E244">
        <f t="shared" si="3"/>
        <v>1.0105913034222151</v>
      </c>
      <c r="F244" s="2">
        <f>E244*'Section 4 Question 8'!$C$4</f>
        <v>1010591.3034222152</v>
      </c>
      <c r="G244" s="7">
        <f>F244-'Section 4 Question 8'!$C$4</f>
        <v>10591.303422215162</v>
      </c>
    </row>
    <row r="245" spans="1:7" x14ac:dyDescent="0.35">
      <c r="A245" s="1">
        <v>44937</v>
      </c>
      <c r="B245">
        <v>1878.9</v>
      </c>
      <c r="D245">
        <v>244</v>
      </c>
      <c r="E245">
        <f t="shared" si="3"/>
        <v>1.0012789768185453</v>
      </c>
      <c r="F245" s="2">
        <f>E245*'Section 4 Question 8'!$C$4</f>
        <v>1001278.9768185453</v>
      </c>
      <c r="G245" s="7">
        <f>F245-'Section 4 Question 8'!$C$4</f>
        <v>1278.9768185452558</v>
      </c>
    </row>
    <row r="246" spans="1:7" x14ac:dyDescent="0.35">
      <c r="A246" s="1">
        <v>44936</v>
      </c>
      <c r="B246">
        <v>1876.5</v>
      </c>
      <c r="D246">
        <v>245</v>
      </c>
      <c r="E246">
        <f t="shared" si="3"/>
        <v>0.99930770050058582</v>
      </c>
      <c r="F246" s="2">
        <f>E246*'Section 4 Question 8'!$C$4</f>
        <v>999307.70050058584</v>
      </c>
      <c r="G246" s="7">
        <f>F246-'Section 4 Question 8'!$C$4</f>
        <v>-692.29949941416271</v>
      </c>
    </row>
    <row r="247" spans="1:7" x14ac:dyDescent="0.35">
      <c r="A247" s="1">
        <v>44935</v>
      </c>
      <c r="B247">
        <v>1877.8</v>
      </c>
      <c r="D247">
        <v>246</v>
      </c>
      <c r="E247">
        <f t="shared" si="3"/>
        <v>1.0043322458148365</v>
      </c>
      <c r="F247" s="2">
        <f>E247*'Section 4 Question 8'!$C$4</f>
        <v>1004332.2458148365</v>
      </c>
      <c r="G247" s="7">
        <f>F247-'Section 4 Question 8'!$C$4</f>
        <v>4332.2458148364676</v>
      </c>
    </row>
    <row r="248" spans="1:7" x14ac:dyDescent="0.35">
      <c r="A248" s="1">
        <v>44932</v>
      </c>
      <c r="B248">
        <v>1869.7</v>
      </c>
      <c r="D248">
        <v>247</v>
      </c>
      <c r="E248">
        <f t="shared" si="3"/>
        <v>1.0158100619363253</v>
      </c>
      <c r="F248" s="2">
        <f>E248*'Section 4 Question 8'!$C$4</f>
        <v>1015810.0619363253</v>
      </c>
      <c r="G248" s="7">
        <f>F248-'Section 4 Question 8'!$C$4</f>
        <v>15810.061936325277</v>
      </c>
    </row>
    <row r="249" spans="1:7" x14ac:dyDescent="0.35">
      <c r="A249" s="1">
        <v>44931</v>
      </c>
      <c r="B249">
        <v>1840.6</v>
      </c>
      <c r="D249">
        <v>248</v>
      </c>
      <c r="E249">
        <f t="shared" si="3"/>
        <v>0.99010220548682082</v>
      </c>
      <c r="F249" s="2">
        <f>E249*'Section 4 Question 8'!$C$4</f>
        <v>990102.20548682078</v>
      </c>
      <c r="G249" s="7">
        <f>F249-'Section 4 Question 8'!$C$4</f>
        <v>-9897.7945131792221</v>
      </c>
    </row>
    <row r="250" spans="1:7" x14ac:dyDescent="0.35">
      <c r="A250" s="1">
        <v>44930</v>
      </c>
      <c r="B250">
        <v>1859</v>
      </c>
      <c r="D250">
        <v>249</v>
      </c>
      <c r="E250">
        <f t="shared" si="3"/>
        <v>1.0069877038080277</v>
      </c>
      <c r="F250" s="2">
        <f>E250*'Section 4 Question 8'!$C$4</f>
        <v>1006987.7038080277</v>
      </c>
      <c r="G250" s="7">
        <f>F250-'Section 4 Question 8'!$C$4</f>
        <v>6987.7038080276689</v>
      </c>
    </row>
    <row r="251" spans="1:7" x14ac:dyDescent="0.35">
      <c r="A251" s="1">
        <v>44929</v>
      </c>
      <c r="B251">
        <v>1846.1</v>
      </c>
      <c r="D251">
        <v>250</v>
      </c>
      <c r="E251">
        <f t="shared" si="3"/>
        <v>1.0108969444748657</v>
      </c>
      <c r="F251" s="2">
        <f>E251*'Section 4 Question 8'!$C$4</f>
        <v>1010896.9444748657</v>
      </c>
      <c r="G251" s="7">
        <f>F251-'Section 4 Question 8'!$C$4</f>
        <v>10896.944474865682</v>
      </c>
    </row>
    <row r="252" spans="1:7" x14ac:dyDescent="0.35">
      <c r="A252" s="1">
        <v>44925</v>
      </c>
      <c r="B252">
        <v>1826.2</v>
      </c>
      <c r="D252">
        <v>251</v>
      </c>
      <c r="E252">
        <f t="shared" si="3"/>
        <v>1.0001095290251918</v>
      </c>
      <c r="F252" s="2">
        <f>E252*'Section 4 Question 8'!$C$4</f>
        <v>1000109.5290251918</v>
      </c>
      <c r="G252" s="7">
        <f>F252-'Section 4 Question 8'!$C$4</f>
        <v>109.52902519179042</v>
      </c>
    </row>
    <row r="253" spans="1:7" x14ac:dyDescent="0.35">
      <c r="A253" s="1">
        <v>44924</v>
      </c>
      <c r="B253">
        <v>1826</v>
      </c>
      <c r="G253" s="1"/>
    </row>
    <row r="254" spans="1:7" x14ac:dyDescent="0.35">
      <c r="G254" s="1"/>
    </row>
    <row r="255" spans="1:7" x14ac:dyDescent="0.35">
      <c r="G2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6C13-37D8-4AC5-8745-72D299BC2D71}">
  <dimension ref="A1:G257"/>
  <sheetViews>
    <sheetView workbookViewId="0">
      <selection activeCell="E3" sqref="E3"/>
    </sheetView>
  </sheetViews>
  <sheetFormatPr defaultRowHeight="14.5" x14ac:dyDescent="0.35"/>
  <cols>
    <col min="1" max="1" width="10.453125" bestFit="1" customWidth="1"/>
    <col min="2" max="2" width="8.7265625" style="8"/>
    <col min="5" max="5" width="20" style="9" bestFit="1" customWidth="1"/>
    <col min="6" max="6" width="17.6328125" style="2" bestFit="1" customWidth="1"/>
    <col min="7" max="7" width="11" bestFit="1" customWidth="1"/>
  </cols>
  <sheetData>
    <row r="1" spans="1:7" x14ac:dyDescent="0.35">
      <c r="A1" t="s">
        <v>0</v>
      </c>
      <c r="B1" s="8" t="s">
        <v>1</v>
      </c>
      <c r="D1" t="s">
        <v>10</v>
      </c>
      <c r="E1" s="9" t="s">
        <v>12</v>
      </c>
      <c r="F1" s="2" t="s">
        <v>13</v>
      </c>
      <c r="G1" t="s">
        <v>14</v>
      </c>
    </row>
    <row r="2" spans="1:7" x14ac:dyDescent="0.35">
      <c r="A2" s="1">
        <v>45289</v>
      </c>
      <c r="B2" s="8">
        <v>3.8809999999999997E-2</v>
      </c>
      <c r="D2">
        <v>1</v>
      </c>
      <c r="E2" s="9">
        <f>B2/B3</f>
        <v>1.0101509630400831</v>
      </c>
      <c r="F2" s="2">
        <f>E2*'Section 4 Question 8'!$C$5</f>
        <v>2020301.9260801661</v>
      </c>
      <c r="G2" s="7">
        <f>F2-'Section 4 Question 8'!$C$5</f>
        <v>20301.926080166129</v>
      </c>
    </row>
    <row r="3" spans="1:7" x14ac:dyDescent="0.35">
      <c r="A3" s="1">
        <v>45288</v>
      </c>
      <c r="B3" s="8">
        <v>3.8420000000000003E-2</v>
      </c>
      <c r="D3">
        <v>2</v>
      </c>
      <c r="E3" s="9">
        <f t="shared" ref="E3:E66" si="0">B3/B4</f>
        <v>1.0118514616802741</v>
      </c>
      <c r="F3" s="2">
        <f>E3*'Section 4 Question 8'!$C$5</f>
        <v>2023702.9233605482</v>
      </c>
      <c r="G3" s="7">
        <f>F3-'Section 4 Question 8'!$C$5</f>
        <v>23702.923360548215</v>
      </c>
    </row>
    <row r="4" spans="1:7" x14ac:dyDescent="0.35">
      <c r="A4" s="1">
        <v>45287</v>
      </c>
      <c r="B4" s="8">
        <v>3.7969999999999997E-2</v>
      </c>
      <c r="D4">
        <v>3</v>
      </c>
      <c r="E4" s="9">
        <f t="shared" si="0"/>
        <v>0.97358974358974348</v>
      </c>
      <c r="F4" s="2">
        <f>E4*'Section 4 Question 8'!$C$5</f>
        <v>1947179.487179487</v>
      </c>
      <c r="G4" s="7">
        <f>F4-'Section 4 Question 8'!$C$5</f>
        <v>-52820.512820512988</v>
      </c>
    </row>
    <row r="5" spans="1:7" x14ac:dyDescent="0.35">
      <c r="A5" s="1">
        <v>45286</v>
      </c>
      <c r="B5" s="8">
        <v>3.9E-2</v>
      </c>
      <c r="D5">
        <v>4</v>
      </c>
      <c r="E5" s="9">
        <f t="shared" si="0"/>
        <v>1.0007698229407236</v>
      </c>
      <c r="F5" s="2">
        <f>E5*'Section 4 Question 8'!$C$5</f>
        <v>2001539.6458814472</v>
      </c>
      <c r="G5" s="7">
        <f>F5-'Section 4 Question 8'!$C$5</f>
        <v>1539.6458814472426</v>
      </c>
    </row>
    <row r="6" spans="1:7" x14ac:dyDescent="0.35">
      <c r="A6" s="1">
        <v>45282</v>
      </c>
      <c r="B6" s="8">
        <v>3.8969999999999998E-2</v>
      </c>
      <c r="D6">
        <v>5</v>
      </c>
      <c r="E6" s="9">
        <f t="shared" si="0"/>
        <v>1.0025726781579622</v>
      </c>
      <c r="F6" s="2">
        <f>E6*'Section 4 Question 8'!$C$5</f>
        <v>2005145.3563159246</v>
      </c>
      <c r="G6" s="7">
        <f>F6-'Section 4 Question 8'!$C$5</f>
        <v>5145.3563159245532</v>
      </c>
    </row>
    <row r="7" spans="1:7" x14ac:dyDescent="0.35">
      <c r="A7" s="1">
        <v>45281</v>
      </c>
      <c r="B7" s="8">
        <v>3.8870000000000002E-2</v>
      </c>
      <c r="D7">
        <v>6</v>
      </c>
      <c r="E7" s="9">
        <f t="shared" si="0"/>
        <v>1.0101351351351351</v>
      </c>
      <c r="F7" s="2">
        <f>E7*'Section 4 Question 8'!$C$5</f>
        <v>2020270.2702702701</v>
      </c>
      <c r="G7" s="7">
        <f>F7-'Section 4 Question 8'!$C$5</f>
        <v>20270.270270270063</v>
      </c>
    </row>
    <row r="8" spans="1:7" x14ac:dyDescent="0.35">
      <c r="A8" s="1">
        <v>45280</v>
      </c>
      <c r="B8" s="8">
        <v>3.848E-2</v>
      </c>
      <c r="D8">
        <v>7</v>
      </c>
      <c r="E8" s="9">
        <f t="shared" si="0"/>
        <v>0.97863682604272628</v>
      </c>
      <c r="F8" s="2">
        <f>E8*'Section 4 Question 8'!$C$5</f>
        <v>1957273.6520854526</v>
      </c>
      <c r="G8" s="7">
        <f>F8-'Section 4 Question 8'!$C$5</f>
        <v>-42726.347914547427</v>
      </c>
    </row>
    <row r="9" spans="1:7" x14ac:dyDescent="0.35">
      <c r="A9" s="1">
        <v>45279</v>
      </c>
      <c r="B9" s="8">
        <v>3.9320000000000001E-2</v>
      </c>
      <c r="D9">
        <v>8</v>
      </c>
      <c r="E9" s="9">
        <f t="shared" si="0"/>
        <v>0.99822289921299823</v>
      </c>
      <c r="F9" s="2">
        <f>E9*'Section 4 Question 8'!$C$5</f>
        <v>1996445.7984259964</v>
      </c>
      <c r="G9" s="7">
        <f>F9-'Section 4 Question 8'!$C$5</f>
        <v>-3554.2015740035567</v>
      </c>
    </row>
    <row r="10" spans="1:7" x14ac:dyDescent="0.35">
      <c r="A10" s="1">
        <v>45278</v>
      </c>
      <c r="B10" s="8">
        <v>3.9390000000000001E-2</v>
      </c>
      <c r="D10">
        <v>9</v>
      </c>
      <c r="E10" s="9">
        <f t="shared" si="0"/>
        <v>1.0063873275421564</v>
      </c>
      <c r="F10" s="2">
        <f>E10*'Section 4 Question 8'!$C$5</f>
        <v>2012774.6550843129</v>
      </c>
      <c r="G10" s="7">
        <f>F10-'Section 4 Question 8'!$C$5</f>
        <v>12774.655084312893</v>
      </c>
    </row>
    <row r="11" spans="1:7" x14ac:dyDescent="0.35">
      <c r="A11" s="1">
        <v>45275</v>
      </c>
      <c r="B11" s="8">
        <v>3.9140000000000001E-2</v>
      </c>
      <c r="D11">
        <v>10</v>
      </c>
      <c r="E11" s="9">
        <f t="shared" si="0"/>
        <v>0.99796022437531884</v>
      </c>
      <c r="F11" s="2">
        <f>E11*'Section 4 Question 8'!$C$5</f>
        <v>1995920.4487506377</v>
      </c>
      <c r="G11" s="7">
        <f>F11-'Section 4 Question 8'!$C$5</f>
        <v>-4079.5512493622955</v>
      </c>
    </row>
    <row r="12" spans="1:7" x14ac:dyDescent="0.35">
      <c r="A12" s="1">
        <v>45274</v>
      </c>
      <c r="B12" s="8">
        <v>3.9219999999999998E-2</v>
      </c>
      <c r="D12">
        <v>11</v>
      </c>
      <c r="E12" s="9">
        <f t="shared" si="0"/>
        <v>0.97440993788819863</v>
      </c>
      <c r="F12" s="2">
        <f>E12*'Section 4 Question 8'!$C$5</f>
        <v>1948819.8757763973</v>
      </c>
      <c r="G12" s="7">
        <f>F12-'Section 4 Question 8'!$C$5</f>
        <v>-51180.124223602703</v>
      </c>
    </row>
    <row r="13" spans="1:7" x14ac:dyDescent="0.35">
      <c r="A13" s="1">
        <v>45273</v>
      </c>
      <c r="B13" s="8">
        <v>4.0250000000000001E-2</v>
      </c>
      <c r="D13">
        <v>12</v>
      </c>
      <c r="E13" s="9">
        <f t="shared" si="0"/>
        <v>0.95742150333016174</v>
      </c>
      <c r="F13" s="2">
        <f>E13*'Section 4 Question 8'!$C$5</f>
        <v>1914843.0066603236</v>
      </c>
      <c r="G13" s="7">
        <f>F13-'Section 4 Question 8'!$C$5</f>
        <v>-85156.99333967641</v>
      </c>
    </row>
    <row r="14" spans="1:7" x14ac:dyDescent="0.35">
      <c r="A14" s="1">
        <v>45272</v>
      </c>
      <c r="B14" s="8">
        <v>4.2040000000000001E-2</v>
      </c>
      <c r="D14">
        <v>13</v>
      </c>
      <c r="E14" s="9">
        <f t="shared" si="0"/>
        <v>0.99244570349386207</v>
      </c>
      <c r="F14" s="2">
        <f>E14*'Section 4 Question 8'!$C$5</f>
        <v>1984891.4069877241</v>
      </c>
      <c r="G14" s="7">
        <f>F14-'Section 4 Question 8'!$C$5</f>
        <v>-15108.593012275873</v>
      </c>
    </row>
    <row r="15" spans="1:7" x14ac:dyDescent="0.35">
      <c r="A15" s="1">
        <v>45271</v>
      </c>
      <c r="B15" s="8">
        <v>4.2360000000000002E-2</v>
      </c>
      <c r="D15">
        <v>14</v>
      </c>
      <c r="E15" s="9">
        <f t="shared" si="0"/>
        <v>1.0014184397163122</v>
      </c>
      <c r="F15" s="2">
        <f>E15*'Section 4 Question 8'!$C$5</f>
        <v>2002836.8794326244</v>
      </c>
      <c r="G15" s="7">
        <f>F15-'Section 4 Question 8'!$C$5</f>
        <v>2836.8794326244388</v>
      </c>
    </row>
    <row r="16" spans="1:7" x14ac:dyDescent="0.35">
      <c r="A16" s="1">
        <v>45268</v>
      </c>
      <c r="B16" s="8">
        <v>4.2299999999999997E-2</v>
      </c>
      <c r="D16">
        <v>15</v>
      </c>
      <c r="E16" s="9">
        <f t="shared" si="0"/>
        <v>1.017805582290664</v>
      </c>
      <c r="F16" s="2">
        <f>E16*'Section 4 Question 8'!$C$5</f>
        <v>2035611.1645813279</v>
      </c>
      <c r="G16" s="7">
        <f>F16-'Section 4 Question 8'!$C$5</f>
        <v>35611.164581327932</v>
      </c>
    </row>
    <row r="17" spans="1:7" x14ac:dyDescent="0.35">
      <c r="A17" s="1">
        <v>45267</v>
      </c>
      <c r="B17" s="8">
        <v>4.156E-2</v>
      </c>
      <c r="D17">
        <v>16</v>
      </c>
      <c r="E17" s="9">
        <f t="shared" si="0"/>
        <v>1.0114383061572159</v>
      </c>
      <c r="F17" s="2">
        <f>E17*'Section 4 Question 8'!$C$5</f>
        <v>2022876.6123144317</v>
      </c>
      <c r="G17" s="7">
        <f>F17-'Section 4 Question 8'!$C$5</f>
        <v>22876.612314431695</v>
      </c>
    </row>
    <row r="18" spans="1:7" x14ac:dyDescent="0.35">
      <c r="A18" s="1">
        <v>45266</v>
      </c>
      <c r="B18" s="8">
        <v>4.1090000000000002E-2</v>
      </c>
      <c r="D18">
        <v>17</v>
      </c>
      <c r="E18" s="9">
        <f t="shared" si="0"/>
        <v>0.98419161676646705</v>
      </c>
      <c r="F18" s="2">
        <f>E18*'Section 4 Question 8'!$C$5</f>
        <v>1968383.233532934</v>
      </c>
      <c r="G18" s="7">
        <f>F18-'Section 4 Question 8'!$C$5</f>
        <v>-31616.766467066016</v>
      </c>
    </row>
    <row r="19" spans="1:7" x14ac:dyDescent="0.35">
      <c r="A19" s="1">
        <v>45265</v>
      </c>
      <c r="B19" s="8">
        <v>4.1750000000000002E-2</v>
      </c>
      <c r="D19">
        <v>18</v>
      </c>
      <c r="E19" s="9">
        <f t="shared" si="0"/>
        <v>0.98027706034280349</v>
      </c>
      <c r="F19" s="2">
        <f>E19*'Section 4 Question 8'!$C$5</f>
        <v>1960554.120685607</v>
      </c>
      <c r="G19" s="7">
        <f>F19-'Section 4 Question 8'!$C$5</f>
        <v>-39445.879314393038</v>
      </c>
    </row>
    <row r="20" spans="1:7" x14ac:dyDescent="0.35">
      <c r="A20" s="1">
        <v>45264</v>
      </c>
      <c r="B20" s="8">
        <v>4.2590000000000003E-2</v>
      </c>
      <c r="D20">
        <v>19</v>
      </c>
      <c r="E20" s="9">
        <f t="shared" si="0"/>
        <v>1.0140476190476191</v>
      </c>
      <c r="F20" s="2">
        <f>E20*'Section 4 Question 8'!$C$5</f>
        <v>2028095.2380952381</v>
      </c>
      <c r="G20" s="7">
        <f>F20-'Section 4 Question 8'!$C$5</f>
        <v>28095.238095238106</v>
      </c>
    </row>
    <row r="21" spans="1:7" x14ac:dyDescent="0.35">
      <c r="A21" s="1">
        <v>45261</v>
      </c>
      <c r="B21" s="8">
        <v>4.2000000000000003E-2</v>
      </c>
      <c r="D21">
        <v>20</v>
      </c>
      <c r="E21" s="9">
        <f t="shared" si="0"/>
        <v>0.96930533117932149</v>
      </c>
      <c r="F21" s="2">
        <f>E21*'Section 4 Question 8'!$C$5</f>
        <v>1938610.662358643</v>
      </c>
      <c r="G21" s="7">
        <f>F21-'Section 4 Question 8'!$C$5</f>
        <v>-61389.337641356979</v>
      </c>
    </row>
    <row r="22" spans="1:7" x14ac:dyDescent="0.35">
      <c r="A22" s="1">
        <v>45260</v>
      </c>
      <c r="B22" s="8">
        <v>4.333E-2</v>
      </c>
      <c r="D22">
        <v>21</v>
      </c>
      <c r="E22" s="9">
        <f t="shared" si="0"/>
        <v>1.0159437280187573</v>
      </c>
      <c r="F22" s="2">
        <f>E22*'Section 4 Question 8'!$C$5</f>
        <v>2031887.4560375146</v>
      </c>
      <c r="G22" s="7">
        <f>F22-'Section 4 Question 8'!$C$5</f>
        <v>31887.45603751461</v>
      </c>
    </row>
    <row r="23" spans="1:7" x14ac:dyDescent="0.35">
      <c r="A23" s="1">
        <v>45259</v>
      </c>
      <c r="B23" s="8">
        <v>4.265E-2</v>
      </c>
      <c r="D23">
        <v>22</v>
      </c>
      <c r="E23" s="9">
        <f t="shared" si="0"/>
        <v>0.98612716763005792</v>
      </c>
      <c r="F23" s="2">
        <f>E23*'Section 4 Question 8'!$C$5</f>
        <v>1972254.3352601158</v>
      </c>
      <c r="G23" s="7">
        <f>F23-'Section 4 Question 8'!$C$5</f>
        <v>-27745.664739884203</v>
      </c>
    </row>
    <row r="24" spans="1:7" x14ac:dyDescent="0.35">
      <c r="A24" s="1">
        <v>45258</v>
      </c>
      <c r="B24" s="8">
        <v>4.3249999999999997E-2</v>
      </c>
      <c r="D24">
        <v>23</v>
      </c>
      <c r="E24" s="9">
        <f t="shared" si="0"/>
        <v>0.98496925529492141</v>
      </c>
      <c r="F24" s="2">
        <f>E24*'Section 4 Question 8'!$C$5</f>
        <v>1969938.5105898429</v>
      </c>
      <c r="G24" s="7">
        <f>F24-'Section 4 Question 8'!$C$5</f>
        <v>-30061.489410157083</v>
      </c>
    </row>
    <row r="25" spans="1:7" x14ac:dyDescent="0.35">
      <c r="A25" s="1">
        <v>45257</v>
      </c>
      <c r="B25" s="8">
        <v>4.3909999999999998E-2</v>
      </c>
      <c r="D25">
        <v>24</v>
      </c>
      <c r="E25" s="9">
        <f t="shared" si="0"/>
        <v>0.98210691120554683</v>
      </c>
      <c r="F25" s="2">
        <f>E25*'Section 4 Question 8'!$C$5</f>
        <v>1964213.8224110936</v>
      </c>
      <c r="G25" s="7">
        <f>F25-'Section 4 Question 8'!$C$5</f>
        <v>-35786.177588906372</v>
      </c>
    </row>
    <row r="26" spans="1:7" x14ac:dyDescent="0.35">
      <c r="A26" s="1">
        <v>45254</v>
      </c>
      <c r="B26" s="8">
        <v>4.471E-2</v>
      </c>
      <c r="D26">
        <v>25</v>
      </c>
      <c r="E26" s="9">
        <f t="shared" si="0"/>
        <v>1.0133726201269266</v>
      </c>
      <c r="F26" s="2">
        <f>E26*'Section 4 Question 8'!$C$5</f>
        <v>2026745.2402538534</v>
      </c>
      <c r="G26" s="7">
        <f>F26-'Section 4 Question 8'!$C$5</f>
        <v>26745.240253853379</v>
      </c>
    </row>
    <row r="27" spans="1:7" x14ac:dyDescent="0.35">
      <c r="A27" s="1">
        <v>45252</v>
      </c>
      <c r="B27" s="8">
        <v>4.4119999999999999E-2</v>
      </c>
      <c r="D27">
        <v>26</v>
      </c>
      <c r="E27" s="9">
        <f t="shared" si="0"/>
        <v>1</v>
      </c>
      <c r="F27" s="2">
        <f>E27*'Section 4 Question 8'!$C$5</f>
        <v>2000000</v>
      </c>
      <c r="G27" s="7">
        <f>F27-'Section 4 Question 8'!$C$5</f>
        <v>0</v>
      </c>
    </row>
    <row r="28" spans="1:7" x14ac:dyDescent="0.35">
      <c r="A28" s="1">
        <v>45251</v>
      </c>
      <c r="B28" s="8">
        <v>4.4119999999999999E-2</v>
      </c>
      <c r="D28">
        <v>27</v>
      </c>
      <c r="E28" s="9">
        <f t="shared" si="0"/>
        <v>1.0040964952207556</v>
      </c>
      <c r="F28" s="2">
        <f>E28*'Section 4 Question 8'!$C$5</f>
        <v>2008192.9904415112</v>
      </c>
      <c r="G28" s="7">
        <f>F28-'Section 4 Question 8'!$C$5</f>
        <v>8192.9904415111523</v>
      </c>
    </row>
    <row r="29" spans="1:7" x14ac:dyDescent="0.35">
      <c r="A29" s="1">
        <v>45250</v>
      </c>
      <c r="B29" s="8">
        <v>4.394E-2</v>
      </c>
      <c r="D29">
        <v>28</v>
      </c>
      <c r="E29" s="9">
        <f t="shared" si="0"/>
        <v>0.99366802351876971</v>
      </c>
      <c r="F29" s="2">
        <f>E29*'Section 4 Question 8'!$C$5</f>
        <v>1987336.0470375393</v>
      </c>
      <c r="G29" s="7">
        <f>F29-'Section 4 Question 8'!$C$5</f>
        <v>-12663.952962460695</v>
      </c>
    </row>
    <row r="30" spans="1:7" x14ac:dyDescent="0.35">
      <c r="A30" s="1">
        <v>45247</v>
      </c>
      <c r="B30" s="8">
        <v>4.4220000000000002E-2</v>
      </c>
      <c r="D30">
        <v>29</v>
      </c>
      <c r="E30" s="9">
        <f t="shared" si="0"/>
        <v>0.99594594594594599</v>
      </c>
      <c r="F30" s="2">
        <f>E30*'Section 4 Question 8'!$C$5</f>
        <v>1991891.8918918921</v>
      </c>
      <c r="G30" s="7">
        <f>F30-'Section 4 Question 8'!$C$5</f>
        <v>-8108.1081081079319</v>
      </c>
    </row>
    <row r="31" spans="1:7" x14ac:dyDescent="0.35">
      <c r="A31" s="1">
        <v>45246</v>
      </c>
      <c r="B31" s="8">
        <v>4.4400000000000002E-2</v>
      </c>
      <c r="D31">
        <v>30</v>
      </c>
      <c r="E31" s="9">
        <f t="shared" si="0"/>
        <v>1.0006761325219744</v>
      </c>
      <c r="F31" s="2">
        <f>E31*'Section 4 Question 8'!$C$5</f>
        <v>2001352.2650439488</v>
      </c>
      <c r="G31" s="7">
        <f>F31-'Section 4 Question 8'!$C$5</f>
        <v>1352.265043948777</v>
      </c>
    </row>
    <row r="32" spans="1:7" x14ac:dyDescent="0.35">
      <c r="A32" s="1">
        <v>45245</v>
      </c>
      <c r="B32" s="8">
        <v>4.437E-2</v>
      </c>
      <c r="D32">
        <v>31</v>
      </c>
      <c r="E32" s="9">
        <f t="shared" si="0"/>
        <v>0.97990282685512364</v>
      </c>
      <c r="F32" s="2">
        <f>E32*'Section 4 Question 8'!$C$5</f>
        <v>1959805.6537102473</v>
      </c>
      <c r="G32" s="7">
        <f>F32-'Section 4 Question 8'!$C$5</f>
        <v>-40194.34628975275</v>
      </c>
    </row>
    <row r="33" spans="1:7" x14ac:dyDescent="0.35">
      <c r="A33" s="1">
        <v>45244</v>
      </c>
      <c r="B33" s="8">
        <v>4.5280000000000001E-2</v>
      </c>
      <c r="D33">
        <v>32</v>
      </c>
      <c r="E33" s="9">
        <f t="shared" si="0"/>
        <v>1.0186726659167604</v>
      </c>
      <c r="F33" s="2">
        <f>E33*'Section 4 Question 8'!$C$5</f>
        <v>2037345.3318335209</v>
      </c>
      <c r="G33" s="7">
        <f>F33-'Section 4 Question 8'!$C$5</f>
        <v>37345.331833520904</v>
      </c>
    </row>
    <row r="34" spans="1:7" x14ac:dyDescent="0.35">
      <c r="A34" s="1">
        <v>45243</v>
      </c>
      <c r="B34" s="8">
        <v>4.4450000000000003E-2</v>
      </c>
      <c r="D34">
        <v>33</v>
      </c>
      <c r="E34" s="9">
        <f t="shared" si="0"/>
        <v>0.95880069025021586</v>
      </c>
      <c r="F34" s="2">
        <f>E34*'Section 4 Question 8'!$C$5</f>
        <v>1917601.3805004316</v>
      </c>
      <c r="G34" s="7">
        <f>F34-'Section 4 Question 8'!$C$5</f>
        <v>-82398.619499568362</v>
      </c>
    </row>
    <row r="35" spans="1:7" x14ac:dyDescent="0.35">
      <c r="A35" s="1">
        <v>45240</v>
      </c>
      <c r="B35" s="8">
        <v>4.6359999999999998E-2</v>
      </c>
      <c r="D35">
        <v>34</v>
      </c>
      <c r="E35" s="9">
        <f t="shared" si="0"/>
        <v>0.99806243272335848</v>
      </c>
      <c r="F35" s="2">
        <f>E35*'Section 4 Question 8'!$C$5</f>
        <v>1996124.865446717</v>
      </c>
      <c r="G35" s="7">
        <f>F35-'Section 4 Question 8'!$C$5</f>
        <v>-3875.1345532829873</v>
      </c>
    </row>
    <row r="36" spans="1:7" x14ac:dyDescent="0.35">
      <c r="A36" s="1">
        <v>45239</v>
      </c>
      <c r="B36" s="8">
        <v>4.6449999999999998E-2</v>
      </c>
      <c r="D36">
        <v>35</v>
      </c>
      <c r="E36" s="9">
        <f t="shared" si="0"/>
        <v>1.0049762007788836</v>
      </c>
      <c r="F36" s="2">
        <f>E36*'Section 4 Question 8'!$C$5</f>
        <v>2009952.4015577673</v>
      </c>
      <c r="G36" s="7">
        <f>F36-'Section 4 Question 8'!$C$5</f>
        <v>9952.4015577672981</v>
      </c>
    </row>
    <row r="37" spans="1:7" x14ac:dyDescent="0.35">
      <c r="A37" s="1">
        <v>45238</v>
      </c>
      <c r="B37" s="8">
        <v>4.6219999999999997E-2</v>
      </c>
      <c r="D37">
        <v>36</v>
      </c>
      <c r="E37" s="9">
        <f t="shared" si="0"/>
        <v>1.0277963086502111</v>
      </c>
      <c r="F37" s="2">
        <f>E37*'Section 4 Question 8'!$C$5</f>
        <v>2055592.6173004222</v>
      </c>
      <c r="G37" s="7">
        <f>F37-'Section 4 Question 8'!$C$5</f>
        <v>55592.617300422164</v>
      </c>
    </row>
    <row r="38" spans="1:7" x14ac:dyDescent="0.35">
      <c r="A38" s="1">
        <v>45237</v>
      </c>
      <c r="B38" s="8">
        <v>4.4970000000000003E-2</v>
      </c>
      <c r="D38">
        <v>37</v>
      </c>
      <c r="E38" s="9">
        <f t="shared" si="0"/>
        <v>0.9844570928196148</v>
      </c>
      <c r="F38" s="2">
        <f>E38*'Section 4 Question 8'!$C$5</f>
        <v>1968914.1856392296</v>
      </c>
      <c r="G38" s="7">
        <f>F38-'Section 4 Question 8'!$C$5</f>
        <v>-31085.814360770397</v>
      </c>
    </row>
    <row r="39" spans="1:7" x14ac:dyDescent="0.35">
      <c r="A39" s="1">
        <v>45236</v>
      </c>
      <c r="B39" s="8">
        <v>4.5679999999999998E-2</v>
      </c>
      <c r="D39">
        <v>38</v>
      </c>
      <c r="E39" s="9">
        <f t="shared" si="0"/>
        <v>0.9825768982576899</v>
      </c>
      <c r="F39" s="2">
        <f>E39*'Section 4 Question 8'!$C$5</f>
        <v>1965153.7965153798</v>
      </c>
      <c r="G39" s="7">
        <f>F39-'Section 4 Question 8'!$C$5</f>
        <v>-34846.2034846202</v>
      </c>
    </row>
    <row r="40" spans="1:7" x14ac:dyDescent="0.35">
      <c r="A40" s="1">
        <v>45233</v>
      </c>
      <c r="B40" s="8">
        <v>4.6489999999999997E-2</v>
      </c>
      <c r="D40">
        <v>39</v>
      </c>
      <c r="E40" s="9">
        <f t="shared" si="0"/>
        <v>1.0287674264217745</v>
      </c>
      <c r="F40" s="2">
        <f>E40*'Section 4 Question 8'!$C$5</f>
        <v>2057534.8528435491</v>
      </c>
      <c r="G40" s="7">
        <f>F40-'Section 4 Question 8'!$C$5</f>
        <v>57534.852843549103</v>
      </c>
    </row>
    <row r="41" spans="1:7" x14ac:dyDescent="0.35">
      <c r="A41" s="1">
        <v>45232</v>
      </c>
      <c r="B41" s="8">
        <v>4.5190000000000001E-2</v>
      </c>
      <c r="D41">
        <v>40</v>
      </c>
      <c r="E41" s="9">
        <f t="shared" si="0"/>
        <v>0.96911859318035609</v>
      </c>
      <c r="F41" s="2">
        <f>E41*'Section 4 Question 8'!$C$5</f>
        <v>1938237.1863607122</v>
      </c>
      <c r="G41" s="7">
        <f>F41-'Section 4 Question 8'!$C$5</f>
        <v>-61762.813639287837</v>
      </c>
    </row>
    <row r="42" spans="1:7" x14ac:dyDescent="0.35">
      <c r="A42" s="1">
        <v>45231</v>
      </c>
      <c r="B42" s="8">
        <v>4.6629999999999998E-2</v>
      </c>
      <c r="D42">
        <v>41</v>
      </c>
      <c r="E42" s="9">
        <f t="shared" si="0"/>
        <v>0.98500211237853819</v>
      </c>
      <c r="F42" s="2">
        <f>E42*'Section 4 Question 8'!$C$5</f>
        <v>1970004.2247570765</v>
      </c>
      <c r="G42" s="7">
        <f>F42-'Section 4 Question 8'!$C$5</f>
        <v>-29995.775242923526</v>
      </c>
    </row>
    <row r="43" spans="1:7" x14ac:dyDescent="0.35">
      <c r="A43" s="1">
        <v>45230</v>
      </c>
      <c r="B43" s="8">
        <v>4.734E-2</v>
      </c>
      <c r="D43">
        <v>42</v>
      </c>
      <c r="E43" s="9">
        <f t="shared" si="0"/>
        <v>0.95946493717065262</v>
      </c>
      <c r="F43" s="2">
        <f>E43*'Section 4 Question 8'!$C$5</f>
        <v>1918929.8743413053</v>
      </c>
      <c r="G43" s="7">
        <f>F43-'Section 4 Question 8'!$C$5</f>
        <v>-81070.125658694655</v>
      </c>
    </row>
    <row r="44" spans="1:7" x14ac:dyDescent="0.35">
      <c r="A44" s="1">
        <v>45229</v>
      </c>
      <c r="B44" s="8">
        <v>4.9340000000000002E-2</v>
      </c>
      <c r="D44">
        <v>43</v>
      </c>
      <c r="E44" s="9">
        <f t="shared" si="0"/>
        <v>1.0079673135852911</v>
      </c>
      <c r="F44" s="2">
        <f>E44*'Section 4 Question 8'!$C$5</f>
        <v>2015934.6271705823</v>
      </c>
      <c r="G44" s="7">
        <f>F44-'Section 4 Question 8'!$C$5</f>
        <v>15934.627170582302</v>
      </c>
    </row>
    <row r="45" spans="1:7" x14ac:dyDescent="0.35">
      <c r="A45" s="1">
        <v>45226</v>
      </c>
      <c r="B45" s="8">
        <v>4.895E-2</v>
      </c>
      <c r="D45">
        <v>44</v>
      </c>
      <c r="E45" s="9">
        <f t="shared" si="0"/>
        <v>1.0111547200991531</v>
      </c>
      <c r="F45" s="2">
        <f>E45*'Section 4 Question 8'!$C$5</f>
        <v>2022309.4401983062</v>
      </c>
      <c r="G45" s="7">
        <f>F45-'Section 4 Question 8'!$C$5</f>
        <v>22309.440198306227</v>
      </c>
    </row>
    <row r="46" spans="1:7" x14ac:dyDescent="0.35">
      <c r="A46" s="1">
        <v>45225</v>
      </c>
      <c r="B46" s="8">
        <v>4.8410000000000002E-2</v>
      </c>
      <c r="D46">
        <v>45</v>
      </c>
      <c r="E46" s="9">
        <f t="shared" si="0"/>
        <v>0.99835017529387504</v>
      </c>
      <c r="F46" s="2">
        <f>E46*'Section 4 Question 8'!$C$5</f>
        <v>1996700.3505877501</v>
      </c>
      <c r="G46" s="7">
        <f>F46-'Section 4 Question 8'!$C$5</f>
        <v>-3299.6494122499134</v>
      </c>
    </row>
    <row r="47" spans="1:7" x14ac:dyDescent="0.35">
      <c r="A47" s="1">
        <v>45224</v>
      </c>
      <c r="B47" s="8">
        <v>4.8489999999999998E-2</v>
      </c>
      <c r="D47">
        <v>46</v>
      </c>
      <c r="E47" s="9">
        <f t="shared" si="0"/>
        <v>0.97742390647046962</v>
      </c>
      <c r="F47" s="2">
        <f>E47*'Section 4 Question 8'!$C$5</f>
        <v>1954847.8129409393</v>
      </c>
      <c r="G47" s="7">
        <f>F47-'Section 4 Question 8'!$C$5</f>
        <v>-45152.18705906067</v>
      </c>
    </row>
    <row r="48" spans="1:7" x14ac:dyDescent="0.35">
      <c r="A48" s="1">
        <v>45223</v>
      </c>
      <c r="B48" s="8">
        <v>4.9610000000000001E-2</v>
      </c>
      <c r="D48">
        <v>47</v>
      </c>
      <c r="E48" s="9">
        <f t="shared" si="0"/>
        <v>1.0279734769995856</v>
      </c>
      <c r="F48" s="2">
        <f>E48*'Section 4 Question 8'!$C$5</f>
        <v>2055946.9539991713</v>
      </c>
      <c r="G48" s="7">
        <f>F48-'Section 4 Question 8'!$C$5</f>
        <v>55946.953999171266</v>
      </c>
    </row>
    <row r="49" spans="1:7" x14ac:dyDescent="0.35">
      <c r="A49" s="1">
        <v>45222</v>
      </c>
      <c r="B49" s="8">
        <v>4.8259999999999997E-2</v>
      </c>
      <c r="D49">
        <v>48</v>
      </c>
      <c r="E49" s="9">
        <f t="shared" si="0"/>
        <v>0.99525675396989066</v>
      </c>
      <c r="F49" s="2">
        <f>E49*'Section 4 Question 8'!$C$5</f>
        <v>1990513.5079397813</v>
      </c>
      <c r="G49" s="7">
        <f>F49-'Section 4 Question 8'!$C$5</f>
        <v>-9486.4920602187049</v>
      </c>
    </row>
    <row r="50" spans="1:7" x14ac:dyDescent="0.35">
      <c r="A50" s="1">
        <v>45219</v>
      </c>
      <c r="B50" s="8">
        <v>4.8489999999999998E-2</v>
      </c>
      <c r="D50">
        <v>49</v>
      </c>
      <c r="E50" s="9">
        <f t="shared" si="0"/>
        <v>0.9839691558441559</v>
      </c>
      <c r="F50" s="2">
        <f>E50*'Section 4 Question 8'!$C$5</f>
        <v>1967938.3116883119</v>
      </c>
      <c r="G50" s="7">
        <f>F50-'Section 4 Question 8'!$C$5</f>
        <v>-32061.688311688136</v>
      </c>
    </row>
    <row r="51" spans="1:7" x14ac:dyDescent="0.35">
      <c r="A51" s="1">
        <v>45218</v>
      </c>
      <c r="B51" s="8">
        <v>4.9279999999999997E-2</v>
      </c>
      <c r="D51">
        <v>50</v>
      </c>
      <c r="E51" s="9">
        <f t="shared" si="0"/>
        <v>0.98757515030060117</v>
      </c>
      <c r="F51" s="2">
        <f>E51*'Section 4 Question 8'!$C$5</f>
        <v>1975150.3006012023</v>
      </c>
      <c r="G51" s="7">
        <f>F51-'Section 4 Question 8'!$C$5</f>
        <v>-24849.699398797704</v>
      </c>
    </row>
    <row r="52" spans="1:7" x14ac:dyDescent="0.35">
      <c r="A52" s="1">
        <v>45217</v>
      </c>
      <c r="B52" s="8">
        <v>4.99E-2</v>
      </c>
      <c r="D52">
        <v>51</v>
      </c>
      <c r="E52" s="9">
        <f t="shared" si="0"/>
        <v>1.0179518563851488</v>
      </c>
      <c r="F52" s="2">
        <f>E52*'Section 4 Question 8'!$C$5</f>
        <v>2035903.7127702977</v>
      </c>
      <c r="G52" s="7">
        <f>F52-'Section 4 Question 8'!$C$5</f>
        <v>35903.712770297658</v>
      </c>
    </row>
    <row r="53" spans="1:7" x14ac:dyDescent="0.35">
      <c r="A53" s="1">
        <v>45216</v>
      </c>
      <c r="B53" s="8">
        <v>4.9020000000000001E-2</v>
      </c>
      <c r="D53">
        <v>52</v>
      </c>
      <c r="E53" s="9">
        <f t="shared" si="0"/>
        <v>1.0140670252378983</v>
      </c>
      <c r="F53" s="2">
        <f>E53*'Section 4 Question 8'!$C$5</f>
        <v>2028134.0504757965</v>
      </c>
      <c r="G53" s="7">
        <f>F53-'Section 4 Question 8'!$C$5</f>
        <v>28134.050475796452</v>
      </c>
    </row>
    <row r="54" spans="1:7" x14ac:dyDescent="0.35">
      <c r="A54" s="1">
        <v>45215</v>
      </c>
      <c r="B54" s="8">
        <v>4.8340000000000001E-2</v>
      </c>
      <c r="D54">
        <v>53</v>
      </c>
      <c r="E54" s="9">
        <f t="shared" si="0"/>
        <v>1.0258913412563666</v>
      </c>
      <c r="F54" s="2">
        <f>E54*'Section 4 Question 8'!$C$5</f>
        <v>2051782.6825127332</v>
      </c>
      <c r="G54" s="7">
        <f>F54-'Section 4 Question 8'!$C$5</f>
        <v>51782.682512733154</v>
      </c>
    </row>
    <row r="55" spans="1:7" x14ac:dyDescent="0.35">
      <c r="A55" s="1">
        <v>45212</v>
      </c>
      <c r="B55" s="8">
        <v>4.7120000000000002E-2</v>
      </c>
      <c r="D55">
        <v>54</v>
      </c>
      <c r="E55" s="9">
        <f t="shared" si="0"/>
        <v>1.018370434406743</v>
      </c>
      <c r="F55" s="2">
        <f>E55*'Section 4 Question 8'!$C$5</f>
        <v>2036740.8688134861</v>
      </c>
      <c r="G55" s="7">
        <f>F55-'Section 4 Question 8'!$C$5</f>
        <v>36740.868813486071</v>
      </c>
    </row>
    <row r="56" spans="1:7" x14ac:dyDescent="0.35">
      <c r="A56" s="1">
        <v>45211</v>
      </c>
      <c r="B56" s="8">
        <v>4.6269999999999999E-2</v>
      </c>
      <c r="D56">
        <v>55</v>
      </c>
      <c r="E56" s="9">
        <f t="shared" si="0"/>
        <v>0.98404934070608252</v>
      </c>
      <c r="F56" s="2">
        <f>E56*'Section 4 Question 8'!$C$5</f>
        <v>1968098.6814121651</v>
      </c>
      <c r="G56" s="7">
        <f>F56-'Section 4 Question 8'!$C$5</f>
        <v>-31901.318587834947</v>
      </c>
    </row>
    <row r="57" spans="1:7" x14ac:dyDescent="0.35">
      <c r="A57" s="1">
        <v>45210</v>
      </c>
      <c r="B57" s="8">
        <v>4.7019999999999999E-2</v>
      </c>
      <c r="D57">
        <v>56</v>
      </c>
      <c r="E57" s="9">
        <f t="shared" si="0"/>
        <v>1.0302366345311131</v>
      </c>
      <c r="F57" s="2">
        <f>E57*'Section 4 Question 8'!$C$5</f>
        <v>2060473.2690622262</v>
      </c>
      <c r="G57" s="7">
        <f>F57-'Section 4 Question 8'!$C$5</f>
        <v>60473.269062226173</v>
      </c>
    </row>
    <row r="58" spans="1:7" x14ac:dyDescent="0.35">
      <c r="A58" s="1">
        <v>45209</v>
      </c>
      <c r="B58" s="8">
        <v>4.564E-2</v>
      </c>
      <c r="D58">
        <v>57</v>
      </c>
      <c r="E58" s="9">
        <f t="shared" si="0"/>
        <v>0.97855917667238423</v>
      </c>
      <c r="F58" s="2">
        <f>E58*'Section 4 Question 8'!$C$5</f>
        <v>1957118.3533447685</v>
      </c>
      <c r="G58" s="7">
        <f>F58-'Section 4 Question 8'!$C$5</f>
        <v>-42881.646655231481</v>
      </c>
    </row>
    <row r="59" spans="1:7" x14ac:dyDescent="0.35">
      <c r="A59" s="1">
        <v>45208</v>
      </c>
      <c r="B59" s="8">
        <v>4.6640000000000001E-2</v>
      </c>
      <c r="D59">
        <v>58</v>
      </c>
      <c r="E59" s="9">
        <f t="shared" si="0"/>
        <v>0.97085761865112408</v>
      </c>
      <c r="F59" s="2">
        <f>E59*'Section 4 Question 8'!$C$5</f>
        <v>1941715.2373022481</v>
      </c>
      <c r="G59" s="7">
        <f>F59-'Section 4 Question 8'!$C$5</f>
        <v>-58284.762697751867</v>
      </c>
    </row>
    <row r="60" spans="1:7" x14ac:dyDescent="0.35">
      <c r="A60" s="1">
        <v>45205</v>
      </c>
      <c r="B60" s="8">
        <v>4.8039999999999999E-2</v>
      </c>
      <c r="D60">
        <v>59</v>
      </c>
      <c r="E60" s="9">
        <f t="shared" si="0"/>
        <v>1</v>
      </c>
      <c r="F60" s="2">
        <f>E60*'Section 4 Question 8'!$C$5</f>
        <v>2000000</v>
      </c>
      <c r="G60" s="7">
        <f>F60-'Section 4 Question 8'!$C$5</f>
        <v>0</v>
      </c>
    </row>
    <row r="61" spans="1:7" x14ac:dyDescent="0.35">
      <c r="A61" s="1">
        <v>45204</v>
      </c>
      <c r="B61" s="8">
        <v>4.8039999999999999E-2</v>
      </c>
      <c r="D61">
        <v>60</v>
      </c>
      <c r="E61" s="9">
        <f t="shared" si="0"/>
        <v>1.0203908241291419</v>
      </c>
      <c r="F61" s="2">
        <f>E61*'Section 4 Question 8'!$C$5</f>
        <v>2040781.648258284</v>
      </c>
      <c r="G61" s="7">
        <f>F61-'Section 4 Question 8'!$C$5</f>
        <v>40781.648258283967</v>
      </c>
    </row>
    <row r="62" spans="1:7" x14ac:dyDescent="0.35">
      <c r="A62" s="1">
        <v>45203</v>
      </c>
      <c r="B62" s="8">
        <v>4.7079999999999997E-2</v>
      </c>
      <c r="D62">
        <v>61</v>
      </c>
      <c r="E62" s="9">
        <f t="shared" si="0"/>
        <v>0.99408783783783783</v>
      </c>
      <c r="F62" s="2">
        <f>E62*'Section 4 Question 8'!$C$5</f>
        <v>1988175.6756756757</v>
      </c>
      <c r="G62" s="7">
        <f>F62-'Section 4 Question 8'!$C$5</f>
        <v>-11824.324324324261</v>
      </c>
    </row>
    <row r="63" spans="1:7" x14ac:dyDescent="0.35">
      <c r="A63" s="1">
        <v>45202</v>
      </c>
      <c r="B63" s="8">
        <v>4.7359999999999999E-2</v>
      </c>
      <c r="D63">
        <v>62</v>
      </c>
      <c r="E63" s="9">
        <f t="shared" si="0"/>
        <v>0.98584512905911736</v>
      </c>
      <c r="F63" s="2">
        <f>E63*'Section 4 Question 8'!$C$5</f>
        <v>1971690.2581182348</v>
      </c>
      <c r="G63" s="7">
        <f>F63-'Section 4 Question 8'!$C$5</f>
        <v>-28309.741881765192</v>
      </c>
    </row>
    <row r="64" spans="1:7" x14ac:dyDescent="0.35">
      <c r="A64" s="1">
        <v>45201</v>
      </c>
      <c r="B64" s="8">
        <v>4.8039999999999999E-2</v>
      </c>
      <c r="D64">
        <v>63</v>
      </c>
      <c r="E64" s="9">
        <f t="shared" si="0"/>
        <v>1.0249626626840196</v>
      </c>
      <c r="F64" s="2">
        <f>E64*'Section 4 Question 8'!$C$5</f>
        <v>2049925.3253680391</v>
      </c>
      <c r="G64" s="7">
        <f>F64-'Section 4 Question 8'!$C$5</f>
        <v>49925.325368039077</v>
      </c>
    </row>
    <row r="65" spans="1:7" x14ac:dyDescent="0.35">
      <c r="A65" s="1">
        <v>45198</v>
      </c>
      <c r="B65" s="8">
        <v>4.6870000000000002E-2</v>
      </c>
      <c r="D65">
        <v>64</v>
      </c>
      <c r="E65" s="9">
        <f t="shared" si="0"/>
        <v>1.0235859357938415</v>
      </c>
      <c r="F65" s="2">
        <f>E65*'Section 4 Question 8'!$C$5</f>
        <v>2047171.871587683</v>
      </c>
      <c r="G65" s="7">
        <f>F65-'Section 4 Question 8'!$C$5</f>
        <v>47171.871587682981</v>
      </c>
    </row>
    <row r="66" spans="1:7" x14ac:dyDescent="0.35">
      <c r="A66" s="1">
        <v>45197</v>
      </c>
      <c r="B66" s="8">
        <v>4.5789999999999997E-2</v>
      </c>
      <c r="D66">
        <v>65</v>
      </c>
      <c r="E66" s="9">
        <f t="shared" si="0"/>
        <v>1.0002184359982524</v>
      </c>
      <c r="F66" s="2">
        <f>E66*'Section 4 Question 8'!$C$5</f>
        <v>2000436.871996505</v>
      </c>
      <c r="G66" s="7">
        <f>F66-'Section 4 Question 8'!$C$5</f>
        <v>436.87199650495313</v>
      </c>
    </row>
    <row r="67" spans="1:7" x14ac:dyDescent="0.35">
      <c r="A67" s="1">
        <v>45196</v>
      </c>
      <c r="B67" s="8">
        <v>4.5780000000000001E-2</v>
      </c>
      <c r="D67">
        <v>66</v>
      </c>
      <c r="E67" s="9">
        <f t="shared" ref="E67:E130" si="1">B67/B68</f>
        <v>0.99176776429809366</v>
      </c>
      <c r="F67" s="2">
        <f>E67*'Section 4 Question 8'!$C$5</f>
        <v>1983535.5285961872</v>
      </c>
      <c r="G67" s="7">
        <f>F67-'Section 4 Question 8'!$C$5</f>
        <v>-16464.471403812757</v>
      </c>
    </row>
    <row r="68" spans="1:7" x14ac:dyDescent="0.35">
      <c r="A68" s="1">
        <v>45195</v>
      </c>
      <c r="B68" s="8">
        <v>4.616E-2</v>
      </c>
      <c r="D68">
        <v>67</v>
      </c>
      <c r="E68" s="9">
        <f t="shared" si="1"/>
        <v>1.0167400881057267</v>
      </c>
      <c r="F68" s="2">
        <f>E68*'Section 4 Question 8'!$C$5</f>
        <v>2033480.1762114533</v>
      </c>
      <c r="G68" s="7">
        <f>F68-'Section 4 Question 8'!$C$5</f>
        <v>33480.176211453276</v>
      </c>
    </row>
    <row r="69" spans="1:7" x14ac:dyDescent="0.35">
      <c r="A69" s="1">
        <v>45194</v>
      </c>
      <c r="B69" s="8">
        <v>4.5400000000000003E-2</v>
      </c>
      <c r="D69">
        <v>68</v>
      </c>
      <c r="E69" s="9">
        <f t="shared" si="1"/>
        <v>1.000661229887591</v>
      </c>
      <c r="F69" s="2">
        <f>E69*'Section 4 Question 8'!$C$5</f>
        <v>2001322.459775182</v>
      </c>
      <c r="G69" s="7">
        <f>F69-'Section 4 Question 8'!$C$5</f>
        <v>1322.4597751819529</v>
      </c>
    </row>
    <row r="70" spans="1:7" x14ac:dyDescent="0.35">
      <c r="A70" s="1">
        <v>45191</v>
      </c>
      <c r="B70" s="8">
        <v>4.5370000000000001E-2</v>
      </c>
      <c r="D70">
        <v>69</v>
      </c>
      <c r="E70" s="9">
        <f t="shared" si="1"/>
        <v>1.0218468468468469</v>
      </c>
      <c r="F70" s="2">
        <f>E70*'Section 4 Question 8'!$C$5</f>
        <v>2043693.6936936937</v>
      </c>
      <c r="G70" s="7">
        <f>F70-'Section 4 Question 8'!$C$5</f>
        <v>43693.693693693727</v>
      </c>
    </row>
    <row r="71" spans="1:7" x14ac:dyDescent="0.35">
      <c r="A71" s="1">
        <v>45190</v>
      </c>
      <c r="B71" s="8">
        <v>4.4400000000000002E-2</v>
      </c>
      <c r="D71">
        <v>70</v>
      </c>
      <c r="E71" s="9">
        <f t="shared" si="1"/>
        <v>0.98798397863818432</v>
      </c>
      <c r="F71" s="2">
        <f>E71*'Section 4 Question 8'!$C$5</f>
        <v>1975967.9572763687</v>
      </c>
      <c r="G71" s="7">
        <f>F71-'Section 4 Question 8'!$C$5</f>
        <v>-24032.042723631253</v>
      </c>
    </row>
    <row r="72" spans="1:7" x14ac:dyDescent="0.35">
      <c r="A72" s="1">
        <v>45189</v>
      </c>
      <c r="B72" s="8">
        <v>4.4940000000000001E-2</v>
      </c>
      <c r="D72">
        <v>71</v>
      </c>
      <c r="E72" s="9">
        <f t="shared" si="1"/>
        <v>1.0181241504304486</v>
      </c>
      <c r="F72" s="2">
        <f>E72*'Section 4 Question 8'!$C$5</f>
        <v>2036248.3008608972</v>
      </c>
      <c r="G72" s="7">
        <f>F72-'Section 4 Question 8'!$C$5</f>
        <v>36248.300860897172</v>
      </c>
    </row>
    <row r="73" spans="1:7" x14ac:dyDescent="0.35">
      <c r="A73" s="1">
        <v>45188</v>
      </c>
      <c r="B73" s="8">
        <v>4.4139999999999999E-2</v>
      </c>
      <c r="D73">
        <v>72</v>
      </c>
      <c r="E73" s="9">
        <f t="shared" si="1"/>
        <v>1.0114573785517873</v>
      </c>
      <c r="F73" s="2">
        <f>E73*'Section 4 Question 8'!$C$5</f>
        <v>2022914.7571035747</v>
      </c>
      <c r="G73" s="7">
        <f>F73-'Section 4 Question 8'!$C$5</f>
        <v>22914.757103574695</v>
      </c>
    </row>
    <row r="74" spans="1:7" x14ac:dyDescent="0.35">
      <c r="A74" s="1">
        <v>45187</v>
      </c>
      <c r="B74" s="8">
        <v>4.3639999999999998E-2</v>
      </c>
      <c r="D74">
        <v>73</v>
      </c>
      <c r="E74" s="9">
        <f t="shared" si="1"/>
        <v>1.012763982362497</v>
      </c>
      <c r="F74" s="2">
        <f>E74*'Section 4 Question 8'!$C$5</f>
        <v>2025527.964724994</v>
      </c>
      <c r="G74" s="7">
        <f>F74-'Section 4 Question 8'!$C$5</f>
        <v>25527.964724994032</v>
      </c>
    </row>
    <row r="75" spans="1:7" x14ac:dyDescent="0.35">
      <c r="A75" s="1">
        <v>45184</v>
      </c>
      <c r="B75" s="8">
        <v>4.3090000000000003E-2</v>
      </c>
      <c r="D75">
        <v>74</v>
      </c>
      <c r="E75" s="9">
        <f t="shared" si="1"/>
        <v>0.99492034172246602</v>
      </c>
      <c r="F75" s="2">
        <f>E75*'Section 4 Question 8'!$C$5</f>
        <v>1989840.6834449321</v>
      </c>
      <c r="G75" s="7">
        <f>F75-'Section 4 Question 8'!$C$5</f>
        <v>-10159.316555067897</v>
      </c>
    </row>
    <row r="76" spans="1:7" x14ac:dyDescent="0.35">
      <c r="A76" s="1">
        <v>45183</v>
      </c>
      <c r="B76" s="8">
        <v>4.3310000000000001E-2</v>
      </c>
      <c r="D76">
        <v>75</v>
      </c>
      <c r="E76" s="9">
        <f t="shared" si="1"/>
        <v>1.008147113594041</v>
      </c>
      <c r="F76" s="2">
        <f>E76*'Section 4 Question 8'!$C$5</f>
        <v>2016294.2271880819</v>
      </c>
      <c r="G76" s="7">
        <f>F76-'Section 4 Question 8'!$C$5</f>
        <v>16294.227188081946</v>
      </c>
    </row>
    <row r="77" spans="1:7" x14ac:dyDescent="0.35">
      <c r="A77" s="1">
        <v>45182</v>
      </c>
      <c r="B77" s="8">
        <v>4.2959999999999998E-2</v>
      </c>
      <c r="D77">
        <v>76</v>
      </c>
      <c r="E77" s="9">
        <f t="shared" si="1"/>
        <v>1.0086874853251937</v>
      </c>
      <c r="F77" s="2">
        <f>E77*'Section 4 Question 8'!$C$5</f>
        <v>2017374.9706503875</v>
      </c>
      <c r="G77" s="7">
        <f>F77-'Section 4 Question 8'!$C$5</f>
        <v>17374.970650387462</v>
      </c>
    </row>
    <row r="78" spans="1:7" x14ac:dyDescent="0.35">
      <c r="A78" s="1">
        <v>45181</v>
      </c>
      <c r="B78" s="8">
        <v>4.2590000000000003E-2</v>
      </c>
      <c r="D78">
        <v>77</v>
      </c>
      <c r="E78" s="9">
        <f t="shared" si="1"/>
        <v>0.99370041997200187</v>
      </c>
      <c r="F78" s="2">
        <f>E78*'Section 4 Question 8'!$C$5</f>
        <v>1987400.8399440038</v>
      </c>
      <c r="G78" s="7">
        <f>F78-'Section 4 Question 8'!$C$5</f>
        <v>-12599.160055996152</v>
      </c>
    </row>
    <row r="79" spans="1:7" x14ac:dyDescent="0.35">
      <c r="A79" s="1">
        <v>45180</v>
      </c>
      <c r="B79" s="8">
        <v>4.2860000000000002E-2</v>
      </c>
      <c r="D79">
        <v>78</v>
      </c>
      <c r="E79" s="9">
        <f t="shared" si="1"/>
        <v>0.99906759906759912</v>
      </c>
      <c r="F79" s="2">
        <f>E79*'Section 4 Question 8'!$C$5</f>
        <v>1998135.1981351983</v>
      </c>
      <c r="G79" s="7">
        <f>F79-'Section 4 Question 8'!$C$5</f>
        <v>-1864.8018648016732</v>
      </c>
    </row>
    <row r="80" spans="1:7" x14ac:dyDescent="0.35">
      <c r="A80" s="1">
        <v>45177</v>
      </c>
      <c r="B80" s="8">
        <v>4.2900000000000001E-2</v>
      </c>
      <c r="D80">
        <v>79</v>
      </c>
      <c r="E80" s="9">
        <f t="shared" si="1"/>
        <v>1.0044486068836338</v>
      </c>
      <c r="F80" s="2">
        <f>E80*'Section 4 Question 8'!$C$5</f>
        <v>2008897.2137672675</v>
      </c>
      <c r="G80" s="7">
        <f>F80-'Section 4 Question 8'!$C$5</f>
        <v>8897.2137672675308</v>
      </c>
    </row>
    <row r="81" spans="1:7" x14ac:dyDescent="0.35">
      <c r="A81" s="1">
        <v>45176</v>
      </c>
      <c r="B81" s="8">
        <v>4.2709999999999998E-2</v>
      </c>
      <c r="D81">
        <v>80</v>
      </c>
      <c r="E81" s="9">
        <f t="shared" si="1"/>
        <v>1.0054143126177024</v>
      </c>
      <c r="F81" s="2">
        <f>E81*'Section 4 Question 8'!$C$5</f>
        <v>2010828.6252354048</v>
      </c>
      <c r="G81" s="7">
        <f>F81-'Section 4 Question 8'!$C$5</f>
        <v>10828.625235404819</v>
      </c>
    </row>
    <row r="82" spans="1:7" x14ac:dyDescent="0.35">
      <c r="A82" s="1">
        <v>45175</v>
      </c>
      <c r="B82" s="8">
        <v>4.2479999999999997E-2</v>
      </c>
      <c r="D82">
        <v>81</v>
      </c>
      <c r="E82" s="9">
        <f t="shared" si="1"/>
        <v>0.99159663865546199</v>
      </c>
      <c r="F82" s="2">
        <f>E82*'Section 4 Question 8'!$C$5</f>
        <v>1983193.2773109239</v>
      </c>
      <c r="G82" s="7">
        <f>F82-'Section 4 Question 8'!$C$5</f>
        <v>-16806.722689076094</v>
      </c>
    </row>
    <row r="83" spans="1:7" x14ac:dyDescent="0.35">
      <c r="A83" s="1">
        <v>45174</v>
      </c>
      <c r="B83" s="8">
        <v>4.2840000000000003E-2</v>
      </c>
      <c r="D83">
        <v>82</v>
      </c>
      <c r="E83" s="9">
        <f t="shared" si="1"/>
        <v>1.0058699225170227</v>
      </c>
      <c r="F83" s="2">
        <f>E83*'Section 4 Question 8'!$C$5</f>
        <v>2011739.8450340454</v>
      </c>
      <c r="G83" s="7">
        <f>F83-'Section 4 Question 8'!$C$5</f>
        <v>11739.8450340454</v>
      </c>
    </row>
    <row r="84" spans="1:7" x14ac:dyDescent="0.35">
      <c r="A84" s="1">
        <v>45170</v>
      </c>
      <c r="B84" s="8">
        <v>4.2590000000000003E-2</v>
      </c>
      <c r="D84">
        <v>83</v>
      </c>
      <c r="E84" s="9">
        <f t="shared" si="1"/>
        <v>1.0174390826564741</v>
      </c>
      <c r="F84" s="2">
        <f>E84*'Section 4 Question 8'!$C$5</f>
        <v>2034878.1653129482</v>
      </c>
      <c r="G84" s="7">
        <f>F84-'Section 4 Question 8'!$C$5</f>
        <v>34878.165312948171</v>
      </c>
    </row>
    <row r="85" spans="1:7" x14ac:dyDescent="0.35">
      <c r="A85" s="1">
        <v>45169</v>
      </c>
      <c r="B85" s="8">
        <v>4.1860000000000001E-2</v>
      </c>
      <c r="D85">
        <v>84</v>
      </c>
      <c r="E85" s="9">
        <f t="shared" si="1"/>
        <v>1.0182437363171977</v>
      </c>
      <c r="F85" s="2">
        <f>E85*'Section 4 Question 8'!$C$5</f>
        <v>2036487.4726343954</v>
      </c>
      <c r="G85" s="7">
        <f>F85-'Section 4 Question 8'!$C$5</f>
        <v>36487.472634395352</v>
      </c>
    </row>
    <row r="86" spans="1:7" x14ac:dyDescent="0.35">
      <c r="A86" s="1">
        <v>45168</v>
      </c>
      <c r="B86" s="8">
        <v>4.1110000000000001E-2</v>
      </c>
      <c r="D86">
        <v>85</v>
      </c>
      <c r="E86" s="9">
        <f t="shared" si="1"/>
        <v>0.99951373693168011</v>
      </c>
      <c r="F86" s="2">
        <f>E86*'Section 4 Question 8'!$C$5</f>
        <v>1999027.4738633602</v>
      </c>
      <c r="G86" s="7">
        <f>F86-'Section 4 Question 8'!$C$5</f>
        <v>-972.52613663976081</v>
      </c>
    </row>
    <row r="87" spans="1:7" x14ac:dyDescent="0.35">
      <c r="A87" s="1">
        <v>45167</v>
      </c>
      <c r="B87" s="8">
        <v>4.113E-2</v>
      </c>
      <c r="D87">
        <v>86</v>
      </c>
      <c r="E87" s="9">
        <f t="shared" si="1"/>
        <v>0.99709090909090903</v>
      </c>
      <c r="F87" s="2">
        <f>E87*'Section 4 Question 8'!$C$5</f>
        <v>1994181.8181818181</v>
      </c>
      <c r="G87" s="7">
        <f>F87-'Section 4 Question 8'!$C$5</f>
        <v>-5818.1818181818817</v>
      </c>
    </row>
    <row r="88" spans="1:7" x14ac:dyDescent="0.35">
      <c r="A88" s="1">
        <v>45166</v>
      </c>
      <c r="B88" s="8">
        <v>4.1250000000000002E-2</v>
      </c>
      <c r="D88">
        <v>87</v>
      </c>
      <c r="E88" s="9">
        <f t="shared" si="1"/>
        <v>0.98120837297811614</v>
      </c>
      <c r="F88" s="2">
        <f>E88*'Section 4 Question 8'!$C$5</f>
        <v>1962416.7459562323</v>
      </c>
      <c r="G88" s="7">
        <f>F88-'Section 4 Question 8'!$C$5</f>
        <v>-37583.254043767694</v>
      </c>
    </row>
    <row r="89" spans="1:7" x14ac:dyDescent="0.35">
      <c r="A89" s="1">
        <v>45163</v>
      </c>
      <c r="B89" s="8">
        <v>4.2040000000000001E-2</v>
      </c>
      <c r="D89">
        <v>88</v>
      </c>
      <c r="E89" s="9">
        <f t="shared" si="1"/>
        <v>0.99291450165328288</v>
      </c>
      <c r="F89" s="2">
        <f>E89*'Section 4 Question 8'!$C$5</f>
        <v>1985829.0033065658</v>
      </c>
      <c r="G89" s="7">
        <f>F89-'Section 4 Question 8'!$C$5</f>
        <v>-14170.996693434194</v>
      </c>
    </row>
    <row r="90" spans="1:7" x14ac:dyDescent="0.35">
      <c r="A90" s="1">
        <v>45162</v>
      </c>
      <c r="B90" s="8">
        <v>4.2340000000000003E-2</v>
      </c>
      <c r="D90">
        <v>89</v>
      </c>
      <c r="E90" s="9">
        <f t="shared" si="1"/>
        <v>0.99834944588540442</v>
      </c>
      <c r="F90" s="2">
        <f>E90*'Section 4 Question 8'!$C$5</f>
        <v>1996698.8917708087</v>
      </c>
      <c r="G90" s="7">
        <f>F90-'Section 4 Question 8'!$C$5</f>
        <v>-3301.1082291912753</v>
      </c>
    </row>
    <row r="91" spans="1:7" x14ac:dyDescent="0.35">
      <c r="A91" s="1">
        <v>45161</v>
      </c>
      <c r="B91" s="8">
        <v>4.2410000000000003E-2</v>
      </c>
      <c r="D91">
        <v>90</v>
      </c>
      <c r="E91" s="9">
        <f t="shared" si="1"/>
        <v>1.0112064854554126</v>
      </c>
      <c r="F91" s="2">
        <f>E91*'Section 4 Question 8'!$C$5</f>
        <v>2022412.9709108251</v>
      </c>
      <c r="G91" s="7">
        <f>F91-'Section 4 Question 8'!$C$5</f>
        <v>22412.970910825068</v>
      </c>
    </row>
    <row r="92" spans="1:7" x14ac:dyDescent="0.35">
      <c r="A92" s="1">
        <v>45160</v>
      </c>
      <c r="B92" s="8">
        <v>4.1939999999999998E-2</v>
      </c>
      <c r="D92">
        <v>91</v>
      </c>
      <c r="E92" s="9">
        <f t="shared" si="1"/>
        <v>0.96881496881496876</v>
      </c>
      <c r="F92" s="2">
        <f>E92*'Section 4 Question 8'!$C$5</f>
        <v>1937629.9376299374</v>
      </c>
      <c r="G92" s="7">
        <f>F92-'Section 4 Question 8'!$C$5</f>
        <v>-62370.062370062573</v>
      </c>
    </row>
    <row r="93" spans="1:7" x14ac:dyDescent="0.35">
      <c r="A93" s="1">
        <v>45159</v>
      </c>
      <c r="B93" s="8">
        <v>4.3290000000000002E-2</v>
      </c>
      <c r="D93">
        <v>92</v>
      </c>
      <c r="E93" s="9">
        <f t="shared" si="1"/>
        <v>0.99838560885608851</v>
      </c>
      <c r="F93" s="2">
        <f>E93*'Section 4 Question 8'!$C$5</f>
        <v>1996771.217712177</v>
      </c>
      <c r="G93" s="7">
        <f>F93-'Section 4 Question 8'!$C$5</f>
        <v>-3228.7822878230363</v>
      </c>
    </row>
    <row r="94" spans="1:7" x14ac:dyDescent="0.35">
      <c r="A94" s="1">
        <v>45156</v>
      </c>
      <c r="B94" s="8">
        <v>4.3360000000000003E-2</v>
      </c>
      <c r="D94">
        <v>93</v>
      </c>
      <c r="E94" s="9">
        <f t="shared" si="1"/>
        <v>1.019515636021632</v>
      </c>
      <c r="F94" s="2">
        <f>E94*'Section 4 Question 8'!$C$5</f>
        <v>2039031.272043264</v>
      </c>
      <c r="G94" s="7">
        <f>F94-'Section 4 Question 8'!$C$5</f>
        <v>39031.272043264005</v>
      </c>
    </row>
    <row r="95" spans="1:7" x14ac:dyDescent="0.35">
      <c r="A95" s="1">
        <v>45155</v>
      </c>
      <c r="B95" s="8">
        <v>4.2529999999999998E-2</v>
      </c>
      <c r="D95">
        <v>94</v>
      </c>
      <c r="E95" s="9">
        <f t="shared" si="1"/>
        <v>0.9927637721755368</v>
      </c>
      <c r="F95" s="2">
        <f>E95*'Section 4 Question 8'!$C$5</f>
        <v>1985527.5443510737</v>
      </c>
      <c r="G95" s="7">
        <f>F95-'Section 4 Question 8'!$C$5</f>
        <v>-14472.45564892632</v>
      </c>
    </row>
    <row r="96" spans="1:7" x14ac:dyDescent="0.35">
      <c r="A96" s="1">
        <v>45154</v>
      </c>
      <c r="B96" s="8">
        <v>4.2840000000000003E-2</v>
      </c>
      <c r="D96">
        <v>95</v>
      </c>
      <c r="E96" s="9">
        <f t="shared" si="1"/>
        <v>1.006578947368421</v>
      </c>
      <c r="F96" s="2">
        <f>E96*'Section 4 Question 8'!$C$5</f>
        <v>2013157.894736842</v>
      </c>
      <c r="G96" s="7">
        <f>F96-'Section 4 Question 8'!$C$5</f>
        <v>13157.894736842019</v>
      </c>
    </row>
    <row r="97" spans="1:7" x14ac:dyDescent="0.35">
      <c r="A97" s="1">
        <v>45153</v>
      </c>
      <c r="B97" s="8">
        <v>4.2560000000000001E-2</v>
      </c>
      <c r="D97">
        <v>96</v>
      </c>
      <c r="E97" s="9">
        <f t="shared" si="1"/>
        <v>1.0090090090090089</v>
      </c>
      <c r="F97" s="2">
        <f>E97*'Section 4 Question 8'!$C$5</f>
        <v>2018018.0180180178</v>
      </c>
      <c r="G97" s="7">
        <f>F97-'Section 4 Question 8'!$C$5</f>
        <v>18018.018018017756</v>
      </c>
    </row>
    <row r="98" spans="1:7" x14ac:dyDescent="0.35">
      <c r="A98" s="1">
        <v>45152</v>
      </c>
      <c r="B98" s="8">
        <v>4.2180000000000002E-2</v>
      </c>
      <c r="D98">
        <v>97</v>
      </c>
      <c r="E98" s="9">
        <f t="shared" si="1"/>
        <v>1.0054827175208583</v>
      </c>
      <c r="F98" s="2">
        <f>E98*'Section 4 Question 8'!$C$5</f>
        <v>2010965.4350417166</v>
      </c>
      <c r="G98" s="7">
        <f>F98-'Section 4 Question 8'!$C$5</f>
        <v>10965.435041716555</v>
      </c>
    </row>
    <row r="99" spans="1:7" x14ac:dyDescent="0.35">
      <c r="A99" s="1">
        <v>45149</v>
      </c>
      <c r="B99" s="8">
        <v>4.1950000000000001E-2</v>
      </c>
      <c r="D99">
        <v>98</v>
      </c>
      <c r="E99" s="9">
        <f t="shared" si="1"/>
        <v>1.0098700048146365</v>
      </c>
      <c r="F99" s="2">
        <f>E99*'Section 4 Question 8'!$C$5</f>
        <v>2019740.0096292731</v>
      </c>
      <c r="G99" s="7">
        <f>F99-'Section 4 Question 8'!$C$5</f>
        <v>19740.009629273089</v>
      </c>
    </row>
    <row r="100" spans="1:7" x14ac:dyDescent="0.35">
      <c r="A100" s="1">
        <v>45148</v>
      </c>
      <c r="B100" s="8">
        <v>4.1540000000000001E-2</v>
      </c>
      <c r="D100">
        <v>99</v>
      </c>
      <c r="E100" s="9">
        <f t="shared" si="1"/>
        <v>1.0107055961070561</v>
      </c>
      <c r="F100" s="2">
        <f>E100*'Section 4 Question 8'!$C$5</f>
        <v>2021411.1922141123</v>
      </c>
      <c r="G100" s="7">
        <f>F100-'Section 4 Question 8'!$C$5</f>
        <v>21411.192214112263</v>
      </c>
    </row>
    <row r="101" spans="1:7" x14ac:dyDescent="0.35">
      <c r="A101" s="1">
        <v>45147</v>
      </c>
      <c r="B101" s="8">
        <v>4.1099999999999998E-2</v>
      </c>
      <c r="D101">
        <v>100</v>
      </c>
      <c r="E101" s="9">
        <f t="shared" si="1"/>
        <v>1.0239162929745889</v>
      </c>
      <c r="F101" s="2">
        <f>E101*'Section 4 Question 8'!$C$5</f>
        <v>2047832.5859491776</v>
      </c>
      <c r="G101" s="7">
        <f>F101-'Section 4 Question 8'!$C$5</f>
        <v>47832.585949177621</v>
      </c>
    </row>
    <row r="102" spans="1:7" x14ac:dyDescent="0.35">
      <c r="A102" s="1">
        <v>45146</v>
      </c>
      <c r="B102" s="8">
        <v>4.0140000000000002E-2</v>
      </c>
      <c r="D102">
        <v>101</v>
      </c>
      <c r="E102" s="9">
        <f t="shared" si="1"/>
        <v>0.99528886684849993</v>
      </c>
      <c r="F102" s="2">
        <f>E102*'Section 4 Question 8'!$C$5</f>
        <v>1990577.733697</v>
      </c>
      <c r="G102" s="7">
        <f>F102-'Section 4 Question 8'!$C$5</f>
        <v>-9422.2663030000404</v>
      </c>
    </row>
    <row r="103" spans="1:7" x14ac:dyDescent="0.35">
      <c r="A103" s="1">
        <v>45145</v>
      </c>
      <c r="B103" s="8">
        <v>4.0329999999999998E-2</v>
      </c>
      <c r="D103">
        <v>102</v>
      </c>
      <c r="E103" s="9">
        <f t="shared" si="1"/>
        <v>0.98558162267839688</v>
      </c>
      <c r="F103" s="2">
        <f>E103*'Section 4 Question 8'!$C$5</f>
        <v>1971163.2453567937</v>
      </c>
      <c r="G103" s="7">
        <f>F103-'Section 4 Question 8'!$C$5</f>
        <v>-28836.754643206252</v>
      </c>
    </row>
    <row r="104" spans="1:7" x14ac:dyDescent="0.35">
      <c r="A104" s="1">
        <v>45142</v>
      </c>
      <c r="B104" s="8">
        <v>4.0919999999999998E-2</v>
      </c>
      <c r="D104">
        <v>103</v>
      </c>
      <c r="E104" s="9">
        <f t="shared" si="1"/>
        <v>1.0113692535837864</v>
      </c>
      <c r="F104" s="2">
        <f>E104*'Section 4 Question 8'!$C$5</f>
        <v>2022738.5071675729</v>
      </c>
      <c r="G104" s="7">
        <f>F104-'Section 4 Question 8'!$C$5</f>
        <v>22738.507167572854</v>
      </c>
    </row>
    <row r="105" spans="1:7" x14ac:dyDescent="0.35">
      <c r="A105" s="1">
        <v>45141</v>
      </c>
      <c r="B105" s="8">
        <v>4.0460000000000003E-2</v>
      </c>
      <c r="D105">
        <v>104</v>
      </c>
      <c r="E105" s="9">
        <f t="shared" si="1"/>
        <v>0.96817420435510892</v>
      </c>
      <c r="F105" s="2">
        <f>E105*'Section 4 Question 8'!$C$5</f>
        <v>1936348.4087102178</v>
      </c>
      <c r="G105" s="7">
        <f>F105-'Section 4 Question 8'!$C$5</f>
        <v>-63651.591289782198</v>
      </c>
    </row>
    <row r="106" spans="1:7" x14ac:dyDescent="0.35">
      <c r="A106" s="1">
        <v>45140</v>
      </c>
      <c r="B106" s="8">
        <v>4.1790000000000001E-2</v>
      </c>
      <c r="D106">
        <v>105</v>
      </c>
      <c r="E106" s="9">
        <f t="shared" si="1"/>
        <v>1.0222602739726028</v>
      </c>
      <c r="F106" s="2">
        <f>E106*'Section 4 Question 8'!$C$5</f>
        <v>2044520.5479452056</v>
      </c>
      <c r="G106" s="7">
        <f>F106-'Section 4 Question 8'!$C$5</f>
        <v>44520.547945205588</v>
      </c>
    </row>
    <row r="107" spans="1:7" x14ac:dyDescent="0.35">
      <c r="A107" s="1">
        <v>45139</v>
      </c>
      <c r="B107" s="8">
        <v>4.088E-2</v>
      </c>
      <c r="D107">
        <v>106</v>
      </c>
      <c r="E107" s="9">
        <f t="shared" si="1"/>
        <v>1.0138888888888888</v>
      </c>
      <c r="F107" s="2">
        <f>E107*'Section 4 Question 8'!$C$5</f>
        <v>2027777.7777777778</v>
      </c>
      <c r="G107" s="7">
        <f>F107-'Section 4 Question 8'!$C$5</f>
        <v>27777.777777777752</v>
      </c>
    </row>
    <row r="108" spans="1:7" x14ac:dyDescent="0.35">
      <c r="A108" s="1">
        <v>45138</v>
      </c>
      <c r="B108" s="8">
        <v>4.0320000000000002E-2</v>
      </c>
      <c r="D108">
        <v>107</v>
      </c>
      <c r="E108" s="9">
        <f t="shared" si="1"/>
        <v>1.018438999747411</v>
      </c>
      <c r="F108" s="2">
        <f>E108*'Section 4 Question 8'!$C$5</f>
        <v>2036877.999494822</v>
      </c>
      <c r="G108" s="7">
        <f>F108-'Section 4 Question 8'!$C$5</f>
        <v>36877.999494821997</v>
      </c>
    </row>
    <row r="109" spans="1:7" x14ac:dyDescent="0.35">
      <c r="A109" s="1">
        <v>45135</v>
      </c>
      <c r="B109" s="8">
        <v>3.959E-2</v>
      </c>
      <c r="D109">
        <v>108</v>
      </c>
      <c r="E109" s="9">
        <f t="shared" si="1"/>
        <v>1.0012645422357107</v>
      </c>
      <c r="F109" s="2">
        <f>E109*'Section 4 Question 8'!$C$5</f>
        <v>2002529.0844714213</v>
      </c>
      <c r="G109" s="7">
        <f>F109-'Section 4 Question 8'!$C$5</f>
        <v>2529.0844714213163</v>
      </c>
    </row>
    <row r="110" spans="1:7" x14ac:dyDescent="0.35">
      <c r="A110" s="1">
        <v>45134</v>
      </c>
      <c r="B110" s="8">
        <v>3.9539999999999999E-2</v>
      </c>
      <c r="D110">
        <v>109</v>
      </c>
      <c r="E110" s="9">
        <f t="shared" si="1"/>
        <v>0.98751248751248755</v>
      </c>
      <c r="F110" s="2">
        <f>E110*'Section 4 Question 8'!$C$5</f>
        <v>1975024.9750249751</v>
      </c>
      <c r="G110" s="7">
        <f>F110-'Section 4 Question 8'!$C$5</f>
        <v>-24975.024975024862</v>
      </c>
    </row>
    <row r="111" spans="1:7" x14ac:dyDescent="0.35">
      <c r="A111" s="1">
        <v>45133</v>
      </c>
      <c r="B111" s="8">
        <v>4.0039999999999999E-2</v>
      </c>
      <c r="D111">
        <v>110</v>
      </c>
      <c r="E111" s="9">
        <f t="shared" si="1"/>
        <v>1.0359637774902977</v>
      </c>
      <c r="F111" s="2">
        <f>E111*'Section 4 Question 8'!$C$5</f>
        <v>2071927.5549805954</v>
      </c>
      <c r="G111" s="7">
        <f>F111-'Section 4 Question 8'!$C$5</f>
        <v>71927.554980595363</v>
      </c>
    </row>
    <row r="112" spans="1:7" x14ac:dyDescent="0.35">
      <c r="A112" s="1">
        <v>45132</v>
      </c>
      <c r="B112" s="8">
        <v>3.8649999999999997E-2</v>
      </c>
      <c r="D112">
        <v>111</v>
      </c>
      <c r="E112" s="9">
        <f t="shared" si="1"/>
        <v>0.99331791313287066</v>
      </c>
      <c r="F112" s="2">
        <f>E112*'Section 4 Question 8'!$C$5</f>
        <v>1986635.8262657414</v>
      </c>
      <c r="G112" s="7">
        <f>F112-'Section 4 Question 8'!$C$5</f>
        <v>-13364.173734258628</v>
      </c>
    </row>
    <row r="113" spans="1:7" x14ac:dyDescent="0.35">
      <c r="A113" s="1">
        <v>45131</v>
      </c>
      <c r="B113" s="8">
        <v>3.891E-2</v>
      </c>
      <c r="D113">
        <v>112</v>
      </c>
      <c r="E113" s="9">
        <f t="shared" si="1"/>
        <v>1.0051666236114698</v>
      </c>
      <c r="F113" s="2">
        <f>E113*'Section 4 Question 8'!$C$5</f>
        <v>2010333.2472229395</v>
      </c>
      <c r="G113" s="7">
        <f>F113-'Section 4 Question 8'!$C$5</f>
        <v>10333.247222939506</v>
      </c>
    </row>
    <row r="114" spans="1:7" x14ac:dyDescent="0.35">
      <c r="A114" s="1">
        <v>45128</v>
      </c>
      <c r="B114" s="8">
        <v>3.8710000000000001E-2</v>
      </c>
      <c r="D114">
        <v>113</v>
      </c>
      <c r="E114" s="9">
        <f t="shared" si="1"/>
        <v>1.0078104660244729</v>
      </c>
      <c r="F114" s="2">
        <f>E114*'Section 4 Question 8'!$C$5</f>
        <v>2015620.9320489457</v>
      </c>
      <c r="G114" s="7">
        <f>F114-'Section 4 Question 8'!$C$5</f>
        <v>15620.932048945688</v>
      </c>
    </row>
    <row r="115" spans="1:7" x14ac:dyDescent="0.35">
      <c r="A115" s="1">
        <v>45127</v>
      </c>
      <c r="B115" s="8">
        <v>3.841E-2</v>
      </c>
      <c r="D115">
        <v>114</v>
      </c>
      <c r="E115" s="9">
        <f t="shared" si="1"/>
        <v>0.99688554373215665</v>
      </c>
      <c r="F115" s="2">
        <f>E115*'Section 4 Question 8'!$C$5</f>
        <v>1993771.0874643133</v>
      </c>
      <c r="G115" s="7">
        <f>F115-'Section 4 Question 8'!$C$5</f>
        <v>-6228.9125356867444</v>
      </c>
    </row>
    <row r="116" spans="1:7" x14ac:dyDescent="0.35">
      <c r="A116" s="1">
        <v>45126</v>
      </c>
      <c r="B116" s="8">
        <v>3.8530000000000002E-2</v>
      </c>
      <c r="D116">
        <v>115</v>
      </c>
      <c r="E116" s="9">
        <f t="shared" si="1"/>
        <v>1.0263718700053277</v>
      </c>
      <c r="F116" s="2">
        <f>E116*'Section 4 Question 8'!$C$5</f>
        <v>2052743.7400106555</v>
      </c>
      <c r="G116" s="7">
        <f>F116-'Section 4 Question 8'!$C$5</f>
        <v>52743.740010655485</v>
      </c>
    </row>
    <row r="117" spans="1:7" x14ac:dyDescent="0.35">
      <c r="A117" s="1">
        <v>45125</v>
      </c>
      <c r="B117" s="8">
        <v>3.7539999999999997E-2</v>
      </c>
      <c r="D117">
        <v>116</v>
      </c>
      <c r="E117" s="9">
        <f t="shared" si="1"/>
        <v>0.99050131926121354</v>
      </c>
      <c r="F117" s="2">
        <f>E117*'Section 4 Question 8'!$C$5</f>
        <v>1981002.6385224271</v>
      </c>
      <c r="G117" s="7">
        <f>F117-'Section 4 Question 8'!$C$5</f>
        <v>-18997.361477572937</v>
      </c>
    </row>
    <row r="118" spans="1:7" x14ac:dyDescent="0.35">
      <c r="A118" s="1">
        <v>45124</v>
      </c>
      <c r="B118" s="8">
        <v>3.7900000000000003E-2</v>
      </c>
      <c r="D118">
        <v>117</v>
      </c>
      <c r="E118" s="9">
        <f t="shared" si="1"/>
        <v>0.99422875131164745</v>
      </c>
      <c r="F118" s="2">
        <f>E118*'Section 4 Question 8'!$C$5</f>
        <v>1988457.5026232949</v>
      </c>
      <c r="G118" s="7">
        <f>F118-'Section 4 Question 8'!$C$5</f>
        <v>-11542.497376705054</v>
      </c>
    </row>
    <row r="119" spans="1:7" x14ac:dyDescent="0.35">
      <c r="A119" s="1">
        <v>45121</v>
      </c>
      <c r="B119" s="8">
        <v>3.8120000000000001E-2</v>
      </c>
      <c r="D119">
        <v>118</v>
      </c>
      <c r="E119" s="9">
        <f t="shared" si="1"/>
        <v>0.99478079331941549</v>
      </c>
      <c r="F119" s="2">
        <f>E119*'Section 4 Question 8'!$C$5</f>
        <v>1989561.5866388311</v>
      </c>
      <c r="G119" s="7">
        <f>F119-'Section 4 Question 8'!$C$5</f>
        <v>-10438.413361168932</v>
      </c>
    </row>
    <row r="120" spans="1:7" x14ac:dyDescent="0.35">
      <c r="A120" s="1">
        <v>45120</v>
      </c>
      <c r="B120" s="8">
        <v>3.832E-2</v>
      </c>
      <c r="D120">
        <v>119</v>
      </c>
      <c r="E120" s="9">
        <f t="shared" si="1"/>
        <v>1.0169851380042463</v>
      </c>
      <c r="F120" s="2">
        <f>E120*'Section 4 Question 8'!$C$5</f>
        <v>2033970.2760084926</v>
      </c>
      <c r="G120" s="7">
        <f>F120-'Section 4 Question 8'!$C$5</f>
        <v>33970.276008492569</v>
      </c>
    </row>
    <row r="121" spans="1:7" x14ac:dyDescent="0.35">
      <c r="A121" s="1">
        <v>45119</v>
      </c>
      <c r="B121" s="8">
        <v>3.7679999999999998E-2</v>
      </c>
      <c r="D121">
        <v>120</v>
      </c>
      <c r="E121" s="9">
        <f t="shared" si="1"/>
        <v>0.97566027964785074</v>
      </c>
      <c r="F121" s="2">
        <f>E121*'Section 4 Question 8'!$C$5</f>
        <v>1951320.5592957016</v>
      </c>
      <c r="G121" s="7">
        <f>F121-'Section 4 Question 8'!$C$5</f>
        <v>-48679.440704298439</v>
      </c>
    </row>
    <row r="122" spans="1:7" x14ac:dyDescent="0.35">
      <c r="A122" s="1">
        <v>45118</v>
      </c>
      <c r="B122" s="8">
        <v>3.8620000000000002E-2</v>
      </c>
      <c r="D122">
        <v>121</v>
      </c>
      <c r="E122" s="9">
        <f t="shared" si="1"/>
        <v>0.97181680926019132</v>
      </c>
      <c r="F122" s="2">
        <f>E122*'Section 4 Question 8'!$C$5</f>
        <v>1943633.6185203826</v>
      </c>
      <c r="G122" s="7">
        <f>F122-'Section 4 Question 8'!$C$5</f>
        <v>-56366.381479617441</v>
      </c>
    </row>
    <row r="123" spans="1:7" x14ac:dyDescent="0.35">
      <c r="A123" s="1">
        <v>45117</v>
      </c>
      <c r="B123" s="8">
        <v>3.9739999999999998E-2</v>
      </c>
      <c r="D123">
        <v>122</v>
      </c>
      <c r="E123" s="9">
        <f t="shared" si="1"/>
        <v>0.99349999999999994</v>
      </c>
      <c r="F123" s="2">
        <f>E123*'Section 4 Question 8'!$C$5</f>
        <v>1986999.9999999998</v>
      </c>
      <c r="G123" s="7">
        <f>F123-'Section 4 Question 8'!$C$5</f>
        <v>-13000.000000000233</v>
      </c>
    </row>
    <row r="124" spans="1:7" x14ac:dyDescent="0.35">
      <c r="A124" s="1">
        <v>45114</v>
      </c>
      <c r="B124" s="8">
        <v>0.04</v>
      </c>
      <c r="D124">
        <v>123</v>
      </c>
      <c r="E124" s="9">
        <f t="shared" si="1"/>
        <v>0.98328416912487704</v>
      </c>
      <c r="F124" s="2">
        <f>E124*'Section 4 Question 8'!$C$5</f>
        <v>1966568.3382497542</v>
      </c>
      <c r="G124" s="7">
        <f>F124-'Section 4 Question 8'!$C$5</f>
        <v>-33431.661750245839</v>
      </c>
    </row>
    <row r="125" spans="1:7" x14ac:dyDescent="0.35">
      <c r="A125" s="1">
        <v>45113</v>
      </c>
      <c r="B125" s="8">
        <v>4.0680000000000001E-2</v>
      </c>
      <c r="D125">
        <v>124</v>
      </c>
      <c r="E125" s="9">
        <f t="shared" si="1"/>
        <v>1.0074294205052006</v>
      </c>
      <c r="F125" s="2">
        <f>E125*'Section 4 Question 8'!$C$5</f>
        <v>2014858.841010401</v>
      </c>
      <c r="G125" s="7">
        <f>F125-'Section 4 Question 8'!$C$5</f>
        <v>14858.841010401025</v>
      </c>
    </row>
    <row r="126" spans="1:7" x14ac:dyDescent="0.35">
      <c r="A126" s="1">
        <v>45112</v>
      </c>
      <c r="B126" s="8">
        <v>4.0379999999999999E-2</v>
      </c>
      <c r="D126">
        <v>125</v>
      </c>
      <c r="E126" s="9">
        <f t="shared" si="1"/>
        <v>1.0253936008125952</v>
      </c>
      <c r="F126" s="2">
        <f>E126*'Section 4 Question 8'!$C$5</f>
        <v>2050787.2016251904</v>
      </c>
      <c r="G126" s="7">
        <f>F126-'Section 4 Question 8'!$C$5</f>
        <v>50787.201625190442</v>
      </c>
    </row>
    <row r="127" spans="1:7" x14ac:dyDescent="0.35">
      <c r="A127" s="1">
        <v>45110</v>
      </c>
      <c r="B127" s="8">
        <v>3.9379999999999998E-2</v>
      </c>
      <c r="D127">
        <v>126</v>
      </c>
      <c r="E127" s="9">
        <f t="shared" si="1"/>
        <v>1.0207361327112492</v>
      </c>
      <c r="F127" s="2">
        <f>E127*'Section 4 Question 8'!$C$5</f>
        <v>2041472.2654224983</v>
      </c>
      <c r="G127" s="7">
        <f>F127-'Section 4 Question 8'!$C$5</f>
        <v>41472.265422498342</v>
      </c>
    </row>
    <row r="128" spans="1:7" x14ac:dyDescent="0.35">
      <c r="A128" s="1">
        <v>45107</v>
      </c>
      <c r="B128" s="8">
        <v>3.8580000000000003E-2</v>
      </c>
      <c r="D128">
        <v>127</v>
      </c>
      <c r="E128" s="9">
        <f t="shared" si="1"/>
        <v>1</v>
      </c>
      <c r="F128" s="2">
        <f>E128*'Section 4 Question 8'!$C$5</f>
        <v>2000000</v>
      </c>
      <c r="G128" s="7">
        <f>F128-'Section 4 Question 8'!$C$5</f>
        <v>0</v>
      </c>
    </row>
    <row r="129" spans="1:7" x14ac:dyDescent="0.35">
      <c r="A129" s="1">
        <v>45106</v>
      </c>
      <c r="B129" s="8">
        <v>3.8580000000000003E-2</v>
      </c>
      <c r="D129">
        <v>128</v>
      </c>
      <c r="E129" s="9">
        <f t="shared" si="1"/>
        <v>1.0036420395421437</v>
      </c>
      <c r="F129" s="2">
        <f>E129*'Section 4 Question 8'!$C$5</f>
        <v>2007284.0790842874</v>
      </c>
      <c r="G129" s="7">
        <f>F129-'Section 4 Question 8'!$C$5</f>
        <v>7284.0790842873976</v>
      </c>
    </row>
    <row r="130" spans="1:7" x14ac:dyDescent="0.35">
      <c r="A130" s="1">
        <v>45105</v>
      </c>
      <c r="B130" s="8">
        <v>3.8440000000000002E-2</v>
      </c>
      <c r="D130">
        <v>129</v>
      </c>
      <c r="E130" s="9">
        <f t="shared" si="1"/>
        <v>0.99947997919916798</v>
      </c>
      <c r="F130" s="2">
        <f>E130*'Section 4 Question 8'!$C$5</f>
        <v>1998959.9583983358</v>
      </c>
      <c r="G130" s="7">
        <f>F130-'Section 4 Question 8'!$C$5</f>
        <v>-1040.0416016641539</v>
      </c>
    </row>
    <row r="131" spans="1:7" x14ac:dyDescent="0.35">
      <c r="A131" s="1">
        <v>45104</v>
      </c>
      <c r="B131" s="8">
        <v>3.8460000000000001E-2</v>
      </c>
      <c r="D131">
        <v>130</v>
      </c>
      <c r="E131" s="9">
        <f t="shared" ref="E131:E194" si="2">B131/B132</f>
        <v>1.0360991379310345</v>
      </c>
      <c r="F131" s="2">
        <f>E131*'Section 4 Question 8'!$C$5</f>
        <v>2072198.2758620689</v>
      </c>
      <c r="G131" s="7">
        <f>F131-'Section 4 Question 8'!$C$5</f>
        <v>72198.275862068869</v>
      </c>
    </row>
    <row r="132" spans="1:7" x14ac:dyDescent="0.35">
      <c r="A132" s="1">
        <v>45103</v>
      </c>
      <c r="B132" s="8">
        <v>3.712E-2</v>
      </c>
      <c r="D132">
        <v>131</v>
      </c>
      <c r="E132" s="9">
        <f t="shared" si="2"/>
        <v>0.98539952216617999</v>
      </c>
      <c r="F132" s="2">
        <f>E132*'Section 4 Question 8'!$C$5</f>
        <v>1970799.0443323599</v>
      </c>
      <c r="G132" s="7">
        <f>F132-'Section 4 Question 8'!$C$5</f>
        <v>-29200.955667640083</v>
      </c>
    </row>
    <row r="133" spans="1:7" x14ac:dyDescent="0.35">
      <c r="A133" s="1">
        <v>45100</v>
      </c>
      <c r="B133" s="8">
        <v>3.7670000000000002E-2</v>
      </c>
      <c r="D133">
        <v>132</v>
      </c>
      <c r="E133" s="9">
        <f t="shared" si="2"/>
        <v>1.0115467239527389</v>
      </c>
      <c r="F133" s="2">
        <f>E133*'Section 4 Question 8'!$C$5</f>
        <v>2023093.4479054778</v>
      </c>
      <c r="G133" s="7">
        <f>F133-'Section 4 Question 8'!$C$5</f>
        <v>23093.447905477835</v>
      </c>
    </row>
    <row r="134" spans="1:7" x14ac:dyDescent="0.35">
      <c r="A134" s="1">
        <v>45099</v>
      </c>
      <c r="B134" s="8">
        <v>3.7240000000000002E-2</v>
      </c>
      <c r="D134">
        <v>133</v>
      </c>
      <c r="E134" s="9">
        <f t="shared" si="2"/>
        <v>0.99518973810796363</v>
      </c>
      <c r="F134" s="2">
        <f>E134*'Section 4 Question 8'!$C$5</f>
        <v>1990379.4762159272</v>
      </c>
      <c r="G134" s="7">
        <f>F134-'Section 4 Question 8'!$C$5</f>
        <v>-9620.5237840728369</v>
      </c>
    </row>
    <row r="135" spans="1:7" x14ac:dyDescent="0.35">
      <c r="A135" s="1">
        <v>45098</v>
      </c>
      <c r="B135" s="8">
        <v>3.7420000000000002E-2</v>
      </c>
      <c r="D135">
        <v>134</v>
      </c>
      <c r="E135" s="9">
        <f t="shared" si="2"/>
        <v>0.98551488016855426</v>
      </c>
      <c r="F135" s="2">
        <f>E135*'Section 4 Question 8'!$C$5</f>
        <v>1971029.7603371085</v>
      </c>
      <c r="G135" s="7">
        <f>F135-'Section 4 Question 8'!$C$5</f>
        <v>-28970.239662891487</v>
      </c>
    </row>
    <row r="136" spans="1:7" x14ac:dyDescent="0.35">
      <c r="A136" s="1">
        <v>45097</v>
      </c>
      <c r="B136" s="8">
        <v>3.7969999999999997E-2</v>
      </c>
      <c r="D136">
        <v>135</v>
      </c>
      <c r="E136" s="9">
        <f t="shared" si="2"/>
        <v>1.0193288590604026</v>
      </c>
      <c r="F136" s="2">
        <f>E136*'Section 4 Question 8'!$C$5</f>
        <v>2038657.7181208052</v>
      </c>
      <c r="G136" s="7">
        <f>F136-'Section 4 Question 8'!$C$5</f>
        <v>38657.718120805221</v>
      </c>
    </row>
    <row r="137" spans="1:7" x14ac:dyDescent="0.35">
      <c r="A137" s="1">
        <v>45093</v>
      </c>
      <c r="B137" s="8">
        <v>3.7249999999999998E-2</v>
      </c>
      <c r="D137">
        <v>136</v>
      </c>
      <c r="E137" s="9">
        <f t="shared" si="2"/>
        <v>1.0005372011818425</v>
      </c>
      <c r="F137" s="2">
        <f>E137*'Section 4 Question 8'!$C$5</f>
        <v>2001074.402363685</v>
      </c>
      <c r="G137" s="7">
        <f>F137-'Section 4 Question 8'!$C$5</f>
        <v>1074.4023636849597</v>
      </c>
    </row>
    <row r="138" spans="1:7" x14ac:dyDescent="0.35">
      <c r="A138" s="1">
        <v>45092</v>
      </c>
      <c r="B138" s="8">
        <v>3.7229999999999999E-2</v>
      </c>
      <c r="D138">
        <v>137</v>
      </c>
      <c r="E138" s="9">
        <f t="shared" si="2"/>
        <v>0.98779517113292648</v>
      </c>
      <c r="F138" s="2">
        <f>E138*'Section 4 Question 8'!$C$5</f>
        <v>1975590.342265853</v>
      </c>
      <c r="G138" s="7">
        <f>F138-'Section 4 Question 8'!$C$5</f>
        <v>-24409.65773414704</v>
      </c>
    </row>
    <row r="139" spans="1:7" x14ac:dyDescent="0.35">
      <c r="A139" s="1">
        <v>45091</v>
      </c>
      <c r="B139" s="8">
        <v>3.7690000000000001E-2</v>
      </c>
      <c r="D139">
        <v>138</v>
      </c>
      <c r="E139" s="9">
        <f t="shared" si="2"/>
        <v>1.0123556271823799</v>
      </c>
      <c r="F139" s="2">
        <f>E139*'Section 4 Question 8'!$C$5</f>
        <v>2024711.2543647599</v>
      </c>
      <c r="G139" s="7">
        <f>F139-'Section 4 Question 8'!$C$5</f>
        <v>24711.254364759894</v>
      </c>
    </row>
    <row r="140" spans="1:7" x14ac:dyDescent="0.35">
      <c r="A140" s="1">
        <v>45090</v>
      </c>
      <c r="B140" s="8">
        <v>3.7229999999999999E-2</v>
      </c>
      <c r="D140">
        <v>139</v>
      </c>
      <c r="E140" s="9">
        <f t="shared" si="2"/>
        <v>0.98180379746835433</v>
      </c>
      <c r="F140" s="2">
        <f>E140*'Section 4 Question 8'!$C$5</f>
        <v>1963607.5949367087</v>
      </c>
      <c r="G140" s="7">
        <f>F140-'Section 4 Question 8'!$C$5</f>
        <v>-36392.405063291313</v>
      </c>
    </row>
    <row r="141" spans="1:7" x14ac:dyDescent="0.35">
      <c r="A141" s="1">
        <v>45089</v>
      </c>
      <c r="B141" s="8">
        <v>3.7920000000000002E-2</v>
      </c>
      <c r="D141">
        <v>140</v>
      </c>
      <c r="E141" s="9">
        <f t="shared" si="2"/>
        <v>0.99059561128526652</v>
      </c>
      <c r="F141" s="2">
        <f>E141*'Section 4 Question 8'!$C$5</f>
        <v>1981191.2225705329</v>
      </c>
      <c r="G141" s="7">
        <f>F141-'Section 4 Question 8'!$C$5</f>
        <v>-18808.777429467067</v>
      </c>
    </row>
    <row r="142" spans="1:7" x14ac:dyDescent="0.35">
      <c r="A142" s="1">
        <v>45086</v>
      </c>
      <c r="B142" s="8">
        <v>3.8280000000000002E-2</v>
      </c>
      <c r="D142">
        <v>141</v>
      </c>
      <c r="E142" s="9">
        <f t="shared" si="2"/>
        <v>1.0235294117647058</v>
      </c>
      <c r="F142" s="2">
        <f>E142*'Section 4 Question 8'!$C$5</f>
        <v>2047058.8235294116</v>
      </c>
      <c r="G142" s="7">
        <f>F142-'Section 4 Question 8'!$C$5</f>
        <v>47058.823529411573</v>
      </c>
    </row>
    <row r="143" spans="1:7" x14ac:dyDescent="0.35">
      <c r="A143" s="1">
        <v>45085</v>
      </c>
      <c r="B143" s="8">
        <v>3.7400000000000003E-2</v>
      </c>
      <c r="D143">
        <v>142</v>
      </c>
      <c r="E143" s="9">
        <f t="shared" si="2"/>
        <v>0.99946552645644038</v>
      </c>
      <c r="F143" s="2">
        <f>E143*'Section 4 Question 8'!$C$5</f>
        <v>1998931.0529128807</v>
      </c>
      <c r="G143" s="7">
        <f>F143-'Section 4 Question 8'!$C$5</f>
        <v>-1068.9470871193334</v>
      </c>
    </row>
    <row r="144" spans="1:7" x14ac:dyDescent="0.35">
      <c r="A144" s="1">
        <v>45084</v>
      </c>
      <c r="B144" s="8">
        <v>3.7420000000000002E-2</v>
      </c>
      <c r="D144">
        <v>143</v>
      </c>
      <c r="E144" s="9">
        <f t="shared" si="2"/>
        <v>1.0059139784946238</v>
      </c>
      <c r="F144" s="2">
        <f>E144*'Section 4 Question 8'!$C$5</f>
        <v>2011827.9569892476</v>
      </c>
      <c r="G144" s="7">
        <f>F144-'Section 4 Question 8'!$C$5</f>
        <v>11827.956989247585</v>
      </c>
    </row>
    <row r="145" spans="1:7" x14ac:dyDescent="0.35">
      <c r="A145" s="1">
        <v>45083</v>
      </c>
      <c r="B145" s="8">
        <v>3.7199999999999997E-2</v>
      </c>
      <c r="D145">
        <v>144</v>
      </c>
      <c r="E145" s="9">
        <f t="shared" si="2"/>
        <v>0.97972083223597572</v>
      </c>
      <c r="F145" s="2">
        <f>E145*'Section 4 Question 8'!$C$5</f>
        <v>1959441.6644719515</v>
      </c>
      <c r="G145" s="7">
        <f>F145-'Section 4 Question 8'!$C$5</f>
        <v>-40558.335528048454</v>
      </c>
    </row>
    <row r="146" spans="1:7" x14ac:dyDescent="0.35">
      <c r="A146" s="1">
        <v>45082</v>
      </c>
      <c r="B146" s="8">
        <v>3.7969999999999997E-2</v>
      </c>
      <c r="D146">
        <v>145</v>
      </c>
      <c r="E146" s="9">
        <f t="shared" si="2"/>
        <v>1.0331972789115647</v>
      </c>
      <c r="F146" s="2">
        <f>E146*'Section 4 Question 8'!$C$5</f>
        <v>2066394.5578231292</v>
      </c>
      <c r="G146" s="7">
        <f>F146-'Section 4 Question 8'!$C$5</f>
        <v>66394.557823129231</v>
      </c>
    </row>
    <row r="147" spans="1:7" x14ac:dyDescent="0.35">
      <c r="A147" s="1">
        <v>45079</v>
      </c>
      <c r="B147" s="8">
        <v>3.6749999999999998E-2</v>
      </c>
      <c r="D147">
        <v>146</v>
      </c>
      <c r="E147" s="9">
        <f t="shared" si="2"/>
        <v>0.99647505422993476</v>
      </c>
      <c r="F147" s="2">
        <f>E147*'Section 4 Question 8'!$C$5</f>
        <v>1992950.1084598696</v>
      </c>
      <c r="G147" s="7">
        <f>F147-'Section 4 Question 8'!$C$5</f>
        <v>-7049.8915401303675</v>
      </c>
    </row>
    <row r="148" spans="1:7" x14ac:dyDescent="0.35">
      <c r="A148" s="1">
        <v>45078</v>
      </c>
      <c r="B148" s="8">
        <v>3.6880000000000003E-2</v>
      </c>
      <c r="D148">
        <v>147</v>
      </c>
      <c r="E148" s="9">
        <f t="shared" si="2"/>
        <v>0.99702622330359558</v>
      </c>
      <c r="F148" s="2">
        <f>E148*'Section 4 Question 8'!$C$5</f>
        <v>1994052.4466071911</v>
      </c>
      <c r="G148" s="7">
        <f>F148-'Section 4 Question 8'!$C$5</f>
        <v>-5947.5533928088844</v>
      </c>
    </row>
    <row r="149" spans="1:7" x14ac:dyDescent="0.35">
      <c r="A149" s="1">
        <v>45077</v>
      </c>
      <c r="B149" s="8">
        <v>3.6990000000000002E-2</v>
      </c>
      <c r="D149">
        <v>148</v>
      </c>
      <c r="E149" s="9">
        <f t="shared" si="2"/>
        <v>1.0275000000000001</v>
      </c>
      <c r="F149" s="2">
        <f>E149*'Section 4 Question 8'!$C$5</f>
        <v>2055000.0000000002</v>
      </c>
      <c r="G149" s="7">
        <f>F149-'Section 4 Question 8'!$C$5</f>
        <v>55000.000000000233</v>
      </c>
    </row>
    <row r="150" spans="1:7" x14ac:dyDescent="0.35">
      <c r="A150" s="1">
        <v>45076</v>
      </c>
      <c r="B150" s="8">
        <v>3.5999999999999997E-2</v>
      </c>
      <c r="D150">
        <v>149</v>
      </c>
      <c r="E150" s="9">
        <f t="shared" si="2"/>
        <v>0.98711269536605417</v>
      </c>
      <c r="F150" s="2">
        <f>E150*'Section 4 Question 8'!$C$5</f>
        <v>1974225.3907321084</v>
      </c>
      <c r="G150" s="7">
        <f>F150-'Section 4 Question 8'!$C$5</f>
        <v>-25774.609267891617</v>
      </c>
    </row>
    <row r="151" spans="1:7" x14ac:dyDescent="0.35">
      <c r="A151" s="1">
        <v>45072</v>
      </c>
      <c r="B151" s="8">
        <v>3.6470000000000002E-2</v>
      </c>
      <c r="D151">
        <v>150</v>
      </c>
      <c r="E151" s="9">
        <f t="shared" si="2"/>
        <v>0.98781148429035759</v>
      </c>
      <c r="F151" s="2">
        <f>E151*'Section 4 Question 8'!$C$5</f>
        <v>1975622.9685807151</v>
      </c>
      <c r="G151" s="7">
        <f>F151-'Section 4 Question 8'!$C$5</f>
        <v>-24377.031419284875</v>
      </c>
    </row>
    <row r="152" spans="1:7" x14ac:dyDescent="0.35">
      <c r="A152" s="1">
        <v>45071</v>
      </c>
      <c r="B152" s="8">
        <v>3.6920000000000001E-2</v>
      </c>
      <c r="D152">
        <v>151</v>
      </c>
      <c r="E152" s="9">
        <f t="shared" si="2"/>
        <v>0.97004729374671583</v>
      </c>
      <c r="F152" s="2">
        <f>E152*'Section 4 Question 8'!$C$5</f>
        <v>1940094.5874934318</v>
      </c>
      <c r="G152" s="7">
        <f>F152-'Section 4 Question 8'!$C$5</f>
        <v>-59905.412506568246</v>
      </c>
    </row>
    <row r="153" spans="1:7" x14ac:dyDescent="0.35">
      <c r="A153" s="1">
        <v>45070</v>
      </c>
      <c r="B153" s="8">
        <v>3.8059999999999997E-2</v>
      </c>
      <c r="D153">
        <v>152</v>
      </c>
      <c r="E153" s="9">
        <f t="shared" si="2"/>
        <v>0.99581371009942432</v>
      </c>
      <c r="F153" s="2">
        <f>E153*'Section 4 Question 8'!$C$5</f>
        <v>1991627.4201988487</v>
      </c>
      <c r="G153" s="7">
        <f>F153-'Section 4 Question 8'!$C$5</f>
        <v>-8372.5798011512961</v>
      </c>
    </row>
    <row r="154" spans="1:7" x14ac:dyDescent="0.35">
      <c r="A154" s="1">
        <v>45069</v>
      </c>
      <c r="B154" s="8">
        <v>3.8219999999999997E-2</v>
      </c>
      <c r="D154">
        <v>153</v>
      </c>
      <c r="E154" s="9">
        <f t="shared" si="2"/>
        <v>1.0191999999999999</v>
      </c>
      <c r="F154" s="2">
        <f>E154*'Section 4 Question 8'!$C$5</f>
        <v>2038399.9999999998</v>
      </c>
      <c r="G154" s="7">
        <f>F154-'Section 4 Question 8'!$C$5</f>
        <v>38399.999999999767</v>
      </c>
    </row>
    <row r="155" spans="1:7" x14ac:dyDescent="0.35">
      <c r="A155" s="1">
        <v>45068</v>
      </c>
      <c r="B155" s="8">
        <v>3.7499999999999999E-2</v>
      </c>
      <c r="D155">
        <v>154</v>
      </c>
      <c r="E155" s="9">
        <f t="shared" si="2"/>
        <v>1.0132396649554174</v>
      </c>
      <c r="F155" s="2">
        <f>E155*'Section 4 Question 8'!$C$5</f>
        <v>2026479.3299108348</v>
      </c>
      <c r="G155" s="7">
        <f>F155-'Section 4 Question 8'!$C$5</f>
        <v>26479.329910834786</v>
      </c>
    </row>
    <row r="156" spans="1:7" x14ac:dyDescent="0.35">
      <c r="A156" s="1">
        <v>45065</v>
      </c>
      <c r="B156" s="8">
        <v>3.7010000000000001E-2</v>
      </c>
      <c r="D156">
        <v>155</v>
      </c>
      <c r="E156" s="9">
        <f t="shared" si="2"/>
        <v>0.99623149394347232</v>
      </c>
      <c r="F156" s="2">
        <f>E156*'Section 4 Question 8'!$C$5</f>
        <v>1992462.9878869446</v>
      </c>
      <c r="G156" s="7">
        <f>F156-'Section 4 Question 8'!$C$5</f>
        <v>-7537.0121130554471</v>
      </c>
    </row>
    <row r="157" spans="1:7" x14ac:dyDescent="0.35">
      <c r="A157" s="1">
        <v>45064</v>
      </c>
      <c r="B157" s="8">
        <v>3.7150000000000002E-2</v>
      </c>
      <c r="D157">
        <v>156</v>
      </c>
      <c r="E157" s="9">
        <f t="shared" si="2"/>
        <v>1.0086885691012761</v>
      </c>
      <c r="F157" s="2">
        <f>E157*'Section 4 Question 8'!$C$5</f>
        <v>2017377.1382025522</v>
      </c>
      <c r="G157" s="7">
        <f>F157-'Section 4 Question 8'!$C$5</f>
        <v>17377.138202552218</v>
      </c>
    </row>
    <row r="158" spans="1:7" x14ac:dyDescent="0.35">
      <c r="A158" s="1">
        <v>45063</v>
      </c>
      <c r="B158" s="8">
        <v>3.6830000000000002E-2</v>
      </c>
      <c r="D158">
        <v>157</v>
      </c>
      <c r="E158" s="9">
        <f t="shared" si="2"/>
        <v>1.0087647219939744</v>
      </c>
      <c r="F158" s="2">
        <f>E158*'Section 4 Question 8'!$C$5</f>
        <v>2017529.4439879488</v>
      </c>
      <c r="G158" s="7">
        <f>F158-'Section 4 Question 8'!$C$5</f>
        <v>17529.44398794882</v>
      </c>
    </row>
    <row r="159" spans="1:7" x14ac:dyDescent="0.35">
      <c r="A159" s="1">
        <v>45062</v>
      </c>
      <c r="B159" s="8">
        <v>3.6510000000000001E-2</v>
      </c>
      <c r="D159">
        <v>158</v>
      </c>
      <c r="E159" s="9">
        <f t="shared" si="2"/>
        <v>1.0229756234239282</v>
      </c>
      <c r="F159" s="2">
        <f>E159*'Section 4 Question 8'!$C$5</f>
        <v>2045951.2468478566</v>
      </c>
      <c r="G159" s="7">
        <f>F159-'Section 4 Question 8'!$C$5</f>
        <v>45951.246847856557</v>
      </c>
    </row>
    <row r="160" spans="1:7" x14ac:dyDescent="0.35">
      <c r="A160" s="1">
        <v>45061</v>
      </c>
      <c r="B160" s="8">
        <v>3.569E-2</v>
      </c>
      <c r="D160">
        <v>159</v>
      </c>
      <c r="E160" s="9">
        <f t="shared" si="2"/>
        <v>1.0076228119706381</v>
      </c>
      <c r="F160" s="2">
        <f>E160*'Section 4 Question 8'!$C$5</f>
        <v>2015245.6239412762</v>
      </c>
      <c r="G160" s="7">
        <f>F160-'Section 4 Question 8'!$C$5</f>
        <v>15245.623941276222</v>
      </c>
    </row>
    <row r="161" spans="1:7" x14ac:dyDescent="0.35">
      <c r="A161" s="1">
        <v>45058</v>
      </c>
      <c r="B161" s="8">
        <v>3.542E-2</v>
      </c>
      <c r="D161">
        <v>160</v>
      </c>
      <c r="E161" s="9">
        <f t="shared" si="2"/>
        <v>1.0099800399201597</v>
      </c>
      <c r="F161" s="2">
        <f>E161*'Section 4 Question 8'!$C$5</f>
        <v>2019960.0798403195</v>
      </c>
      <c r="G161" s="7">
        <f>F161-'Section 4 Question 8'!$C$5</f>
        <v>19960.079840319464</v>
      </c>
    </row>
    <row r="162" spans="1:7" x14ac:dyDescent="0.35">
      <c r="A162" s="1">
        <v>45057</v>
      </c>
      <c r="B162" s="8">
        <v>3.5069999999999997E-2</v>
      </c>
      <c r="D162">
        <v>161</v>
      </c>
      <c r="E162" s="9">
        <f t="shared" si="2"/>
        <v>1.0112456747404843</v>
      </c>
      <c r="F162" s="2">
        <f>E162*'Section 4 Question 8'!$C$5</f>
        <v>2022491.3494809687</v>
      </c>
      <c r="G162" s="7">
        <f>F162-'Section 4 Question 8'!$C$5</f>
        <v>22491.349480968667</v>
      </c>
    </row>
    <row r="163" spans="1:7" x14ac:dyDescent="0.35">
      <c r="A163" s="1">
        <v>45056</v>
      </c>
      <c r="B163" s="8">
        <v>3.4680000000000002E-2</v>
      </c>
      <c r="D163">
        <v>162</v>
      </c>
      <c r="E163" s="9">
        <f t="shared" si="2"/>
        <v>1.0233107111242254</v>
      </c>
      <c r="F163" s="2">
        <f>E163*'Section 4 Question 8'!$C$5</f>
        <v>2046621.4222484508</v>
      </c>
      <c r="G163" s="7">
        <f>F163-'Section 4 Question 8'!$C$5</f>
        <v>46621.422248450806</v>
      </c>
    </row>
    <row r="164" spans="1:7" x14ac:dyDescent="0.35">
      <c r="A164" s="1">
        <v>45055</v>
      </c>
      <c r="B164" s="8">
        <v>3.3890000000000003E-2</v>
      </c>
      <c r="D164">
        <v>163</v>
      </c>
      <c r="E164" s="9">
        <f t="shared" si="2"/>
        <v>0.98374455732946309</v>
      </c>
      <c r="F164" s="2">
        <f>E164*'Section 4 Question 8'!$C$5</f>
        <v>1967489.1146589261</v>
      </c>
      <c r="G164" s="7">
        <f>F164-'Section 4 Question 8'!$C$5</f>
        <v>-32510.885341073852</v>
      </c>
    </row>
    <row r="165" spans="1:7" x14ac:dyDescent="0.35">
      <c r="A165" s="1">
        <v>45054</v>
      </c>
      <c r="B165" s="8">
        <v>3.4450000000000001E-2</v>
      </c>
      <c r="D165">
        <v>164</v>
      </c>
      <c r="E165" s="9">
        <f t="shared" si="2"/>
        <v>0.97841522294802619</v>
      </c>
      <c r="F165" s="2">
        <f>E165*'Section 4 Question 8'!$C$5</f>
        <v>1956830.4458960523</v>
      </c>
      <c r="G165" s="7">
        <f>F165-'Section 4 Question 8'!$C$5</f>
        <v>-43169.55410394771</v>
      </c>
    </row>
    <row r="166" spans="1:7" x14ac:dyDescent="0.35">
      <c r="A166" s="1">
        <v>45051</v>
      </c>
      <c r="B166" s="8">
        <v>3.5209999999999998E-2</v>
      </c>
      <c r="D166">
        <v>165</v>
      </c>
      <c r="E166" s="9">
        <f t="shared" si="2"/>
        <v>1.0022772559066324</v>
      </c>
      <c r="F166" s="2">
        <f>E166*'Section 4 Question 8'!$C$5</f>
        <v>2004554.5118132648</v>
      </c>
      <c r="G166" s="7">
        <f>F166-'Section 4 Question 8'!$C$5</f>
        <v>4554.5118132648058</v>
      </c>
    </row>
    <row r="167" spans="1:7" x14ac:dyDescent="0.35">
      <c r="A167" s="1">
        <v>45050</v>
      </c>
      <c r="B167" s="8">
        <v>3.5130000000000002E-2</v>
      </c>
      <c r="D167">
        <v>166</v>
      </c>
      <c r="E167" s="9">
        <f t="shared" si="2"/>
        <v>1.0212209302325581</v>
      </c>
      <c r="F167" s="2">
        <f>E167*'Section 4 Question 8'!$C$5</f>
        <v>2042441.8604651163</v>
      </c>
      <c r="G167" s="7">
        <f>F167-'Section 4 Question 8'!$C$5</f>
        <v>42441.860465116333</v>
      </c>
    </row>
    <row r="168" spans="1:7" x14ac:dyDescent="0.35">
      <c r="A168" s="1">
        <v>45049</v>
      </c>
      <c r="B168" s="8">
        <v>3.44E-2</v>
      </c>
      <c r="D168">
        <v>167</v>
      </c>
      <c r="E168" s="9">
        <f t="shared" si="2"/>
        <v>1.016248153618907</v>
      </c>
      <c r="F168" s="2">
        <f>E168*'Section 4 Question 8'!$C$5</f>
        <v>2032496.3072378139</v>
      </c>
      <c r="G168" s="7">
        <f>F168-'Section 4 Question 8'!$C$5</f>
        <v>32496.307237813948</v>
      </c>
    </row>
    <row r="169" spans="1:7" x14ac:dyDescent="0.35">
      <c r="A169" s="1">
        <v>45048</v>
      </c>
      <c r="B169" s="8">
        <v>3.3849999999999998E-2</v>
      </c>
      <c r="D169">
        <v>168</v>
      </c>
      <c r="E169" s="9">
        <f t="shared" si="2"/>
        <v>1.0125635656595871</v>
      </c>
      <c r="F169" s="2">
        <f>E169*'Section 4 Question 8'!$C$5</f>
        <v>2025127.1313191741</v>
      </c>
      <c r="G169" s="7">
        <f>F169-'Section 4 Question 8'!$C$5</f>
        <v>25127.131319174077</v>
      </c>
    </row>
    <row r="170" spans="1:7" x14ac:dyDescent="0.35">
      <c r="A170" s="1">
        <v>45047</v>
      </c>
      <c r="B170" s="8">
        <v>3.3430000000000001E-2</v>
      </c>
      <c r="D170">
        <v>169</v>
      </c>
      <c r="E170" s="9">
        <f t="shared" si="2"/>
        <v>0.9749198016914552</v>
      </c>
      <c r="F170" s="2">
        <f>E170*'Section 4 Question 8'!$C$5</f>
        <v>1949839.6033829104</v>
      </c>
      <c r="G170" s="7">
        <f>F170-'Section 4 Question 8'!$C$5</f>
        <v>-50160.396617089631</v>
      </c>
    </row>
    <row r="171" spans="1:7" x14ac:dyDescent="0.35">
      <c r="A171" s="1">
        <v>45044</v>
      </c>
      <c r="B171" s="8">
        <v>3.4290000000000001E-2</v>
      </c>
      <c r="D171">
        <v>170</v>
      </c>
      <c r="E171" s="9">
        <f t="shared" si="2"/>
        <v>0.95996640537514</v>
      </c>
      <c r="F171" s="2">
        <f>E171*'Section 4 Question 8'!$C$5</f>
        <v>1919932.81075028</v>
      </c>
      <c r="G171" s="7">
        <f>F171-'Section 4 Question 8'!$C$5</f>
        <v>-80067.189249719959</v>
      </c>
    </row>
    <row r="172" spans="1:7" x14ac:dyDescent="0.35">
      <c r="A172" s="1">
        <v>45043</v>
      </c>
      <c r="B172" s="8">
        <v>3.5720000000000002E-2</v>
      </c>
      <c r="D172">
        <v>171</v>
      </c>
      <c r="E172" s="9">
        <f t="shared" si="2"/>
        <v>1.0438340151957919</v>
      </c>
      <c r="F172" s="2">
        <f>E172*'Section 4 Question 8'!$C$5</f>
        <v>2087668.0303915837</v>
      </c>
      <c r="G172" s="7">
        <f>F172-'Section 4 Question 8'!$C$5</f>
        <v>87668.030391583685</v>
      </c>
    </row>
    <row r="173" spans="1:7" x14ac:dyDescent="0.35">
      <c r="A173" s="1">
        <v>45042</v>
      </c>
      <c r="B173" s="8">
        <v>3.422E-2</v>
      </c>
      <c r="D173">
        <v>172</v>
      </c>
      <c r="E173" s="9">
        <f t="shared" si="2"/>
        <v>0.97078014184397177</v>
      </c>
      <c r="F173" s="2">
        <f>E173*'Section 4 Question 8'!$C$5</f>
        <v>1941560.2836879436</v>
      </c>
      <c r="G173" s="7">
        <f>F173-'Section 4 Question 8'!$C$5</f>
        <v>-58439.716312056407</v>
      </c>
    </row>
    <row r="174" spans="1:7" x14ac:dyDescent="0.35">
      <c r="A174" s="1">
        <v>45041</v>
      </c>
      <c r="B174" s="8">
        <v>3.5249999999999997E-2</v>
      </c>
      <c r="D174">
        <v>173</v>
      </c>
      <c r="E174" s="9">
        <f t="shared" si="2"/>
        <v>1.0217391304347825</v>
      </c>
      <c r="F174" s="2">
        <f>E174*'Section 4 Question 8'!$C$5</f>
        <v>2043478.260869565</v>
      </c>
      <c r="G174" s="7">
        <f>F174-'Section 4 Question 8'!$C$5</f>
        <v>43478.260869564954</v>
      </c>
    </row>
    <row r="175" spans="1:7" x14ac:dyDescent="0.35">
      <c r="A175" s="1">
        <v>45040</v>
      </c>
      <c r="B175" s="8">
        <v>3.4500000000000003E-2</v>
      </c>
      <c r="D175">
        <v>174</v>
      </c>
      <c r="E175" s="9">
        <f t="shared" si="2"/>
        <v>1.0141093474426808</v>
      </c>
      <c r="F175" s="2">
        <f>E175*'Section 4 Question 8'!$C$5</f>
        <v>2028218.6948853615</v>
      </c>
      <c r="G175" s="7">
        <f>F175-'Section 4 Question 8'!$C$5</f>
        <v>28218.694885361474</v>
      </c>
    </row>
    <row r="176" spans="1:7" x14ac:dyDescent="0.35">
      <c r="A176" s="1">
        <v>45037</v>
      </c>
      <c r="B176" s="8">
        <v>3.4020000000000002E-2</v>
      </c>
      <c r="D176">
        <v>175</v>
      </c>
      <c r="E176" s="9">
        <f t="shared" si="2"/>
        <v>0.9731121281464532</v>
      </c>
      <c r="F176" s="2">
        <f>E176*'Section 4 Question 8'!$C$5</f>
        <v>1946224.2562929064</v>
      </c>
      <c r="G176" s="7">
        <f>F176-'Section 4 Question 8'!$C$5</f>
        <v>-53775.743707093643</v>
      </c>
    </row>
    <row r="177" spans="1:7" x14ac:dyDescent="0.35">
      <c r="A177" s="1">
        <v>45036</v>
      </c>
      <c r="B177" s="8">
        <v>3.4959999999999998E-2</v>
      </c>
      <c r="D177">
        <v>176</v>
      </c>
      <c r="E177" s="9">
        <f t="shared" si="2"/>
        <v>0.97735532569192041</v>
      </c>
      <c r="F177" s="2">
        <f>E177*'Section 4 Question 8'!$C$5</f>
        <v>1954710.6513838407</v>
      </c>
      <c r="G177" s="7">
        <f>F177-'Section 4 Question 8'!$C$5</f>
        <v>-45289.348616159288</v>
      </c>
    </row>
    <row r="178" spans="1:7" x14ac:dyDescent="0.35">
      <c r="A178" s="1">
        <v>45035</v>
      </c>
      <c r="B178" s="8">
        <v>3.5770000000000003E-2</v>
      </c>
      <c r="D178">
        <v>177</v>
      </c>
      <c r="E178" s="9">
        <f t="shared" si="2"/>
        <v>1.0110231769361222</v>
      </c>
      <c r="F178" s="2">
        <f>E178*'Section 4 Question 8'!$C$5</f>
        <v>2022046.3538722445</v>
      </c>
      <c r="G178" s="7">
        <f>F178-'Section 4 Question 8'!$C$5</f>
        <v>22046.353872244479</v>
      </c>
    </row>
    <row r="179" spans="1:7" x14ac:dyDescent="0.35">
      <c r="A179" s="1">
        <v>45034</v>
      </c>
      <c r="B179" s="8">
        <v>3.5380000000000002E-2</v>
      </c>
      <c r="D179">
        <v>178</v>
      </c>
      <c r="E179" s="9">
        <f t="shared" si="2"/>
        <v>0.98441847523650539</v>
      </c>
      <c r="F179" s="2">
        <f>E179*'Section 4 Question 8'!$C$5</f>
        <v>1968836.9504730108</v>
      </c>
      <c r="G179" s="7">
        <f>F179-'Section 4 Question 8'!$C$5</f>
        <v>-31163.049526989227</v>
      </c>
    </row>
    <row r="180" spans="1:7" x14ac:dyDescent="0.35">
      <c r="A180" s="1">
        <v>45033</v>
      </c>
      <c r="B180" s="8">
        <v>3.594E-2</v>
      </c>
      <c r="D180">
        <v>179</v>
      </c>
      <c r="E180" s="9">
        <f t="shared" si="2"/>
        <v>1.004471771939631</v>
      </c>
      <c r="F180" s="2">
        <f>E180*'Section 4 Question 8'!$C$5</f>
        <v>2008943.5438792619</v>
      </c>
      <c r="G180" s="7">
        <f>F180-'Section 4 Question 8'!$C$5</f>
        <v>8943.5438792619389</v>
      </c>
    </row>
    <row r="181" spans="1:7" x14ac:dyDescent="0.35">
      <c r="A181" s="1">
        <v>45030</v>
      </c>
      <c r="B181" s="8">
        <v>3.5779999999999999E-2</v>
      </c>
      <c r="D181">
        <v>180</v>
      </c>
      <c r="E181" s="9">
        <f t="shared" si="2"/>
        <v>0.99223516361619513</v>
      </c>
      <c r="F181" s="2">
        <f>E181*'Section 4 Question 8'!$C$5</f>
        <v>1984470.3272323902</v>
      </c>
      <c r="G181" s="7">
        <f>F181-'Section 4 Question 8'!$C$5</f>
        <v>-15529.672767609823</v>
      </c>
    </row>
    <row r="182" spans="1:7" x14ac:dyDescent="0.35">
      <c r="A182" s="1">
        <v>45029</v>
      </c>
      <c r="B182" s="8">
        <v>3.6060000000000002E-2</v>
      </c>
      <c r="D182">
        <v>181</v>
      </c>
      <c r="E182" s="9">
        <f t="shared" si="2"/>
        <v>1.0244318181818182</v>
      </c>
      <c r="F182" s="2">
        <f>E182*'Section 4 Question 8'!$C$5</f>
        <v>2048863.6363636362</v>
      </c>
      <c r="G182" s="7">
        <f>F182-'Section 4 Question 8'!$C$5</f>
        <v>48863.636363636237</v>
      </c>
    </row>
    <row r="183" spans="1:7" x14ac:dyDescent="0.35">
      <c r="A183" s="1">
        <v>45028</v>
      </c>
      <c r="B183" s="8">
        <v>3.5200000000000002E-2</v>
      </c>
      <c r="D183">
        <v>182</v>
      </c>
      <c r="E183" s="9">
        <f t="shared" si="2"/>
        <v>1.0214741729541499</v>
      </c>
      <c r="F183" s="2">
        <f>E183*'Section 4 Question 8'!$C$5</f>
        <v>2042948.3459082998</v>
      </c>
      <c r="G183" s="7">
        <f>F183-'Section 4 Question 8'!$C$5</f>
        <v>42948.345908299787</v>
      </c>
    </row>
    <row r="184" spans="1:7" x14ac:dyDescent="0.35">
      <c r="A184" s="1">
        <v>45027</v>
      </c>
      <c r="B184" s="8">
        <v>3.4459999999999998E-2</v>
      </c>
      <c r="D184">
        <v>183</v>
      </c>
      <c r="E184" s="9">
        <f t="shared" si="2"/>
        <v>1.0132314025286679</v>
      </c>
      <c r="F184" s="2">
        <f>E184*'Section 4 Question 8'!$C$5</f>
        <v>2026462.8050573359</v>
      </c>
      <c r="G184" s="7">
        <f>F184-'Section 4 Question 8'!$C$5</f>
        <v>26462.805057335878</v>
      </c>
    </row>
    <row r="185" spans="1:7" x14ac:dyDescent="0.35">
      <c r="A185" s="1">
        <v>45026</v>
      </c>
      <c r="B185" s="8">
        <v>3.4009999999999999E-2</v>
      </c>
      <c r="D185">
        <v>184</v>
      </c>
      <c r="E185" s="9">
        <f t="shared" si="2"/>
        <v>0.99212368728121358</v>
      </c>
      <c r="F185" s="2">
        <f>E185*'Section 4 Question 8'!$C$5</f>
        <v>1984247.3745624272</v>
      </c>
      <c r="G185" s="7">
        <f>F185-'Section 4 Question 8'!$C$5</f>
        <v>-15752.625437572831</v>
      </c>
    </row>
    <row r="186" spans="1:7" x14ac:dyDescent="0.35">
      <c r="A186" s="1">
        <v>45022</v>
      </c>
      <c r="B186" s="8">
        <v>3.4279999999999998E-2</v>
      </c>
      <c r="D186">
        <v>185</v>
      </c>
      <c r="E186" s="9">
        <f t="shared" si="2"/>
        <v>1.003219198127012</v>
      </c>
      <c r="F186" s="2">
        <f>E186*'Section 4 Question 8'!$C$5</f>
        <v>2006438.396254024</v>
      </c>
      <c r="G186" s="7">
        <f>F186-'Section 4 Question 8'!$C$5</f>
        <v>6438.3962540240027</v>
      </c>
    </row>
    <row r="187" spans="1:7" x14ac:dyDescent="0.35">
      <c r="A187" s="1">
        <v>45021</v>
      </c>
      <c r="B187" s="8">
        <v>3.4169999999999999E-2</v>
      </c>
      <c r="D187">
        <v>186</v>
      </c>
      <c r="E187" s="9">
        <f t="shared" si="2"/>
        <v>1.00352422907489</v>
      </c>
      <c r="F187" s="2">
        <f>E187*'Section 4 Question 8'!$C$5</f>
        <v>2007048.4581497801</v>
      </c>
      <c r="G187" s="7">
        <f>F187-'Section 4 Question 8'!$C$5</f>
        <v>7048.4581497800536</v>
      </c>
    </row>
    <row r="188" spans="1:7" x14ac:dyDescent="0.35">
      <c r="A188" s="1">
        <v>45020</v>
      </c>
      <c r="B188" s="8">
        <v>3.4049999999999997E-2</v>
      </c>
      <c r="D188">
        <v>187</v>
      </c>
      <c r="E188" s="9">
        <f t="shared" si="2"/>
        <v>1.0296341094647716</v>
      </c>
      <c r="F188" s="2">
        <f>E188*'Section 4 Question 8'!$C$5</f>
        <v>2059268.2189295432</v>
      </c>
      <c r="G188" s="7">
        <f>F188-'Section 4 Question 8'!$C$5</f>
        <v>59268.21892954316</v>
      </c>
    </row>
    <row r="189" spans="1:7" x14ac:dyDescent="0.35">
      <c r="A189" s="1">
        <v>45019</v>
      </c>
      <c r="B189" s="8">
        <v>3.3070000000000002E-2</v>
      </c>
      <c r="D189">
        <v>188</v>
      </c>
      <c r="E189" s="9">
        <f t="shared" si="2"/>
        <v>0.99818895261092677</v>
      </c>
      <c r="F189" s="2">
        <f>E189*'Section 4 Question 8'!$C$5</f>
        <v>1996377.9052218536</v>
      </c>
      <c r="G189" s="7">
        <f>F189-'Section 4 Question 8'!$C$5</f>
        <v>-3622.0947781463619</v>
      </c>
    </row>
    <row r="190" spans="1:7" x14ac:dyDescent="0.35">
      <c r="A190" s="1">
        <v>45016</v>
      </c>
      <c r="B190" s="8">
        <v>3.313E-2</v>
      </c>
      <c r="D190">
        <v>189</v>
      </c>
      <c r="E190" s="9">
        <f t="shared" si="2"/>
        <v>0.99132256134051466</v>
      </c>
      <c r="F190" s="2">
        <f>E190*'Section 4 Question 8'!$C$5</f>
        <v>1982645.1226810294</v>
      </c>
      <c r="G190" s="7">
        <f>F190-'Section 4 Question 8'!$C$5</f>
        <v>-17354.877318970626</v>
      </c>
    </row>
    <row r="191" spans="1:7" x14ac:dyDescent="0.35">
      <c r="A191" s="1">
        <v>45015</v>
      </c>
      <c r="B191" s="8">
        <v>3.3419999999999998E-2</v>
      </c>
      <c r="D191">
        <v>190</v>
      </c>
      <c r="E191" s="9">
        <f t="shared" si="2"/>
        <v>0.97776477472205958</v>
      </c>
      <c r="F191" s="2">
        <f>E191*'Section 4 Question 8'!$C$5</f>
        <v>1955529.5494441192</v>
      </c>
      <c r="G191" s="7">
        <f>F191-'Section 4 Question 8'!$C$5</f>
        <v>-44470.450555880787</v>
      </c>
    </row>
    <row r="192" spans="1:7" x14ac:dyDescent="0.35">
      <c r="A192" s="1">
        <v>45014</v>
      </c>
      <c r="B192" s="8">
        <v>3.4180000000000002E-2</v>
      </c>
      <c r="D192">
        <v>191</v>
      </c>
      <c r="E192" s="9">
        <f t="shared" si="2"/>
        <v>0.98473062518006349</v>
      </c>
      <c r="F192" s="2">
        <f>E192*'Section 4 Question 8'!$C$5</f>
        <v>1969461.2503601271</v>
      </c>
      <c r="G192" s="7">
        <f>F192-'Section 4 Question 8'!$C$5</f>
        <v>-30538.749639872927</v>
      </c>
    </row>
    <row r="193" spans="1:7" x14ac:dyDescent="0.35">
      <c r="A193" s="1">
        <v>45013</v>
      </c>
      <c r="B193" s="8">
        <v>3.4709999999999998E-2</v>
      </c>
      <c r="D193">
        <v>192</v>
      </c>
      <c r="E193" s="9">
        <f t="shared" si="2"/>
        <v>0.97692091190543195</v>
      </c>
      <c r="F193" s="2">
        <f>E193*'Section 4 Question 8'!$C$5</f>
        <v>1953841.823810864</v>
      </c>
      <c r="G193" s="7">
        <f>F193-'Section 4 Question 8'!$C$5</f>
        <v>-46158.176189135993</v>
      </c>
    </row>
    <row r="194" spans="1:7" x14ac:dyDescent="0.35">
      <c r="A194" s="1">
        <v>45012</v>
      </c>
      <c r="B194" s="8">
        <v>3.5529999999999999E-2</v>
      </c>
      <c r="D194">
        <v>193</v>
      </c>
      <c r="E194" s="9">
        <f t="shared" si="2"/>
        <v>0.99440246291631684</v>
      </c>
      <c r="F194" s="2">
        <f>E194*'Section 4 Question 8'!$C$5</f>
        <v>1988804.9258326336</v>
      </c>
      <c r="G194" s="7">
        <f>F194-'Section 4 Question 8'!$C$5</f>
        <v>-11195.074167366372</v>
      </c>
    </row>
    <row r="195" spans="1:7" x14ac:dyDescent="0.35">
      <c r="A195" s="1">
        <v>45009</v>
      </c>
      <c r="B195" s="8">
        <v>3.5729999999999998E-2</v>
      </c>
      <c r="D195">
        <v>194</v>
      </c>
      <c r="E195" s="9">
        <f t="shared" ref="E195:E252" si="3">B195/B196</f>
        <v>1.0016820857863751</v>
      </c>
      <c r="F195" s="2">
        <f>E195*'Section 4 Question 8'!$C$5</f>
        <v>2003364.1715727502</v>
      </c>
      <c r="G195" s="7">
        <f>F195-'Section 4 Question 8'!$C$5</f>
        <v>3364.1715727502014</v>
      </c>
    </row>
    <row r="196" spans="1:7" x14ac:dyDescent="0.35">
      <c r="A196" s="1">
        <v>45008</v>
      </c>
      <c r="B196" s="8">
        <v>3.567E-2</v>
      </c>
      <c r="D196">
        <v>195</v>
      </c>
      <c r="E196" s="9">
        <f t="shared" si="3"/>
        <v>1.008481764206955</v>
      </c>
      <c r="F196" s="2">
        <f>E196*'Section 4 Question 8'!$C$5</f>
        <v>2016963.52841391</v>
      </c>
      <c r="G196" s="7">
        <f>F196-'Section 4 Question 8'!$C$5</f>
        <v>16963.528413909953</v>
      </c>
    </row>
    <row r="197" spans="1:7" x14ac:dyDescent="0.35">
      <c r="A197" s="1">
        <v>45007</v>
      </c>
      <c r="B197" s="8">
        <v>3.5369999999999999E-2</v>
      </c>
      <c r="D197">
        <v>196</v>
      </c>
      <c r="E197" s="9">
        <f t="shared" si="3"/>
        <v>1.0476895734597156</v>
      </c>
      <c r="F197" s="2">
        <f>E197*'Section 4 Question 8'!$C$5</f>
        <v>2095379.1469194312</v>
      </c>
      <c r="G197" s="7">
        <f>F197-'Section 4 Question 8'!$C$5</f>
        <v>95379.146919431165</v>
      </c>
    </row>
    <row r="198" spans="1:7" x14ac:dyDescent="0.35">
      <c r="A198" s="1">
        <v>45006</v>
      </c>
      <c r="B198" s="8">
        <v>3.3759999999999998E-2</v>
      </c>
      <c r="D198">
        <v>197</v>
      </c>
      <c r="E198" s="9">
        <f t="shared" si="3"/>
        <v>0.98655756867329036</v>
      </c>
      <c r="F198" s="2">
        <f>E198*'Section 4 Question 8'!$C$5</f>
        <v>1973115.1373465806</v>
      </c>
      <c r="G198" s="7">
        <f>F198-'Section 4 Question 8'!$C$5</f>
        <v>-26884.862653419375</v>
      </c>
    </row>
    <row r="199" spans="1:7" x14ac:dyDescent="0.35">
      <c r="A199" s="1">
        <v>45005</v>
      </c>
      <c r="B199" s="8">
        <v>3.422E-2</v>
      </c>
      <c r="D199">
        <v>198</v>
      </c>
      <c r="E199" s="9">
        <f t="shared" si="3"/>
        <v>0.99361207897793269</v>
      </c>
      <c r="F199" s="2">
        <f>E199*'Section 4 Question 8'!$C$5</f>
        <v>1987224.1579558654</v>
      </c>
      <c r="G199" s="7">
        <f>F199-'Section 4 Question 8'!$C$5</f>
        <v>-12775.842044134624</v>
      </c>
    </row>
    <row r="200" spans="1:7" x14ac:dyDescent="0.35">
      <c r="A200" s="1">
        <v>45002</v>
      </c>
      <c r="B200" s="8">
        <v>3.4439999999999998E-2</v>
      </c>
      <c r="D200">
        <v>199</v>
      </c>
      <c r="E200" s="9">
        <f t="shared" si="3"/>
        <v>0.9542809642560266</v>
      </c>
      <c r="F200" s="2">
        <f>E200*'Section 4 Question 8'!$C$5</f>
        <v>1908561.9285120531</v>
      </c>
      <c r="G200" s="7">
        <f>F200-'Section 4 Question 8'!$C$5</f>
        <v>-91438.071487946901</v>
      </c>
    </row>
    <row r="201" spans="1:7" x14ac:dyDescent="0.35">
      <c r="A201" s="1">
        <v>45001</v>
      </c>
      <c r="B201" s="8">
        <v>3.6089999999999997E-2</v>
      </c>
      <c r="D201">
        <v>200</v>
      </c>
      <c r="E201" s="9">
        <f t="shared" si="3"/>
        <v>1.0352839931153184</v>
      </c>
      <c r="F201" s="2">
        <f>E201*'Section 4 Question 8'!$C$5</f>
        <v>2070567.9862306367</v>
      </c>
      <c r="G201" s="7">
        <f>F201-'Section 4 Question 8'!$C$5</f>
        <v>70567.986230636714</v>
      </c>
    </row>
    <row r="202" spans="1:7" x14ac:dyDescent="0.35">
      <c r="A202" s="1">
        <v>45000</v>
      </c>
      <c r="B202" s="8">
        <v>3.4860000000000002E-2</v>
      </c>
      <c r="D202">
        <v>201</v>
      </c>
      <c r="E202" s="9">
        <f t="shared" si="3"/>
        <v>1.0163265306122451</v>
      </c>
      <c r="F202" s="2">
        <f>E202*'Section 4 Question 8'!$C$5</f>
        <v>2032653.0612244902</v>
      </c>
      <c r="G202" s="7">
        <f>F202-'Section 4 Question 8'!$C$5</f>
        <v>32653.061224490171</v>
      </c>
    </row>
    <row r="203" spans="1:7" x14ac:dyDescent="0.35">
      <c r="A203" s="1">
        <v>44999</v>
      </c>
      <c r="B203" s="8">
        <v>3.4299999999999997E-2</v>
      </c>
      <c r="D203">
        <v>202</v>
      </c>
      <c r="E203" s="9">
        <f t="shared" si="3"/>
        <v>0.95703125</v>
      </c>
      <c r="F203" s="2">
        <f>E203*'Section 4 Question 8'!$C$5</f>
        <v>1914062.5</v>
      </c>
      <c r="G203" s="7">
        <f>F203-'Section 4 Question 8'!$C$5</f>
        <v>-85937.5</v>
      </c>
    </row>
    <row r="204" spans="1:7" x14ac:dyDescent="0.35">
      <c r="A204" s="1">
        <v>44998</v>
      </c>
      <c r="B204" s="8">
        <v>3.5839999999999997E-2</v>
      </c>
      <c r="D204">
        <v>203</v>
      </c>
      <c r="E204" s="9">
        <f t="shared" si="3"/>
        <v>1.0340450086555104</v>
      </c>
      <c r="F204" s="2">
        <f>E204*'Section 4 Question 8'!$C$5</f>
        <v>2068090.0173110208</v>
      </c>
      <c r="G204" s="7">
        <f>F204-'Section 4 Question 8'!$C$5</f>
        <v>68090.017311020754</v>
      </c>
    </row>
    <row r="205" spans="1:7" x14ac:dyDescent="0.35">
      <c r="A205" s="1">
        <v>44995</v>
      </c>
      <c r="B205" s="8">
        <v>3.4660000000000003E-2</v>
      </c>
      <c r="D205">
        <v>204</v>
      </c>
      <c r="E205" s="9">
        <f t="shared" si="3"/>
        <v>0.93929539295392961</v>
      </c>
      <c r="F205" s="2">
        <f>E205*'Section 4 Question 8'!$C$5</f>
        <v>1878590.7859078592</v>
      </c>
      <c r="G205" s="7">
        <f>F205-'Section 4 Question 8'!$C$5</f>
        <v>-121409.21409214078</v>
      </c>
    </row>
    <row r="206" spans="1:7" x14ac:dyDescent="0.35">
      <c r="A206" s="1">
        <v>44994</v>
      </c>
      <c r="B206" s="8">
        <v>3.6900000000000002E-2</v>
      </c>
      <c r="D206">
        <v>205</v>
      </c>
      <c r="E206" s="9">
        <f t="shared" si="3"/>
        <v>1.0315907184791724</v>
      </c>
      <c r="F206" s="2">
        <f>E206*'Section 4 Question 8'!$C$5</f>
        <v>2063181.4369583449</v>
      </c>
      <c r="G206" s="7">
        <f>F206-'Section 4 Question 8'!$C$5</f>
        <v>63181.436958344886</v>
      </c>
    </row>
    <row r="207" spans="1:7" x14ac:dyDescent="0.35">
      <c r="A207" s="1">
        <v>44993</v>
      </c>
      <c r="B207" s="8">
        <v>3.5770000000000003E-2</v>
      </c>
      <c r="D207">
        <v>206</v>
      </c>
      <c r="E207" s="9">
        <f t="shared" si="3"/>
        <v>0.96545209176788138</v>
      </c>
      <c r="F207" s="2">
        <f>E207*'Section 4 Question 8'!$C$5</f>
        <v>1930904.1835357628</v>
      </c>
      <c r="G207" s="7">
        <f>F207-'Section 4 Question 8'!$C$5</f>
        <v>-69095.81646423717</v>
      </c>
    </row>
    <row r="208" spans="1:7" x14ac:dyDescent="0.35">
      <c r="A208" s="1">
        <v>44992</v>
      </c>
      <c r="B208" s="8">
        <v>3.705E-2</v>
      </c>
      <c r="D208">
        <v>207</v>
      </c>
      <c r="E208" s="9">
        <f t="shared" si="3"/>
        <v>0.94732804909230373</v>
      </c>
      <c r="F208" s="2">
        <f>E208*'Section 4 Question 8'!$C$5</f>
        <v>1894656.0981846075</v>
      </c>
      <c r="G208" s="7">
        <f>F208-'Section 4 Question 8'!$C$5</f>
        <v>-105343.90181539254</v>
      </c>
    </row>
    <row r="209" spans="1:7" x14ac:dyDescent="0.35">
      <c r="A209" s="1">
        <v>44991</v>
      </c>
      <c r="B209" s="8">
        <v>3.9109999999999999E-2</v>
      </c>
      <c r="D209">
        <v>208</v>
      </c>
      <c r="E209" s="9">
        <f t="shared" si="3"/>
        <v>0.97970941883767537</v>
      </c>
      <c r="F209" s="2">
        <f>E209*'Section 4 Question 8'!$C$5</f>
        <v>1959418.8376753507</v>
      </c>
      <c r="G209" s="7">
        <f>F209-'Section 4 Question 8'!$C$5</f>
        <v>-40581.162324649282</v>
      </c>
    </row>
    <row r="210" spans="1:7" x14ac:dyDescent="0.35">
      <c r="A210" s="1">
        <v>44988</v>
      </c>
      <c r="B210" s="8">
        <v>3.9919999999999997E-2</v>
      </c>
      <c r="D210">
        <v>209</v>
      </c>
      <c r="E210" s="9">
        <f t="shared" si="3"/>
        <v>1.0055415617128463</v>
      </c>
      <c r="F210" s="2">
        <f>E210*'Section 4 Question 8'!$C$5</f>
        <v>2011083.1234256926</v>
      </c>
      <c r="G210" s="7">
        <f>F210-'Section 4 Question 8'!$C$5</f>
        <v>11083.123425692553</v>
      </c>
    </row>
    <row r="211" spans="1:7" x14ac:dyDescent="0.35">
      <c r="A211" s="1">
        <v>44987</v>
      </c>
      <c r="B211" s="8">
        <v>3.9699999999999999E-2</v>
      </c>
      <c r="D211">
        <v>210</v>
      </c>
      <c r="E211" s="9">
        <f t="shared" si="3"/>
        <v>1.0012610340479193</v>
      </c>
      <c r="F211" s="2">
        <f>E211*'Section 4 Question 8'!$C$5</f>
        <v>2002522.0680958387</v>
      </c>
      <c r="G211" s="7">
        <f>F211-'Section 4 Question 8'!$C$5</f>
        <v>2522.0680958386511</v>
      </c>
    </row>
    <row r="212" spans="1:7" x14ac:dyDescent="0.35">
      <c r="A212" s="1">
        <v>44986</v>
      </c>
      <c r="B212" s="8">
        <v>3.9649999999999998E-2</v>
      </c>
      <c r="D212">
        <v>211</v>
      </c>
      <c r="E212" s="9">
        <f t="shared" si="3"/>
        <v>1.0012626262626261</v>
      </c>
      <c r="F212" s="2">
        <f>E212*'Section 4 Question 8'!$C$5</f>
        <v>2002525.2525252521</v>
      </c>
      <c r="G212" s="7">
        <f>F212-'Section 4 Question 8'!$C$5</f>
        <v>2525.2525252520572</v>
      </c>
    </row>
    <row r="213" spans="1:7" x14ac:dyDescent="0.35">
      <c r="A213" s="1">
        <v>44985</v>
      </c>
      <c r="B213" s="8">
        <v>3.9600000000000003E-2</v>
      </c>
      <c r="D213">
        <v>212</v>
      </c>
      <c r="E213" s="9">
        <f t="shared" si="3"/>
        <v>0.97488921713441656</v>
      </c>
      <c r="F213" s="2">
        <f>E213*'Section 4 Question 8'!$C$5</f>
        <v>1949778.4342688331</v>
      </c>
      <c r="G213" s="7">
        <f>F213-'Section 4 Question 8'!$C$5</f>
        <v>-50221.565731166862</v>
      </c>
    </row>
    <row r="214" spans="1:7" x14ac:dyDescent="0.35">
      <c r="A214" s="1">
        <v>44984</v>
      </c>
      <c r="B214" s="8">
        <v>4.0620000000000003E-2</v>
      </c>
      <c r="D214">
        <v>213</v>
      </c>
      <c r="E214" s="9">
        <f t="shared" si="3"/>
        <v>1.0167709637046309</v>
      </c>
      <c r="F214" s="2">
        <f>E214*'Section 4 Question 8'!$C$5</f>
        <v>2033541.9274092619</v>
      </c>
      <c r="G214" s="7">
        <f>F214-'Section 4 Question 8'!$C$5</f>
        <v>33541.927409261931</v>
      </c>
    </row>
    <row r="215" spans="1:7" x14ac:dyDescent="0.35">
      <c r="A215" s="1">
        <v>44981</v>
      </c>
      <c r="B215" s="8">
        <v>3.9949999999999999E-2</v>
      </c>
      <c r="D215">
        <v>214</v>
      </c>
      <c r="E215" s="9">
        <f t="shared" si="3"/>
        <v>1.0180937818552498</v>
      </c>
      <c r="F215" s="2">
        <f>E215*'Section 4 Question 8'!$C$5</f>
        <v>2036187.5637104996</v>
      </c>
      <c r="G215" s="7">
        <f>F215-'Section 4 Question 8'!$C$5</f>
        <v>36187.563710499555</v>
      </c>
    </row>
    <row r="216" spans="1:7" x14ac:dyDescent="0.35">
      <c r="A216" s="1">
        <v>44980</v>
      </c>
      <c r="B216" s="8">
        <v>3.9239999999999997E-2</v>
      </c>
      <c r="D216">
        <v>215</v>
      </c>
      <c r="E216" s="9">
        <f t="shared" si="3"/>
        <v>1.0015313935681469</v>
      </c>
      <c r="F216" s="2">
        <f>E216*'Section 4 Question 8'!$C$5</f>
        <v>2003062.7871362937</v>
      </c>
      <c r="G216" s="7">
        <f>F216-'Section 4 Question 8'!$C$5</f>
        <v>3062.7871362937149</v>
      </c>
    </row>
    <row r="217" spans="1:7" x14ac:dyDescent="0.35">
      <c r="A217" s="1">
        <v>44979</v>
      </c>
      <c r="B217" s="8">
        <v>3.918E-2</v>
      </c>
      <c r="D217">
        <v>216</v>
      </c>
      <c r="E217" s="9">
        <f t="shared" si="3"/>
        <v>0.99114596508980513</v>
      </c>
      <c r="F217" s="2">
        <f>E217*'Section 4 Question 8'!$C$5</f>
        <v>1982291.9301796101</v>
      </c>
      <c r="G217" s="7">
        <f>F217-'Section 4 Question 8'!$C$5</f>
        <v>-17708.06982038985</v>
      </c>
    </row>
    <row r="218" spans="1:7" x14ac:dyDescent="0.35">
      <c r="A218" s="1">
        <v>44978</v>
      </c>
      <c r="B218" s="8">
        <v>3.9530000000000003E-2</v>
      </c>
      <c r="D218">
        <v>217</v>
      </c>
      <c r="E218" s="9">
        <f t="shared" si="3"/>
        <v>1.0180272984805563</v>
      </c>
      <c r="F218" s="2">
        <f>E218*'Section 4 Question 8'!$C$5</f>
        <v>2036054.5969611125</v>
      </c>
      <c r="G218" s="7">
        <f>F218-'Section 4 Question 8'!$C$5</f>
        <v>36054.59696111246</v>
      </c>
    </row>
    <row r="219" spans="1:7" x14ac:dyDescent="0.35">
      <c r="A219" s="1">
        <v>44974</v>
      </c>
      <c r="B219" s="8">
        <v>3.8830000000000003E-2</v>
      </c>
      <c r="D219">
        <v>218</v>
      </c>
      <c r="E219" s="9">
        <f t="shared" si="3"/>
        <v>0.98929936305732491</v>
      </c>
      <c r="F219" s="2">
        <f>E219*'Section 4 Question 8'!$C$5</f>
        <v>1978598.7261146498</v>
      </c>
      <c r="G219" s="7">
        <f>F219-'Section 4 Question 8'!$C$5</f>
        <v>-21401.273885350209</v>
      </c>
    </row>
    <row r="220" spans="1:7" x14ac:dyDescent="0.35">
      <c r="A220" s="1">
        <v>44973</v>
      </c>
      <c r="B220" s="8">
        <v>3.925E-2</v>
      </c>
      <c r="D220">
        <v>219</v>
      </c>
      <c r="E220" s="9">
        <f t="shared" si="3"/>
        <v>0.99216380182002029</v>
      </c>
      <c r="F220" s="2">
        <f>E220*'Section 4 Question 8'!$C$5</f>
        <v>1984327.6036400406</v>
      </c>
      <c r="G220" s="7">
        <f>F220-'Section 4 Question 8'!$C$5</f>
        <v>-15672.396359959384</v>
      </c>
    </row>
    <row r="221" spans="1:7" x14ac:dyDescent="0.35">
      <c r="A221" s="1">
        <v>44972</v>
      </c>
      <c r="B221" s="8">
        <v>3.9559999999999998E-2</v>
      </c>
      <c r="D221">
        <v>220</v>
      </c>
      <c r="E221" s="9">
        <f t="shared" si="3"/>
        <v>1.0350601779173207</v>
      </c>
      <c r="F221" s="2">
        <f>E221*'Section 4 Question 8'!$C$5</f>
        <v>2070120.3558346415</v>
      </c>
      <c r="G221" s="7">
        <f>F221-'Section 4 Question 8'!$C$5</f>
        <v>70120.355834641494</v>
      </c>
    </row>
    <row r="222" spans="1:7" x14ac:dyDescent="0.35">
      <c r="A222" s="1">
        <v>44971</v>
      </c>
      <c r="B222" s="8">
        <v>3.8219999999999997E-2</v>
      </c>
      <c r="D222">
        <v>221</v>
      </c>
      <c r="E222" s="9">
        <f t="shared" si="3"/>
        <v>1</v>
      </c>
      <c r="F222" s="2">
        <f>E222*'Section 4 Question 8'!$C$5</f>
        <v>2000000</v>
      </c>
      <c r="G222" s="7">
        <f>F222-'Section 4 Question 8'!$C$5</f>
        <v>0</v>
      </c>
    </row>
    <row r="223" spans="1:7" x14ac:dyDescent="0.35">
      <c r="A223" s="1">
        <v>44970</v>
      </c>
      <c r="B223" s="8">
        <v>3.8219999999999997E-2</v>
      </c>
      <c r="D223">
        <v>222</v>
      </c>
      <c r="E223" s="9">
        <f t="shared" si="3"/>
        <v>0.98964267219057467</v>
      </c>
      <c r="F223" s="2">
        <f>E223*'Section 4 Question 8'!$C$5</f>
        <v>1979285.3443811494</v>
      </c>
      <c r="G223" s="7">
        <f>F223-'Section 4 Question 8'!$C$5</f>
        <v>-20714.655618850607</v>
      </c>
    </row>
    <row r="224" spans="1:7" x14ac:dyDescent="0.35">
      <c r="A224" s="1">
        <v>44967</v>
      </c>
      <c r="B224" s="8">
        <v>3.8620000000000002E-2</v>
      </c>
      <c r="D224">
        <v>223</v>
      </c>
      <c r="E224" s="9">
        <f t="shared" si="3"/>
        <v>1.0144470711846598</v>
      </c>
      <c r="F224" s="2">
        <f>E224*'Section 4 Question 8'!$C$5</f>
        <v>2028894.1423693197</v>
      </c>
      <c r="G224" s="7">
        <f>F224-'Section 4 Question 8'!$C$5</f>
        <v>28894.142369319685</v>
      </c>
    </row>
    <row r="225" spans="1:7" x14ac:dyDescent="0.35">
      <c r="A225" s="1">
        <v>44966</v>
      </c>
      <c r="B225" s="8">
        <v>3.807E-2</v>
      </c>
      <c r="D225">
        <v>224</v>
      </c>
      <c r="E225" s="9">
        <f t="shared" si="3"/>
        <v>1.014388489208633</v>
      </c>
      <c r="F225" s="2">
        <f>E225*'Section 4 Question 8'!$C$5</f>
        <v>2028776.9784172659</v>
      </c>
      <c r="G225" s="7">
        <f>F225-'Section 4 Question 8'!$C$5</f>
        <v>28776.978417265927</v>
      </c>
    </row>
    <row r="226" spans="1:7" x14ac:dyDescent="0.35">
      <c r="A226" s="1">
        <v>44965</v>
      </c>
      <c r="B226" s="8">
        <v>3.7530000000000001E-2</v>
      </c>
      <c r="D226">
        <v>225</v>
      </c>
      <c r="E226" s="9">
        <f t="shared" si="3"/>
        <v>1.0129554655870445</v>
      </c>
      <c r="F226" s="2">
        <f>E226*'Section 4 Question 8'!$C$5</f>
        <v>2025910.931174089</v>
      </c>
      <c r="G226" s="7">
        <f>F226-'Section 4 Question 8'!$C$5</f>
        <v>25910.931174088968</v>
      </c>
    </row>
    <row r="227" spans="1:7" x14ac:dyDescent="0.35">
      <c r="A227" s="1">
        <v>44964</v>
      </c>
      <c r="B227" s="8">
        <v>3.705E-2</v>
      </c>
      <c r="D227">
        <v>226</v>
      </c>
      <c r="E227" s="9">
        <f t="shared" si="3"/>
        <v>0.99117174959871601</v>
      </c>
      <c r="F227" s="2">
        <f>E227*'Section 4 Question 8'!$C$5</f>
        <v>1982343.4991974321</v>
      </c>
      <c r="G227" s="7">
        <f>F227-'Section 4 Question 8'!$C$5</f>
        <v>-17656.500802567927</v>
      </c>
    </row>
    <row r="228" spans="1:7" x14ac:dyDescent="0.35">
      <c r="A228" s="1">
        <v>44963</v>
      </c>
      <c r="B228" s="8">
        <v>3.7379999999999997E-2</v>
      </c>
      <c r="D228">
        <v>227</v>
      </c>
      <c r="E228" s="9">
        <f t="shared" si="3"/>
        <v>1.0204750204750204</v>
      </c>
      <c r="F228" s="2">
        <f>E228*'Section 4 Question 8'!$C$5</f>
        <v>2040950.0409500408</v>
      </c>
      <c r="G228" s="7">
        <f>F228-'Section 4 Question 8'!$C$5</f>
        <v>40950.040950040799</v>
      </c>
    </row>
    <row r="229" spans="1:7" x14ac:dyDescent="0.35">
      <c r="A229" s="1">
        <v>44960</v>
      </c>
      <c r="B229" s="8">
        <v>3.6630000000000003E-2</v>
      </c>
      <c r="D229">
        <v>228</v>
      </c>
      <c r="E229" s="9">
        <f t="shared" si="3"/>
        <v>1.011599005799503</v>
      </c>
      <c r="F229" s="2">
        <f>E229*'Section 4 Question 8'!$C$5</f>
        <v>2023198.0115990061</v>
      </c>
      <c r="G229" s="7">
        <f>F229-'Section 4 Question 8'!$C$5</f>
        <v>23198.011599006131</v>
      </c>
    </row>
    <row r="230" spans="1:7" x14ac:dyDescent="0.35">
      <c r="A230" s="1">
        <v>44959</v>
      </c>
      <c r="B230" s="8">
        <v>3.6209999999999999E-2</v>
      </c>
      <c r="D230">
        <v>229</v>
      </c>
      <c r="E230" s="9">
        <f t="shared" si="3"/>
        <v>0.98477019309219482</v>
      </c>
      <c r="F230" s="2">
        <f>E230*'Section 4 Question 8'!$C$5</f>
        <v>1969540.3861843897</v>
      </c>
      <c r="G230" s="7">
        <f>F230-'Section 4 Question 8'!$C$5</f>
        <v>-30459.613815610297</v>
      </c>
    </row>
    <row r="231" spans="1:7" x14ac:dyDescent="0.35">
      <c r="A231" s="1">
        <v>44958</v>
      </c>
      <c r="B231" s="8">
        <v>3.6769999999999997E-2</v>
      </c>
      <c r="D231">
        <v>230</v>
      </c>
      <c r="E231" s="9">
        <f t="shared" si="3"/>
        <v>1.0087791495198901</v>
      </c>
      <c r="F231" s="2">
        <f>E231*'Section 4 Question 8'!$C$5</f>
        <v>2017558.2990397802</v>
      </c>
      <c r="G231" s="7">
        <f>F231-'Section 4 Question 8'!$C$5</f>
        <v>17558.299039780162</v>
      </c>
    </row>
    <row r="232" spans="1:7" x14ac:dyDescent="0.35">
      <c r="A232" s="1">
        <v>44957</v>
      </c>
      <c r="B232" s="8">
        <v>3.6450000000000003E-2</v>
      </c>
      <c r="D232">
        <v>231</v>
      </c>
      <c r="E232" s="9">
        <f t="shared" si="3"/>
        <v>1.0343359818388196</v>
      </c>
      <c r="F232" s="2">
        <f>E232*'Section 4 Question 8'!$C$5</f>
        <v>2068671.9636776391</v>
      </c>
      <c r="G232" s="7">
        <f>F232-'Section 4 Question 8'!$C$5</f>
        <v>68671.963677639142</v>
      </c>
    </row>
    <row r="233" spans="1:7" x14ac:dyDescent="0.35">
      <c r="A233" s="1">
        <v>44956</v>
      </c>
      <c r="B233" s="8">
        <v>3.524E-2</v>
      </c>
      <c r="D233">
        <v>232</v>
      </c>
      <c r="E233" s="9">
        <f t="shared" si="3"/>
        <v>1.03708063566804</v>
      </c>
      <c r="F233" s="2">
        <f>E233*'Section 4 Question 8'!$C$5</f>
        <v>2074161.27133608</v>
      </c>
      <c r="G233" s="7">
        <f>F233-'Section 4 Question 8'!$C$5</f>
        <v>74161.271336080041</v>
      </c>
    </row>
    <row r="234" spans="1:7" x14ac:dyDescent="0.35">
      <c r="A234" s="1">
        <v>44953</v>
      </c>
      <c r="B234" s="8">
        <v>3.3980000000000003E-2</v>
      </c>
      <c r="D234">
        <v>233</v>
      </c>
      <c r="E234" s="9">
        <f t="shared" si="3"/>
        <v>0.99240654205607493</v>
      </c>
      <c r="F234" s="2">
        <f>E234*'Section 4 Question 8'!$C$5</f>
        <v>1984813.0841121499</v>
      </c>
      <c r="G234" s="7">
        <f>F234-'Section 4 Question 8'!$C$5</f>
        <v>-15186.915887850104</v>
      </c>
    </row>
    <row r="235" spans="1:7" x14ac:dyDescent="0.35">
      <c r="A235" s="1">
        <v>44952</v>
      </c>
      <c r="B235" s="8">
        <v>3.424E-2</v>
      </c>
      <c r="D235">
        <v>234</v>
      </c>
      <c r="E235" s="9">
        <f t="shared" si="3"/>
        <v>0.97494305239179957</v>
      </c>
      <c r="F235" s="2">
        <f>E235*'Section 4 Question 8'!$C$5</f>
        <v>1949886.104783599</v>
      </c>
      <c r="G235" s="7">
        <f>F235-'Section 4 Question 8'!$C$5</f>
        <v>-50113.895216400968</v>
      </c>
    </row>
    <row r="236" spans="1:7" x14ac:dyDescent="0.35">
      <c r="A236" s="1">
        <v>44951</v>
      </c>
      <c r="B236" s="8">
        <v>3.5119999999999998E-2</v>
      </c>
      <c r="D236">
        <v>235</v>
      </c>
      <c r="E236" s="9">
        <f t="shared" si="3"/>
        <v>0.99265121537591849</v>
      </c>
      <c r="F236" s="2">
        <f>E236*'Section 4 Question 8'!$C$5</f>
        <v>1985302.4307518371</v>
      </c>
      <c r="G236" s="7">
        <f>F236-'Section 4 Question 8'!$C$5</f>
        <v>-14697.569248162908</v>
      </c>
    </row>
    <row r="237" spans="1:7" x14ac:dyDescent="0.35">
      <c r="A237" s="1">
        <v>44950</v>
      </c>
      <c r="B237" s="8">
        <v>3.5380000000000002E-2</v>
      </c>
      <c r="D237">
        <v>236</v>
      </c>
      <c r="E237" s="9">
        <f t="shared" si="3"/>
        <v>1.0074031890660593</v>
      </c>
      <c r="F237" s="2">
        <f>E237*'Section 4 Question 8'!$C$5</f>
        <v>2014806.3781321186</v>
      </c>
      <c r="G237" s="7">
        <f>F237-'Section 4 Question 8'!$C$5</f>
        <v>14806.378132118611</v>
      </c>
    </row>
    <row r="238" spans="1:7" x14ac:dyDescent="0.35">
      <c r="A238" s="1">
        <v>44949</v>
      </c>
      <c r="B238" s="8">
        <v>3.5119999999999998E-2</v>
      </c>
      <c r="D238">
        <v>237</v>
      </c>
      <c r="E238" s="9">
        <f t="shared" si="3"/>
        <v>1.0042893909064912</v>
      </c>
      <c r="F238" s="2">
        <f>E238*'Section 4 Question 8'!$C$5</f>
        <v>2008578.7818129824</v>
      </c>
      <c r="G238" s="7">
        <f>F238-'Section 4 Question 8'!$C$5</f>
        <v>8578.7818129824009</v>
      </c>
    </row>
    <row r="239" spans="1:7" x14ac:dyDescent="0.35">
      <c r="A239" s="1">
        <v>44946</v>
      </c>
      <c r="B239" s="8">
        <v>3.4970000000000001E-2</v>
      </c>
      <c r="D239">
        <v>238</v>
      </c>
      <c r="E239" s="9">
        <f t="shared" si="3"/>
        <v>1.0142111368909514</v>
      </c>
      <c r="F239" s="2">
        <f>E239*'Section 4 Question 8'!$C$5</f>
        <v>2028422.2737819029</v>
      </c>
      <c r="G239" s="7">
        <f>F239-'Section 4 Question 8'!$C$5</f>
        <v>28422.273781902855</v>
      </c>
    </row>
    <row r="240" spans="1:7" x14ac:dyDescent="0.35">
      <c r="A240" s="1">
        <v>44945</v>
      </c>
      <c r="B240" s="8">
        <v>3.4479999999999997E-2</v>
      </c>
      <c r="D240">
        <v>239</v>
      </c>
      <c r="E240" s="9">
        <f t="shared" si="3"/>
        <v>0.9965317919075144</v>
      </c>
      <c r="F240" s="2">
        <f>E240*'Section 4 Question 8'!$C$5</f>
        <v>1993063.5838150289</v>
      </c>
      <c r="G240" s="7">
        <f>F240-'Section 4 Question 8'!$C$5</f>
        <v>-6936.416184971109</v>
      </c>
    </row>
    <row r="241" spans="1:7" x14ac:dyDescent="0.35">
      <c r="A241" s="1">
        <v>44944</v>
      </c>
      <c r="B241" s="8">
        <v>3.4599999999999999E-2</v>
      </c>
      <c r="D241">
        <v>240</v>
      </c>
      <c r="E241" s="9">
        <f t="shared" si="3"/>
        <v>0.98267537631354729</v>
      </c>
      <c r="F241" s="2">
        <f>E241*'Section 4 Question 8'!$C$5</f>
        <v>1965350.7526270945</v>
      </c>
      <c r="G241" s="7">
        <f>F241-'Section 4 Question 8'!$C$5</f>
        <v>-34649.247372905491</v>
      </c>
    </row>
    <row r="242" spans="1:7" x14ac:dyDescent="0.35">
      <c r="A242" s="1">
        <v>44943</v>
      </c>
      <c r="B242" s="8">
        <v>3.5209999999999998E-2</v>
      </c>
      <c r="D242">
        <v>241</v>
      </c>
      <c r="E242" s="9">
        <f t="shared" si="3"/>
        <v>1.0117816091954024</v>
      </c>
      <c r="F242" s="2">
        <f>E242*'Section 4 Question 8'!$C$5</f>
        <v>2023563.2183908047</v>
      </c>
      <c r="G242" s="7">
        <f>F242-'Section 4 Question 8'!$C$5</f>
        <v>23563.218390804715</v>
      </c>
    </row>
    <row r="243" spans="1:7" x14ac:dyDescent="0.35">
      <c r="A243" s="1">
        <v>44939</v>
      </c>
      <c r="B243" s="8">
        <v>3.4799999999999998E-2</v>
      </c>
      <c r="D243">
        <v>242</v>
      </c>
      <c r="E243" s="9">
        <f t="shared" si="3"/>
        <v>1.0235294117647058</v>
      </c>
      <c r="F243" s="2">
        <f>E243*'Section 4 Question 8'!$C$5</f>
        <v>2047058.8235294116</v>
      </c>
      <c r="G243" s="7">
        <f>F243-'Section 4 Question 8'!$C$5</f>
        <v>47058.823529411573</v>
      </c>
    </row>
    <row r="244" spans="1:7" x14ac:dyDescent="0.35">
      <c r="A244" s="1">
        <v>44938</v>
      </c>
      <c r="B244" s="8">
        <v>3.4000000000000002E-2</v>
      </c>
      <c r="D244">
        <v>243</v>
      </c>
      <c r="E244" s="9">
        <f t="shared" si="3"/>
        <v>1.0080047435517343</v>
      </c>
      <c r="F244" s="2">
        <f>E244*'Section 4 Question 8'!$C$5</f>
        <v>2016009.4871034685</v>
      </c>
      <c r="G244" s="7">
        <f>F244-'Section 4 Question 8'!$C$5</f>
        <v>16009.487103468506</v>
      </c>
    </row>
    <row r="245" spans="1:7" x14ac:dyDescent="0.35">
      <c r="A245" s="1">
        <v>44937</v>
      </c>
      <c r="B245" s="8">
        <v>3.3730000000000003E-2</v>
      </c>
      <c r="D245">
        <v>244</v>
      </c>
      <c r="E245" s="9">
        <f t="shared" si="3"/>
        <v>0.95040856579318123</v>
      </c>
      <c r="F245" s="2">
        <f>E245*'Section 4 Question 8'!$C$5</f>
        <v>1900817.1315863624</v>
      </c>
      <c r="G245" s="7">
        <f>F245-'Section 4 Question 8'!$C$5</f>
        <v>-99182.868413637625</v>
      </c>
    </row>
    <row r="246" spans="1:7" x14ac:dyDescent="0.35">
      <c r="A246" s="1">
        <v>44936</v>
      </c>
      <c r="B246" s="8">
        <v>3.5490000000000001E-2</v>
      </c>
      <c r="D246">
        <v>245</v>
      </c>
      <c r="E246" s="9">
        <f t="shared" si="3"/>
        <v>1.0125534950071327</v>
      </c>
      <c r="F246" s="2">
        <f>E246*'Section 4 Question 8'!$C$5</f>
        <v>2025106.9900142653</v>
      </c>
      <c r="G246" s="7">
        <f>F246-'Section 4 Question 8'!$C$5</f>
        <v>25106.990014265291</v>
      </c>
    </row>
    <row r="247" spans="1:7" x14ac:dyDescent="0.35">
      <c r="A247" s="1">
        <v>44935</v>
      </c>
      <c r="B247" s="8">
        <v>3.5049999999999998E-2</v>
      </c>
      <c r="D247">
        <v>246</v>
      </c>
      <c r="E247" s="9">
        <f t="shared" si="3"/>
        <v>1.0171213000580384</v>
      </c>
      <c r="F247" s="2">
        <f>E247*'Section 4 Question 8'!$C$5</f>
        <v>2034242.6001160766</v>
      </c>
      <c r="G247" s="7">
        <f>F247-'Section 4 Question 8'!$C$5</f>
        <v>34242.600116076646</v>
      </c>
    </row>
    <row r="248" spans="1:7" x14ac:dyDescent="0.35">
      <c r="A248" s="1">
        <v>44932</v>
      </c>
      <c r="B248" s="8">
        <v>3.4459999999999998E-2</v>
      </c>
      <c r="D248">
        <v>247</v>
      </c>
      <c r="E248" s="9">
        <f t="shared" si="3"/>
        <v>0.9731714205026829</v>
      </c>
      <c r="F248" s="2">
        <f>E248*'Section 4 Question 8'!$C$5</f>
        <v>1946342.8410053658</v>
      </c>
      <c r="G248" s="7">
        <f>F248-'Section 4 Question 8'!$C$5</f>
        <v>-53657.15899463417</v>
      </c>
    </row>
    <row r="249" spans="1:7" x14ac:dyDescent="0.35">
      <c r="A249" s="1">
        <v>44931</v>
      </c>
      <c r="B249" s="8">
        <v>3.5409999999999997E-2</v>
      </c>
      <c r="D249">
        <v>248</v>
      </c>
      <c r="E249" s="9">
        <f t="shared" si="3"/>
        <v>0.97790665561999446</v>
      </c>
      <c r="F249" s="2">
        <f>E249*'Section 4 Question 8'!$C$5</f>
        <v>1955813.311239989</v>
      </c>
      <c r="G249" s="7">
        <f>F249-'Section 4 Question 8'!$C$5</f>
        <v>-44186.688760010991</v>
      </c>
    </row>
    <row r="250" spans="1:7" x14ac:dyDescent="0.35">
      <c r="A250" s="1">
        <v>44930</v>
      </c>
      <c r="B250" s="8">
        <v>3.6209999999999999E-2</v>
      </c>
      <c r="D250">
        <v>249</v>
      </c>
      <c r="E250" s="9">
        <f t="shared" si="3"/>
        <v>1.0231703871150042</v>
      </c>
      <c r="F250" s="2">
        <f>E250*'Section 4 Question 8'!$C$5</f>
        <v>2046340.7742300085</v>
      </c>
      <c r="G250" s="7">
        <f>F250-'Section 4 Question 8'!$C$5</f>
        <v>46340.774230008479</v>
      </c>
    </row>
    <row r="251" spans="1:7" x14ac:dyDescent="0.35">
      <c r="A251" s="1">
        <v>44929</v>
      </c>
      <c r="B251" s="8">
        <v>3.5389999999999998E-2</v>
      </c>
      <c r="D251">
        <v>250</v>
      </c>
      <c r="E251" s="9">
        <f t="shared" si="3"/>
        <v>0.99326410328374959</v>
      </c>
      <c r="F251" s="2">
        <f>E251*'Section 4 Question 8'!$C$5</f>
        <v>1986528.2065674991</v>
      </c>
      <c r="G251" s="7">
        <f>F251-'Section 4 Question 8'!$C$5</f>
        <v>-13471.793432500912</v>
      </c>
    </row>
    <row r="252" spans="1:7" x14ac:dyDescent="0.35">
      <c r="A252" s="1">
        <v>44925</v>
      </c>
      <c r="B252" s="8">
        <v>3.5630000000000002E-2</v>
      </c>
      <c r="D252">
        <v>251</v>
      </c>
      <c r="E252" s="9">
        <f t="shared" si="3"/>
        <v>0.95805324011831139</v>
      </c>
      <c r="F252" s="2">
        <f>E252*'Section 4 Question 8'!$C$5</f>
        <v>1916106.4802366227</v>
      </c>
      <c r="G252" s="7">
        <f>F252-'Section 4 Question 8'!$C$5</f>
        <v>-83893.519763377262</v>
      </c>
    </row>
    <row r="253" spans="1:7" x14ac:dyDescent="0.35">
      <c r="A253" s="1">
        <v>44924</v>
      </c>
      <c r="B253" s="8">
        <v>3.7190000000000001E-2</v>
      </c>
      <c r="G253" s="1"/>
    </row>
    <row r="254" spans="1:7" x14ac:dyDescent="0.35">
      <c r="A254" s="1"/>
      <c r="G254" s="1"/>
    </row>
    <row r="255" spans="1:7" x14ac:dyDescent="0.35">
      <c r="A255" s="1"/>
      <c r="G255" s="1"/>
    </row>
    <row r="256" spans="1:7" x14ac:dyDescent="0.35">
      <c r="A256" s="1"/>
    </row>
    <row r="257" spans="1:1" x14ac:dyDescent="0.35">
      <c r="A25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9374-2F7F-4AA0-9752-E2D6A669EA9A}">
  <dimension ref="A1:G263"/>
  <sheetViews>
    <sheetView workbookViewId="0">
      <selection activeCell="I4" sqref="I4"/>
    </sheetView>
  </sheetViews>
  <sheetFormatPr defaultRowHeight="14.5" x14ac:dyDescent="0.35"/>
  <cols>
    <col min="1" max="1" width="10.453125" bestFit="1" customWidth="1"/>
    <col min="5" max="5" width="20" style="9" bestFit="1" customWidth="1"/>
    <col min="6" max="6" width="17.6328125" style="2" bestFit="1" customWidth="1"/>
    <col min="7" max="7" width="11" bestFit="1" customWidth="1"/>
  </cols>
  <sheetData>
    <row r="1" spans="1:7" x14ac:dyDescent="0.35">
      <c r="A1" t="s">
        <v>0</v>
      </c>
      <c r="B1" t="s">
        <v>1</v>
      </c>
      <c r="D1" t="s">
        <v>10</v>
      </c>
      <c r="E1" s="9" t="s">
        <v>12</v>
      </c>
      <c r="F1" s="2" t="s">
        <v>13</v>
      </c>
      <c r="G1" t="s">
        <v>14</v>
      </c>
    </row>
    <row r="2" spans="1:7" x14ac:dyDescent="0.35">
      <c r="A2" s="1">
        <v>45289</v>
      </c>
      <c r="B2" s="3">
        <v>3.099E-2</v>
      </c>
      <c r="D2">
        <v>1</v>
      </c>
      <c r="E2" s="9">
        <f>B2/B3</f>
        <v>0.99742516897328615</v>
      </c>
      <c r="F2" s="2">
        <f>E2*'Section 4 Question 8'!$C$6</f>
        <v>997425.16897328617</v>
      </c>
      <c r="G2" s="7">
        <f>F2-'Section 4 Question 8'!$C$6</f>
        <v>-2574.8310267138295</v>
      </c>
    </row>
    <row r="3" spans="1:7" x14ac:dyDescent="0.35">
      <c r="A3" s="1">
        <v>45288</v>
      </c>
      <c r="B3" s="3">
        <v>3.107E-2</v>
      </c>
      <c r="D3">
        <v>2</v>
      </c>
      <c r="E3" s="9">
        <f>B3/B4</f>
        <v>1.015359477124183</v>
      </c>
      <c r="F3" s="2">
        <f>E3*'Section 4 Question 8'!$C$6</f>
        <v>1015359.477124183</v>
      </c>
      <c r="G3" s="7">
        <f>F3-'Section 4 Question 8'!$C$6</f>
        <v>15359.477124182973</v>
      </c>
    </row>
    <row r="4" spans="1:7" x14ac:dyDescent="0.35">
      <c r="A4" s="1">
        <v>45287</v>
      </c>
      <c r="B4" s="3">
        <v>3.0599999999999999E-2</v>
      </c>
      <c r="D4">
        <v>3</v>
      </c>
      <c r="E4" s="9">
        <f t="shared" ref="E3:E66" si="0">B4/B5</f>
        <v>0.95267745952677452</v>
      </c>
      <c r="F4" s="2">
        <f>E4*'Section 4 Question 8'!$C$6</f>
        <v>952677.45952677447</v>
      </c>
      <c r="G4" s="7">
        <f>F4-'Section 4 Question 8'!$C$6</f>
        <v>-47322.540473225527</v>
      </c>
    </row>
    <row r="5" spans="1:7" x14ac:dyDescent="0.35">
      <c r="A5" s="1">
        <v>45286</v>
      </c>
      <c r="B5" s="3">
        <v>3.2120000000000003E-2</v>
      </c>
      <c r="D5">
        <v>4</v>
      </c>
      <c r="E5" s="9">
        <f t="shared" si="0"/>
        <v>0.9981354878806713</v>
      </c>
      <c r="F5" s="2">
        <f>E5*'Section 4 Question 8'!$C$6</f>
        <v>998135.48788067128</v>
      </c>
      <c r="G5" s="7">
        <f>F5-'Section 4 Question 8'!$C$6</f>
        <v>-1864.5121193287196</v>
      </c>
    </row>
    <row r="6" spans="1:7" x14ac:dyDescent="0.35">
      <c r="A6" s="1">
        <v>45282</v>
      </c>
      <c r="B6" s="3">
        <v>3.218E-2</v>
      </c>
      <c r="D6">
        <v>5</v>
      </c>
      <c r="E6" s="9">
        <f t="shared" si="0"/>
        <v>1</v>
      </c>
      <c r="F6" s="2">
        <f>E6*'Section 4 Question 8'!$C$6</f>
        <v>1000000</v>
      </c>
      <c r="G6" s="7">
        <f>F6-'Section 4 Question 8'!$C$6</f>
        <v>0</v>
      </c>
    </row>
    <row r="7" spans="1:7" x14ac:dyDescent="0.35">
      <c r="A7" s="1">
        <v>45281</v>
      </c>
      <c r="B7" s="3">
        <v>3.218E-2</v>
      </c>
      <c r="D7">
        <v>6</v>
      </c>
      <c r="E7" s="9">
        <f t="shared" si="0"/>
        <v>1.0307495195387573</v>
      </c>
      <c r="F7" s="2">
        <f>E7*'Section 4 Question 8'!$C$6</f>
        <v>1030749.5195387573</v>
      </c>
      <c r="G7" s="7">
        <f>F7-'Section 4 Question 8'!$C$6</f>
        <v>30749.519538757275</v>
      </c>
    </row>
    <row r="8" spans="1:7" x14ac:dyDescent="0.35">
      <c r="A8" s="1">
        <v>45280</v>
      </c>
      <c r="B8" s="3">
        <v>3.1220000000000001E-2</v>
      </c>
      <c r="D8">
        <v>7</v>
      </c>
      <c r="E8" s="9">
        <f t="shared" si="0"/>
        <v>1.0226007206026859</v>
      </c>
      <c r="F8" s="2">
        <f>E8*'Section 4 Question 8'!$C$6</f>
        <v>1022600.7206026859</v>
      </c>
      <c r="G8" s="7">
        <f>F8-'Section 4 Question 8'!$C$6</f>
        <v>22600.720602685935</v>
      </c>
    </row>
    <row r="9" spans="1:7" x14ac:dyDescent="0.35">
      <c r="A9" s="1">
        <v>45279</v>
      </c>
      <c r="B9" s="3">
        <v>3.0530000000000002E-2</v>
      </c>
      <c r="D9">
        <v>8</v>
      </c>
      <c r="E9" s="9">
        <f t="shared" si="0"/>
        <v>0.97291268323773117</v>
      </c>
      <c r="F9" s="2">
        <f>E9*'Section 4 Question 8'!$C$6</f>
        <v>972912.68323773122</v>
      </c>
      <c r="G9" s="7">
        <f>F9-'Section 4 Question 8'!$C$6</f>
        <v>-27087.316762268776</v>
      </c>
    </row>
    <row r="10" spans="1:7" x14ac:dyDescent="0.35">
      <c r="A10" s="1">
        <v>45278</v>
      </c>
      <c r="B10" s="3">
        <v>3.1379999999999998E-2</v>
      </c>
      <c r="D10">
        <v>9</v>
      </c>
      <c r="E10" s="9">
        <f t="shared" si="0"/>
        <v>0.99209611128675312</v>
      </c>
      <c r="F10" s="2">
        <f>E10*'Section 4 Question 8'!$C$6</f>
        <v>992096.11128675309</v>
      </c>
      <c r="G10" s="7">
        <f>F10-'Section 4 Question 8'!$C$6</f>
        <v>-7903.8887132469099</v>
      </c>
    </row>
    <row r="11" spans="1:7" x14ac:dyDescent="0.35">
      <c r="A11" s="1">
        <v>45275</v>
      </c>
      <c r="B11" s="3">
        <v>3.1629999999999998E-2</v>
      </c>
      <c r="D11">
        <v>10</v>
      </c>
      <c r="E11" s="9">
        <f t="shared" si="0"/>
        <v>1.0141070856043604</v>
      </c>
      <c r="F11" s="2">
        <f>E11*'Section 4 Question 8'!$C$6</f>
        <v>1014107.0856043603</v>
      </c>
      <c r="G11" s="7">
        <f>F11-'Section 4 Question 8'!$C$6</f>
        <v>14107.085604360327</v>
      </c>
    </row>
    <row r="12" spans="1:7" x14ac:dyDescent="0.35">
      <c r="A12" s="1">
        <v>45274</v>
      </c>
      <c r="B12" s="3">
        <v>3.1189999999999999E-2</v>
      </c>
      <c r="D12">
        <v>11</v>
      </c>
      <c r="E12" s="9">
        <f t="shared" si="0"/>
        <v>0.99047316608447133</v>
      </c>
      <c r="F12" s="2">
        <f>E12*'Section 4 Question 8'!$C$6</f>
        <v>990473.16608447139</v>
      </c>
      <c r="G12" s="7">
        <f>F12-'Section 4 Question 8'!$C$6</f>
        <v>-9526.8339155286085</v>
      </c>
    </row>
    <row r="13" spans="1:7" x14ac:dyDescent="0.35">
      <c r="A13" s="1">
        <v>45273</v>
      </c>
      <c r="B13" s="3">
        <v>3.1489999999999997E-2</v>
      </c>
      <c r="D13">
        <v>12</v>
      </c>
      <c r="E13" s="9">
        <f t="shared" si="0"/>
        <v>0.97131400370141885</v>
      </c>
      <c r="F13" s="2">
        <f>E13*'Section 4 Question 8'!$C$6</f>
        <v>971314.00370141887</v>
      </c>
      <c r="G13" s="7">
        <f>F13-'Section 4 Question 8'!$C$6</f>
        <v>-28685.996298581129</v>
      </c>
    </row>
    <row r="14" spans="1:7" x14ac:dyDescent="0.35">
      <c r="A14" s="1">
        <v>45272</v>
      </c>
      <c r="B14" s="3">
        <v>3.2419999999999997E-2</v>
      </c>
      <c r="D14">
        <v>13</v>
      </c>
      <c r="E14" s="9">
        <f t="shared" si="0"/>
        <v>0.95212922173274595</v>
      </c>
      <c r="F14" s="2">
        <f>E14*'Section 4 Question 8'!$C$6</f>
        <v>952129.22173274599</v>
      </c>
      <c r="G14" s="7">
        <f>F14-'Section 4 Question 8'!$C$6</f>
        <v>-47870.778267254005</v>
      </c>
    </row>
    <row r="15" spans="1:7" x14ac:dyDescent="0.35">
      <c r="A15" s="1">
        <v>45271</v>
      </c>
      <c r="B15" s="3">
        <v>3.4049999999999997E-2</v>
      </c>
      <c r="D15">
        <v>14</v>
      </c>
      <c r="E15" s="9">
        <f t="shared" si="0"/>
        <v>0.9959052354489617</v>
      </c>
      <c r="F15" s="2">
        <f>E15*'Section 4 Question 8'!$C$6</f>
        <v>995905.23544896173</v>
      </c>
      <c r="G15" s="7">
        <f>F15-'Section 4 Question 8'!$C$6</f>
        <v>-4094.7645510382717</v>
      </c>
    </row>
    <row r="16" spans="1:7" x14ac:dyDescent="0.35">
      <c r="A16" s="1">
        <v>45268</v>
      </c>
      <c r="B16" s="3">
        <v>3.4189999999999998E-2</v>
      </c>
      <c r="D16">
        <v>15</v>
      </c>
      <c r="E16" s="9">
        <f t="shared" si="0"/>
        <v>1.013037037037037</v>
      </c>
      <c r="F16" s="2">
        <f>E16*'Section 4 Question 8'!$C$6</f>
        <v>1013037.037037037</v>
      </c>
      <c r="G16" s="7">
        <f>F16-'Section 4 Question 8'!$C$6</f>
        <v>13037.037037036964</v>
      </c>
    </row>
    <row r="17" spans="1:7" x14ac:dyDescent="0.35">
      <c r="A17" s="1">
        <v>45267</v>
      </c>
      <c r="B17" s="3">
        <v>3.3750000000000002E-2</v>
      </c>
      <c r="D17">
        <v>16</v>
      </c>
      <c r="E17" s="9">
        <f t="shared" si="0"/>
        <v>1.0217983651226159</v>
      </c>
      <c r="F17" s="2">
        <f>E17*'Section 4 Question 8'!$C$6</f>
        <v>1021798.3651226159</v>
      </c>
      <c r="G17" s="7">
        <f>F17-'Section 4 Question 8'!$C$6</f>
        <v>21798.365122615942</v>
      </c>
    </row>
    <row r="18" spans="1:7" x14ac:dyDescent="0.35">
      <c r="A18" s="1">
        <v>45266</v>
      </c>
      <c r="B18" s="3">
        <v>3.3029999999999997E-2</v>
      </c>
      <c r="D18">
        <v>17</v>
      </c>
      <c r="E18" s="9">
        <f t="shared" si="0"/>
        <v>1.006398537477148</v>
      </c>
      <c r="F18" s="2">
        <f>E18*'Section 4 Question 8'!$C$6</f>
        <v>1006398.537477148</v>
      </c>
      <c r="G18" s="7">
        <f>F18-'Section 4 Question 8'!$C$6</f>
        <v>6398.5374771479983</v>
      </c>
    </row>
    <row r="19" spans="1:7" x14ac:dyDescent="0.35">
      <c r="A19" s="1">
        <v>45265</v>
      </c>
      <c r="B19" s="3">
        <v>3.2820000000000002E-2</v>
      </c>
      <c r="D19">
        <v>18</v>
      </c>
      <c r="E19" s="9">
        <f t="shared" si="0"/>
        <v>0.98322348711803487</v>
      </c>
      <c r="F19" s="2">
        <f>E19*'Section 4 Question 8'!$C$6</f>
        <v>983223.48711803486</v>
      </c>
      <c r="G19" s="7">
        <f>F19-'Section 4 Question 8'!$C$6</f>
        <v>-16776.512881965144</v>
      </c>
    </row>
    <row r="20" spans="1:7" x14ac:dyDescent="0.35">
      <c r="A20" s="1">
        <v>45264</v>
      </c>
      <c r="B20" s="3">
        <v>3.338E-2</v>
      </c>
      <c r="D20">
        <v>19</v>
      </c>
      <c r="E20" s="9">
        <f t="shared" si="0"/>
        <v>0.96865931514799775</v>
      </c>
      <c r="F20" s="2">
        <f>E20*'Section 4 Question 8'!$C$6</f>
        <v>968659.3151479977</v>
      </c>
      <c r="G20" s="7">
        <f>F20-'Section 4 Question 8'!$C$6</f>
        <v>-31340.684852002305</v>
      </c>
    </row>
    <row r="21" spans="1:7" x14ac:dyDescent="0.35">
      <c r="A21" s="1">
        <v>45261</v>
      </c>
      <c r="B21" s="3">
        <v>3.4459999999999998E-2</v>
      </c>
      <c r="D21">
        <v>20</v>
      </c>
      <c r="E21" s="9">
        <f t="shared" si="0"/>
        <v>1.0076023391812865</v>
      </c>
      <c r="F21" s="2">
        <f>E21*'Section 4 Question 8'!$C$6</f>
        <v>1007602.3391812865</v>
      </c>
      <c r="G21" s="7">
        <f>F21-'Section 4 Question 8'!$C$6</f>
        <v>7602.3391812865157</v>
      </c>
    </row>
    <row r="22" spans="1:7" x14ac:dyDescent="0.35">
      <c r="A22" s="1">
        <v>45260</v>
      </c>
      <c r="B22" s="3">
        <v>3.4200000000000001E-2</v>
      </c>
      <c r="D22">
        <v>21</v>
      </c>
      <c r="E22" s="9">
        <f t="shared" si="0"/>
        <v>0.96473906911142449</v>
      </c>
      <c r="F22" s="2">
        <f>E22*'Section 4 Question 8'!$C$6</f>
        <v>964739.0691114245</v>
      </c>
      <c r="G22" s="7">
        <f>F22-'Section 4 Question 8'!$C$6</f>
        <v>-35260.930888575502</v>
      </c>
    </row>
    <row r="23" spans="1:7" x14ac:dyDescent="0.35">
      <c r="A23" s="1">
        <v>45259</v>
      </c>
      <c r="B23" s="3">
        <v>3.5450000000000002E-2</v>
      </c>
      <c r="D23">
        <v>22</v>
      </c>
      <c r="E23" s="9">
        <f t="shared" si="0"/>
        <v>1.011123787792356</v>
      </c>
      <c r="F23" s="2">
        <f>E23*'Section 4 Question 8'!$C$6</f>
        <v>1011123.787792356</v>
      </c>
      <c r="G23" s="7">
        <f>F23-'Section 4 Question 8'!$C$6</f>
        <v>11123.787792355986</v>
      </c>
    </row>
    <row r="24" spans="1:7" x14ac:dyDescent="0.35">
      <c r="A24" s="1">
        <v>45258</v>
      </c>
      <c r="B24" s="3">
        <v>3.5060000000000001E-2</v>
      </c>
      <c r="D24">
        <v>23</v>
      </c>
      <c r="E24" s="9">
        <f t="shared" si="0"/>
        <v>0.98042505592841167</v>
      </c>
      <c r="F24" s="2">
        <f>E24*'Section 4 Question 8'!$C$6</f>
        <v>980425.05592841166</v>
      </c>
      <c r="G24" s="7">
        <f>F24-'Section 4 Question 8'!$C$6</f>
        <v>-19574.944071588339</v>
      </c>
    </row>
    <row r="25" spans="1:7" x14ac:dyDescent="0.35">
      <c r="A25" s="1">
        <v>45257</v>
      </c>
      <c r="B25" s="3">
        <v>3.576E-2</v>
      </c>
      <c r="D25">
        <v>24</v>
      </c>
      <c r="E25" s="9">
        <f t="shared" si="0"/>
        <v>0.97945768282662282</v>
      </c>
      <c r="F25" s="2">
        <f>E25*'Section 4 Question 8'!$C$6</f>
        <v>979457.68282662285</v>
      </c>
      <c r="G25" s="7">
        <f>F25-'Section 4 Question 8'!$C$6</f>
        <v>-20542.317173377145</v>
      </c>
    </row>
    <row r="26" spans="1:7" x14ac:dyDescent="0.35">
      <c r="A26" s="1">
        <v>45254</v>
      </c>
      <c r="B26" s="3">
        <v>3.6510000000000001E-2</v>
      </c>
      <c r="D26">
        <v>25</v>
      </c>
      <c r="E26" s="9">
        <f t="shared" si="0"/>
        <v>0.97987117552334946</v>
      </c>
      <c r="F26" s="2">
        <f>E26*'Section 4 Question 8'!$C$6</f>
        <v>979871.17552334943</v>
      </c>
      <c r="G26" s="7">
        <f>F26-'Section 4 Question 8'!$C$6</f>
        <v>-20128.824476650567</v>
      </c>
    </row>
    <row r="27" spans="1:7" x14ac:dyDescent="0.35">
      <c r="A27" s="1">
        <v>45252</v>
      </c>
      <c r="B27" s="3">
        <v>3.7260000000000001E-2</v>
      </c>
      <c r="D27">
        <v>26</v>
      </c>
      <c r="E27" s="9">
        <f t="shared" si="0"/>
        <v>1.0086626962642122</v>
      </c>
      <c r="F27" s="2">
        <f>E27*'Section 4 Question 8'!$C$6</f>
        <v>1008662.6962642123</v>
      </c>
      <c r="G27" s="7">
        <f>F27-'Section 4 Question 8'!$C$6</f>
        <v>8662.6962642122526</v>
      </c>
    </row>
    <row r="28" spans="1:7" x14ac:dyDescent="0.35">
      <c r="A28" s="1">
        <v>45251</v>
      </c>
      <c r="B28" s="3">
        <v>3.6940000000000001E-2</v>
      </c>
      <c r="D28">
        <v>27</v>
      </c>
      <c r="E28" s="9">
        <f t="shared" si="0"/>
        <v>1.011500547645126</v>
      </c>
      <c r="F28" s="2">
        <f>E28*'Section 4 Question 8'!$C$6</f>
        <v>1011500.547645126</v>
      </c>
      <c r="G28" s="7">
        <f>F28-'Section 4 Question 8'!$C$6</f>
        <v>11500.547645126004</v>
      </c>
    </row>
    <row r="29" spans="1:7" x14ac:dyDescent="0.35">
      <c r="A29" s="1">
        <v>45250</v>
      </c>
      <c r="B29" s="3">
        <v>3.6519999999999997E-2</v>
      </c>
      <c r="D29">
        <v>28</v>
      </c>
      <c r="E29" s="9">
        <f t="shared" si="0"/>
        <v>1.0021953896816684</v>
      </c>
      <c r="F29" s="2">
        <f>E29*'Section 4 Question 8'!$C$6</f>
        <v>1002195.3896816685</v>
      </c>
      <c r="G29" s="7">
        <f>F29-'Section 4 Question 8'!$C$6</f>
        <v>2195.3896816684864</v>
      </c>
    </row>
    <row r="30" spans="1:7" x14ac:dyDescent="0.35">
      <c r="A30" s="1">
        <v>45247</v>
      </c>
      <c r="B30" s="3">
        <v>3.644E-2</v>
      </c>
      <c r="D30">
        <v>29</v>
      </c>
      <c r="E30" s="9">
        <f t="shared" si="0"/>
        <v>0.99808271706381813</v>
      </c>
      <c r="F30" s="2">
        <f>E30*'Section 4 Question 8'!$C$6</f>
        <v>998082.71706381813</v>
      </c>
      <c r="G30" s="7">
        <f>F30-'Section 4 Question 8'!$C$6</f>
        <v>-1917.2829361818731</v>
      </c>
    </row>
    <row r="31" spans="1:7" x14ac:dyDescent="0.35">
      <c r="A31" s="1">
        <v>45246</v>
      </c>
      <c r="B31" s="3">
        <v>3.6510000000000001E-2</v>
      </c>
      <c r="D31">
        <v>30</v>
      </c>
      <c r="E31" s="9">
        <f t="shared" si="0"/>
        <v>0.99238923620549058</v>
      </c>
      <c r="F31" s="2">
        <f>E31*'Section 4 Question 8'!$C$6</f>
        <v>992389.23620549054</v>
      </c>
      <c r="G31" s="7">
        <f>F31-'Section 4 Question 8'!$C$6</f>
        <v>-7610.7637945094611</v>
      </c>
    </row>
    <row r="32" spans="1:7" x14ac:dyDescent="0.35">
      <c r="A32" s="1">
        <v>45245</v>
      </c>
      <c r="B32" s="3">
        <v>3.6790000000000003E-2</v>
      </c>
      <c r="D32">
        <v>31</v>
      </c>
      <c r="E32" s="9">
        <f t="shared" si="0"/>
        <v>1.0010884353741498</v>
      </c>
      <c r="F32" s="2">
        <f>E32*'Section 4 Question 8'!$C$6</f>
        <v>1001088.4353741498</v>
      </c>
      <c r="G32" s="7">
        <f>F32-'Section 4 Question 8'!$C$6</f>
        <v>1088.4353741498198</v>
      </c>
    </row>
    <row r="33" spans="1:7" x14ac:dyDescent="0.35">
      <c r="A33" s="1">
        <v>45244</v>
      </c>
      <c r="B33" s="3">
        <v>3.6749999999999998E-2</v>
      </c>
      <c r="D33">
        <v>32</v>
      </c>
      <c r="E33" s="9">
        <f t="shared" si="0"/>
        <v>0.98026140304081077</v>
      </c>
      <c r="F33" s="2">
        <f>E33*'Section 4 Question 8'!$C$6</f>
        <v>980261.40304081072</v>
      </c>
      <c r="G33" s="7">
        <f>F33-'Section 4 Question 8'!$C$6</f>
        <v>-19738.596959189279</v>
      </c>
    </row>
    <row r="34" spans="1:7" x14ac:dyDescent="0.35">
      <c r="A34" s="1">
        <v>45243</v>
      </c>
      <c r="B34" s="3">
        <v>3.7490000000000002E-2</v>
      </c>
      <c r="D34">
        <v>33</v>
      </c>
      <c r="E34" s="9">
        <f t="shared" si="0"/>
        <v>1.0168158394358557</v>
      </c>
      <c r="F34" s="2">
        <f>E34*'Section 4 Question 8'!$C$6</f>
        <v>1016815.8394358557</v>
      </c>
      <c r="G34" s="7">
        <f>F34-'Section 4 Question 8'!$C$6</f>
        <v>16815.839435855742</v>
      </c>
    </row>
    <row r="35" spans="1:7" x14ac:dyDescent="0.35">
      <c r="A35" s="1">
        <v>45240</v>
      </c>
      <c r="B35" s="3">
        <v>3.687E-2</v>
      </c>
      <c r="D35">
        <v>34</v>
      </c>
      <c r="E35" s="9">
        <f t="shared" si="0"/>
        <v>0.96165884194053208</v>
      </c>
      <c r="F35" s="2">
        <f>E35*'Section 4 Question 8'!$C$6</f>
        <v>961658.84194053209</v>
      </c>
      <c r="G35" s="7">
        <f>F35-'Section 4 Question 8'!$C$6</f>
        <v>-38341.158059467911</v>
      </c>
    </row>
    <row r="36" spans="1:7" x14ac:dyDescent="0.35">
      <c r="A36" s="1">
        <v>45239</v>
      </c>
      <c r="B36" s="3">
        <v>3.8339999999999999E-2</v>
      </c>
      <c r="D36">
        <v>35</v>
      </c>
      <c r="E36" s="9">
        <f t="shared" si="0"/>
        <v>1</v>
      </c>
      <c r="F36" s="2">
        <f>E36*'Section 4 Question 8'!$C$6</f>
        <v>1000000</v>
      </c>
      <c r="G36" s="7">
        <f>F36-'Section 4 Question 8'!$C$6</f>
        <v>0</v>
      </c>
    </row>
    <row r="37" spans="1:7" x14ac:dyDescent="0.35">
      <c r="A37" s="1">
        <v>45238</v>
      </c>
      <c r="B37" s="3">
        <v>3.8339999999999999E-2</v>
      </c>
      <c r="D37">
        <v>36</v>
      </c>
      <c r="E37" s="9">
        <f t="shared" si="0"/>
        <v>0.99481058640373643</v>
      </c>
      <c r="F37" s="2">
        <f>E37*'Section 4 Question 8'!$C$6</f>
        <v>994810.58640373638</v>
      </c>
      <c r="G37" s="7">
        <f>F37-'Section 4 Question 8'!$C$6</f>
        <v>-5189.413596263621</v>
      </c>
    </row>
    <row r="38" spans="1:7" x14ac:dyDescent="0.35">
      <c r="A38" s="1">
        <v>45237</v>
      </c>
      <c r="B38" s="3">
        <v>3.8539999999999998E-2</v>
      </c>
      <c r="D38">
        <v>37</v>
      </c>
      <c r="E38" s="9">
        <f t="shared" si="0"/>
        <v>1.0416216216216216</v>
      </c>
      <c r="F38" s="2">
        <f>E38*'Section 4 Question 8'!$C$6</f>
        <v>1041621.6216216217</v>
      </c>
      <c r="G38" s="7">
        <f>F38-'Section 4 Question 8'!$C$6</f>
        <v>41621.621621621656</v>
      </c>
    </row>
    <row r="39" spans="1:7" x14ac:dyDescent="0.35">
      <c r="A39" s="1">
        <v>45236</v>
      </c>
      <c r="B39" s="3">
        <v>3.6999999999999998E-2</v>
      </c>
      <c r="D39">
        <v>38</v>
      </c>
      <c r="E39" s="9">
        <f t="shared" si="0"/>
        <v>0.98535286284953394</v>
      </c>
      <c r="F39" s="2">
        <f>E39*'Section 4 Question 8'!$C$6</f>
        <v>985352.86284953391</v>
      </c>
      <c r="G39" s="7">
        <f>F39-'Section 4 Question 8'!$C$6</f>
        <v>-14647.137150466093</v>
      </c>
    </row>
    <row r="40" spans="1:7" x14ac:dyDescent="0.35">
      <c r="A40" s="1">
        <v>45233</v>
      </c>
      <c r="B40" s="3">
        <v>3.755E-2</v>
      </c>
      <c r="D40">
        <v>39</v>
      </c>
      <c r="E40" s="9">
        <f t="shared" si="0"/>
        <v>0.98530569404355817</v>
      </c>
      <c r="F40" s="2">
        <f>E40*'Section 4 Question 8'!$C$6</f>
        <v>985305.69404355821</v>
      </c>
      <c r="G40" s="7">
        <f>F40-'Section 4 Question 8'!$C$6</f>
        <v>-14694.305956441793</v>
      </c>
    </row>
    <row r="41" spans="1:7" x14ac:dyDescent="0.35">
      <c r="A41" s="1">
        <v>45232</v>
      </c>
      <c r="B41" s="3">
        <v>3.8109999999999998E-2</v>
      </c>
      <c r="D41">
        <v>40</v>
      </c>
      <c r="E41" s="9">
        <f t="shared" si="0"/>
        <v>1.0184393372528058</v>
      </c>
      <c r="F41" s="2">
        <f>E41*'Section 4 Question 8'!$C$6</f>
        <v>1018439.3372528058</v>
      </c>
      <c r="G41" s="7">
        <f>F41-'Section 4 Question 8'!$C$6</f>
        <v>18439.337252805824</v>
      </c>
    </row>
    <row r="42" spans="1:7" x14ac:dyDescent="0.35">
      <c r="A42" s="1">
        <v>45231</v>
      </c>
      <c r="B42" s="3">
        <v>3.7420000000000002E-2</v>
      </c>
      <c r="D42">
        <v>41</v>
      </c>
      <c r="E42" s="9">
        <f t="shared" si="0"/>
        <v>0.97194805194805201</v>
      </c>
      <c r="F42" s="2">
        <f>E42*'Section 4 Question 8'!$C$6</f>
        <v>971948.05194805202</v>
      </c>
      <c r="G42" s="7">
        <f>F42-'Section 4 Question 8'!$C$6</f>
        <v>-28051.948051947984</v>
      </c>
    </row>
    <row r="43" spans="1:7" x14ac:dyDescent="0.35">
      <c r="A43" s="1">
        <v>45230</v>
      </c>
      <c r="B43" s="3">
        <v>3.85E-2</v>
      </c>
      <c r="D43">
        <v>42</v>
      </c>
      <c r="E43" s="9">
        <f t="shared" si="0"/>
        <v>0.98364844149207964</v>
      </c>
      <c r="F43" s="2">
        <f>E43*'Section 4 Question 8'!$C$6</f>
        <v>983648.44149207964</v>
      </c>
      <c r="G43" s="7">
        <f>F43-'Section 4 Question 8'!$C$6</f>
        <v>-16351.558507920359</v>
      </c>
    </row>
    <row r="44" spans="1:7" x14ac:dyDescent="0.35">
      <c r="A44" s="1">
        <v>45229</v>
      </c>
      <c r="B44" s="3">
        <v>3.9140000000000001E-2</v>
      </c>
      <c r="D44">
        <v>43</v>
      </c>
      <c r="E44" s="9">
        <f t="shared" si="0"/>
        <v>0.96380201920709185</v>
      </c>
      <c r="F44" s="2">
        <f>E44*'Section 4 Question 8'!$C$6</f>
        <v>963802.01920709189</v>
      </c>
      <c r="G44" s="7">
        <f>F44-'Section 4 Question 8'!$C$6</f>
        <v>-36197.980792908114</v>
      </c>
    </row>
    <row r="45" spans="1:7" x14ac:dyDescent="0.35">
      <c r="A45" s="1">
        <v>45226</v>
      </c>
      <c r="B45" s="3">
        <v>4.061E-2</v>
      </c>
      <c r="D45">
        <v>44</v>
      </c>
      <c r="E45" s="9">
        <f t="shared" si="0"/>
        <v>1.0066931085770947</v>
      </c>
      <c r="F45" s="2">
        <f>E45*'Section 4 Question 8'!$C$6</f>
        <v>1006693.1085770947</v>
      </c>
      <c r="G45" s="7">
        <f>F45-'Section 4 Question 8'!$C$6</f>
        <v>6693.1085770947393</v>
      </c>
    </row>
    <row r="46" spans="1:7" x14ac:dyDescent="0.35">
      <c r="A46" s="1">
        <v>45225</v>
      </c>
      <c r="B46" s="3">
        <v>4.0340000000000001E-2</v>
      </c>
      <c r="D46">
        <v>45</v>
      </c>
      <c r="E46" s="9">
        <f t="shared" si="0"/>
        <v>1.0133132378799297</v>
      </c>
      <c r="F46" s="2">
        <f>E46*'Section 4 Question 8'!$C$6</f>
        <v>1013313.2378799297</v>
      </c>
      <c r="G46" s="7">
        <f>F46-'Section 4 Question 8'!$C$6</f>
        <v>13313.237879929715</v>
      </c>
    </row>
    <row r="47" spans="1:7" x14ac:dyDescent="0.35">
      <c r="A47" s="1">
        <v>45224</v>
      </c>
      <c r="B47" s="3">
        <v>3.9809999999999998E-2</v>
      </c>
      <c r="D47">
        <v>46</v>
      </c>
      <c r="E47" s="9">
        <f t="shared" si="0"/>
        <v>0.99524999999999997</v>
      </c>
      <c r="F47" s="2">
        <f>E47*'Section 4 Question 8'!$C$6</f>
        <v>995250</v>
      </c>
      <c r="G47" s="7">
        <f>F47-'Section 4 Question 8'!$C$6</f>
        <v>-4750</v>
      </c>
    </row>
    <row r="48" spans="1:7" x14ac:dyDescent="0.35">
      <c r="A48" s="1">
        <v>45223</v>
      </c>
      <c r="B48" s="3">
        <v>0.04</v>
      </c>
      <c r="D48">
        <v>47</v>
      </c>
      <c r="E48" s="9">
        <f t="shared" si="0"/>
        <v>0.97134531325886353</v>
      </c>
      <c r="F48" s="2">
        <f>E48*'Section 4 Question 8'!$C$6</f>
        <v>971345.31325886352</v>
      </c>
      <c r="G48" s="7">
        <f>F48-'Section 4 Question 8'!$C$6</f>
        <v>-28654.68674113648</v>
      </c>
    </row>
    <row r="49" spans="1:7" x14ac:dyDescent="0.35">
      <c r="A49" s="1">
        <v>45222</v>
      </c>
      <c r="B49" s="3">
        <v>4.1180000000000001E-2</v>
      </c>
      <c r="D49">
        <v>48</v>
      </c>
      <c r="E49" s="9">
        <f t="shared" si="0"/>
        <v>1.0282147315855181</v>
      </c>
      <c r="F49" s="2">
        <f>E49*'Section 4 Question 8'!$C$6</f>
        <v>1028214.7315855181</v>
      </c>
      <c r="G49" s="7">
        <f>F49-'Section 4 Question 8'!$C$6</f>
        <v>28214.731585518108</v>
      </c>
    </row>
    <row r="50" spans="1:7" x14ac:dyDescent="0.35">
      <c r="A50" s="1">
        <v>45219</v>
      </c>
      <c r="B50" s="3">
        <v>4.0050000000000002E-2</v>
      </c>
      <c r="D50">
        <v>49</v>
      </c>
      <c r="E50" s="9">
        <f t="shared" si="0"/>
        <v>0.99875311720698268</v>
      </c>
      <c r="F50" s="2">
        <f>E50*'Section 4 Question 8'!$C$6</f>
        <v>998753.11720698269</v>
      </c>
      <c r="G50" s="7">
        <f>F50-'Section 4 Question 8'!$C$6</f>
        <v>-1246.8827930173138</v>
      </c>
    </row>
    <row r="51" spans="1:7" x14ac:dyDescent="0.35">
      <c r="A51" s="1">
        <v>45218</v>
      </c>
      <c r="B51" s="3">
        <v>4.0099999999999997E-2</v>
      </c>
      <c r="D51">
        <v>50</v>
      </c>
      <c r="E51" s="9">
        <f t="shared" si="0"/>
        <v>0.98525798525798514</v>
      </c>
      <c r="F51" s="2">
        <f>E51*'Section 4 Question 8'!$C$6</f>
        <v>985257.98525798519</v>
      </c>
      <c r="G51" s="7">
        <f>F51-'Section 4 Question 8'!$C$6</f>
        <v>-14742.014742014813</v>
      </c>
    </row>
    <row r="52" spans="1:7" x14ac:dyDescent="0.35">
      <c r="A52" s="1">
        <v>45217</v>
      </c>
      <c r="B52" s="3">
        <v>4.07E-2</v>
      </c>
      <c r="D52">
        <v>51</v>
      </c>
      <c r="E52" s="9">
        <f t="shared" si="0"/>
        <v>0.97043395326657134</v>
      </c>
      <c r="F52" s="2">
        <f>E52*'Section 4 Question 8'!$C$6</f>
        <v>970433.95326657139</v>
      </c>
      <c r="G52" s="7">
        <f>F52-'Section 4 Question 8'!$C$6</f>
        <v>-29566.046733428608</v>
      </c>
    </row>
    <row r="53" spans="1:7" x14ac:dyDescent="0.35">
      <c r="A53" s="1">
        <v>45216</v>
      </c>
      <c r="B53" s="3">
        <v>4.1939999999999998E-2</v>
      </c>
      <c r="D53">
        <v>52</v>
      </c>
      <c r="E53" s="9">
        <f t="shared" si="0"/>
        <v>1.0219298245614035</v>
      </c>
      <c r="F53" s="2">
        <f>E53*'Section 4 Question 8'!$C$6</f>
        <v>1021929.8245614035</v>
      </c>
      <c r="G53" s="7">
        <f>F53-'Section 4 Question 8'!$C$6</f>
        <v>21929.824561403482</v>
      </c>
    </row>
    <row r="54" spans="1:7" x14ac:dyDescent="0.35">
      <c r="A54" s="1">
        <v>45215</v>
      </c>
      <c r="B54" s="3">
        <v>4.104E-2</v>
      </c>
      <c r="D54">
        <v>53</v>
      </c>
      <c r="E54" s="9">
        <f t="shared" si="0"/>
        <v>1.0073637702503682</v>
      </c>
      <c r="F54" s="2">
        <f>E54*'Section 4 Question 8'!$C$6</f>
        <v>1007363.7702503682</v>
      </c>
      <c r="G54" s="7">
        <f>F54-'Section 4 Question 8'!$C$6</f>
        <v>7363.7702503681649</v>
      </c>
    </row>
    <row r="55" spans="1:7" x14ac:dyDescent="0.35">
      <c r="A55" s="1">
        <v>45212</v>
      </c>
      <c r="B55" s="3">
        <v>4.0739999999999998E-2</v>
      </c>
      <c r="D55">
        <v>54</v>
      </c>
      <c r="E55" s="9">
        <f t="shared" si="0"/>
        <v>1.0106673282064005</v>
      </c>
      <c r="F55" s="2">
        <f>E55*'Section 4 Question 8'!$C$6</f>
        <v>1010667.3282064005</v>
      </c>
      <c r="G55" s="7">
        <f>F55-'Section 4 Question 8'!$C$6</f>
        <v>10667.328206400503</v>
      </c>
    </row>
    <row r="56" spans="1:7" x14ac:dyDescent="0.35">
      <c r="A56" s="1">
        <v>45211</v>
      </c>
      <c r="B56" s="3">
        <v>4.0309999999999999E-2</v>
      </c>
      <c r="D56">
        <v>55</v>
      </c>
      <c r="E56" s="9">
        <f t="shared" si="0"/>
        <v>1.0153652392947103</v>
      </c>
      <c r="F56" s="2">
        <f>E56*'Section 4 Question 8'!$C$6</f>
        <v>1015365.2392947103</v>
      </c>
      <c r="G56" s="7">
        <f>F56-'Section 4 Question 8'!$C$6</f>
        <v>15365.239294710336</v>
      </c>
    </row>
    <row r="57" spans="1:7" x14ac:dyDescent="0.35">
      <c r="A57" s="1">
        <v>45210</v>
      </c>
      <c r="B57" s="3">
        <v>3.9699999999999999E-2</v>
      </c>
      <c r="D57">
        <v>56</v>
      </c>
      <c r="E57" s="9">
        <f t="shared" si="0"/>
        <v>0.98364717542120905</v>
      </c>
      <c r="F57" s="2">
        <f>E57*'Section 4 Question 8'!$C$6</f>
        <v>983647.17542120907</v>
      </c>
      <c r="G57" s="7">
        <f>F57-'Section 4 Question 8'!$C$6</f>
        <v>-16352.824578790925</v>
      </c>
    </row>
    <row r="58" spans="1:7" x14ac:dyDescent="0.35">
      <c r="A58" s="1">
        <v>45209</v>
      </c>
      <c r="B58" s="3">
        <v>4.036E-2</v>
      </c>
      <c r="D58">
        <v>57</v>
      </c>
      <c r="E58" s="9">
        <f t="shared" si="0"/>
        <v>1.0280183392766173</v>
      </c>
      <c r="F58" s="2">
        <f>E58*'Section 4 Question 8'!$C$6</f>
        <v>1028018.3392766174</v>
      </c>
      <c r="G58" s="7">
        <f>F58-'Section 4 Question 8'!$C$6</f>
        <v>28018.339276617393</v>
      </c>
    </row>
    <row r="59" spans="1:7" x14ac:dyDescent="0.35">
      <c r="A59" s="1">
        <v>45208</v>
      </c>
      <c r="B59" s="3">
        <v>3.9260000000000003E-2</v>
      </c>
      <c r="D59">
        <v>58</v>
      </c>
      <c r="E59" s="9">
        <f t="shared" si="0"/>
        <v>0.98125468632841806</v>
      </c>
      <c r="F59" s="2">
        <f>E59*'Section 4 Question 8'!$C$6</f>
        <v>981254.68632841809</v>
      </c>
      <c r="G59" s="7">
        <f>F59-'Section 4 Question 8'!$C$6</f>
        <v>-18745.313671581913</v>
      </c>
    </row>
    <row r="60" spans="1:7" x14ac:dyDescent="0.35">
      <c r="A60" s="1">
        <v>45205</v>
      </c>
      <c r="B60" s="3">
        <v>4.0009999999999997E-2</v>
      </c>
      <c r="D60">
        <v>59</v>
      </c>
      <c r="E60" s="9">
        <f t="shared" si="0"/>
        <v>0.96316803081367353</v>
      </c>
      <c r="F60" s="2">
        <f>E60*'Section 4 Question 8'!$C$6</f>
        <v>963168.03081367351</v>
      </c>
      <c r="G60" s="7">
        <f>F60-'Section 4 Question 8'!$C$6</f>
        <v>-36831.969186326489</v>
      </c>
    </row>
    <row r="61" spans="1:7" x14ac:dyDescent="0.35">
      <c r="A61" s="1">
        <v>45204</v>
      </c>
      <c r="B61" s="3">
        <v>4.1540000000000001E-2</v>
      </c>
      <c r="D61">
        <v>60</v>
      </c>
      <c r="E61" s="9">
        <f t="shared" si="0"/>
        <v>1</v>
      </c>
      <c r="F61" s="2">
        <f>E61*'Section 4 Question 8'!$C$6</f>
        <v>1000000</v>
      </c>
      <c r="G61" s="7">
        <f>F61-'Section 4 Question 8'!$C$6</f>
        <v>0</v>
      </c>
    </row>
    <row r="62" spans="1:7" x14ac:dyDescent="0.35">
      <c r="A62" s="1">
        <v>45203</v>
      </c>
      <c r="B62" s="3">
        <v>4.1540000000000001E-2</v>
      </c>
      <c r="D62">
        <v>61</v>
      </c>
      <c r="E62" s="9">
        <f t="shared" si="0"/>
        <v>1.0053242981606969</v>
      </c>
      <c r="F62" s="2">
        <f>E62*'Section 4 Question 8'!$C$6</f>
        <v>1005324.2981606969</v>
      </c>
      <c r="G62" s="7">
        <f>F62-'Section 4 Question 8'!$C$6</f>
        <v>5324.2981606968679</v>
      </c>
    </row>
    <row r="63" spans="1:7" x14ac:dyDescent="0.35">
      <c r="A63" s="1">
        <v>45202</v>
      </c>
      <c r="B63" s="3">
        <v>4.1320000000000003E-2</v>
      </c>
      <c r="D63">
        <v>62</v>
      </c>
      <c r="E63" s="9">
        <f t="shared" si="0"/>
        <v>0.99518304431599236</v>
      </c>
      <c r="F63" s="2">
        <f>E63*'Section 4 Question 8'!$C$6</f>
        <v>995183.04431599239</v>
      </c>
      <c r="G63" s="7">
        <f>F63-'Section 4 Question 8'!$C$6</f>
        <v>-4816.9556840076111</v>
      </c>
    </row>
    <row r="64" spans="1:7" x14ac:dyDescent="0.35">
      <c r="A64" s="1">
        <v>45201</v>
      </c>
      <c r="B64" s="3">
        <v>4.1520000000000001E-2</v>
      </c>
      <c r="D64">
        <v>63</v>
      </c>
      <c r="E64" s="9">
        <f t="shared" si="0"/>
        <v>0.97855291067640815</v>
      </c>
      <c r="F64" s="2">
        <f>E64*'Section 4 Question 8'!$C$6</f>
        <v>978552.91067640809</v>
      </c>
      <c r="G64" s="7">
        <f>F64-'Section 4 Question 8'!$C$6</f>
        <v>-21447.089323591907</v>
      </c>
    </row>
    <row r="65" spans="1:7" x14ac:dyDescent="0.35">
      <c r="A65" s="1">
        <v>45198</v>
      </c>
      <c r="B65" s="3">
        <v>4.2430000000000002E-2</v>
      </c>
      <c r="D65">
        <v>64</v>
      </c>
      <c r="E65" s="9">
        <f t="shared" si="0"/>
        <v>1.0528535980148883</v>
      </c>
      <c r="F65" s="2">
        <f>E65*'Section 4 Question 8'!$C$6</f>
        <v>1052853.5980148884</v>
      </c>
      <c r="G65" s="7">
        <f>F65-'Section 4 Question 8'!$C$6</f>
        <v>52853.598014888354</v>
      </c>
    </row>
    <row r="66" spans="1:7" x14ac:dyDescent="0.35">
      <c r="A66" s="1">
        <v>45197</v>
      </c>
      <c r="B66" s="3">
        <v>4.0300000000000002E-2</v>
      </c>
      <c r="D66">
        <v>65</v>
      </c>
      <c r="E66" s="9">
        <f t="shared" si="0"/>
        <v>1</v>
      </c>
      <c r="F66" s="2">
        <f>E66*'Section 4 Question 8'!$C$6</f>
        <v>1000000</v>
      </c>
      <c r="G66" s="7">
        <f>F66-'Section 4 Question 8'!$C$6</f>
        <v>0</v>
      </c>
    </row>
    <row r="67" spans="1:7" x14ac:dyDescent="0.35">
      <c r="A67" s="1">
        <v>45196</v>
      </c>
      <c r="B67" s="3">
        <v>4.0300000000000002E-2</v>
      </c>
      <c r="D67">
        <v>66</v>
      </c>
      <c r="E67" s="9">
        <f t="shared" ref="E67:E130" si="1">B67/B68</f>
        <v>0.99090238505040584</v>
      </c>
      <c r="F67" s="2">
        <f>E67*'Section 4 Question 8'!$C$6</f>
        <v>990902.38505040586</v>
      </c>
      <c r="G67" s="7">
        <f>F67-'Section 4 Question 8'!$C$6</f>
        <v>-9097.6149495941354</v>
      </c>
    </row>
    <row r="68" spans="1:7" x14ac:dyDescent="0.35">
      <c r="A68" s="1">
        <v>45195</v>
      </c>
      <c r="B68" s="3">
        <v>4.0669999999999998E-2</v>
      </c>
      <c r="D68">
        <v>67</v>
      </c>
      <c r="E68" s="9">
        <f t="shared" si="1"/>
        <v>0.99340498290180757</v>
      </c>
      <c r="F68" s="2">
        <f>E68*'Section 4 Question 8'!$C$6</f>
        <v>993404.98290180753</v>
      </c>
      <c r="G68" s="7">
        <f>F68-'Section 4 Question 8'!$C$6</f>
        <v>-6595.0170981924748</v>
      </c>
    </row>
    <row r="69" spans="1:7" x14ac:dyDescent="0.35">
      <c r="A69" s="1">
        <v>45194</v>
      </c>
      <c r="B69" s="3">
        <v>4.0939999999999997E-2</v>
      </c>
      <c r="D69">
        <v>68</v>
      </c>
      <c r="E69" s="9">
        <f t="shared" si="1"/>
        <v>1.0186613585469022</v>
      </c>
      <c r="F69" s="2">
        <f>E69*'Section 4 Question 8'!$C$6</f>
        <v>1018661.3585469022</v>
      </c>
      <c r="G69" s="7">
        <f>F69-'Section 4 Question 8'!$C$6</f>
        <v>18661.358546902193</v>
      </c>
    </row>
    <row r="70" spans="1:7" x14ac:dyDescent="0.35">
      <c r="A70" s="1">
        <v>45191</v>
      </c>
      <c r="B70" s="3">
        <v>4.0189999999999997E-2</v>
      </c>
      <c r="D70">
        <v>69</v>
      </c>
      <c r="E70" s="9">
        <f t="shared" si="1"/>
        <v>0.99900571712652242</v>
      </c>
      <c r="F70" s="2">
        <f>E70*'Section 4 Question 8'!$C$6</f>
        <v>999005.71712652245</v>
      </c>
      <c r="G70" s="7">
        <f>F70-'Section 4 Question 8'!$C$6</f>
        <v>-994.28287347755395</v>
      </c>
    </row>
    <row r="71" spans="1:7" x14ac:dyDescent="0.35">
      <c r="A71" s="1">
        <v>45190</v>
      </c>
      <c r="B71" s="3">
        <v>4.0230000000000002E-2</v>
      </c>
      <c r="D71">
        <v>70</v>
      </c>
      <c r="E71" s="9">
        <f t="shared" si="1"/>
        <v>1.0283742331288344</v>
      </c>
      <c r="F71" s="2">
        <f>E71*'Section 4 Question 8'!$C$6</f>
        <v>1028374.2331288344</v>
      </c>
      <c r="G71" s="7">
        <f>F71-'Section 4 Question 8'!$C$6</f>
        <v>28374.233128834399</v>
      </c>
    </row>
    <row r="72" spans="1:7" x14ac:dyDescent="0.35">
      <c r="A72" s="1">
        <v>45189</v>
      </c>
      <c r="B72" s="3">
        <v>3.9120000000000002E-2</v>
      </c>
      <c r="D72">
        <v>71</v>
      </c>
      <c r="E72" s="9">
        <f t="shared" si="1"/>
        <v>0.98663303909205557</v>
      </c>
      <c r="F72" s="2">
        <f>E72*'Section 4 Question 8'!$C$6</f>
        <v>986633.03909205552</v>
      </c>
      <c r="G72" s="7">
        <f>F72-'Section 4 Question 8'!$C$6</f>
        <v>-13366.960907944478</v>
      </c>
    </row>
    <row r="73" spans="1:7" x14ac:dyDescent="0.35">
      <c r="A73" s="1">
        <v>45188</v>
      </c>
      <c r="B73" s="3">
        <v>3.9649999999999998E-2</v>
      </c>
      <c r="D73">
        <v>72</v>
      </c>
      <c r="E73" s="9">
        <f t="shared" si="1"/>
        <v>1.0140664961636827</v>
      </c>
      <c r="F73" s="2">
        <f>E73*'Section 4 Question 8'!$C$6</f>
        <v>1014066.4961636827</v>
      </c>
      <c r="G73" s="7">
        <f>F73-'Section 4 Question 8'!$C$6</f>
        <v>14066.496163682663</v>
      </c>
    </row>
    <row r="74" spans="1:7" x14ac:dyDescent="0.35">
      <c r="A74" s="1">
        <v>45187</v>
      </c>
      <c r="B74" s="3">
        <v>3.9100000000000003E-2</v>
      </c>
      <c r="D74">
        <v>73</v>
      </c>
      <c r="E74" s="9">
        <f t="shared" si="1"/>
        <v>1.0124287933713103</v>
      </c>
      <c r="F74" s="2">
        <f>E74*'Section 4 Question 8'!$C$6</f>
        <v>1012428.7933713103</v>
      </c>
      <c r="G74" s="7">
        <f>F74-'Section 4 Question 8'!$C$6</f>
        <v>12428.793371310341</v>
      </c>
    </row>
    <row r="75" spans="1:7" x14ac:dyDescent="0.35">
      <c r="A75" s="1">
        <v>45184</v>
      </c>
      <c r="B75" s="3">
        <v>3.8620000000000002E-2</v>
      </c>
      <c r="D75">
        <v>74</v>
      </c>
      <c r="E75" s="9">
        <f t="shared" si="1"/>
        <v>1.0301413710322753</v>
      </c>
      <c r="F75" s="2">
        <f>E75*'Section 4 Question 8'!$C$6</f>
        <v>1030141.3710322754</v>
      </c>
      <c r="G75" s="7">
        <f>F75-'Section 4 Question 8'!$C$6</f>
        <v>30141.371032275376</v>
      </c>
    </row>
    <row r="76" spans="1:7" x14ac:dyDescent="0.35">
      <c r="A76" s="1">
        <v>45183</v>
      </c>
      <c r="B76" s="3">
        <v>3.7490000000000002E-2</v>
      </c>
      <c r="D76">
        <v>75</v>
      </c>
      <c r="E76" s="9">
        <f t="shared" si="1"/>
        <v>1.0032111319240034</v>
      </c>
      <c r="F76" s="2">
        <f>E76*'Section 4 Question 8'!$C$6</f>
        <v>1003211.1319240034</v>
      </c>
      <c r="G76" s="7">
        <f>F76-'Section 4 Question 8'!$C$6</f>
        <v>3211.1319240033627</v>
      </c>
    </row>
    <row r="77" spans="1:7" x14ac:dyDescent="0.35">
      <c r="A77" s="1">
        <v>45182</v>
      </c>
      <c r="B77" s="3">
        <v>3.737E-2</v>
      </c>
      <c r="D77">
        <v>76</v>
      </c>
      <c r="E77" s="9">
        <f t="shared" si="1"/>
        <v>1.0127371273712737</v>
      </c>
      <c r="F77" s="2">
        <f>E77*'Section 4 Question 8'!$C$6</f>
        <v>1012737.1273712737</v>
      </c>
      <c r="G77" s="7">
        <f>F77-'Section 4 Question 8'!$C$6</f>
        <v>12737.127371273702</v>
      </c>
    </row>
    <row r="78" spans="1:7" x14ac:dyDescent="0.35">
      <c r="A78" s="1">
        <v>45181</v>
      </c>
      <c r="B78" s="3">
        <v>3.6900000000000002E-2</v>
      </c>
      <c r="D78">
        <v>77</v>
      </c>
      <c r="E78" s="9">
        <f t="shared" si="1"/>
        <v>1.0016286644951142</v>
      </c>
      <c r="F78" s="2">
        <f>E78*'Section 4 Question 8'!$C$6</f>
        <v>1001628.6644951142</v>
      </c>
      <c r="G78" s="7">
        <f>F78-'Section 4 Question 8'!$C$6</f>
        <v>1628.6644951142371</v>
      </c>
    </row>
    <row r="79" spans="1:7" x14ac:dyDescent="0.35">
      <c r="A79" s="1">
        <v>45180</v>
      </c>
      <c r="B79" s="3">
        <v>3.6839999999999998E-2</v>
      </c>
      <c r="D79">
        <v>78</v>
      </c>
      <c r="E79" s="9">
        <f t="shared" si="1"/>
        <v>0.9978331527627301</v>
      </c>
      <c r="F79" s="2">
        <f>E79*'Section 4 Question 8'!$C$6</f>
        <v>997833.15276273014</v>
      </c>
      <c r="G79" s="7">
        <f>F79-'Section 4 Question 8'!$C$6</f>
        <v>-2166.8472372698598</v>
      </c>
    </row>
    <row r="80" spans="1:7" x14ac:dyDescent="0.35">
      <c r="A80" s="1">
        <v>45177</v>
      </c>
      <c r="B80" s="3">
        <v>3.6920000000000001E-2</v>
      </c>
      <c r="D80">
        <v>79</v>
      </c>
      <c r="E80" s="9">
        <f t="shared" si="1"/>
        <v>0.99864755206924527</v>
      </c>
      <c r="F80" s="2">
        <f>E80*'Section 4 Question 8'!$C$6</f>
        <v>998647.55206924526</v>
      </c>
      <c r="G80" s="7">
        <f>F80-'Section 4 Question 8'!$C$6</f>
        <v>-1352.4479307547444</v>
      </c>
    </row>
    <row r="81" spans="1:7" x14ac:dyDescent="0.35">
      <c r="A81" s="1">
        <v>45176</v>
      </c>
      <c r="B81" s="3">
        <v>3.6970000000000003E-2</v>
      </c>
      <c r="D81">
        <v>80</v>
      </c>
      <c r="E81" s="9">
        <f t="shared" si="1"/>
        <v>1.0068082788671024</v>
      </c>
      <c r="F81" s="2">
        <f>E81*'Section 4 Question 8'!$C$6</f>
        <v>1006808.2788671025</v>
      </c>
      <c r="G81" s="7">
        <f>F81-'Section 4 Question 8'!$C$6</f>
        <v>6808.2788671024609</v>
      </c>
    </row>
    <row r="82" spans="1:7" x14ac:dyDescent="0.35">
      <c r="A82" s="1">
        <v>45175</v>
      </c>
      <c r="B82" s="3">
        <v>3.6720000000000003E-2</v>
      </c>
      <c r="D82">
        <v>81</v>
      </c>
      <c r="E82" s="9">
        <f t="shared" si="1"/>
        <v>1.0082372322899507</v>
      </c>
      <c r="F82" s="2">
        <f>E82*'Section 4 Question 8'!$C$6</f>
        <v>1008237.2322899507</v>
      </c>
      <c r="G82" s="7">
        <f>F82-'Section 4 Question 8'!$C$6</f>
        <v>8237.2322899507126</v>
      </c>
    </row>
    <row r="83" spans="1:7" x14ac:dyDescent="0.35">
      <c r="A83" s="1">
        <v>45174</v>
      </c>
      <c r="B83" s="3">
        <v>3.6420000000000001E-2</v>
      </c>
      <c r="D83">
        <v>82</v>
      </c>
      <c r="E83" s="9">
        <f t="shared" si="1"/>
        <v>0.98779495524816929</v>
      </c>
      <c r="F83" s="2">
        <f>E83*'Section 4 Question 8'!$C$6</f>
        <v>987794.95524816925</v>
      </c>
      <c r="G83" s="7">
        <f>F83-'Section 4 Question 8'!$C$6</f>
        <v>-12205.044751830748</v>
      </c>
    </row>
    <row r="84" spans="1:7" x14ac:dyDescent="0.35">
      <c r="A84" s="1">
        <v>45170</v>
      </c>
      <c r="B84" s="3">
        <v>3.687E-2</v>
      </c>
      <c r="D84">
        <v>83</v>
      </c>
      <c r="E84" s="9">
        <f t="shared" si="1"/>
        <v>0.99837530463038182</v>
      </c>
      <c r="F84" s="2">
        <f>E84*'Section 4 Question 8'!$C$6</f>
        <v>998375.30463038187</v>
      </c>
      <c r="G84" s="7">
        <f>F84-'Section 4 Question 8'!$C$6</f>
        <v>-1624.6953696181299</v>
      </c>
    </row>
    <row r="85" spans="1:7" x14ac:dyDescent="0.35">
      <c r="A85" s="1">
        <v>45169</v>
      </c>
      <c r="B85" s="3">
        <v>3.6929999999999998E-2</v>
      </c>
      <c r="D85">
        <v>84</v>
      </c>
      <c r="E85" s="9">
        <f t="shared" si="1"/>
        <v>1.0376510255689801</v>
      </c>
      <c r="F85" s="2">
        <f>E85*'Section 4 Question 8'!$C$6</f>
        <v>1037651.0255689801</v>
      </c>
      <c r="G85" s="7">
        <f>F85-'Section 4 Question 8'!$C$6</f>
        <v>37651.025568980142</v>
      </c>
    </row>
    <row r="86" spans="1:7" x14ac:dyDescent="0.35">
      <c r="A86" s="1">
        <v>45168</v>
      </c>
      <c r="B86" s="3">
        <v>3.5589999999999997E-2</v>
      </c>
      <c r="D86">
        <v>85</v>
      </c>
      <c r="E86" s="9">
        <f t="shared" si="1"/>
        <v>1</v>
      </c>
      <c r="F86" s="2">
        <f>E86*'Section 4 Question 8'!$C$6</f>
        <v>1000000</v>
      </c>
      <c r="G86" s="7">
        <f>F86-'Section 4 Question 8'!$C$6</f>
        <v>0</v>
      </c>
    </row>
    <row r="87" spans="1:7" x14ac:dyDescent="0.35">
      <c r="A87" s="1">
        <v>45167</v>
      </c>
      <c r="B87" s="3">
        <v>3.5589999999999997E-2</v>
      </c>
      <c r="D87">
        <v>86</v>
      </c>
      <c r="E87" s="9">
        <f t="shared" si="1"/>
        <v>0.99943836001123265</v>
      </c>
      <c r="F87" s="2">
        <f>E87*'Section 4 Question 8'!$C$6</f>
        <v>999438.36001123267</v>
      </c>
      <c r="G87" s="7">
        <f>F87-'Section 4 Question 8'!$C$6</f>
        <v>-561.6399887673324</v>
      </c>
    </row>
    <row r="88" spans="1:7" x14ac:dyDescent="0.35">
      <c r="A88" s="1">
        <v>45166</v>
      </c>
      <c r="B88" s="3">
        <v>3.5610000000000003E-2</v>
      </c>
      <c r="D88">
        <v>87</v>
      </c>
      <c r="E88" s="9">
        <f t="shared" si="1"/>
        <v>0.99692049272116467</v>
      </c>
      <c r="F88" s="2">
        <f>E88*'Section 4 Question 8'!$C$6</f>
        <v>996920.49272116472</v>
      </c>
      <c r="G88" s="7">
        <f>F88-'Section 4 Question 8'!$C$6</f>
        <v>-3079.5072788352845</v>
      </c>
    </row>
    <row r="89" spans="1:7" x14ac:dyDescent="0.35">
      <c r="A89" s="1">
        <v>45163</v>
      </c>
      <c r="B89" s="3">
        <v>3.5720000000000002E-2</v>
      </c>
      <c r="D89">
        <v>88</v>
      </c>
      <c r="E89" s="9">
        <f t="shared" si="1"/>
        <v>0.99498607242339832</v>
      </c>
      <c r="F89" s="2">
        <f>E89*'Section 4 Question 8'!$C$6</f>
        <v>994986.07242339826</v>
      </c>
      <c r="G89" s="7">
        <f>F89-'Section 4 Question 8'!$C$6</f>
        <v>-5013.9275766017381</v>
      </c>
    </row>
    <row r="90" spans="1:7" x14ac:dyDescent="0.35">
      <c r="A90" s="1">
        <v>45162</v>
      </c>
      <c r="B90" s="3">
        <v>3.5900000000000001E-2</v>
      </c>
      <c r="D90">
        <v>89</v>
      </c>
      <c r="E90" s="9">
        <f t="shared" si="1"/>
        <v>0.97633940712537404</v>
      </c>
      <c r="F90" s="2">
        <f>E90*'Section 4 Question 8'!$C$6</f>
        <v>976339.40712537407</v>
      </c>
      <c r="G90" s="7">
        <f>F90-'Section 4 Question 8'!$C$6</f>
        <v>-23660.592874625931</v>
      </c>
    </row>
    <row r="91" spans="1:7" x14ac:dyDescent="0.35">
      <c r="A91" s="1">
        <v>45161</v>
      </c>
      <c r="B91" s="3">
        <v>3.6769999999999997E-2</v>
      </c>
      <c r="D91">
        <v>90</v>
      </c>
      <c r="E91" s="9">
        <f t="shared" si="1"/>
        <v>0.99324689357104268</v>
      </c>
      <c r="F91" s="2">
        <f>E91*'Section 4 Question 8'!$C$6</f>
        <v>993246.89357104269</v>
      </c>
      <c r="G91" s="7">
        <f>F91-'Section 4 Question 8'!$C$6</f>
        <v>-6753.1064289573114</v>
      </c>
    </row>
    <row r="92" spans="1:7" x14ac:dyDescent="0.35">
      <c r="A92" s="1">
        <v>45160</v>
      </c>
      <c r="B92" s="3">
        <v>3.7019999999999997E-2</v>
      </c>
      <c r="D92">
        <v>91</v>
      </c>
      <c r="E92" s="9">
        <f t="shared" si="1"/>
        <v>1.0035239902412578</v>
      </c>
      <c r="F92" s="2">
        <f>E92*'Section 4 Question 8'!$C$6</f>
        <v>1003523.9902412578</v>
      </c>
      <c r="G92" s="7">
        <f>F92-'Section 4 Question 8'!$C$6</f>
        <v>3523.9902412578231</v>
      </c>
    </row>
    <row r="93" spans="1:7" x14ac:dyDescent="0.35">
      <c r="A93" s="1">
        <v>45159</v>
      </c>
      <c r="B93" s="3">
        <v>3.6889999999999999E-2</v>
      </c>
      <c r="D93">
        <v>92</v>
      </c>
      <c r="E93" s="9">
        <f t="shared" si="1"/>
        <v>1.0117937465715854</v>
      </c>
      <c r="F93" s="2">
        <f>E93*'Section 4 Question 8'!$C$6</f>
        <v>1011793.7465715854</v>
      </c>
      <c r="G93" s="7">
        <f>F93-'Section 4 Question 8'!$C$6</f>
        <v>11793.74657158542</v>
      </c>
    </row>
    <row r="94" spans="1:7" x14ac:dyDescent="0.35">
      <c r="A94" s="1">
        <v>45156</v>
      </c>
      <c r="B94" s="3">
        <v>3.6459999999999999E-2</v>
      </c>
      <c r="D94">
        <v>93</v>
      </c>
      <c r="E94" s="9">
        <f t="shared" si="1"/>
        <v>0.95595175668589405</v>
      </c>
      <c r="F94" s="2">
        <f>E94*'Section 4 Question 8'!$C$6</f>
        <v>955951.7566858941</v>
      </c>
      <c r="G94" s="7">
        <f>F94-'Section 4 Question 8'!$C$6</f>
        <v>-44048.243314105901</v>
      </c>
    </row>
    <row r="95" spans="1:7" x14ac:dyDescent="0.35">
      <c r="A95" s="1">
        <v>45155</v>
      </c>
      <c r="B95" s="3">
        <v>3.814E-2</v>
      </c>
      <c r="D95">
        <v>94</v>
      </c>
      <c r="E95" s="9">
        <f t="shared" si="1"/>
        <v>1.0111346765641571</v>
      </c>
      <c r="F95" s="2">
        <f>E95*'Section 4 Question 8'!$C$6</f>
        <v>1011134.6765641571</v>
      </c>
      <c r="G95" s="7">
        <f>F95-'Section 4 Question 8'!$C$6</f>
        <v>11134.676564157126</v>
      </c>
    </row>
    <row r="96" spans="1:7" x14ac:dyDescent="0.35">
      <c r="A96" s="1">
        <v>45154</v>
      </c>
      <c r="B96" s="3">
        <v>3.7719999999999997E-2</v>
      </c>
      <c r="D96">
        <v>95</v>
      </c>
      <c r="E96" s="9">
        <f t="shared" si="1"/>
        <v>1.0156165858912223</v>
      </c>
      <c r="F96" s="2">
        <f>E96*'Section 4 Question 8'!$C$6</f>
        <v>1015616.5858912222</v>
      </c>
      <c r="G96" s="7">
        <f>F96-'Section 4 Question 8'!$C$6</f>
        <v>15616.585891222232</v>
      </c>
    </row>
    <row r="97" spans="1:7" x14ac:dyDescent="0.35">
      <c r="A97" s="1">
        <v>45153</v>
      </c>
      <c r="B97" s="3">
        <v>3.7139999999999999E-2</v>
      </c>
      <c r="D97">
        <v>96</v>
      </c>
      <c r="E97" s="9">
        <f t="shared" si="1"/>
        <v>0.98540726983284688</v>
      </c>
      <c r="F97" s="2">
        <f>E97*'Section 4 Question 8'!$C$6</f>
        <v>985407.26983284683</v>
      </c>
      <c r="G97" s="7">
        <f>F97-'Section 4 Question 8'!$C$6</f>
        <v>-14592.730167153175</v>
      </c>
    </row>
    <row r="98" spans="1:7" x14ac:dyDescent="0.35">
      <c r="A98" s="1">
        <v>45152</v>
      </c>
      <c r="B98" s="3">
        <v>3.7690000000000001E-2</v>
      </c>
      <c r="D98">
        <v>97</v>
      </c>
      <c r="E98" s="9">
        <f t="shared" si="1"/>
        <v>0.99946963670114031</v>
      </c>
      <c r="F98" s="2">
        <f>E98*'Section 4 Question 8'!$C$6</f>
        <v>999469.63670114032</v>
      </c>
      <c r="G98" s="7">
        <f>F98-'Section 4 Question 8'!$C$6</f>
        <v>-530.36329885968007</v>
      </c>
    </row>
    <row r="99" spans="1:7" x14ac:dyDescent="0.35">
      <c r="A99" s="1">
        <v>45149</v>
      </c>
      <c r="B99" s="3">
        <v>3.771E-2</v>
      </c>
      <c r="D99">
        <v>98</v>
      </c>
      <c r="E99" s="9">
        <f t="shared" si="1"/>
        <v>1.0058682315284075</v>
      </c>
      <c r="F99" s="2">
        <f>E99*'Section 4 Question 8'!$C$6</f>
        <v>1005868.2315284075</v>
      </c>
      <c r="G99" s="7">
        <f>F99-'Section 4 Question 8'!$C$6</f>
        <v>5868.2315284075448</v>
      </c>
    </row>
    <row r="100" spans="1:7" x14ac:dyDescent="0.35">
      <c r="A100" s="1">
        <v>45148</v>
      </c>
      <c r="B100" s="3">
        <v>3.7490000000000002E-2</v>
      </c>
      <c r="D100">
        <v>99</v>
      </c>
      <c r="E100" s="9">
        <f t="shared" si="1"/>
        <v>1.0157138986724465</v>
      </c>
      <c r="F100" s="2">
        <f>E100*'Section 4 Question 8'!$C$6</f>
        <v>1015713.8986724465</v>
      </c>
      <c r="G100" s="7">
        <f>F100-'Section 4 Question 8'!$C$6</f>
        <v>15713.898672446492</v>
      </c>
    </row>
    <row r="101" spans="1:7" x14ac:dyDescent="0.35">
      <c r="A101" s="1">
        <v>45147</v>
      </c>
      <c r="B101" s="3">
        <v>3.6909999999999998E-2</v>
      </c>
      <c r="D101">
        <v>100</v>
      </c>
      <c r="E101" s="9">
        <f t="shared" si="1"/>
        <v>1.0128979143798023</v>
      </c>
      <c r="F101" s="2">
        <f>E101*'Section 4 Question 8'!$C$6</f>
        <v>1012897.9143798023</v>
      </c>
      <c r="G101" s="7">
        <f>F101-'Section 4 Question 8'!$C$6</f>
        <v>12897.9143798023</v>
      </c>
    </row>
    <row r="102" spans="1:7" x14ac:dyDescent="0.35">
      <c r="A102" s="1">
        <v>45146</v>
      </c>
      <c r="B102" s="3">
        <v>3.644E-2</v>
      </c>
      <c r="D102">
        <v>101</v>
      </c>
      <c r="E102" s="9">
        <f t="shared" si="1"/>
        <v>1.0141942666295576</v>
      </c>
      <c r="F102" s="2">
        <f>E102*'Section 4 Question 8'!$C$6</f>
        <v>1014194.2666295576</v>
      </c>
      <c r="G102" s="7">
        <f>F102-'Section 4 Question 8'!$C$6</f>
        <v>14194.266629557591</v>
      </c>
    </row>
    <row r="103" spans="1:7" x14ac:dyDescent="0.35">
      <c r="A103" s="1">
        <v>45145</v>
      </c>
      <c r="B103" s="3">
        <v>3.5929999999999997E-2</v>
      </c>
      <c r="D103">
        <v>102</v>
      </c>
      <c r="E103" s="9">
        <f t="shared" si="1"/>
        <v>1.0210287013356067</v>
      </c>
      <c r="F103" s="2">
        <f>E103*'Section 4 Question 8'!$C$6</f>
        <v>1021028.7013356067</v>
      </c>
      <c r="G103" s="7">
        <f>F103-'Section 4 Question 8'!$C$6</f>
        <v>21028.701335606747</v>
      </c>
    </row>
    <row r="104" spans="1:7" x14ac:dyDescent="0.35">
      <c r="A104" s="1">
        <v>45142</v>
      </c>
      <c r="B104" s="3">
        <v>3.5189999999999999E-2</v>
      </c>
      <c r="D104">
        <v>103</v>
      </c>
      <c r="E104" s="9">
        <f t="shared" si="1"/>
        <v>1.0051413881748072</v>
      </c>
      <c r="F104" s="2">
        <f>E104*'Section 4 Question 8'!$C$6</f>
        <v>1005141.3881748073</v>
      </c>
      <c r="G104" s="7">
        <f>F104-'Section 4 Question 8'!$C$6</f>
        <v>5141.3881748073036</v>
      </c>
    </row>
    <row r="105" spans="1:7" x14ac:dyDescent="0.35">
      <c r="A105" s="1">
        <v>45141</v>
      </c>
      <c r="B105" s="3">
        <v>3.5009999999999999E-2</v>
      </c>
      <c r="D105">
        <v>104</v>
      </c>
      <c r="E105" s="9">
        <f t="shared" si="1"/>
        <v>0.9875881523272213</v>
      </c>
      <c r="F105" s="2">
        <f>E105*'Section 4 Question 8'!$C$6</f>
        <v>987588.15232722135</v>
      </c>
      <c r="G105" s="7">
        <f>F105-'Section 4 Question 8'!$C$6</f>
        <v>-12411.847672778647</v>
      </c>
    </row>
    <row r="106" spans="1:7" x14ac:dyDescent="0.35">
      <c r="A106" s="1">
        <v>45140</v>
      </c>
      <c r="B106" s="3">
        <v>3.5450000000000002E-2</v>
      </c>
      <c r="D106">
        <v>105</v>
      </c>
      <c r="E106" s="9">
        <f t="shared" si="1"/>
        <v>1</v>
      </c>
      <c r="F106" s="2">
        <f>E106*'Section 4 Question 8'!$C$6</f>
        <v>1000000</v>
      </c>
      <c r="G106" s="7">
        <f>F106-'Section 4 Question 8'!$C$6</f>
        <v>0</v>
      </c>
    </row>
    <row r="107" spans="1:7" x14ac:dyDescent="0.35">
      <c r="A107" s="1">
        <v>45139</v>
      </c>
      <c r="B107" s="3">
        <v>3.5450000000000002E-2</v>
      </c>
      <c r="D107">
        <v>106</v>
      </c>
      <c r="E107" s="9">
        <f t="shared" si="1"/>
        <v>0.95578322998112708</v>
      </c>
      <c r="F107" s="2">
        <f>E107*'Section 4 Question 8'!$C$6</f>
        <v>955783.22998112708</v>
      </c>
      <c r="G107" s="7">
        <f>F107-'Section 4 Question 8'!$C$6</f>
        <v>-44216.770018872921</v>
      </c>
    </row>
    <row r="108" spans="1:7" x14ac:dyDescent="0.35">
      <c r="A108" s="1">
        <v>45138</v>
      </c>
      <c r="B108" s="3">
        <v>3.7089999999999998E-2</v>
      </c>
      <c r="D108">
        <v>107</v>
      </c>
      <c r="E108" s="9">
        <f t="shared" si="1"/>
        <v>1.0237372343361855</v>
      </c>
      <c r="F108" s="2">
        <f>E108*'Section 4 Question 8'!$C$6</f>
        <v>1023737.2343361855</v>
      </c>
      <c r="G108" s="7">
        <f>F108-'Section 4 Question 8'!$C$6</f>
        <v>23737.234336185502</v>
      </c>
    </row>
    <row r="109" spans="1:7" x14ac:dyDescent="0.35">
      <c r="A109" s="1">
        <v>45135</v>
      </c>
      <c r="B109" s="3">
        <v>3.6229999999999998E-2</v>
      </c>
      <c r="D109">
        <v>108</v>
      </c>
      <c r="E109" s="9">
        <f t="shared" si="1"/>
        <v>1.0058300943920042</v>
      </c>
      <c r="F109" s="2">
        <f>E109*'Section 4 Question 8'!$C$6</f>
        <v>1005830.0943920042</v>
      </c>
      <c r="G109" s="7">
        <f>F109-'Section 4 Question 8'!$C$6</f>
        <v>5830.09439200419</v>
      </c>
    </row>
    <row r="110" spans="1:7" x14ac:dyDescent="0.35">
      <c r="A110" s="1">
        <v>45134</v>
      </c>
      <c r="B110" s="3">
        <v>3.6020000000000003E-2</v>
      </c>
      <c r="D110">
        <v>109</v>
      </c>
      <c r="E110" s="9">
        <f t="shared" si="1"/>
        <v>1.030025736345439</v>
      </c>
      <c r="F110" s="2">
        <f>E110*'Section 4 Question 8'!$C$6</f>
        <v>1030025.736345439</v>
      </c>
      <c r="G110" s="7">
        <f>F110-'Section 4 Question 8'!$C$6</f>
        <v>30025.736345438985</v>
      </c>
    </row>
    <row r="111" spans="1:7" x14ac:dyDescent="0.35">
      <c r="A111" s="1">
        <v>45133</v>
      </c>
      <c r="B111" s="3">
        <v>3.4970000000000001E-2</v>
      </c>
      <c r="D111">
        <v>110</v>
      </c>
      <c r="E111" s="9">
        <f t="shared" si="1"/>
        <v>0.99544548818673495</v>
      </c>
      <c r="F111" s="2">
        <f>E111*'Section 4 Question 8'!$C$6</f>
        <v>995445.48818673496</v>
      </c>
      <c r="G111" s="7">
        <f>F111-'Section 4 Question 8'!$C$6</f>
        <v>-4554.5118132650387</v>
      </c>
    </row>
    <row r="112" spans="1:7" x14ac:dyDescent="0.35">
      <c r="A112" s="1">
        <v>45132</v>
      </c>
      <c r="B112" s="3">
        <v>3.5130000000000002E-2</v>
      </c>
      <c r="D112">
        <v>111</v>
      </c>
      <c r="E112" s="9">
        <f t="shared" si="1"/>
        <v>0.97286070340625863</v>
      </c>
      <c r="F112" s="2">
        <f>E112*'Section 4 Question 8'!$C$6</f>
        <v>972860.7034062586</v>
      </c>
      <c r="G112" s="7">
        <f>F112-'Section 4 Question 8'!$C$6</f>
        <v>-27139.296593741397</v>
      </c>
    </row>
    <row r="113" spans="1:7" x14ac:dyDescent="0.35">
      <c r="A113" s="1">
        <v>45131</v>
      </c>
      <c r="B113" s="3">
        <v>3.6110000000000003E-2</v>
      </c>
      <c r="D113">
        <v>112</v>
      </c>
      <c r="E113" s="9">
        <f t="shared" si="1"/>
        <v>1.0391366906474819</v>
      </c>
      <c r="F113" s="2">
        <f>E113*'Section 4 Question 8'!$C$6</f>
        <v>1039136.6906474819</v>
      </c>
      <c r="G113" s="7">
        <f>F113-'Section 4 Question 8'!$C$6</f>
        <v>39136.690647481941</v>
      </c>
    </row>
    <row r="114" spans="1:7" x14ac:dyDescent="0.35">
      <c r="A114" s="1">
        <v>45128</v>
      </c>
      <c r="B114" s="3">
        <v>3.4750000000000003E-2</v>
      </c>
      <c r="D114">
        <v>113</v>
      </c>
      <c r="E114" s="9">
        <f t="shared" si="1"/>
        <v>0.98890153671030179</v>
      </c>
      <c r="F114" s="2">
        <f>E114*'Section 4 Question 8'!$C$6</f>
        <v>988901.53671030176</v>
      </c>
      <c r="G114" s="7">
        <f>F114-'Section 4 Question 8'!$C$6</f>
        <v>-11098.463289698237</v>
      </c>
    </row>
    <row r="115" spans="1:7" x14ac:dyDescent="0.35">
      <c r="A115" s="1">
        <v>45127</v>
      </c>
      <c r="B115" s="3">
        <v>3.5139999999999998E-2</v>
      </c>
      <c r="D115">
        <v>114</v>
      </c>
      <c r="E115" s="9">
        <f t="shared" si="1"/>
        <v>1.0051487414187643</v>
      </c>
      <c r="F115" s="2">
        <f>E115*'Section 4 Question 8'!$C$6</f>
        <v>1005148.7414187643</v>
      </c>
      <c r="G115" s="7">
        <f>F115-'Section 4 Question 8'!$C$6</f>
        <v>5148.7414187643444</v>
      </c>
    </row>
    <row r="116" spans="1:7" x14ac:dyDescent="0.35">
      <c r="A116" s="1">
        <v>45126</v>
      </c>
      <c r="B116" s="3">
        <v>3.4959999999999998E-2</v>
      </c>
      <c r="D116">
        <v>115</v>
      </c>
      <c r="E116" s="9">
        <f t="shared" si="1"/>
        <v>1.0246189917936694</v>
      </c>
      <c r="F116" s="2">
        <f>E116*'Section 4 Question 8'!$C$6</f>
        <v>1024618.9917936694</v>
      </c>
      <c r="G116" s="7">
        <f>F116-'Section 4 Question 8'!$C$6</f>
        <v>24618.991793669411</v>
      </c>
    </row>
    <row r="117" spans="1:7" x14ac:dyDescent="0.35">
      <c r="A117" s="1">
        <v>45125</v>
      </c>
      <c r="B117" s="3">
        <v>3.4119999999999998E-2</v>
      </c>
      <c r="D117">
        <v>116</v>
      </c>
      <c r="E117" s="9">
        <f t="shared" si="1"/>
        <v>0.97653119633657692</v>
      </c>
      <c r="F117" s="2">
        <f>E117*'Section 4 Question 8'!$C$6</f>
        <v>976531.19633657695</v>
      </c>
      <c r="G117" s="7">
        <f>F117-'Section 4 Question 8'!$C$6</f>
        <v>-23468.803663423052</v>
      </c>
    </row>
    <row r="118" spans="1:7" x14ac:dyDescent="0.35">
      <c r="A118" s="1">
        <v>45124</v>
      </c>
      <c r="B118" s="3">
        <v>3.4939999999999999E-2</v>
      </c>
      <c r="D118">
        <v>117</v>
      </c>
      <c r="E118" s="9">
        <f t="shared" si="1"/>
        <v>1.0414307004470937</v>
      </c>
      <c r="F118" s="2">
        <f>E118*'Section 4 Question 8'!$C$6</f>
        <v>1041430.7004470937</v>
      </c>
      <c r="G118" s="7">
        <f>F118-'Section 4 Question 8'!$C$6</f>
        <v>41430.700447093695</v>
      </c>
    </row>
    <row r="119" spans="1:7" x14ac:dyDescent="0.35">
      <c r="A119" s="1">
        <v>45121</v>
      </c>
      <c r="B119" s="3">
        <v>3.3550000000000003E-2</v>
      </c>
      <c r="D119">
        <v>118</v>
      </c>
      <c r="E119" s="9">
        <f t="shared" si="1"/>
        <v>0.99319123741859106</v>
      </c>
      <c r="F119" s="2">
        <f>E119*'Section 4 Question 8'!$C$6</f>
        <v>993191.23741859104</v>
      </c>
      <c r="G119" s="7">
        <f>F119-'Section 4 Question 8'!$C$6</f>
        <v>-6808.7625814089552</v>
      </c>
    </row>
    <row r="120" spans="1:7" x14ac:dyDescent="0.35">
      <c r="A120" s="1">
        <v>45120</v>
      </c>
      <c r="B120" s="3">
        <v>3.3779999999999998E-2</v>
      </c>
      <c r="D120">
        <v>119</v>
      </c>
      <c r="E120" s="9">
        <f t="shared" si="1"/>
        <v>0.9946996466431095</v>
      </c>
      <c r="F120" s="2">
        <f>E120*'Section 4 Question 8'!$C$6</f>
        <v>994699.6466431095</v>
      </c>
      <c r="G120" s="7">
        <f>F120-'Section 4 Question 8'!$C$6</f>
        <v>-5300.3533568904968</v>
      </c>
    </row>
    <row r="121" spans="1:7" x14ac:dyDescent="0.35">
      <c r="A121" s="1">
        <v>45119</v>
      </c>
      <c r="B121" s="3">
        <v>3.3959999999999997E-2</v>
      </c>
      <c r="D121">
        <v>120</v>
      </c>
      <c r="E121" s="9">
        <f t="shared" si="1"/>
        <v>1.0098126672613736</v>
      </c>
      <c r="F121" s="2">
        <f>E121*'Section 4 Question 8'!$C$6</f>
        <v>1009812.6672613736</v>
      </c>
      <c r="G121" s="7">
        <f>F121-'Section 4 Question 8'!$C$6</f>
        <v>9812.6672613736009</v>
      </c>
    </row>
    <row r="122" spans="1:7" x14ac:dyDescent="0.35">
      <c r="A122" s="1">
        <v>45118</v>
      </c>
      <c r="B122" s="3">
        <v>3.363E-2</v>
      </c>
      <c r="D122">
        <v>121</v>
      </c>
      <c r="E122" s="9">
        <f t="shared" si="1"/>
        <v>1.0044802867383511</v>
      </c>
      <c r="F122" s="2">
        <f>E122*'Section 4 Question 8'!$C$6</f>
        <v>1004480.2867383511</v>
      </c>
      <c r="G122" s="7">
        <f>F122-'Section 4 Question 8'!$C$6</f>
        <v>4480.2867383511038</v>
      </c>
    </row>
    <row r="123" spans="1:7" x14ac:dyDescent="0.35">
      <c r="A123" s="1">
        <v>45117</v>
      </c>
      <c r="B123" s="3">
        <v>3.3480000000000003E-2</v>
      </c>
      <c r="D123">
        <v>122</v>
      </c>
      <c r="E123" s="9">
        <f t="shared" si="1"/>
        <v>0.97952018724400236</v>
      </c>
      <c r="F123" s="2">
        <f>E123*'Section 4 Question 8'!$C$6</f>
        <v>979520.18724400236</v>
      </c>
      <c r="G123" s="7">
        <f>F123-'Section 4 Question 8'!$C$6</f>
        <v>-20479.812755997642</v>
      </c>
    </row>
    <row r="124" spans="1:7" x14ac:dyDescent="0.35">
      <c r="A124" s="1">
        <v>45114</v>
      </c>
      <c r="B124" s="3">
        <v>3.4180000000000002E-2</v>
      </c>
      <c r="D124">
        <v>123</v>
      </c>
      <c r="E124" s="9">
        <f t="shared" si="1"/>
        <v>0.96744975941126521</v>
      </c>
      <c r="F124" s="2">
        <f>E124*'Section 4 Question 8'!$C$6</f>
        <v>967449.75941126526</v>
      </c>
      <c r="G124" s="7">
        <f>F124-'Section 4 Question 8'!$C$6</f>
        <v>-32550.240588734741</v>
      </c>
    </row>
    <row r="125" spans="1:7" x14ac:dyDescent="0.35">
      <c r="A125" s="1">
        <v>45113</v>
      </c>
      <c r="B125" s="3">
        <v>3.533E-2</v>
      </c>
      <c r="D125">
        <v>124</v>
      </c>
      <c r="E125" s="9">
        <f t="shared" si="1"/>
        <v>1.0054069436539557</v>
      </c>
      <c r="F125" s="2">
        <f>E125*'Section 4 Question 8'!$C$6</f>
        <v>1005406.9436539557</v>
      </c>
      <c r="G125" s="7">
        <f>F125-'Section 4 Question 8'!$C$6</f>
        <v>5406.9436539557064</v>
      </c>
    </row>
    <row r="126" spans="1:7" x14ac:dyDescent="0.35">
      <c r="A126" s="1">
        <v>45112</v>
      </c>
      <c r="B126" s="3">
        <v>3.5139999999999998E-2</v>
      </c>
      <c r="D126">
        <v>125</v>
      </c>
      <c r="E126" s="9">
        <f t="shared" si="1"/>
        <v>0.98431372549019591</v>
      </c>
      <c r="F126" s="2">
        <f>E126*'Section 4 Question 8'!$C$6</f>
        <v>984313.72549019591</v>
      </c>
      <c r="G126" s="7">
        <f>F126-'Section 4 Question 8'!$C$6</f>
        <v>-15686.27450980409</v>
      </c>
    </row>
    <row r="127" spans="1:7" x14ac:dyDescent="0.35">
      <c r="A127" s="1">
        <v>45110</v>
      </c>
      <c r="B127" s="3">
        <v>3.5700000000000003E-2</v>
      </c>
      <c r="D127">
        <v>126</v>
      </c>
      <c r="E127" s="9">
        <f t="shared" si="1"/>
        <v>1.0252728317059163</v>
      </c>
      <c r="F127" s="2">
        <f>E127*'Section 4 Question 8'!$C$6</f>
        <v>1025272.8317059163</v>
      </c>
      <c r="G127" s="7">
        <f>F127-'Section 4 Question 8'!$C$6</f>
        <v>25272.831705916324</v>
      </c>
    </row>
    <row r="128" spans="1:7" x14ac:dyDescent="0.35">
      <c r="A128" s="1">
        <v>45107</v>
      </c>
      <c r="B128" s="3">
        <v>3.4819999999999997E-2</v>
      </c>
      <c r="D128">
        <v>127</v>
      </c>
      <c r="E128" s="9">
        <f t="shared" si="1"/>
        <v>1.0208150102609204</v>
      </c>
      <c r="F128" s="2">
        <f>E128*'Section 4 Question 8'!$C$6</f>
        <v>1020815.0102609204</v>
      </c>
      <c r="G128" s="7">
        <f>F128-'Section 4 Question 8'!$C$6</f>
        <v>20815.01026092039</v>
      </c>
    </row>
    <row r="129" spans="1:7" x14ac:dyDescent="0.35">
      <c r="A129" s="1">
        <v>45106</v>
      </c>
      <c r="B129" s="3">
        <v>3.4110000000000001E-2</v>
      </c>
      <c r="D129">
        <v>128</v>
      </c>
      <c r="E129" s="9">
        <f t="shared" si="1"/>
        <v>1.0221756068324843</v>
      </c>
      <c r="F129" s="2">
        <f>E129*'Section 4 Question 8'!$C$6</f>
        <v>1022175.6068324844</v>
      </c>
      <c r="G129" s="7">
        <f>F129-'Section 4 Question 8'!$C$6</f>
        <v>22175.606832484365</v>
      </c>
    </row>
    <row r="130" spans="1:7" x14ac:dyDescent="0.35">
      <c r="A130" s="1">
        <v>45105</v>
      </c>
      <c r="B130" s="3">
        <v>3.3369999999999997E-2</v>
      </c>
      <c r="D130">
        <v>129</v>
      </c>
      <c r="E130" s="9">
        <f t="shared" si="1"/>
        <v>1.0220520673813169</v>
      </c>
      <c r="F130" s="2">
        <f>E130*'Section 4 Question 8'!$C$6</f>
        <v>1022052.0673813169</v>
      </c>
      <c r="G130" s="7">
        <f>F130-'Section 4 Question 8'!$C$6</f>
        <v>22052.067381316912</v>
      </c>
    </row>
    <row r="131" spans="1:7" x14ac:dyDescent="0.35">
      <c r="A131" s="1">
        <v>45104</v>
      </c>
      <c r="B131" s="3">
        <v>3.2649999999999998E-2</v>
      </c>
      <c r="D131">
        <v>130</v>
      </c>
      <c r="E131" s="9">
        <f t="shared" ref="E131:E194" si="2">B131/B132</f>
        <v>1</v>
      </c>
      <c r="F131" s="2">
        <f>E131*'Section 4 Question 8'!$C$6</f>
        <v>1000000</v>
      </c>
      <c r="G131" s="7">
        <f>F131-'Section 4 Question 8'!$C$6</f>
        <v>0</v>
      </c>
    </row>
    <row r="132" spans="1:7" x14ac:dyDescent="0.35">
      <c r="A132" s="1">
        <v>45103</v>
      </c>
      <c r="B132" s="3">
        <v>3.2649999999999998E-2</v>
      </c>
      <c r="D132">
        <v>131</v>
      </c>
      <c r="E132" s="9">
        <f t="shared" si="2"/>
        <v>0.97201548079785638</v>
      </c>
      <c r="F132" s="2">
        <f>E132*'Section 4 Question 8'!$C$6</f>
        <v>972015.48079785635</v>
      </c>
      <c r="G132" s="7">
        <f>F132-'Section 4 Question 8'!$C$6</f>
        <v>-27984.519202143652</v>
      </c>
    </row>
    <row r="133" spans="1:7" x14ac:dyDescent="0.35">
      <c r="A133" s="1">
        <v>45100</v>
      </c>
      <c r="B133" s="3">
        <v>3.3590000000000002E-2</v>
      </c>
      <c r="D133">
        <v>132</v>
      </c>
      <c r="E133" s="9">
        <f t="shared" si="2"/>
        <v>1.0428438373176032</v>
      </c>
      <c r="F133" s="2">
        <f>E133*'Section 4 Question 8'!$C$6</f>
        <v>1042843.8373176032</v>
      </c>
      <c r="G133" s="7">
        <f>F133-'Section 4 Question 8'!$C$6</f>
        <v>42843.837317603175</v>
      </c>
    </row>
    <row r="134" spans="1:7" x14ac:dyDescent="0.35">
      <c r="A134" s="1">
        <v>45099</v>
      </c>
      <c r="B134" s="3">
        <v>3.2210000000000003E-2</v>
      </c>
      <c r="D134">
        <v>133</v>
      </c>
      <c r="E134" s="9">
        <f t="shared" si="2"/>
        <v>0.97164404223227763</v>
      </c>
      <c r="F134" s="2">
        <f>E134*'Section 4 Question 8'!$C$6</f>
        <v>971644.04223227757</v>
      </c>
      <c r="G134" s="7">
        <f>F134-'Section 4 Question 8'!$C$6</f>
        <v>-28355.95776772243</v>
      </c>
    </row>
    <row r="135" spans="1:7" x14ac:dyDescent="0.35">
      <c r="A135" s="1">
        <v>45098</v>
      </c>
      <c r="B135" s="3">
        <v>3.3149999999999999E-2</v>
      </c>
      <c r="D135">
        <v>134</v>
      </c>
      <c r="E135" s="9">
        <f t="shared" si="2"/>
        <v>1.0018132366273798</v>
      </c>
      <c r="F135" s="2">
        <f>E135*'Section 4 Question 8'!$C$6</f>
        <v>1001813.2366273798</v>
      </c>
      <c r="G135" s="7">
        <f>F135-'Section 4 Question 8'!$C$6</f>
        <v>1813.2366273797816</v>
      </c>
    </row>
    <row r="136" spans="1:7" x14ac:dyDescent="0.35">
      <c r="A136" s="1">
        <v>45097</v>
      </c>
      <c r="B136" s="3">
        <v>3.3090000000000001E-2</v>
      </c>
      <c r="D136">
        <v>135</v>
      </c>
      <c r="E136" s="9">
        <f t="shared" si="2"/>
        <v>0.98687742320310179</v>
      </c>
      <c r="F136" s="2">
        <f>E136*'Section 4 Question 8'!$C$6</f>
        <v>986877.42320310173</v>
      </c>
      <c r="G136" s="7">
        <f>F136-'Section 4 Question 8'!$C$6</f>
        <v>-13122.576796898269</v>
      </c>
    </row>
    <row r="137" spans="1:7" x14ac:dyDescent="0.35">
      <c r="A137" s="1">
        <v>45093</v>
      </c>
      <c r="B137" s="3">
        <v>3.3529999999999997E-2</v>
      </c>
      <c r="D137">
        <v>136</v>
      </c>
      <c r="E137" s="9">
        <f t="shared" si="2"/>
        <v>0.9713209733487832</v>
      </c>
      <c r="F137" s="2">
        <f>E137*'Section 4 Question 8'!$C$6</f>
        <v>971320.97334878321</v>
      </c>
      <c r="G137" s="7">
        <f>F137-'Section 4 Question 8'!$C$6</f>
        <v>-28679.026651216787</v>
      </c>
    </row>
    <row r="138" spans="1:7" x14ac:dyDescent="0.35">
      <c r="A138" s="1">
        <v>45092</v>
      </c>
      <c r="B138" s="3">
        <v>3.4520000000000002E-2</v>
      </c>
      <c r="D138">
        <v>137</v>
      </c>
      <c r="E138" s="9">
        <f t="shared" si="2"/>
        <v>1.0191910245054623</v>
      </c>
      <c r="F138" s="2">
        <f>E138*'Section 4 Question 8'!$C$6</f>
        <v>1019191.0245054623</v>
      </c>
      <c r="G138" s="7">
        <f>F138-'Section 4 Question 8'!$C$6</f>
        <v>19191.024505462265</v>
      </c>
    </row>
    <row r="139" spans="1:7" x14ac:dyDescent="0.35">
      <c r="A139" s="1">
        <v>45091</v>
      </c>
      <c r="B139" s="3">
        <v>3.3869999999999997E-2</v>
      </c>
      <c r="D139">
        <v>138</v>
      </c>
      <c r="E139" s="9">
        <f t="shared" si="2"/>
        <v>1.0146794487717194</v>
      </c>
      <c r="F139" s="2">
        <f>E139*'Section 4 Question 8'!$C$6</f>
        <v>1014679.4487717195</v>
      </c>
      <c r="G139" s="7">
        <f>F139-'Section 4 Question 8'!$C$6</f>
        <v>14679.448771719472</v>
      </c>
    </row>
    <row r="140" spans="1:7" x14ac:dyDescent="0.35">
      <c r="A140" s="1">
        <v>45090</v>
      </c>
      <c r="B140" s="3">
        <v>3.338E-2</v>
      </c>
      <c r="D140">
        <v>139</v>
      </c>
      <c r="E140" s="9">
        <f t="shared" si="2"/>
        <v>0.97545295149035649</v>
      </c>
      <c r="F140" s="2">
        <f>E140*'Section 4 Question 8'!$C$6</f>
        <v>975452.95149035647</v>
      </c>
      <c r="G140" s="7">
        <f>F140-'Section 4 Question 8'!$C$6</f>
        <v>-24547.04850964353</v>
      </c>
    </row>
    <row r="141" spans="1:7" x14ac:dyDescent="0.35">
      <c r="A141" s="1">
        <v>45089</v>
      </c>
      <c r="B141" s="3">
        <v>3.422E-2</v>
      </c>
      <c r="D141">
        <v>140</v>
      </c>
      <c r="E141" s="9">
        <f t="shared" si="2"/>
        <v>1.0205785863405905</v>
      </c>
      <c r="F141" s="2">
        <f>E141*'Section 4 Question 8'!$C$6</f>
        <v>1020578.5863405905</v>
      </c>
      <c r="G141" s="7">
        <f>F141-'Section 4 Question 8'!$C$6</f>
        <v>20578.586340590497</v>
      </c>
    </row>
    <row r="142" spans="1:7" x14ac:dyDescent="0.35">
      <c r="A142" s="1">
        <v>45086</v>
      </c>
      <c r="B142" s="3">
        <v>3.3529999999999997E-2</v>
      </c>
      <c r="D142">
        <v>141</v>
      </c>
      <c r="E142" s="9">
        <f t="shared" si="2"/>
        <v>1.0072093721838389</v>
      </c>
      <c r="F142" s="2">
        <f>E142*'Section 4 Question 8'!$C$6</f>
        <v>1007209.3721838389</v>
      </c>
      <c r="G142" s="7">
        <f>F142-'Section 4 Question 8'!$C$6</f>
        <v>7209.3721838388592</v>
      </c>
    </row>
    <row r="143" spans="1:7" x14ac:dyDescent="0.35">
      <c r="A143" s="1">
        <v>45085</v>
      </c>
      <c r="B143" s="3">
        <v>3.329E-2</v>
      </c>
      <c r="D143">
        <v>142</v>
      </c>
      <c r="E143" s="9">
        <f t="shared" si="2"/>
        <v>0.97710595832110347</v>
      </c>
      <c r="F143" s="2">
        <f>E143*'Section 4 Question 8'!$C$6</f>
        <v>977105.95832110348</v>
      </c>
      <c r="G143" s="7">
        <f>F143-'Section 4 Question 8'!$C$6</f>
        <v>-22894.041678896523</v>
      </c>
    </row>
    <row r="144" spans="1:7" x14ac:dyDescent="0.35">
      <c r="A144" s="1">
        <v>45084</v>
      </c>
      <c r="B144" s="3">
        <v>3.4070000000000003E-2</v>
      </c>
      <c r="D144">
        <v>143</v>
      </c>
      <c r="E144" s="9">
        <f t="shared" si="2"/>
        <v>0.98354503464203247</v>
      </c>
      <c r="F144" s="2">
        <f>E144*'Section 4 Question 8'!$C$6</f>
        <v>983545.03464203246</v>
      </c>
      <c r="G144" s="7">
        <f>F144-'Section 4 Question 8'!$C$6</f>
        <v>-16454.965357967536</v>
      </c>
    </row>
    <row r="145" spans="1:7" x14ac:dyDescent="0.35">
      <c r="A145" s="1">
        <v>45083</v>
      </c>
      <c r="B145" s="3">
        <v>3.4639999999999997E-2</v>
      </c>
      <c r="D145">
        <v>144</v>
      </c>
      <c r="E145" s="9">
        <f t="shared" si="2"/>
        <v>1.0358851674641147</v>
      </c>
      <c r="F145" s="2">
        <f>E145*'Section 4 Question 8'!$C$6</f>
        <v>1035885.1674641147</v>
      </c>
      <c r="G145" s="7">
        <f>F145-'Section 4 Question 8'!$C$6</f>
        <v>35885.167464114726</v>
      </c>
    </row>
    <row r="146" spans="1:7" x14ac:dyDescent="0.35">
      <c r="A146" s="1">
        <v>45082</v>
      </c>
      <c r="B146" s="3">
        <v>3.3439999999999998E-2</v>
      </c>
      <c r="D146">
        <v>145</v>
      </c>
      <c r="E146" s="9">
        <f t="shared" si="2"/>
        <v>0.99257940041555359</v>
      </c>
      <c r="F146" s="2">
        <f>E146*'Section 4 Question 8'!$C$6</f>
        <v>992579.40041555359</v>
      </c>
      <c r="G146" s="7">
        <f>F146-'Section 4 Question 8'!$C$6</f>
        <v>-7420.5995844464051</v>
      </c>
    </row>
    <row r="147" spans="1:7" x14ac:dyDescent="0.35">
      <c r="A147" s="1">
        <v>45079</v>
      </c>
      <c r="B147" s="3">
        <v>3.3689999999999998E-2</v>
      </c>
      <c r="D147">
        <v>146</v>
      </c>
      <c r="E147" s="9">
        <f t="shared" si="2"/>
        <v>0.99000881575080812</v>
      </c>
      <c r="F147" s="2">
        <f>E147*'Section 4 Question 8'!$C$6</f>
        <v>990008.81575080811</v>
      </c>
      <c r="G147" s="7">
        <f>F147-'Section 4 Question 8'!$C$6</f>
        <v>-9991.1842491918942</v>
      </c>
    </row>
    <row r="148" spans="1:7" x14ac:dyDescent="0.35">
      <c r="A148" s="1">
        <v>45078</v>
      </c>
      <c r="B148" s="3">
        <v>3.4029999999999998E-2</v>
      </c>
      <c r="D148">
        <v>147</v>
      </c>
      <c r="E148" s="9">
        <f t="shared" si="2"/>
        <v>0.98981966259453158</v>
      </c>
      <c r="F148" s="2">
        <f>E148*'Section 4 Question 8'!$C$6</f>
        <v>989819.66259453155</v>
      </c>
      <c r="G148" s="7">
        <f>F148-'Section 4 Question 8'!$C$6</f>
        <v>-10180.337405468454</v>
      </c>
    </row>
    <row r="149" spans="1:7" x14ac:dyDescent="0.35">
      <c r="A149" s="1">
        <v>45077</v>
      </c>
      <c r="B149" s="3">
        <v>3.4380000000000001E-2</v>
      </c>
      <c r="D149">
        <v>148</v>
      </c>
      <c r="E149" s="9">
        <f t="shared" si="2"/>
        <v>1.0491303021055844</v>
      </c>
      <c r="F149" s="2">
        <f>E149*'Section 4 Question 8'!$C$6</f>
        <v>1049130.3021055844</v>
      </c>
      <c r="G149" s="7">
        <f>F149-'Section 4 Question 8'!$C$6</f>
        <v>49130.302105584415</v>
      </c>
    </row>
    <row r="150" spans="1:7" x14ac:dyDescent="0.35">
      <c r="A150" s="1">
        <v>45076</v>
      </c>
      <c r="B150" s="3">
        <v>3.2770000000000001E-2</v>
      </c>
      <c r="D150">
        <v>149</v>
      </c>
      <c r="E150" s="9">
        <f t="shared" si="2"/>
        <v>1.0049064704078503</v>
      </c>
      <c r="F150" s="2">
        <f>E150*'Section 4 Question 8'!$C$6</f>
        <v>1004906.4704078503</v>
      </c>
      <c r="G150" s="7">
        <f>F150-'Section 4 Question 8'!$C$6</f>
        <v>4906.4704078503419</v>
      </c>
    </row>
    <row r="151" spans="1:7" x14ac:dyDescent="0.35">
      <c r="A151" s="1">
        <v>45072</v>
      </c>
      <c r="B151" s="3">
        <v>3.261E-2</v>
      </c>
      <c r="D151">
        <v>150</v>
      </c>
      <c r="E151" s="9">
        <f t="shared" si="2"/>
        <v>1.0102230483271375</v>
      </c>
      <c r="F151" s="2">
        <f>E151*'Section 4 Question 8'!$C$6</f>
        <v>1010223.0483271375</v>
      </c>
      <c r="G151" s="7">
        <f>F151-'Section 4 Question 8'!$C$6</f>
        <v>10223.048327137483</v>
      </c>
    </row>
    <row r="152" spans="1:7" x14ac:dyDescent="0.35">
      <c r="A152" s="1">
        <v>45071</v>
      </c>
      <c r="B152" s="3">
        <v>3.2280000000000003E-2</v>
      </c>
      <c r="D152">
        <v>151</v>
      </c>
      <c r="E152" s="9">
        <f t="shared" si="2"/>
        <v>1.0221659278024069</v>
      </c>
      <c r="F152" s="2">
        <f>E152*'Section 4 Question 8'!$C$6</f>
        <v>1022165.9278024069</v>
      </c>
      <c r="G152" s="7">
        <f>F152-'Section 4 Question 8'!$C$6</f>
        <v>22165.92780240695</v>
      </c>
    </row>
    <row r="153" spans="1:7" x14ac:dyDescent="0.35">
      <c r="A153" s="1">
        <v>45070</v>
      </c>
      <c r="B153" s="3">
        <v>3.1579999999999997E-2</v>
      </c>
      <c r="D153">
        <v>152</v>
      </c>
      <c r="E153" s="9">
        <f t="shared" si="2"/>
        <v>0.99121155053358434</v>
      </c>
      <c r="F153" s="2">
        <f>E153*'Section 4 Question 8'!$C$6</f>
        <v>991211.55053358432</v>
      </c>
      <c r="G153" s="7">
        <f>F153-'Section 4 Question 8'!$C$6</f>
        <v>-8788.4494664156809</v>
      </c>
    </row>
    <row r="154" spans="1:7" x14ac:dyDescent="0.35">
      <c r="A154" s="1">
        <v>45069</v>
      </c>
      <c r="B154" s="3">
        <v>3.1859999999999999E-2</v>
      </c>
      <c r="D154">
        <v>153</v>
      </c>
      <c r="E154" s="9">
        <f t="shared" si="2"/>
        <v>0.97970479704797042</v>
      </c>
      <c r="F154" s="2">
        <f>E154*'Section 4 Question 8'!$C$6</f>
        <v>979704.79704797047</v>
      </c>
      <c r="G154" s="7">
        <f>F154-'Section 4 Question 8'!$C$6</f>
        <v>-20295.202952029533</v>
      </c>
    </row>
    <row r="155" spans="1:7" x14ac:dyDescent="0.35">
      <c r="A155" s="1">
        <v>45068</v>
      </c>
      <c r="B155" s="3">
        <v>3.252E-2</v>
      </c>
      <c r="D155">
        <v>154</v>
      </c>
      <c r="E155" s="9">
        <f t="shared" si="2"/>
        <v>0.97365269461077852</v>
      </c>
      <c r="F155" s="2">
        <f>E155*'Section 4 Question 8'!$C$6</f>
        <v>973652.69461077848</v>
      </c>
      <c r="G155" s="7">
        <f>F155-'Section 4 Question 8'!$C$6</f>
        <v>-26347.305389221525</v>
      </c>
    </row>
    <row r="156" spans="1:7" x14ac:dyDescent="0.35">
      <c r="A156" s="1">
        <v>45065</v>
      </c>
      <c r="B156" s="3">
        <v>3.3399999999999999E-2</v>
      </c>
      <c r="D156">
        <v>155</v>
      </c>
      <c r="E156" s="9">
        <f t="shared" si="2"/>
        <v>1</v>
      </c>
      <c r="F156" s="2">
        <f>E156*'Section 4 Question 8'!$C$6</f>
        <v>1000000</v>
      </c>
      <c r="G156" s="7">
        <f>F156-'Section 4 Question 8'!$C$6</f>
        <v>0</v>
      </c>
    </row>
    <row r="157" spans="1:7" x14ac:dyDescent="0.35">
      <c r="A157" s="1">
        <v>45064</v>
      </c>
      <c r="B157" s="3">
        <v>3.3399999999999999E-2</v>
      </c>
      <c r="D157">
        <v>156</v>
      </c>
      <c r="E157" s="9">
        <f t="shared" si="2"/>
        <v>1.0102843315184513</v>
      </c>
      <c r="F157" s="2">
        <f>E157*'Section 4 Question 8'!$C$6</f>
        <v>1010284.3315184513</v>
      </c>
      <c r="G157" s="7">
        <f>F157-'Section 4 Question 8'!$C$6</f>
        <v>10284.331518451334</v>
      </c>
    </row>
    <row r="158" spans="1:7" x14ac:dyDescent="0.35">
      <c r="A158" s="1">
        <v>45063</v>
      </c>
      <c r="B158" s="3">
        <v>3.3059999999999999E-2</v>
      </c>
      <c r="D158">
        <v>157</v>
      </c>
      <c r="E158" s="9">
        <f t="shared" si="2"/>
        <v>1.0073126142595976</v>
      </c>
      <c r="F158" s="2">
        <f>E158*'Section 4 Question 8'!$C$6</f>
        <v>1007312.6142595976</v>
      </c>
      <c r="G158" s="7">
        <f>F158-'Section 4 Question 8'!$C$6</f>
        <v>7312.6142595976125</v>
      </c>
    </row>
    <row r="159" spans="1:7" x14ac:dyDescent="0.35">
      <c r="A159" s="1">
        <v>45062</v>
      </c>
      <c r="B159" s="3">
        <v>3.2820000000000002E-2</v>
      </c>
      <c r="D159">
        <v>158</v>
      </c>
      <c r="E159" s="9">
        <f t="shared" si="2"/>
        <v>1.0202051600870377</v>
      </c>
      <c r="F159" s="2">
        <f>E159*'Section 4 Question 8'!$C$6</f>
        <v>1020205.1600870376</v>
      </c>
      <c r="G159" s="7">
        <f>F159-'Section 4 Question 8'!$C$6</f>
        <v>20205.160087037599</v>
      </c>
    </row>
    <row r="160" spans="1:7" x14ac:dyDescent="0.35">
      <c r="A160" s="1">
        <v>45061</v>
      </c>
      <c r="B160" s="3">
        <v>3.2169999999999997E-2</v>
      </c>
      <c r="D160">
        <v>159</v>
      </c>
      <c r="E160" s="9">
        <f t="shared" si="2"/>
        <v>1.0238701464035647</v>
      </c>
      <c r="F160" s="2">
        <f>E160*'Section 4 Question 8'!$C$6</f>
        <v>1023870.1464035646</v>
      </c>
      <c r="G160" s="7">
        <f>F160-'Section 4 Question 8'!$C$6</f>
        <v>23870.146403564606</v>
      </c>
    </row>
    <row r="161" spans="1:7" x14ac:dyDescent="0.35">
      <c r="A161" s="1">
        <v>45058</v>
      </c>
      <c r="B161" s="3">
        <v>3.1419999999999997E-2</v>
      </c>
      <c r="D161">
        <v>160</v>
      </c>
      <c r="E161" s="9">
        <f t="shared" si="2"/>
        <v>1</v>
      </c>
      <c r="F161" s="2">
        <f>E161*'Section 4 Question 8'!$C$6</f>
        <v>1000000</v>
      </c>
      <c r="G161" s="7">
        <f>F161-'Section 4 Question 8'!$C$6</f>
        <v>0</v>
      </c>
    </row>
    <row r="162" spans="1:7" x14ac:dyDescent="0.35">
      <c r="A162" s="1">
        <v>45057</v>
      </c>
      <c r="B162" s="3">
        <v>3.1419999999999997E-2</v>
      </c>
      <c r="D162">
        <v>161</v>
      </c>
      <c r="E162" s="9">
        <f t="shared" si="2"/>
        <v>0.98805031446540859</v>
      </c>
      <c r="F162" s="2">
        <f>E162*'Section 4 Question 8'!$C$6</f>
        <v>988050.31446540856</v>
      </c>
      <c r="G162" s="7">
        <f>F162-'Section 4 Question 8'!$C$6</f>
        <v>-11949.685534591437</v>
      </c>
    </row>
    <row r="163" spans="1:7" x14ac:dyDescent="0.35">
      <c r="A163" s="1">
        <v>45056</v>
      </c>
      <c r="B163" s="3">
        <v>3.1800000000000002E-2</v>
      </c>
      <c r="D163">
        <v>162</v>
      </c>
      <c r="E163" s="9">
        <f t="shared" si="2"/>
        <v>1.0208667736757624</v>
      </c>
      <c r="F163" s="2">
        <f>E163*'Section 4 Question 8'!$C$6</f>
        <v>1020866.7736757623</v>
      </c>
      <c r="G163" s="7">
        <f>F163-'Section 4 Question 8'!$C$6</f>
        <v>20866.77367576235</v>
      </c>
    </row>
    <row r="164" spans="1:7" x14ac:dyDescent="0.35">
      <c r="A164" s="1">
        <v>45055</v>
      </c>
      <c r="B164" s="3">
        <v>3.1150000000000001E-2</v>
      </c>
      <c r="D164">
        <v>163</v>
      </c>
      <c r="E164" s="9">
        <f t="shared" si="2"/>
        <v>1.0199738048461036</v>
      </c>
      <c r="F164" s="2">
        <f>E164*'Section 4 Question 8'!$C$6</f>
        <v>1019973.8048461035</v>
      </c>
      <c r="G164" s="7">
        <f>F164-'Section 4 Question 8'!$C$6</f>
        <v>19973.804846103536</v>
      </c>
    </row>
    <row r="165" spans="1:7" x14ac:dyDescent="0.35">
      <c r="A165" s="1">
        <v>45054</v>
      </c>
      <c r="B165" s="3">
        <v>3.0540000000000001E-2</v>
      </c>
      <c r="D165">
        <v>164</v>
      </c>
      <c r="E165" s="9">
        <f t="shared" si="2"/>
        <v>1.0370118845500849</v>
      </c>
      <c r="F165" s="2">
        <f>E165*'Section 4 Question 8'!$C$6</f>
        <v>1037011.8845500848</v>
      </c>
      <c r="G165" s="7">
        <f>F165-'Section 4 Question 8'!$C$6</f>
        <v>37011.884550084826</v>
      </c>
    </row>
    <row r="166" spans="1:7" x14ac:dyDescent="0.35">
      <c r="A166" s="1">
        <v>45051</v>
      </c>
      <c r="B166" s="3">
        <v>2.945E-2</v>
      </c>
      <c r="D166">
        <v>165</v>
      </c>
      <c r="E166" s="9">
        <f t="shared" si="2"/>
        <v>1.0243478260869565</v>
      </c>
      <c r="F166" s="2">
        <f>E166*'Section 4 Question 8'!$C$6</f>
        <v>1024347.8260869565</v>
      </c>
      <c r="G166" s="7">
        <f>F166-'Section 4 Question 8'!$C$6</f>
        <v>24347.826086956542</v>
      </c>
    </row>
    <row r="167" spans="1:7" x14ac:dyDescent="0.35">
      <c r="A167" s="1">
        <v>45050</v>
      </c>
      <c r="B167" s="3">
        <v>2.8750000000000001E-2</v>
      </c>
      <c r="D167">
        <v>166</v>
      </c>
      <c r="E167" s="9">
        <f t="shared" si="2"/>
        <v>1.0195035460992909</v>
      </c>
      <c r="F167" s="2">
        <f>E167*'Section 4 Question 8'!$C$6</f>
        <v>1019503.546099291</v>
      </c>
      <c r="G167" s="7">
        <f>F167-'Section 4 Question 8'!$C$6</f>
        <v>19503.54609929095</v>
      </c>
    </row>
    <row r="168" spans="1:7" x14ac:dyDescent="0.35">
      <c r="A168" s="1">
        <v>45049</v>
      </c>
      <c r="B168" s="3">
        <v>2.8199999999999999E-2</v>
      </c>
      <c r="D168">
        <v>167</v>
      </c>
      <c r="E168" s="9">
        <f t="shared" si="2"/>
        <v>0.97577854671280284</v>
      </c>
      <c r="F168" s="2">
        <f>E168*'Section 4 Question 8'!$C$6</f>
        <v>975778.54671280284</v>
      </c>
      <c r="G168" s="7">
        <f>F168-'Section 4 Question 8'!$C$6</f>
        <v>-24221.453287197161</v>
      </c>
    </row>
    <row r="169" spans="1:7" x14ac:dyDescent="0.35">
      <c r="A169" s="1">
        <v>45048</v>
      </c>
      <c r="B169" s="3">
        <v>2.8899999999999999E-2</v>
      </c>
      <c r="D169">
        <v>168</v>
      </c>
      <c r="E169" s="9">
        <f t="shared" si="2"/>
        <v>0.9843324250681198</v>
      </c>
      <c r="F169" s="2">
        <f>E169*'Section 4 Question 8'!$C$6</f>
        <v>984332.42506811977</v>
      </c>
      <c r="G169" s="7">
        <f>F169-'Section 4 Question 8'!$C$6</f>
        <v>-15667.574931880226</v>
      </c>
    </row>
    <row r="170" spans="1:7" x14ac:dyDescent="0.35">
      <c r="A170" s="1">
        <v>45047</v>
      </c>
      <c r="B170" s="3">
        <v>2.9360000000000001E-2</v>
      </c>
      <c r="D170">
        <v>169</v>
      </c>
      <c r="E170" s="9">
        <f t="shared" si="2"/>
        <v>0.99021922428330522</v>
      </c>
      <c r="F170" s="2">
        <f>E170*'Section 4 Question 8'!$C$6</f>
        <v>990219.22428330523</v>
      </c>
      <c r="G170" s="7">
        <f>F170-'Section 4 Question 8'!$C$6</f>
        <v>-9780.7757166947704</v>
      </c>
    </row>
    <row r="171" spans="1:7" x14ac:dyDescent="0.35">
      <c r="A171" s="1">
        <v>45044</v>
      </c>
      <c r="B171" s="3">
        <v>2.9649999999999999E-2</v>
      </c>
      <c r="D171">
        <v>170</v>
      </c>
      <c r="E171" s="9">
        <f t="shared" si="2"/>
        <v>1.0238259668508287</v>
      </c>
      <c r="F171" s="2">
        <f>E171*'Section 4 Question 8'!$C$6</f>
        <v>1023825.9668508287</v>
      </c>
      <c r="G171" s="7">
        <f>F171-'Section 4 Question 8'!$C$6</f>
        <v>23825.966850828729</v>
      </c>
    </row>
    <row r="172" spans="1:7" x14ac:dyDescent="0.35">
      <c r="A172" s="1">
        <v>45043</v>
      </c>
      <c r="B172" s="3">
        <v>2.896E-2</v>
      </c>
      <c r="D172">
        <v>171</v>
      </c>
      <c r="E172" s="9">
        <f t="shared" si="2"/>
        <v>1.0428519985595968</v>
      </c>
      <c r="F172" s="2">
        <f>E172*'Section 4 Question 8'!$C$6</f>
        <v>1042851.9985595967</v>
      </c>
      <c r="G172" s="7">
        <f>F172-'Section 4 Question 8'!$C$6</f>
        <v>42851.998559596715</v>
      </c>
    </row>
    <row r="173" spans="1:7" x14ac:dyDescent="0.35">
      <c r="A173" s="1">
        <v>45042</v>
      </c>
      <c r="B173" s="3">
        <v>2.777E-2</v>
      </c>
      <c r="D173">
        <v>172</v>
      </c>
      <c r="E173" s="9">
        <f t="shared" si="2"/>
        <v>1.0087177624409736</v>
      </c>
      <c r="F173" s="2">
        <f>E173*'Section 4 Question 8'!$C$6</f>
        <v>1008717.7624409735</v>
      </c>
      <c r="G173" s="7">
        <f>F173-'Section 4 Question 8'!$C$6</f>
        <v>8717.7624409735436</v>
      </c>
    </row>
    <row r="174" spans="1:7" x14ac:dyDescent="0.35">
      <c r="A174" s="1">
        <v>45041</v>
      </c>
      <c r="B174" s="3">
        <v>2.7529999999999999E-2</v>
      </c>
      <c r="D174">
        <v>173</v>
      </c>
      <c r="E174" s="9">
        <f t="shared" si="2"/>
        <v>0.97971530249110317</v>
      </c>
      <c r="F174" s="2">
        <f>E174*'Section 4 Question 8'!$C$6</f>
        <v>979715.30249110318</v>
      </c>
      <c r="G174" s="7">
        <f>F174-'Section 4 Question 8'!$C$6</f>
        <v>-20284.697508896817</v>
      </c>
    </row>
    <row r="175" spans="1:7" x14ac:dyDescent="0.35">
      <c r="A175" s="1">
        <v>45040</v>
      </c>
      <c r="B175" s="3">
        <v>2.81E-2</v>
      </c>
      <c r="D175">
        <v>174</v>
      </c>
      <c r="E175" s="9">
        <f t="shared" si="2"/>
        <v>0.94772344013490728</v>
      </c>
      <c r="F175" s="2">
        <f>E175*'Section 4 Question 8'!$C$6</f>
        <v>947723.44013490726</v>
      </c>
      <c r="G175" s="7">
        <f>F175-'Section 4 Question 8'!$C$6</f>
        <v>-52276.559865092742</v>
      </c>
    </row>
    <row r="176" spans="1:7" x14ac:dyDescent="0.35">
      <c r="A176" s="1">
        <v>45037</v>
      </c>
      <c r="B176" s="3">
        <v>2.9649999999999999E-2</v>
      </c>
      <c r="D176">
        <v>175</v>
      </c>
      <c r="E176" s="9">
        <f t="shared" si="2"/>
        <v>1.0469632768361581</v>
      </c>
      <c r="F176" s="2">
        <f>E176*'Section 4 Question 8'!$C$6</f>
        <v>1046963.2768361581</v>
      </c>
      <c r="G176" s="7">
        <f>F176-'Section 4 Question 8'!$C$6</f>
        <v>46963.276836158126</v>
      </c>
    </row>
    <row r="177" spans="1:7" x14ac:dyDescent="0.35">
      <c r="A177" s="1">
        <v>45036</v>
      </c>
      <c r="B177" s="3">
        <v>2.8320000000000001E-2</v>
      </c>
      <c r="D177">
        <v>176</v>
      </c>
      <c r="E177" s="9">
        <f t="shared" si="2"/>
        <v>0.96228338430173288</v>
      </c>
      <c r="F177" s="2">
        <f>E177*'Section 4 Question 8'!$C$6</f>
        <v>962283.38430173288</v>
      </c>
      <c r="G177" s="7">
        <f>F177-'Section 4 Question 8'!$C$6</f>
        <v>-37716.615698267124</v>
      </c>
    </row>
    <row r="178" spans="1:7" x14ac:dyDescent="0.35">
      <c r="A178" s="1">
        <v>45035</v>
      </c>
      <c r="B178" s="3">
        <v>2.9430000000000001E-2</v>
      </c>
      <c r="D178">
        <v>177</v>
      </c>
      <c r="E178" s="9">
        <f t="shared" si="2"/>
        <v>1.0333567415730338</v>
      </c>
      <c r="F178" s="2">
        <f>E178*'Section 4 Question 8'!$C$6</f>
        <v>1033356.7415730339</v>
      </c>
      <c r="G178" s="7">
        <f>F178-'Section 4 Question 8'!$C$6</f>
        <v>33356.741573033854</v>
      </c>
    </row>
    <row r="179" spans="1:7" x14ac:dyDescent="0.35">
      <c r="A179" s="1">
        <v>45034</v>
      </c>
      <c r="B179" s="3">
        <v>2.8479999999999998E-2</v>
      </c>
      <c r="D179">
        <v>178</v>
      </c>
      <c r="E179" s="9">
        <f t="shared" si="2"/>
        <v>1.0200573065902578</v>
      </c>
      <c r="F179" s="2">
        <f>E179*'Section 4 Question 8'!$C$6</f>
        <v>1020057.3065902578</v>
      </c>
      <c r="G179" s="7">
        <f>F179-'Section 4 Question 8'!$C$6</f>
        <v>20057.306590257795</v>
      </c>
    </row>
    <row r="180" spans="1:7" x14ac:dyDescent="0.35">
      <c r="A180" s="1">
        <v>45033</v>
      </c>
      <c r="B180" s="3">
        <v>2.792E-2</v>
      </c>
      <c r="D180">
        <v>179</v>
      </c>
      <c r="E180" s="9">
        <f t="shared" si="2"/>
        <v>0.96408839779005528</v>
      </c>
      <c r="F180" s="2">
        <f>E180*'Section 4 Question 8'!$C$6</f>
        <v>964088.39779005526</v>
      </c>
      <c r="G180" s="7">
        <f>F180-'Section 4 Question 8'!$C$6</f>
        <v>-35911.602209944744</v>
      </c>
    </row>
    <row r="181" spans="1:7" x14ac:dyDescent="0.35">
      <c r="A181" s="1">
        <v>45030</v>
      </c>
      <c r="B181" s="3">
        <v>2.896E-2</v>
      </c>
      <c r="D181">
        <v>180</v>
      </c>
      <c r="E181" s="9">
        <f t="shared" si="2"/>
        <v>0.98873335609423008</v>
      </c>
      <c r="F181" s="2">
        <f>E181*'Section 4 Question 8'!$C$6</f>
        <v>988733.35609423008</v>
      </c>
      <c r="G181" s="7">
        <f>F181-'Section 4 Question 8'!$C$6</f>
        <v>-11266.643905769917</v>
      </c>
    </row>
    <row r="182" spans="1:7" x14ac:dyDescent="0.35">
      <c r="A182" s="1">
        <v>45029</v>
      </c>
      <c r="B182" s="3">
        <v>2.929E-2</v>
      </c>
      <c r="D182">
        <v>181</v>
      </c>
      <c r="E182" s="9">
        <f t="shared" si="2"/>
        <v>0.98752528658125427</v>
      </c>
      <c r="F182" s="2">
        <f>E182*'Section 4 Question 8'!$C$6</f>
        <v>987525.28658125421</v>
      </c>
      <c r="G182" s="7">
        <f>F182-'Section 4 Question 8'!$C$6</f>
        <v>-12474.713418745785</v>
      </c>
    </row>
    <row r="183" spans="1:7" x14ac:dyDescent="0.35">
      <c r="A183" s="1">
        <v>45028</v>
      </c>
      <c r="B183" s="3">
        <v>2.9659999999999999E-2</v>
      </c>
      <c r="D183">
        <v>182</v>
      </c>
      <c r="E183" s="9">
        <f t="shared" si="2"/>
        <v>0.97245901639344257</v>
      </c>
      <c r="F183" s="2">
        <f>E183*'Section 4 Question 8'!$C$6</f>
        <v>972459.01639344252</v>
      </c>
      <c r="G183" s="7">
        <f>F183-'Section 4 Question 8'!$C$6</f>
        <v>-27540.983606557478</v>
      </c>
    </row>
    <row r="184" spans="1:7" x14ac:dyDescent="0.35">
      <c r="A184" s="1">
        <v>45027</v>
      </c>
      <c r="B184" s="3">
        <v>3.0499999999999999E-2</v>
      </c>
      <c r="D184">
        <v>183</v>
      </c>
      <c r="E184" s="9">
        <f t="shared" si="2"/>
        <v>0.99967223861029175</v>
      </c>
      <c r="F184" s="2">
        <f>E184*'Section 4 Question 8'!$C$6</f>
        <v>999672.23861029174</v>
      </c>
      <c r="G184" s="7">
        <f>F184-'Section 4 Question 8'!$C$6</f>
        <v>-327.76138970826287</v>
      </c>
    </row>
    <row r="185" spans="1:7" x14ac:dyDescent="0.35">
      <c r="A185" s="1">
        <v>45026</v>
      </c>
      <c r="B185" s="3">
        <v>3.0509999999999999E-2</v>
      </c>
      <c r="D185">
        <v>184</v>
      </c>
      <c r="E185" s="9">
        <f t="shared" si="2"/>
        <v>0.98897893030794171</v>
      </c>
      <c r="F185" s="2">
        <f>E185*'Section 4 Question 8'!$C$6</f>
        <v>988978.93030794174</v>
      </c>
      <c r="G185" s="7">
        <f>F185-'Section 4 Question 8'!$C$6</f>
        <v>-11021.069692058256</v>
      </c>
    </row>
    <row r="186" spans="1:7" x14ac:dyDescent="0.35">
      <c r="A186" s="1">
        <v>45022</v>
      </c>
      <c r="B186" s="3">
        <v>3.0849999999999999E-2</v>
      </c>
      <c r="D186">
        <v>185</v>
      </c>
      <c r="E186" s="9">
        <f t="shared" si="2"/>
        <v>1.019160885365048</v>
      </c>
      <c r="F186" s="2">
        <f>E186*'Section 4 Question 8'!$C$6</f>
        <v>1019160.885365048</v>
      </c>
      <c r="G186" s="7">
        <f>F186-'Section 4 Question 8'!$C$6</f>
        <v>19160.885365047958</v>
      </c>
    </row>
    <row r="187" spans="1:7" x14ac:dyDescent="0.35">
      <c r="A187" s="1">
        <v>45021</v>
      </c>
      <c r="B187" s="3">
        <v>3.0269999999999998E-2</v>
      </c>
      <c r="D187">
        <v>186</v>
      </c>
      <c r="E187" s="9">
        <f t="shared" si="2"/>
        <v>1.0236726411903956</v>
      </c>
      <c r="F187" s="2">
        <f>E187*'Section 4 Question 8'!$C$6</f>
        <v>1023672.6411903956</v>
      </c>
      <c r="G187" s="7">
        <f>F187-'Section 4 Question 8'!$C$6</f>
        <v>23672.641190395574</v>
      </c>
    </row>
    <row r="188" spans="1:7" x14ac:dyDescent="0.35">
      <c r="A188" s="1">
        <v>45020</v>
      </c>
      <c r="B188" s="3">
        <v>2.9569999999999999E-2</v>
      </c>
      <c r="D188">
        <v>187</v>
      </c>
      <c r="E188" s="9">
        <f t="shared" si="2"/>
        <v>1.0310320781032078</v>
      </c>
      <c r="F188" s="2">
        <f>E188*'Section 4 Question 8'!$C$6</f>
        <v>1031032.0781032079</v>
      </c>
      <c r="G188" s="7">
        <f>F188-'Section 4 Question 8'!$C$6</f>
        <v>31032.078103207867</v>
      </c>
    </row>
    <row r="189" spans="1:7" x14ac:dyDescent="0.35">
      <c r="A189" s="1">
        <v>45019</v>
      </c>
      <c r="B189" s="3">
        <v>2.8680000000000001E-2</v>
      </c>
      <c r="D189">
        <v>188</v>
      </c>
      <c r="E189" s="9">
        <f t="shared" si="2"/>
        <v>0.98930665746809254</v>
      </c>
      <c r="F189" s="2">
        <f>E189*'Section 4 Question 8'!$C$6</f>
        <v>989306.65746809251</v>
      </c>
      <c r="G189" s="7">
        <f>F189-'Section 4 Question 8'!$C$6</f>
        <v>-10693.342531907489</v>
      </c>
    </row>
    <row r="190" spans="1:7" x14ac:dyDescent="0.35">
      <c r="A190" s="1">
        <v>45016</v>
      </c>
      <c r="B190" s="3">
        <v>2.8989999999999998E-2</v>
      </c>
      <c r="D190">
        <v>189</v>
      </c>
      <c r="E190" s="9">
        <f t="shared" si="2"/>
        <v>1.0069468565474122</v>
      </c>
      <c r="F190" s="2">
        <f>E190*'Section 4 Question 8'!$C$6</f>
        <v>1006946.8565474122</v>
      </c>
      <c r="G190" s="7">
        <f>F190-'Section 4 Question 8'!$C$6</f>
        <v>6946.8565474122297</v>
      </c>
    </row>
    <row r="191" spans="1:7" x14ac:dyDescent="0.35">
      <c r="A191" s="1">
        <v>45015</v>
      </c>
      <c r="B191" s="3">
        <v>2.879E-2</v>
      </c>
      <c r="D191">
        <v>190</v>
      </c>
      <c r="E191" s="9">
        <f t="shared" si="2"/>
        <v>1.0378514780100936</v>
      </c>
      <c r="F191" s="2">
        <f>E191*'Section 4 Question 8'!$C$6</f>
        <v>1037851.4780100936</v>
      </c>
      <c r="G191" s="7">
        <f>F191-'Section 4 Question 8'!$C$6</f>
        <v>37851.47801009356</v>
      </c>
    </row>
    <row r="192" spans="1:7" x14ac:dyDescent="0.35">
      <c r="A192" s="1">
        <v>45014</v>
      </c>
      <c r="B192" s="3">
        <v>2.7740000000000001E-2</v>
      </c>
      <c r="D192">
        <v>191</v>
      </c>
      <c r="E192" s="9">
        <f t="shared" si="2"/>
        <v>1</v>
      </c>
      <c r="F192" s="2">
        <f>E192*'Section 4 Question 8'!$C$6</f>
        <v>1000000</v>
      </c>
      <c r="G192" s="7">
        <f>F192-'Section 4 Question 8'!$C$6</f>
        <v>0</v>
      </c>
    </row>
    <row r="193" spans="1:7" x14ac:dyDescent="0.35">
      <c r="A193" s="1">
        <v>45013</v>
      </c>
      <c r="B193" s="3">
        <v>2.7740000000000001E-2</v>
      </c>
      <c r="D193">
        <v>192</v>
      </c>
      <c r="E193" s="9">
        <f t="shared" si="2"/>
        <v>1.0007215007215007</v>
      </c>
      <c r="F193" s="2">
        <f>E193*'Section 4 Question 8'!$C$6</f>
        <v>1000721.5007215007</v>
      </c>
      <c r="G193" s="7">
        <f>F193-'Section 4 Question 8'!$C$6</f>
        <v>721.50072150072083</v>
      </c>
    </row>
    <row r="194" spans="1:7" x14ac:dyDescent="0.35">
      <c r="A194" s="1">
        <v>45012</v>
      </c>
      <c r="B194" s="3">
        <v>2.7720000000000002E-2</v>
      </c>
      <c r="D194">
        <v>193</v>
      </c>
      <c r="E194" s="9">
        <f t="shared" si="2"/>
        <v>1.0087336244541485</v>
      </c>
      <c r="F194" s="2">
        <f>E194*'Section 4 Question 8'!$C$6</f>
        <v>1008733.6244541485</v>
      </c>
      <c r="G194" s="7">
        <f>F194-'Section 4 Question 8'!$C$6</f>
        <v>8733.624454148463</v>
      </c>
    </row>
    <row r="195" spans="1:7" x14ac:dyDescent="0.35">
      <c r="A195" s="1">
        <v>45009</v>
      </c>
      <c r="B195" s="3">
        <v>2.7480000000000001E-2</v>
      </c>
      <c r="D195">
        <v>194</v>
      </c>
      <c r="E195" s="9">
        <f t="shared" ref="E195:E252" si="3">B195/B196</f>
        <v>0.96999647017296153</v>
      </c>
      <c r="F195" s="2">
        <f>E195*'Section 4 Question 8'!$C$6</f>
        <v>969996.47017296148</v>
      </c>
      <c r="G195" s="7">
        <f>F195-'Section 4 Question 8'!$C$6</f>
        <v>-30003.529827038525</v>
      </c>
    </row>
    <row r="196" spans="1:7" x14ac:dyDescent="0.35">
      <c r="A196" s="1">
        <v>45008</v>
      </c>
      <c r="B196" s="3">
        <v>2.8330000000000001E-2</v>
      </c>
      <c r="D196">
        <v>195</v>
      </c>
      <c r="E196" s="9">
        <f t="shared" si="3"/>
        <v>0.98231622746185854</v>
      </c>
      <c r="F196" s="2">
        <f>E196*'Section 4 Question 8'!$C$6</f>
        <v>982316.22746185854</v>
      </c>
      <c r="G196" s="7">
        <f>F196-'Section 4 Question 8'!$C$6</f>
        <v>-17683.772538141464</v>
      </c>
    </row>
    <row r="197" spans="1:7" x14ac:dyDescent="0.35">
      <c r="A197" s="1">
        <v>45007</v>
      </c>
      <c r="B197" s="3">
        <v>2.8840000000000001E-2</v>
      </c>
      <c r="D197">
        <v>196</v>
      </c>
      <c r="E197" s="9">
        <f t="shared" si="3"/>
        <v>0.9856459330143541</v>
      </c>
      <c r="F197" s="2">
        <f>E197*'Section 4 Question 8'!$C$6</f>
        <v>985645.93301435409</v>
      </c>
      <c r="G197" s="7">
        <f>F197-'Section 4 Question 8'!$C$6</f>
        <v>-14354.066985645914</v>
      </c>
    </row>
    <row r="198" spans="1:7" x14ac:dyDescent="0.35">
      <c r="A198" s="1">
        <v>45006</v>
      </c>
      <c r="B198" s="3">
        <v>2.9260000000000001E-2</v>
      </c>
      <c r="D198">
        <v>197</v>
      </c>
      <c r="E198" s="9">
        <f t="shared" si="3"/>
        <v>0.99897575964493002</v>
      </c>
      <c r="F198" s="2">
        <f>E198*'Section 4 Question 8'!$C$6</f>
        <v>998975.75964493002</v>
      </c>
      <c r="G198" s="7">
        <f>F198-'Section 4 Question 8'!$C$6</f>
        <v>-1024.2403550699819</v>
      </c>
    </row>
    <row r="199" spans="1:7" x14ac:dyDescent="0.35">
      <c r="A199" s="1">
        <v>45005</v>
      </c>
      <c r="B199" s="3">
        <v>2.929E-2</v>
      </c>
      <c r="D199">
        <v>198</v>
      </c>
      <c r="E199" s="9">
        <f t="shared" si="3"/>
        <v>0.99693669162695708</v>
      </c>
      <c r="F199" s="2">
        <f>E199*'Section 4 Question 8'!$C$6</f>
        <v>996936.69162695704</v>
      </c>
      <c r="G199" s="7">
        <f>F199-'Section 4 Question 8'!$C$6</f>
        <v>-3063.3083730429644</v>
      </c>
    </row>
    <row r="200" spans="1:7" x14ac:dyDescent="0.35">
      <c r="A200" s="1">
        <v>45002</v>
      </c>
      <c r="B200" s="3">
        <v>2.938E-2</v>
      </c>
      <c r="D200">
        <v>199</v>
      </c>
      <c r="E200" s="9">
        <f t="shared" si="3"/>
        <v>1.0194309507286607</v>
      </c>
      <c r="F200" s="2">
        <f>E200*'Section 4 Question 8'!$C$6</f>
        <v>1019430.9507286608</v>
      </c>
      <c r="G200" s="7">
        <f>F200-'Section 4 Question 8'!$C$6</f>
        <v>19430.950728660799</v>
      </c>
    </row>
    <row r="201" spans="1:7" x14ac:dyDescent="0.35">
      <c r="A201" s="1">
        <v>45001</v>
      </c>
      <c r="B201" s="3">
        <v>2.8819999999999998E-2</v>
      </c>
      <c r="D201">
        <v>200</v>
      </c>
      <c r="E201" s="9">
        <f t="shared" si="3"/>
        <v>1.0564516129032258</v>
      </c>
      <c r="F201" s="2">
        <f>E201*'Section 4 Question 8'!$C$6</f>
        <v>1056451.6129032257</v>
      </c>
      <c r="G201" s="7">
        <f>F201-'Section 4 Question 8'!$C$6</f>
        <v>56451.612903225701</v>
      </c>
    </row>
    <row r="202" spans="1:7" x14ac:dyDescent="0.35">
      <c r="A202" s="1">
        <v>45000</v>
      </c>
      <c r="B202" s="3">
        <v>2.7279999999999999E-2</v>
      </c>
      <c r="D202">
        <v>201</v>
      </c>
      <c r="E202" s="9">
        <f t="shared" si="3"/>
        <v>1</v>
      </c>
      <c r="F202" s="2">
        <f>E202*'Section 4 Question 8'!$C$6</f>
        <v>1000000</v>
      </c>
      <c r="G202" s="7">
        <f>F202-'Section 4 Question 8'!$C$6</f>
        <v>0</v>
      </c>
    </row>
    <row r="203" spans="1:7" x14ac:dyDescent="0.35">
      <c r="A203" s="1">
        <v>44999</v>
      </c>
      <c r="B203" s="3">
        <v>2.7279999999999999E-2</v>
      </c>
      <c r="D203">
        <v>202</v>
      </c>
      <c r="E203" s="9">
        <f t="shared" si="3"/>
        <v>1.0029411764705882</v>
      </c>
      <c r="F203" s="2">
        <f>E203*'Section 4 Question 8'!$C$6</f>
        <v>1002941.1764705882</v>
      </c>
      <c r="G203" s="7">
        <f>F203-'Section 4 Question 8'!$C$6</f>
        <v>2941.1764705881942</v>
      </c>
    </row>
    <row r="204" spans="1:7" x14ac:dyDescent="0.35">
      <c r="A204" s="1">
        <v>44998</v>
      </c>
      <c r="B204" s="3">
        <v>2.7199999999999998E-2</v>
      </c>
      <c r="D204">
        <v>203</v>
      </c>
      <c r="E204" s="9">
        <f t="shared" si="3"/>
        <v>0.94346167186958019</v>
      </c>
      <c r="F204" s="2">
        <f>E204*'Section 4 Question 8'!$C$6</f>
        <v>943461.67186958017</v>
      </c>
      <c r="G204" s="7">
        <f>F204-'Section 4 Question 8'!$C$6</f>
        <v>-56538.328130419832</v>
      </c>
    </row>
    <row r="205" spans="1:7" x14ac:dyDescent="0.35">
      <c r="A205" s="1">
        <v>44995</v>
      </c>
      <c r="B205" s="3">
        <v>2.8830000000000001E-2</v>
      </c>
      <c r="D205">
        <v>204</v>
      </c>
      <c r="E205" s="9">
        <f t="shared" si="3"/>
        <v>1.024884464984003</v>
      </c>
      <c r="F205" s="2">
        <f>E205*'Section 4 Question 8'!$C$6</f>
        <v>1024884.464984003</v>
      </c>
      <c r="G205" s="7">
        <f>F205-'Section 4 Question 8'!$C$6</f>
        <v>24884.464984002989</v>
      </c>
    </row>
    <row r="206" spans="1:7" x14ac:dyDescent="0.35">
      <c r="A206" s="1">
        <v>44994</v>
      </c>
      <c r="B206" s="3">
        <v>2.8129999999999999E-2</v>
      </c>
      <c r="D206">
        <v>205</v>
      </c>
      <c r="E206" s="9">
        <f t="shared" si="3"/>
        <v>1.0129636298163485</v>
      </c>
      <c r="F206" s="2">
        <f>E206*'Section 4 Question 8'!$C$6</f>
        <v>1012963.6298163484</v>
      </c>
      <c r="G206" s="7">
        <f>F206-'Section 4 Question 8'!$C$6</f>
        <v>12963.629816348432</v>
      </c>
    </row>
    <row r="207" spans="1:7" x14ac:dyDescent="0.35">
      <c r="A207" s="1">
        <v>44993</v>
      </c>
      <c r="B207" s="3">
        <v>2.777E-2</v>
      </c>
      <c r="D207">
        <v>206</v>
      </c>
      <c r="E207" s="9">
        <f t="shared" si="3"/>
        <v>0.95233196159122091</v>
      </c>
      <c r="F207" s="2">
        <f>E207*'Section 4 Question 8'!$C$6</f>
        <v>952331.96159122093</v>
      </c>
      <c r="G207" s="7">
        <f>F207-'Section 4 Question 8'!$C$6</f>
        <v>-47668.038408779074</v>
      </c>
    </row>
    <row r="208" spans="1:7" x14ac:dyDescent="0.35">
      <c r="A208" s="1">
        <v>44992</v>
      </c>
      <c r="B208" s="3">
        <v>2.9159999999999998E-2</v>
      </c>
      <c r="D208">
        <v>207</v>
      </c>
      <c r="E208" s="9">
        <f t="shared" si="3"/>
        <v>1.0474137931034482</v>
      </c>
      <c r="F208" s="2">
        <f>E208*'Section 4 Question 8'!$C$6</f>
        <v>1047413.7931034482</v>
      </c>
      <c r="G208" s="7">
        <f>F208-'Section 4 Question 8'!$C$6</f>
        <v>47413.793103448232</v>
      </c>
    </row>
    <row r="209" spans="1:7" x14ac:dyDescent="0.35">
      <c r="A209" s="1">
        <v>44991</v>
      </c>
      <c r="B209" s="3">
        <v>2.784E-2</v>
      </c>
      <c r="D209">
        <v>208</v>
      </c>
      <c r="E209" s="9">
        <f t="shared" si="3"/>
        <v>0.9616580310880829</v>
      </c>
      <c r="F209" s="2">
        <f>E209*'Section 4 Question 8'!$C$6</f>
        <v>961658.03108808293</v>
      </c>
      <c r="G209" s="7">
        <f>F209-'Section 4 Question 8'!$C$6</f>
        <v>-38341.968911917065</v>
      </c>
    </row>
    <row r="210" spans="1:7" x14ac:dyDescent="0.35">
      <c r="A210" s="1">
        <v>44988</v>
      </c>
      <c r="B210" s="3">
        <v>2.895E-2</v>
      </c>
      <c r="D210">
        <v>209</v>
      </c>
      <c r="E210" s="9">
        <f t="shared" si="3"/>
        <v>1.0473950795947902</v>
      </c>
      <c r="F210" s="2">
        <f>E210*'Section 4 Question 8'!$C$6</f>
        <v>1047395.0795947901</v>
      </c>
      <c r="G210" s="7">
        <f>F210-'Section 4 Question 8'!$C$6</f>
        <v>47395.079594790121</v>
      </c>
    </row>
    <row r="211" spans="1:7" x14ac:dyDescent="0.35">
      <c r="A211" s="1">
        <v>44987</v>
      </c>
      <c r="B211" s="3">
        <v>2.7640000000000001E-2</v>
      </c>
      <c r="D211">
        <v>210</v>
      </c>
      <c r="E211" s="9">
        <f t="shared" si="3"/>
        <v>0.92164054684894969</v>
      </c>
      <c r="F211" s="2">
        <f>E211*'Section 4 Question 8'!$C$6</f>
        <v>921640.54684894974</v>
      </c>
      <c r="G211" s="7">
        <f>F211-'Section 4 Question 8'!$C$6</f>
        <v>-78359.453151050257</v>
      </c>
    </row>
    <row r="212" spans="1:7" x14ac:dyDescent="0.35">
      <c r="A212" s="1">
        <v>44986</v>
      </c>
      <c r="B212" s="3">
        <v>2.9989999999999999E-2</v>
      </c>
      <c r="D212">
        <v>211</v>
      </c>
      <c r="E212" s="9">
        <f t="shared" si="3"/>
        <v>0.94695295232080845</v>
      </c>
      <c r="F212" s="2">
        <f>E212*'Section 4 Question 8'!$C$6</f>
        <v>946952.95232080843</v>
      </c>
      <c r="G212" s="7">
        <f>F212-'Section 4 Question 8'!$C$6</f>
        <v>-53047.047679191572</v>
      </c>
    </row>
    <row r="213" spans="1:7" x14ac:dyDescent="0.35">
      <c r="A213" s="1">
        <v>44985</v>
      </c>
      <c r="B213" s="3">
        <v>3.1669999999999997E-2</v>
      </c>
      <c r="D213">
        <v>212</v>
      </c>
      <c r="E213" s="9">
        <f t="shared" si="3"/>
        <v>0.96731826511912034</v>
      </c>
      <c r="F213" s="2">
        <f>E213*'Section 4 Question 8'!$C$6</f>
        <v>967318.26511912036</v>
      </c>
      <c r="G213" s="7">
        <f>F213-'Section 4 Question 8'!$C$6</f>
        <v>-32681.734880879638</v>
      </c>
    </row>
    <row r="214" spans="1:7" x14ac:dyDescent="0.35">
      <c r="A214" s="1">
        <v>44984</v>
      </c>
      <c r="B214" s="3">
        <v>3.2739999999999998E-2</v>
      </c>
      <c r="D214">
        <v>213</v>
      </c>
      <c r="E214" s="9">
        <f t="shared" si="3"/>
        <v>0.98288802161513056</v>
      </c>
      <c r="F214" s="2">
        <f>E214*'Section 4 Question 8'!$C$6</f>
        <v>982888.02161513059</v>
      </c>
      <c r="G214" s="7">
        <f>F214-'Section 4 Question 8'!$C$6</f>
        <v>-17111.978384869406</v>
      </c>
    </row>
    <row r="215" spans="1:7" x14ac:dyDescent="0.35">
      <c r="A215" s="1">
        <v>44981</v>
      </c>
      <c r="B215" s="3">
        <v>3.3309999999999999E-2</v>
      </c>
      <c r="D215">
        <v>214</v>
      </c>
      <c r="E215" s="9">
        <f t="shared" si="3"/>
        <v>0.99107408509372208</v>
      </c>
      <c r="F215" s="2">
        <f>E215*'Section 4 Question 8'!$C$6</f>
        <v>991074.0850937221</v>
      </c>
      <c r="G215" s="7">
        <f>F215-'Section 4 Question 8'!$C$6</f>
        <v>-8925.9149062779034</v>
      </c>
    </row>
    <row r="216" spans="1:7" x14ac:dyDescent="0.35">
      <c r="A216" s="1">
        <v>44980</v>
      </c>
      <c r="B216" s="3">
        <v>3.3610000000000001E-2</v>
      </c>
      <c r="D216">
        <v>215</v>
      </c>
      <c r="E216" s="9">
        <f t="shared" si="3"/>
        <v>1.0023859230539816</v>
      </c>
      <c r="F216" s="2">
        <f>E216*'Section 4 Question 8'!$C$6</f>
        <v>1002385.9230539815</v>
      </c>
      <c r="G216" s="7">
        <f>F216-'Section 4 Question 8'!$C$6</f>
        <v>2385.9230539815035</v>
      </c>
    </row>
    <row r="217" spans="1:7" x14ac:dyDescent="0.35">
      <c r="A217" s="1">
        <v>44979</v>
      </c>
      <c r="B217" s="3">
        <v>3.3529999999999997E-2</v>
      </c>
      <c r="D217">
        <v>216</v>
      </c>
      <c r="E217" s="9">
        <f t="shared" si="3"/>
        <v>0.96129587155963292</v>
      </c>
      <c r="F217" s="2">
        <f>E217*'Section 4 Question 8'!$C$6</f>
        <v>961295.87155963294</v>
      </c>
      <c r="G217" s="7">
        <f>F217-'Section 4 Question 8'!$C$6</f>
        <v>-38704.128440367058</v>
      </c>
    </row>
    <row r="218" spans="1:7" x14ac:dyDescent="0.35">
      <c r="A218" s="1">
        <v>44978</v>
      </c>
      <c r="B218" s="3">
        <v>3.4880000000000001E-2</v>
      </c>
      <c r="D218">
        <v>217</v>
      </c>
      <c r="E218" s="9">
        <f t="shared" si="3"/>
        <v>1.0180969060128431</v>
      </c>
      <c r="F218" s="2">
        <f>E218*'Section 4 Question 8'!$C$6</f>
        <v>1018096.9060128431</v>
      </c>
      <c r="G218" s="7">
        <f>F218-'Section 4 Question 8'!$C$6</f>
        <v>18096.90601284313</v>
      </c>
    </row>
    <row r="219" spans="1:7" x14ac:dyDescent="0.35">
      <c r="A219" s="1">
        <v>44974</v>
      </c>
      <c r="B219" s="3">
        <v>3.4259999999999999E-2</v>
      </c>
      <c r="D219">
        <v>218</v>
      </c>
      <c r="E219" s="9">
        <f t="shared" si="3"/>
        <v>1.005281690140845</v>
      </c>
      <c r="F219" s="2">
        <f>E219*'Section 4 Question 8'!$C$6</f>
        <v>1005281.690140845</v>
      </c>
      <c r="G219" s="7">
        <f>F219-'Section 4 Question 8'!$C$6</f>
        <v>5281.6901408450212</v>
      </c>
    </row>
    <row r="220" spans="1:7" x14ac:dyDescent="0.35">
      <c r="A220" s="1">
        <v>44973</v>
      </c>
      <c r="B220" s="3">
        <v>3.4079999999999999E-2</v>
      </c>
      <c r="D220">
        <v>219</v>
      </c>
      <c r="E220" s="9">
        <f t="shared" si="3"/>
        <v>1.0041249263406011</v>
      </c>
      <c r="F220" s="2">
        <f>E220*'Section 4 Question 8'!$C$6</f>
        <v>1004124.9263406012</v>
      </c>
      <c r="G220" s="7">
        <f>F220-'Section 4 Question 8'!$C$6</f>
        <v>4124.9263406011742</v>
      </c>
    </row>
    <row r="221" spans="1:7" x14ac:dyDescent="0.35">
      <c r="A221" s="1">
        <v>44972</v>
      </c>
      <c r="B221" s="3">
        <v>3.3939999999999998E-2</v>
      </c>
      <c r="D221">
        <v>220</v>
      </c>
      <c r="E221" s="9">
        <f t="shared" si="3"/>
        <v>1</v>
      </c>
      <c r="F221" s="2">
        <f>E221*'Section 4 Question 8'!$C$6</f>
        <v>1000000</v>
      </c>
      <c r="G221" s="7">
        <f>F221-'Section 4 Question 8'!$C$6</f>
        <v>0</v>
      </c>
    </row>
    <row r="222" spans="1:7" x14ac:dyDescent="0.35">
      <c r="A222" s="1">
        <v>44971</v>
      </c>
      <c r="B222" s="3">
        <v>3.3939999999999998E-2</v>
      </c>
      <c r="D222">
        <v>221</v>
      </c>
      <c r="E222" s="9">
        <f t="shared" si="3"/>
        <v>1.0173860911270982</v>
      </c>
      <c r="F222" s="2">
        <f>E222*'Section 4 Question 8'!$C$6</f>
        <v>1017386.0911270982</v>
      </c>
      <c r="G222" s="7">
        <f>F222-'Section 4 Question 8'!$C$6</f>
        <v>17386.091127098189</v>
      </c>
    </row>
    <row r="223" spans="1:7" x14ac:dyDescent="0.35">
      <c r="A223" s="1">
        <v>44970</v>
      </c>
      <c r="B223" s="3">
        <v>3.3360000000000001E-2</v>
      </c>
      <c r="D223">
        <v>222</v>
      </c>
      <c r="E223" s="9">
        <f t="shared" si="3"/>
        <v>0.98815165876777256</v>
      </c>
      <c r="F223" s="2">
        <f>E223*'Section 4 Question 8'!$C$6</f>
        <v>988151.65876777261</v>
      </c>
      <c r="G223" s="7">
        <f>F223-'Section 4 Question 8'!$C$6</f>
        <v>-11848.341232227394</v>
      </c>
    </row>
    <row r="224" spans="1:7" x14ac:dyDescent="0.35">
      <c r="A224" s="1">
        <v>44967</v>
      </c>
      <c r="B224" s="3">
        <v>3.3759999999999998E-2</v>
      </c>
      <c r="D224">
        <v>223</v>
      </c>
      <c r="E224" s="9">
        <f t="shared" si="3"/>
        <v>0.98368298368298357</v>
      </c>
      <c r="F224" s="2">
        <f>E224*'Section 4 Question 8'!$C$6</f>
        <v>983682.98368298355</v>
      </c>
      <c r="G224" s="7">
        <f>F224-'Section 4 Question 8'!$C$6</f>
        <v>-16317.016317016445</v>
      </c>
    </row>
    <row r="225" spans="1:7" x14ac:dyDescent="0.35">
      <c r="A225" s="1">
        <v>44966</v>
      </c>
      <c r="B225" s="3">
        <v>3.4320000000000003E-2</v>
      </c>
      <c r="D225">
        <v>224</v>
      </c>
      <c r="E225" s="9">
        <f t="shared" si="3"/>
        <v>1.0437956204379564</v>
      </c>
      <c r="F225" s="2">
        <f>E225*'Section 4 Question 8'!$C$6</f>
        <v>1043795.6204379564</v>
      </c>
      <c r="G225" s="7">
        <f>F225-'Section 4 Question 8'!$C$6</f>
        <v>43795.620437956415</v>
      </c>
    </row>
    <row r="226" spans="1:7" x14ac:dyDescent="0.35">
      <c r="A226" s="1">
        <v>44965</v>
      </c>
      <c r="B226" s="3">
        <v>3.288E-2</v>
      </c>
      <c r="D226">
        <v>225</v>
      </c>
      <c r="E226" s="9">
        <f t="shared" si="3"/>
        <v>1</v>
      </c>
      <c r="F226" s="2">
        <f>E226*'Section 4 Question 8'!$C$6</f>
        <v>1000000</v>
      </c>
      <c r="G226" s="7">
        <f>F226-'Section 4 Question 8'!$C$6</f>
        <v>0</v>
      </c>
    </row>
    <row r="227" spans="1:7" x14ac:dyDescent="0.35">
      <c r="A227" s="1">
        <v>44964</v>
      </c>
      <c r="B227" s="3">
        <v>3.288E-2</v>
      </c>
      <c r="D227">
        <v>226</v>
      </c>
      <c r="E227" s="9">
        <f t="shared" si="3"/>
        <v>1.0003042287800425</v>
      </c>
      <c r="F227" s="2">
        <f>E227*'Section 4 Question 8'!$C$6</f>
        <v>1000304.2287800425</v>
      </c>
      <c r="G227" s="7">
        <f>F227-'Section 4 Question 8'!$C$6</f>
        <v>304.22878004249651</v>
      </c>
    </row>
    <row r="228" spans="1:7" x14ac:dyDescent="0.35">
      <c r="A228" s="1">
        <v>44963</v>
      </c>
      <c r="B228" s="3">
        <v>3.2870000000000003E-2</v>
      </c>
      <c r="D228">
        <v>227</v>
      </c>
      <c r="E228" s="9">
        <f t="shared" si="3"/>
        <v>1.00890116635973</v>
      </c>
      <c r="F228" s="2">
        <f>E228*'Section 4 Question 8'!$C$6</f>
        <v>1008901.1663597301</v>
      </c>
      <c r="G228" s="7">
        <f>F228-'Section 4 Question 8'!$C$6</f>
        <v>8901.1663597300649</v>
      </c>
    </row>
    <row r="229" spans="1:7" x14ac:dyDescent="0.35">
      <c r="A229" s="1">
        <v>44960</v>
      </c>
      <c r="B229" s="3">
        <v>3.2579999999999998E-2</v>
      </c>
      <c r="D229">
        <v>228</v>
      </c>
      <c r="E229" s="9">
        <f t="shared" si="3"/>
        <v>1.0245283018867923</v>
      </c>
      <c r="F229" s="2">
        <f>E229*'Section 4 Question 8'!$C$6</f>
        <v>1024528.3018867923</v>
      </c>
      <c r="G229" s="7">
        <f>F229-'Section 4 Question 8'!$C$6</f>
        <v>24528.301886792295</v>
      </c>
    </row>
    <row r="230" spans="1:7" x14ac:dyDescent="0.35">
      <c r="A230" s="1">
        <v>44959</v>
      </c>
      <c r="B230" s="3">
        <v>3.1800000000000002E-2</v>
      </c>
      <c r="D230">
        <v>229</v>
      </c>
      <c r="E230" s="9">
        <f t="shared" si="3"/>
        <v>1.0231660231660231</v>
      </c>
      <c r="F230" s="2">
        <f>E230*'Section 4 Question 8'!$C$6</f>
        <v>1023166.0231660231</v>
      </c>
      <c r="G230" s="7">
        <f>F230-'Section 4 Question 8'!$C$6</f>
        <v>23166.023166023078</v>
      </c>
    </row>
    <row r="231" spans="1:7" x14ac:dyDescent="0.35">
      <c r="A231" s="1">
        <v>44958</v>
      </c>
      <c r="B231" s="3">
        <v>3.108E-2</v>
      </c>
      <c r="D231">
        <v>230</v>
      </c>
      <c r="E231" s="9">
        <f t="shared" si="3"/>
        <v>0.98760724499523367</v>
      </c>
      <c r="F231" s="2">
        <f>E231*'Section 4 Question 8'!$C$6</f>
        <v>987607.24499523372</v>
      </c>
      <c r="G231" s="7">
        <f>F231-'Section 4 Question 8'!$C$6</f>
        <v>-12392.755004766281</v>
      </c>
    </row>
    <row r="232" spans="1:7" x14ac:dyDescent="0.35">
      <c r="A232" s="1">
        <v>44957</v>
      </c>
      <c r="B232" s="3">
        <v>3.1469999999999998E-2</v>
      </c>
      <c r="D232">
        <v>231</v>
      </c>
      <c r="E232" s="9">
        <f t="shared" si="3"/>
        <v>1.0331582403151673</v>
      </c>
      <c r="F232" s="2">
        <f>E232*'Section 4 Question 8'!$C$6</f>
        <v>1033158.2403151673</v>
      </c>
      <c r="G232" s="7">
        <f>F232-'Section 4 Question 8'!$C$6</f>
        <v>33158.24031516735</v>
      </c>
    </row>
    <row r="233" spans="1:7" x14ac:dyDescent="0.35">
      <c r="A233" s="1">
        <v>44956</v>
      </c>
      <c r="B233" s="3">
        <v>3.0460000000000001E-2</v>
      </c>
      <c r="D233">
        <v>232</v>
      </c>
      <c r="E233" s="9">
        <f t="shared" si="3"/>
        <v>1.0129697372796809</v>
      </c>
      <c r="F233" s="2">
        <f>E233*'Section 4 Question 8'!$C$6</f>
        <v>1012969.7372796809</v>
      </c>
      <c r="G233" s="7">
        <f>F233-'Section 4 Question 8'!$C$6</f>
        <v>12969.737279680907</v>
      </c>
    </row>
    <row r="234" spans="1:7" x14ac:dyDescent="0.35">
      <c r="A234" s="1">
        <v>44953</v>
      </c>
      <c r="B234" s="3">
        <v>3.007E-2</v>
      </c>
      <c r="D234">
        <v>233</v>
      </c>
      <c r="E234" s="9">
        <f t="shared" si="3"/>
        <v>0.97629870129870122</v>
      </c>
      <c r="F234" s="2">
        <f>E234*'Section 4 Question 8'!$C$6</f>
        <v>976298.70129870123</v>
      </c>
      <c r="G234" s="7">
        <f>F234-'Section 4 Question 8'!$C$6</f>
        <v>-23701.298701298772</v>
      </c>
    </row>
    <row r="235" spans="1:7" x14ac:dyDescent="0.35">
      <c r="A235" s="1">
        <v>44952</v>
      </c>
      <c r="B235" s="3">
        <v>3.0800000000000001E-2</v>
      </c>
      <c r="D235">
        <v>234</v>
      </c>
      <c r="E235" s="9">
        <f t="shared" si="3"/>
        <v>1.0114942528735633</v>
      </c>
      <c r="F235" s="2">
        <f>E235*'Section 4 Question 8'!$C$6</f>
        <v>1011494.2528735633</v>
      </c>
      <c r="G235" s="7">
        <f>F235-'Section 4 Question 8'!$C$6</f>
        <v>11494.252873563324</v>
      </c>
    </row>
    <row r="236" spans="1:7" x14ac:dyDescent="0.35">
      <c r="A236" s="1">
        <v>44951</v>
      </c>
      <c r="B236" s="3">
        <v>3.0450000000000001E-2</v>
      </c>
      <c r="D236">
        <v>235</v>
      </c>
      <c r="E236" s="9">
        <f t="shared" si="3"/>
        <v>1.0832443970117396</v>
      </c>
      <c r="F236" s="2">
        <f>E236*'Section 4 Question 8'!$C$6</f>
        <v>1083244.3970117397</v>
      </c>
      <c r="G236" s="7">
        <f>F236-'Section 4 Question 8'!$C$6</f>
        <v>83244.397011739668</v>
      </c>
    </row>
    <row r="237" spans="1:7" x14ac:dyDescent="0.35">
      <c r="A237" s="1">
        <v>44950</v>
      </c>
      <c r="B237" s="3">
        <v>2.811E-2</v>
      </c>
      <c r="D237">
        <v>236</v>
      </c>
      <c r="E237" s="9">
        <f t="shared" si="3"/>
        <v>0.99857904085257543</v>
      </c>
      <c r="F237" s="2">
        <f>E237*'Section 4 Question 8'!$C$6</f>
        <v>998579.04085257545</v>
      </c>
      <c r="G237" s="7">
        <f>F237-'Section 4 Question 8'!$C$6</f>
        <v>-1420.9591474245535</v>
      </c>
    </row>
    <row r="238" spans="1:7" x14ac:dyDescent="0.35">
      <c r="A238" s="1">
        <v>44949</v>
      </c>
      <c r="B238" s="3">
        <v>2.8150000000000001E-2</v>
      </c>
      <c r="D238">
        <v>237</v>
      </c>
      <c r="E238" s="9">
        <f t="shared" si="3"/>
        <v>0.98841292134831471</v>
      </c>
      <c r="F238" s="2">
        <f>E238*'Section 4 Question 8'!$C$6</f>
        <v>988412.92134831473</v>
      </c>
      <c r="G238" s="7">
        <f>F238-'Section 4 Question 8'!$C$6</f>
        <v>-11587.078651685268</v>
      </c>
    </row>
    <row r="239" spans="1:7" x14ac:dyDescent="0.35">
      <c r="A239" s="1">
        <v>44946</v>
      </c>
      <c r="B239" s="3">
        <v>2.8479999999999998E-2</v>
      </c>
      <c r="D239">
        <v>238</v>
      </c>
      <c r="E239" s="9">
        <f t="shared" si="3"/>
        <v>0.97936726272352126</v>
      </c>
      <c r="F239" s="2">
        <f>E239*'Section 4 Question 8'!$C$6</f>
        <v>979367.26272352121</v>
      </c>
      <c r="G239" s="7">
        <f>F239-'Section 4 Question 8'!$C$6</f>
        <v>-20632.737276478787</v>
      </c>
    </row>
    <row r="240" spans="1:7" x14ac:dyDescent="0.35">
      <c r="A240" s="1">
        <v>44945</v>
      </c>
      <c r="B240" s="3">
        <v>2.9080000000000002E-2</v>
      </c>
      <c r="D240">
        <v>239</v>
      </c>
      <c r="E240" s="9">
        <f t="shared" si="3"/>
        <v>0.99316939890710387</v>
      </c>
      <c r="F240" s="2">
        <f>E240*'Section 4 Question 8'!$C$6</f>
        <v>993169.39890710393</v>
      </c>
      <c r="G240" s="7">
        <f>F240-'Section 4 Question 8'!$C$6</f>
        <v>-6830.601092896075</v>
      </c>
    </row>
    <row r="241" spans="1:7" x14ac:dyDescent="0.35">
      <c r="A241" s="1">
        <v>44944</v>
      </c>
      <c r="B241" s="3">
        <v>2.928E-2</v>
      </c>
      <c r="D241">
        <v>240</v>
      </c>
      <c r="E241" s="9">
        <f t="shared" si="3"/>
        <v>1.015256588072122</v>
      </c>
      <c r="F241" s="2">
        <f>E241*'Section 4 Question 8'!$C$6</f>
        <v>1015256.5880721221</v>
      </c>
      <c r="G241" s="7">
        <f>F241-'Section 4 Question 8'!$C$6</f>
        <v>15256.588072122075</v>
      </c>
    </row>
    <row r="242" spans="1:7" x14ac:dyDescent="0.35">
      <c r="A242" s="1">
        <v>44943</v>
      </c>
      <c r="B242" s="3">
        <v>2.8840000000000001E-2</v>
      </c>
      <c r="D242">
        <v>241</v>
      </c>
      <c r="E242" s="9">
        <f t="shared" si="3"/>
        <v>1.0101576182136602</v>
      </c>
      <c r="F242" s="2">
        <f>E242*'Section 4 Question 8'!$C$6</f>
        <v>1010157.6182136602</v>
      </c>
      <c r="G242" s="7">
        <f>F242-'Section 4 Question 8'!$C$6</f>
        <v>10157.6182136602</v>
      </c>
    </row>
    <row r="243" spans="1:7" x14ac:dyDescent="0.35">
      <c r="A243" s="1">
        <v>44939</v>
      </c>
      <c r="B243" s="3">
        <v>2.8549999999999999E-2</v>
      </c>
      <c r="D243">
        <v>242</v>
      </c>
      <c r="E243" s="9">
        <f t="shared" si="3"/>
        <v>1.0225644699140402</v>
      </c>
      <c r="F243" s="2">
        <f>E243*'Section 4 Question 8'!$C$6</f>
        <v>1022564.4699140402</v>
      </c>
      <c r="G243" s="7">
        <f>F243-'Section 4 Question 8'!$C$6</f>
        <v>22564.469914040179</v>
      </c>
    </row>
    <row r="244" spans="1:7" x14ac:dyDescent="0.35">
      <c r="A244" s="1">
        <v>44938</v>
      </c>
      <c r="B244" s="3">
        <v>2.792E-2</v>
      </c>
      <c r="D244">
        <v>243</v>
      </c>
      <c r="E244" s="9">
        <f t="shared" si="3"/>
        <v>0.98033707865168551</v>
      </c>
      <c r="F244" s="2">
        <f>E244*'Section 4 Question 8'!$C$6</f>
        <v>980337.0786516855</v>
      </c>
      <c r="G244" s="7">
        <f>F244-'Section 4 Question 8'!$C$6</f>
        <v>-19662.921348314499</v>
      </c>
    </row>
    <row r="245" spans="1:7" x14ac:dyDescent="0.35">
      <c r="A245" s="1">
        <v>44937</v>
      </c>
      <c r="B245" s="3">
        <v>2.8479999999999998E-2</v>
      </c>
      <c r="D245">
        <v>244</v>
      </c>
      <c r="E245" s="9">
        <f t="shared" si="3"/>
        <v>0.99095337508698667</v>
      </c>
      <c r="F245" s="2">
        <f>E245*'Section 4 Question 8'!$C$6</f>
        <v>990953.37508698669</v>
      </c>
      <c r="G245" s="7">
        <f>F245-'Section 4 Question 8'!$C$6</f>
        <v>-9046.6249130133074</v>
      </c>
    </row>
    <row r="246" spans="1:7" x14ac:dyDescent="0.35">
      <c r="A246" s="1">
        <v>44936</v>
      </c>
      <c r="B246" s="3">
        <v>2.8740000000000002E-2</v>
      </c>
      <c r="D246">
        <v>245</v>
      </c>
      <c r="E246" s="9">
        <f t="shared" si="3"/>
        <v>1.013041945717307</v>
      </c>
      <c r="F246" s="2">
        <f>E246*'Section 4 Question 8'!$C$6</f>
        <v>1013041.945717307</v>
      </c>
      <c r="G246" s="7">
        <f>F246-'Section 4 Question 8'!$C$6</f>
        <v>13041.94571730704</v>
      </c>
    </row>
    <row r="247" spans="1:7" x14ac:dyDescent="0.35">
      <c r="A247" s="1">
        <v>44935</v>
      </c>
      <c r="B247" s="3">
        <v>2.8369999999999999E-2</v>
      </c>
      <c r="D247">
        <v>246</v>
      </c>
      <c r="E247" s="9">
        <f t="shared" si="3"/>
        <v>1.034269048487058</v>
      </c>
      <c r="F247" s="2">
        <f>E247*'Section 4 Question 8'!$C$6</f>
        <v>1034269.048487058</v>
      </c>
      <c r="G247" s="7">
        <f>F247-'Section 4 Question 8'!$C$6</f>
        <v>34269.048487058026</v>
      </c>
    </row>
    <row r="248" spans="1:7" x14ac:dyDescent="0.35">
      <c r="A248" s="1">
        <v>44932</v>
      </c>
      <c r="B248" s="3">
        <v>2.743E-2</v>
      </c>
      <c r="D248">
        <v>247</v>
      </c>
      <c r="E248" s="9">
        <f t="shared" si="3"/>
        <v>1.0080852627710399</v>
      </c>
      <c r="F248" s="2">
        <f>E248*'Section 4 Question 8'!$C$6</f>
        <v>1008085.26277104</v>
      </c>
      <c r="G248" s="7">
        <f>F248-'Section 4 Question 8'!$C$6</f>
        <v>8085.2627710399684</v>
      </c>
    </row>
    <row r="249" spans="1:7" x14ac:dyDescent="0.35">
      <c r="A249" s="1">
        <v>44931</v>
      </c>
      <c r="B249" s="3">
        <v>2.7210000000000002E-2</v>
      </c>
      <c r="D249">
        <v>248</v>
      </c>
      <c r="E249" s="9">
        <f t="shared" si="3"/>
        <v>0.95440196422307966</v>
      </c>
      <c r="F249" s="2">
        <f>E249*'Section 4 Question 8'!$C$6</f>
        <v>954401.96422307962</v>
      </c>
      <c r="G249" s="7">
        <f>F249-'Section 4 Question 8'!$C$6</f>
        <v>-45598.035776920384</v>
      </c>
    </row>
    <row r="250" spans="1:7" x14ac:dyDescent="0.35">
      <c r="A250" s="1">
        <v>44930</v>
      </c>
      <c r="B250" s="3">
        <v>2.8510000000000001E-2</v>
      </c>
      <c r="D250">
        <v>249</v>
      </c>
      <c r="E250" s="9">
        <f t="shared" si="3"/>
        <v>0.99511343804537533</v>
      </c>
      <c r="F250" s="2">
        <f>E250*'Section 4 Question 8'!$C$6</f>
        <v>995113.43804537528</v>
      </c>
      <c r="G250" s="7">
        <f>F250-'Section 4 Question 8'!$C$6</f>
        <v>-4886.5619546247181</v>
      </c>
    </row>
    <row r="251" spans="1:7" x14ac:dyDescent="0.35">
      <c r="A251" s="1">
        <v>44929</v>
      </c>
      <c r="B251" s="3">
        <v>2.8649999999999998E-2</v>
      </c>
      <c r="D251">
        <v>250</v>
      </c>
      <c r="E251" s="9">
        <f t="shared" si="3"/>
        <v>0.99032146560663659</v>
      </c>
      <c r="F251" s="2">
        <f>E251*'Section 4 Question 8'!$C$6</f>
        <v>990321.4656066366</v>
      </c>
      <c r="G251" s="7">
        <f>F251-'Section 4 Question 8'!$C$6</f>
        <v>-9678.5343933633994</v>
      </c>
    </row>
    <row r="252" spans="1:7" x14ac:dyDescent="0.35">
      <c r="A252" s="1">
        <v>44925</v>
      </c>
      <c r="B252" s="3">
        <v>2.8930000000000001E-2</v>
      </c>
      <c r="D252">
        <v>251</v>
      </c>
      <c r="E252" s="9">
        <f t="shared" si="3"/>
        <v>0.99965445749827231</v>
      </c>
      <c r="F252" s="2">
        <f>E252*'Section 4 Question 8'!$C$6</f>
        <v>999654.4574982723</v>
      </c>
      <c r="G252" s="7">
        <f>F252-'Section 4 Question 8'!$C$6</f>
        <v>-345.54250172770116</v>
      </c>
    </row>
    <row r="253" spans="1:7" x14ac:dyDescent="0.35">
      <c r="A253" s="1">
        <v>44924</v>
      </c>
      <c r="B253" s="3">
        <v>2.894E-2</v>
      </c>
      <c r="G253" s="1"/>
    </row>
    <row r="254" spans="1:7" x14ac:dyDescent="0.35">
      <c r="A254" s="1"/>
      <c r="B254" s="3"/>
      <c r="G254" s="1"/>
    </row>
    <row r="255" spans="1:7" x14ac:dyDescent="0.35">
      <c r="A255" s="1"/>
      <c r="B255" s="3"/>
      <c r="G255" s="1"/>
    </row>
    <row r="256" spans="1:7" x14ac:dyDescent="0.35">
      <c r="A256" s="1"/>
      <c r="B256" s="3"/>
    </row>
    <row r="257" spans="1:2" x14ac:dyDescent="0.35">
      <c r="A257" s="1"/>
      <c r="B257" s="3"/>
    </row>
    <row r="258" spans="1:2" x14ac:dyDescent="0.35">
      <c r="B258" s="3"/>
    </row>
    <row r="259" spans="1:2" x14ac:dyDescent="0.35">
      <c r="B259" s="3"/>
    </row>
    <row r="260" spans="1:2" x14ac:dyDescent="0.35">
      <c r="B260" s="3"/>
    </row>
    <row r="261" spans="1:2" x14ac:dyDescent="0.35">
      <c r="B261" s="3"/>
    </row>
    <row r="262" spans="1:2" x14ac:dyDescent="0.35">
      <c r="B262" s="3"/>
    </row>
    <row r="263" spans="1:2" x14ac:dyDescent="0.35">
      <c r="B263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b0bdf5-00c2-4aa6-932a-42ae8d464587}" enabled="1" method="Standard" siteId="{022f3b02-6070-4e91-a96f-2206ab7ebb0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4 Question 8</vt:lpstr>
      <vt:lpstr>Section 4 Question 9</vt:lpstr>
      <vt:lpstr>SPX 500 </vt:lpstr>
      <vt:lpstr>GSCI</vt:lpstr>
      <vt:lpstr>GOLD</vt:lpstr>
      <vt:lpstr>US 10Y Treasury</vt:lpstr>
      <vt:lpstr>CA 10Y Treasuty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Zhang</dc:creator>
  <cp:lastModifiedBy>Lily Zhang</cp:lastModifiedBy>
  <dcterms:created xsi:type="dcterms:W3CDTF">2024-04-20T12:51:29Z</dcterms:created>
  <dcterms:modified xsi:type="dcterms:W3CDTF">2024-04-20T18:25:42Z</dcterms:modified>
</cp:coreProperties>
</file>