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Nyobak" sheetId="3" r:id="rId1"/>
    <sheet name="Tugas 1" sheetId="4" r:id="rId2"/>
  </sheets>
  <calcPr calcId="144525"/>
</workbook>
</file>

<file path=xl/sharedStrings.xml><?xml version="1.0" encoding="utf-8"?>
<sst xmlns="http://schemas.openxmlformats.org/spreadsheetml/2006/main" count="188" uniqueCount="82">
  <si>
    <t>Nyobak Fuzzy Sugeno</t>
  </si>
  <si>
    <t>Langkah 1 : Fuzzification (Mendefinisikan Variable Permintaan)</t>
  </si>
  <si>
    <t>Permintaan Terbesar (Xmax)</t>
  </si>
  <si>
    <t>Permintaan TURUN</t>
  </si>
  <si>
    <t>Permintaan NAIK</t>
  </si>
  <si>
    <t>Permintaan Terkecil (Xmin)</t>
  </si>
  <si>
    <t>Permintaan</t>
  </si>
  <si>
    <t>Derajat Keanggotaan</t>
  </si>
  <si>
    <t>x &lt;= Xmin</t>
  </si>
  <si>
    <t>Permintaan (x)</t>
  </si>
  <si>
    <t>Xmin &lt;= x &lt;= Xmax</t>
  </si>
  <si>
    <t>(Xmax - x) / (Xmax-Xmin)</t>
  </si>
  <si>
    <t>(x - Xmin) / (Xmax-Xmin)</t>
  </si>
  <si>
    <t>x &gt;= Xmax</t>
  </si>
  <si>
    <t>Diketahui permintaan (x)</t>
  </si>
  <si>
    <t>µPMT(Turun)</t>
  </si>
  <si>
    <t>µPMT(Naik)</t>
  </si>
  <si>
    <t>x</t>
  </si>
  <si>
    <t>turun</t>
  </si>
  <si>
    <t>naik</t>
  </si>
  <si>
    <t>Langkah 1 : Fuzzification (Mendefinisikan Variable Persediaan)</t>
  </si>
  <si>
    <t>Persediaan Terbesar (Ymax)</t>
  </si>
  <si>
    <t>Persediaan SEDIKIT</t>
  </si>
  <si>
    <t>Persediaan BANYAK</t>
  </si>
  <si>
    <t>Persediaan Terkecil (Ymin)</t>
  </si>
  <si>
    <t>Persediaan</t>
  </si>
  <si>
    <t>y &lt;= Ymin</t>
  </si>
  <si>
    <t>Persediaan (y)</t>
  </si>
  <si>
    <t>Ymin &lt;= y &lt;= Ymax</t>
  </si>
  <si>
    <t>(Ymax - y) / (Ymax-Ymin)</t>
  </si>
  <si>
    <t>(y - Ymin) / (Ymax-Ymin)</t>
  </si>
  <si>
    <t>y &gt;= Ymax</t>
  </si>
  <si>
    <t>Diketahui permintaan (y)</t>
  </si>
  <si>
    <t>µPMT(Sedikit)</t>
  </si>
  <si>
    <t>µPMT(Banyak)</t>
  </si>
  <si>
    <t>sedikit</t>
  </si>
  <si>
    <t>banyak</t>
  </si>
  <si>
    <t>Langkah 2 : Fungsi Implikasi</t>
  </si>
  <si>
    <r>
      <rPr>
        <sz val="11"/>
        <color theme="1"/>
        <rFont val="Calibri"/>
        <charset val="134"/>
        <scheme val="minor"/>
      </rPr>
      <t xml:space="preserve">[R1] : </t>
    </r>
    <r>
      <rPr>
        <sz val="11"/>
        <color rgb="FFFF0000"/>
        <rFont val="Calibri"/>
        <charset val="134"/>
        <scheme val="minor"/>
      </rPr>
      <t>IF</t>
    </r>
    <r>
      <rPr>
        <sz val="11"/>
        <color theme="1"/>
        <rFont val="Calibri"/>
        <charset val="134"/>
        <scheme val="minor"/>
      </rPr>
      <t xml:space="preserve"> Permintaan </t>
    </r>
    <r>
      <rPr>
        <b/>
        <sz val="11"/>
        <color theme="1"/>
        <rFont val="Calibri"/>
        <charset val="134"/>
        <scheme val="minor"/>
      </rPr>
      <t>TURUN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FF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</t>
    </r>
    <r>
      <rPr>
        <b/>
        <sz val="11"/>
        <color theme="1"/>
        <rFont val="Calibri"/>
        <charset val="134"/>
        <scheme val="minor"/>
      </rPr>
      <t>BANYAK</t>
    </r>
    <r>
      <rPr>
        <sz val="11"/>
        <color theme="1"/>
        <rFont val="Calibri"/>
        <charset val="134"/>
        <scheme val="minor"/>
      </rPr>
      <t xml:space="preserve">, </t>
    </r>
    <r>
      <rPr>
        <sz val="11"/>
        <color rgb="FFFF0000"/>
        <rFont val="Calibri"/>
        <charset val="134"/>
        <scheme val="minor"/>
      </rPr>
      <t xml:space="preserve">THEN </t>
    </r>
    <r>
      <rPr>
        <sz val="11"/>
        <rFont val="Calibri"/>
        <charset val="134"/>
        <scheme val="minor"/>
      </rPr>
      <t xml:space="preserve">Produksi Barang = Permintaan - Persediaan </t>
    </r>
    <r>
      <rPr>
        <b/>
        <sz val="11"/>
        <rFont val="Calibri"/>
        <charset val="134"/>
        <scheme val="minor"/>
      </rPr>
      <t>(Orde satu persamaan linear)</t>
    </r>
  </si>
  <si>
    <r>
      <rPr>
        <sz val="11"/>
        <color theme="1"/>
        <rFont val="Calibri"/>
        <charset val="134"/>
        <scheme val="minor"/>
      </rPr>
      <t xml:space="preserve">[R2] : </t>
    </r>
    <r>
      <rPr>
        <sz val="11"/>
        <color rgb="FFFF0000"/>
        <rFont val="Calibri"/>
        <charset val="134"/>
        <scheme val="minor"/>
      </rPr>
      <t>IF</t>
    </r>
    <r>
      <rPr>
        <sz val="11"/>
        <color theme="1"/>
        <rFont val="Calibri"/>
        <charset val="134"/>
        <scheme val="minor"/>
      </rPr>
      <t xml:space="preserve"> Permintaan </t>
    </r>
    <r>
      <rPr>
        <b/>
        <sz val="11"/>
        <color theme="1"/>
        <rFont val="Calibri"/>
        <charset val="134"/>
        <scheme val="minor"/>
      </rPr>
      <t>TURUN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FF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</t>
    </r>
    <r>
      <rPr>
        <b/>
        <sz val="11"/>
        <color theme="1"/>
        <rFont val="Calibri"/>
        <charset val="134"/>
        <scheme val="minor"/>
      </rPr>
      <t>SEDIKIT</t>
    </r>
    <r>
      <rPr>
        <sz val="11"/>
        <color theme="1"/>
        <rFont val="Calibri"/>
        <charset val="134"/>
        <scheme val="minor"/>
      </rPr>
      <t xml:space="preserve">, </t>
    </r>
    <r>
      <rPr>
        <sz val="11"/>
        <color rgb="FFFF0000"/>
        <rFont val="Calibri"/>
        <charset val="134"/>
        <scheme val="minor"/>
      </rPr>
      <t xml:space="preserve">THEN </t>
    </r>
    <r>
      <rPr>
        <sz val="11"/>
        <rFont val="Calibri"/>
        <charset val="134"/>
        <scheme val="minor"/>
      </rPr>
      <t xml:space="preserve">Produksi Barang = Permintaan </t>
    </r>
    <r>
      <rPr>
        <b/>
        <sz val="11"/>
        <rFont val="Calibri"/>
        <charset val="134"/>
        <scheme val="minor"/>
      </rPr>
      <t>(Orde Nol (Konstanta z=k))</t>
    </r>
  </si>
  <si>
    <r>
      <rPr>
        <sz val="11"/>
        <color theme="1"/>
        <rFont val="Calibri"/>
        <charset val="134"/>
        <scheme val="minor"/>
      </rPr>
      <t xml:space="preserve">[R3] : </t>
    </r>
    <r>
      <rPr>
        <sz val="11"/>
        <color rgb="FFFF0000"/>
        <rFont val="Calibri"/>
        <charset val="134"/>
        <scheme val="minor"/>
      </rPr>
      <t>IF</t>
    </r>
    <r>
      <rPr>
        <sz val="11"/>
        <color theme="1"/>
        <rFont val="Calibri"/>
        <charset val="134"/>
        <scheme val="minor"/>
      </rPr>
      <t xml:space="preserve"> Permintaan </t>
    </r>
    <r>
      <rPr>
        <b/>
        <sz val="11"/>
        <color theme="1"/>
        <rFont val="Calibri"/>
        <charset val="134"/>
        <scheme val="minor"/>
      </rPr>
      <t>NAIK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FF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</t>
    </r>
    <r>
      <rPr>
        <b/>
        <sz val="11"/>
        <color theme="1"/>
        <rFont val="Calibri"/>
        <charset val="134"/>
        <scheme val="minor"/>
      </rPr>
      <t>BANYAK</t>
    </r>
    <r>
      <rPr>
        <sz val="11"/>
        <color theme="1"/>
        <rFont val="Calibri"/>
        <charset val="134"/>
        <scheme val="minor"/>
      </rPr>
      <t xml:space="preserve">, </t>
    </r>
    <r>
      <rPr>
        <sz val="11"/>
        <color rgb="FFFF0000"/>
        <rFont val="Calibri"/>
        <charset val="134"/>
        <scheme val="minor"/>
      </rPr>
      <t xml:space="preserve">THEN </t>
    </r>
    <r>
      <rPr>
        <sz val="11"/>
        <rFont val="Calibri"/>
        <charset val="134"/>
        <scheme val="minor"/>
      </rPr>
      <t xml:space="preserve">Produksi Barang = Permintaan </t>
    </r>
    <r>
      <rPr>
        <b/>
        <sz val="11"/>
        <rFont val="Calibri"/>
        <charset val="134"/>
        <scheme val="minor"/>
      </rPr>
      <t>(Orde Nol (Konstanta z=k))</t>
    </r>
  </si>
  <si>
    <r>
      <rPr>
        <sz val="11"/>
        <color theme="1"/>
        <rFont val="Calibri"/>
        <charset val="134"/>
        <scheme val="minor"/>
      </rPr>
      <t xml:space="preserve">[R4] : </t>
    </r>
    <r>
      <rPr>
        <sz val="11"/>
        <color rgb="FFFF0000"/>
        <rFont val="Calibri"/>
        <charset val="134"/>
        <scheme val="minor"/>
      </rPr>
      <t>IF</t>
    </r>
    <r>
      <rPr>
        <sz val="11"/>
        <color theme="1"/>
        <rFont val="Calibri"/>
        <charset val="134"/>
        <scheme val="minor"/>
      </rPr>
      <t xml:space="preserve"> Permintaan </t>
    </r>
    <r>
      <rPr>
        <b/>
        <sz val="11"/>
        <color theme="1"/>
        <rFont val="Calibri"/>
        <charset val="134"/>
        <scheme val="minor"/>
      </rPr>
      <t>NAIK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FF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</t>
    </r>
    <r>
      <rPr>
        <b/>
        <sz val="11"/>
        <color theme="1"/>
        <rFont val="Calibri"/>
        <charset val="134"/>
        <scheme val="minor"/>
      </rPr>
      <t>SEDIKIT</t>
    </r>
    <r>
      <rPr>
        <sz val="11"/>
        <color theme="1"/>
        <rFont val="Calibri"/>
        <charset val="134"/>
        <scheme val="minor"/>
      </rPr>
      <t xml:space="preserve">, </t>
    </r>
    <r>
      <rPr>
        <sz val="11"/>
        <color rgb="FFFF0000"/>
        <rFont val="Calibri"/>
        <charset val="134"/>
        <scheme val="minor"/>
      </rPr>
      <t xml:space="preserve">THEN </t>
    </r>
    <r>
      <rPr>
        <sz val="11"/>
        <rFont val="Calibri"/>
        <charset val="134"/>
        <scheme val="minor"/>
      </rPr>
      <t xml:space="preserve">Produksi Barang = 1,25 * Permintaan -Persediaan </t>
    </r>
    <r>
      <rPr>
        <b/>
        <sz val="11"/>
        <rFont val="Calibri"/>
        <charset val="134"/>
        <scheme val="minor"/>
      </rPr>
      <t>(Orde satu persamaan linear)</t>
    </r>
  </si>
  <si>
    <t>Bentuk Umum Persamaan Linear</t>
  </si>
  <si>
    <t>Keterangan</t>
  </si>
  <si>
    <r>
      <rPr>
        <sz val="11"/>
        <rFont val="Calibri"/>
        <charset val="134"/>
        <scheme val="minor"/>
      </rPr>
      <t xml:space="preserve">Y = mx + k </t>
    </r>
    <r>
      <rPr>
        <b/>
        <sz val="11"/>
        <rFont val="Calibri"/>
        <charset val="134"/>
        <scheme val="minor"/>
      </rPr>
      <t>(grafik naik)</t>
    </r>
  </si>
  <si>
    <t>Y = Nilai keluaran</t>
  </si>
  <si>
    <r>
      <rPr>
        <sz val="11"/>
        <rFont val="Calibri"/>
        <charset val="134"/>
        <scheme val="minor"/>
      </rPr>
      <t xml:space="preserve">Y = mx - k </t>
    </r>
    <r>
      <rPr>
        <b/>
        <sz val="11"/>
        <rFont val="Calibri"/>
        <charset val="134"/>
        <scheme val="minor"/>
      </rPr>
      <t>(jika grafik turun)</t>
    </r>
  </si>
  <si>
    <t>X = Nilai Masukan</t>
  </si>
  <si>
    <t>m = Konstanta</t>
  </si>
  <si>
    <t>k = Konstanta</t>
  </si>
  <si>
    <t>Langkah 2 : Implikasi ([R1] - [R4])</t>
  </si>
  <si>
    <t>[R1]</t>
  </si>
  <si>
    <r>
      <rPr>
        <sz val="11"/>
        <color theme="1"/>
        <rFont val="Calibri"/>
        <charset val="134"/>
        <scheme val="minor"/>
      </rPr>
      <t xml:space="preserve">IF Permintaan TURUN </t>
    </r>
    <r>
      <rPr>
        <sz val="11"/>
        <color rgb="FFFF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BANYAK, THEN Produksi Barang = Permintaan - Persediaan</t>
    </r>
  </si>
  <si>
    <r>
      <rPr>
        <sz val="11"/>
        <color theme="1"/>
        <rFont val="Calibri"/>
        <charset val="134"/>
      </rPr>
      <t xml:space="preserve">α-Predikat1 =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PMT</t>
    </r>
    <r>
      <rPr>
        <sz val="11"/>
        <color theme="1"/>
        <rFont val="Calibri"/>
        <charset val="134"/>
      </rPr>
      <t xml:space="preserve">TURUN ∩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PSD</t>
    </r>
    <r>
      <rPr>
        <sz val="11"/>
        <color theme="1"/>
        <rFont val="Calibri"/>
        <charset val="134"/>
      </rPr>
      <t>BANYAK</t>
    </r>
  </si>
  <si>
    <t xml:space="preserve">α-Predikat1 = </t>
  </si>
  <si>
    <r>
      <rPr>
        <sz val="11"/>
        <color theme="1"/>
        <rFont val="Calibri"/>
        <charset val="134"/>
        <scheme val="minor"/>
      </rPr>
      <t>min(</t>
    </r>
    <r>
      <rPr>
        <sz val="14"/>
        <color theme="1"/>
        <rFont val="Calibri"/>
        <charset val="134"/>
        <scheme val="minor"/>
      </rPr>
      <t>μ</t>
    </r>
    <r>
      <rPr>
        <sz val="8"/>
        <color theme="1"/>
        <rFont val="Calibri"/>
        <charset val="134"/>
        <scheme val="minor"/>
      </rPr>
      <t>PMT</t>
    </r>
    <r>
      <rPr>
        <sz val="11"/>
        <color theme="1"/>
        <rFont val="Calibri"/>
        <charset val="134"/>
        <scheme val="minor"/>
      </rPr>
      <t xml:space="preserve">TURUN </t>
    </r>
    <r>
      <rPr>
        <sz val="14"/>
        <color theme="1"/>
        <rFont val="Calibri"/>
        <charset val="134"/>
        <scheme val="minor"/>
      </rPr>
      <t>μ</t>
    </r>
    <r>
      <rPr>
        <sz val="8"/>
        <color theme="1"/>
        <rFont val="Calibri"/>
        <charset val="134"/>
        <scheme val="minor"/>
      </rPr>
      <t>PSD</t>
    </r>
    <r>
      <rPr>
        <sz val="11"/>
        <color theme="1"/>
        <rFont val="Calibri"/>
        <charset val="134"/>
        <scheme val="minor"/>
      </rPr>
      <t>BANYAK) =</t>
    </r>
  </si>
  <si>
    <t>Z1</t>
  </si>
  <si>
    <t>(Produksi Barang = Permintaan - Persediaan)</t>
  </si>
  <si>
    <t>[R2]</t>
  </si>
  <si>
    <r>
      <rPr>
        <sz val="11"/>
        <color theme="1"/>
        <rFont val="Calibri"/>
        <charset val="134"/>
        <scheme val="minor"/>
      </rPr>
      <t xml:space="preserve">IF Permintaan TURUN </t>
    </r>
    <r>
      <rPr>
        <b/>
        <sz val="11"/>
        <color rgb="FFC0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SEDIKIT, THEN Produksi Barang= Permintaan</t>
    </r>
  </si>
  <si>
    <r>
      <rPr>
        <sz val="11"/>
        <color theme="1"/>
        <rFont val="Calibri"/>
        <charset val="134"/>
      </rPr>
      <t xml:space="preserve">α-Predikat2 =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PMT</t>
    </r>
    <r>
      <rPr>
        <sz val="11"/>
        <color theme="1"/>
        <rFont val="Calibri"/>
        <charset val="134"/>
      </rPr>
      <t xml:space="preserve">TURUN ∩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PSD</t>
    </r>
    <r>
      <rPr>
        <sz val="11"/>
        <color theme="1"/>
        <rFont val="Calibri"/>
        <charset val="134"/>
      </rPr>
      <t>SEDIKIT</t>
    </r>
  </si>
  <si>
    <t xml:space="preserve">α-Predikat2 = </t>
  </si>
  <si>
    <r>
      <rPr>
        <sz val="11"/>
        <color theme="1"/>
        <rFont val="Calibri"/>
        <charset val="134"/>
        <scheme val="minor"/>
      </rPr>
      <t>min(</t>
    </r>
    <r>
      <rPr>
        <sz val="14"/>
        <color theme="1"/>
        <rFont val="Calibri"/>
        <charset val="134"/>
        <scheme val="minor"/>
      </rPr>
      <t>μ</t>
    </r>
    <r>
      <rPr>
        <sz val="8"/>
        <color theme="1"/>
        <rFont val="Calibri"/>
        <charset val="134"/>
        <scheme val="minor"/>
      </rPr>
      <t>PMT</t>
    </r>
    <r>
      <rPr>
        <sz val="11"/>
        <color theme="1"/>
        <rFont val="Calibri"/>
        <charset val="134"/>
        <scheme val="minor"/>
      </rPr>
      <t xml:space="preserve">TURUN, </t>
    </r>
    <r>
      <rPr>
        <sz val="14"/>
        <color theme="1"/>
        <rFont val="Calibri"/>
        <charset val="134"/>
        <scheme val="minor"/>
      </rPr>
      <t>μ</t>
    </r>
    <r>
      <rPr>
        <sz val="8"/>
        <color theme="1"/>
        <rFont val="Calibri"/>
        <charset val="134"/>
        <scheme val="minor"/>
      </rPr>
      <t>PSD</t>
    </r>
    <r>
      <rPr>
        <sz val="11"/>
        <color theme="1"/>
        <rFont val="Calibri"/>
        <charset val="134"/>
        <scheme val="minor"/>
      </rPr>
      <t>SEDIKIT) =</t>
    </r>
  </si>
  <si>
    <t>Z2</t>
  </si>
  <si>
    <t>(Produksi barang = Permintaan)</t>
  </si>
  <si>
    <t>[R3]</t>
  </si>
  <si>
    <r>
      <rPr>
        <sz val="11"/>
        <color theme="1"/>
        <rFont val="Calibri"/>
        <charset val="134"/>
        <scheme val="minor"/>
      </rPr>
      <t xml:space="preserve">IF Permintaan NAIK </t>
    </r>
    <r>
      <rPr>
        <b/>
        <sz val="11"/>
        <color rgb="FFC0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BANYAK, THEN Produksi Barang= Permintaan</t>
    </r>
  </si>
  <si>
    <r>
      <rPr>
        <sz val="11"/>
        <color theme="1"/>
        <rFont val="Calibri"/>
        <charset val="134"/>
      </rPr>
      <t xml:space="preserve">α-Predikat3 =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PMT</t>
    </r>
    <r>
      <rPr>
        <sz val="11"/>
        <color theme="1"/>
        <rFont val="Calibri"/>
        <charset val="134"/>
      </rPr>
      <t xml:space="preserve">NAIK ∩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PSD</t>
    </r>
    <r>
      <rPr>
        <sz val="11"/>
        <color theme="1"/>
        <rFont val="Calibri"/>
        <charset val="134"/>
      </rPr>
      <t>BANYAK</t>
    </r>
  </si>
  <si>
    <t xml:space="preserve">α-Predikat3 = </t>
  </si>
  <si>
    <r>
      <rPr>
        <sz val="11"/>
        <color theme="1"/>
        <rFont val="Calibri"/>
        <charset val="134"/>
        <scheme val="minor"/>
      </rPr>
      <t>min(</t>
    </r>
    <r>
      <rPr>
        <sz val="14"/>
        <color theme="1"/>
        <rFont val="Calibri"/>
        <charset val="134"/>
        <scheme val="minor"/>
      </rPr>
      <t>μ</t>
    </r>
    <r>
      <rPr>
        <sz val="8"/>
        <color theme="1"/>
        <rFont val="Calibri"/>
        <charset val="134"/>
        <scheme val="minor"/>
      </rPr>
      <t>PMT</t>
    </r>
    <r>
      <rPr>
        <sz val="11"/>
        <color theme="1"/>
        <rFont val="Calibri"/>
        <charset val="134"/>
        <scheme val="minor"/>
      </rPr>
      <t xml:space="preserve">NAIK, </t>
    </r>
    <r>
      <rPr>
        <sz val="14"/>
        <color theme="1"/>
        <rFont val="Calibri"/>
        <charset val="134"/>
        <scheme val="minor"/>
      </rPr>
      <t>μ</t>
    </r>
    <r>
      <rPr>
        <sz val="8"/>
        <color theme="1"/>
        <rFont val="Calibri"/>
        <charset val="134"/>
        <scheme val="minor"/>
      </rPr>
      <t>PSD</t>
    </r>
    <r>
      <rPr>
        <sz val="11"/>
        <color theme="1"/>
        <rFont val="Calibri"/>
        <charset val="134"/>
        <scheme val="minor"/>
      </rPr>
      <t>BANYAK) =</t>
    </r>
  </si>
  <si>
    <t>Z3</t>
  </si>
  <si>
    <t>[R4]</t>
  </si>
  <si>
    <r>
      <rPr>
        <sz val="11"/>
        <color theme="1"/>
        <rFont val="Calibri"/>
        <charset val="134"/>
        <scheme val="minor"/>
      </rPr>
      <t xml:space="preserve">IF Permintaan NAIK </t>
    </r>
    <r>
      <rPr>
        <b/>
        <sz val="11"/>
        <color rgb="FFC0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SEDIKIT, THEN  Produksi Barang = 1,25 *Permintaan - Persediaan</t>
    </r>
  </si>
  <si>
    <r>
      <rPr>
        <sz val="11"/>
        <color theme="1"/>
        <rFont val="Calibri"/>
        <charset val="134"/>
      </rPr>
      <t xml:space="preserve">α-Predikat4 =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PMT</t>
    </r>
    <r>
      <rPr>
        <sz val="11"/>
        <color theme="1"/>
        <rFont val="Calibri"/>
        <charset val="134"/>
      </rPr>
      <t xml:space="preserve">NAIK ∩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PSD</t>
    </r>
    <r>
      <rPr>
        <sz val="11"/>
        <color theme="1"/>
        <rFont val="Calibri"/>
        <charset val="134"/>
      </rPr>
      <t>SEDIKIT</t>
    </r>
  </si>
  <si>
    <t xml:space="preserve">α-Predikat4 = </t>
  </si>
  <si>
    <r>
      <rPr>
        <sz val="11"/>
        <color theme="1"/>
        <rFont val="Calibri"/>
        <charset val="134"/>
        <scheme val="minor"/>
      </rPr>
      <t>min(</t>
    </r>
    <r>
      <rPr>
        <sz val="14"/>
        <color theme="1"/>
        <rFont val="Calibri"/>
        <charset val="134"/>
        <scheme val="minor"/>
      </rPr>
      <t>μ</t>
    </r>
    <r>
      <rPr>
        <sz val="8"/>
        <color theme="1"/>
        <rFont val="Calibri"/>
        <charset val="134"/>
        <scheme val="minor"/>
      </rPr>
      <t>PMT</t>
    </r>
    <r>
      <rPr>
        <sz val="11"/>
        <color theme="1"/>
        <rFont val="Calibri"/>
        <charset val="134"/>
        <scheme val="minor"/>
      </rPr>
      <t xml:space="preserve">NAIK, </t>
    </r>
    <r>
      <rPr>
        <sz val="14"/>
        <color theme="1"/>
        <rFont val="Calibri"/>
        <charset val="134"/>
        <scheme val="minor"/>
      </rPr>
      <t>μ</t>
    </r>
    <r>
      <rPr>
        <sz val="8"/>
        <color theme="1"/>
        <rFont val="Calibri"/>
        <charset val="134"/>
        <scheme val="minor"/>
      </rPr>
      <t>PSD</t>
    </r>
    <r>
      <rPr>
        <sz val="11"/>
        <color theme="1"/>
        <rFont val="Calibri"/>
        <charset val="134"/>
        <scheme val="minor"/>
      </rPr>
      <t>SEDIKIT) =</t>
    </r>
  </si>
  <si>
    <t xml:space="preserve">Z4 </t>
  </si>
  <si>
    <t>(Produksi Barang = (1,25 *Permintaan) - Persediaan)</t>
  </si>
  <si>
    <t>Langkah 3 : Defuzzification</t>
  </si>
  <si>
    <t>Hasil Akhir</t>
  </si>
  <si>
    <t>Z</t>
  </si>
  <si>
    <t>Fuzzy Sugeno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</si>
</sst>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8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sz val="14"/>
      <color theme="1"/>
      <name val="Calibri"/>
      <charset val="134"/>
    </font>
    <font>
      <sz val="8"/>
      <color theme="1"/>
      <name val="Calibri"/>
      <charset val="134"/>
    </font>
    <font>
      <sz val="14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25" applyNumberFormat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0" fillId="13" borderId="3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2" borderId="29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7" fillId="7" borderId="2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3" fillId="7" borderId="29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/>
    <xf numFmtId="0" fontId="2" fillId="2" borderId="0" xfId="0" applyFont="1" applyFill="1"/>
    <xf numFmtId="0" fontId="0" fillId="2" borderId="0" xfId="0" applyFill="1"/>
    <xf numFmtId="0" fontId="2" fillId="0" borderId="1" xfId="0" applyFont="1" applyBorder="1"/>
    <xf numFmtId="0" fontId="2" fillId="0" borderId="2" xfId="0" applyFont="1" applyBorder="1"/>
    <xf numFmtId="0" fontId="2" fillId="3" borderId="3" xfId="0" applyFont="1" applyFill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6" xfId="0" applyFont="1" applyBorder="1"/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Fill="1" applyBorder="1"/>
    <xf numFmtId="0" fontId="0" fillId="0" borderId="2" xfId="0" applyBorder="1"/>
    <xf numFmtId="0" fontId="2" fillId="0" borderId="4" xfId="0" applyFont="1" applyFill="1" applyBorder="1"/>
    <xf numFmtId="0" fontId="0" fillId="0" borderId="5" xfId="0" applyBorder="1"/>
    <xf numFmtId="0" fontId="2" fillId="4" borderId="6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/>
    <xf numFmtId="0" fontId="0" fillId="5" borderId="0" xfId="0" applyFill="1"/>
    <xf numFmtId="0" fontId="2" fillId="3" borderId="3" xfId="0" applyFont="1" applyFill="1" applyBorder="1" applyAlignment="1"/>
    <xf numFmtId="0" fontId="0" fillId="3" borderId="21" xfId="0" applyFill="1" applyBorder="1"/>
    <xf numFmtId="0" fontId="0" fillId="3" borderId="2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right"/>
    </xf>
    <xf numFmtId="1" fontId="5" fillId="0" borderId="0" xfId="0" applyNumberFormat="1" applyFont="1"/>
    <xf numFmtId="0" fontId="2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2" fillId="0" borderId="7" xfId="0" applyNumberFormat="1" applyFont="1" applyBorder="1"/>
    <xf numFmtId="1" fontId="2" fillId="0" borderId="0" xfId="0" applyNumberFormat="1" applyFont="1"/>
    <xf numFmtId="1" fontId="0" fillId="0" borderId="0" xfId="0" applyNumberFormat="1"/>
    <xf numFmtId="0" fontId="0" fillId="0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Permintaan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"turun"</c:f>
              <c:strCache>
                <c:ptCount val="1"/>
                <c:pt idx="0">
                  <c:v>turun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Nyobak!$A$15:$A$19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1800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Nyobak!$B$15:$B$19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442800"/>
        <c:axId val="-25269648"/>
      </c:lineChart>
      <c:lineChart>
        <c:grouping val="stacked"/>
        <c:varyColors val="0"/>
        <c:ser>
          <c:idx val="1"/>
          <c:order val="1"/>
          <c:tx>
            <c:strRef>
              <c:f>"naik"</c:f>
              <c:strCache>
                <c:ptCount val="1"/>
                <c:pt idx="0">
                  <c:v>naik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Nyobak!$A$15:$A$19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1800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Nyobak!$C$15:$C$19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0.867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280528"/>
        <c:axId val="-25272912"/>
      </c:lineChart>
      <c:catAx>
        <c:axId val="-914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269648"/>
        <c:crosses val="autoZero"/>
        <c:auto val="1"/>
        <c:lblAlgn val="ctr"/>
        <c:lblOffset val="100"/>
        <c:noMultiLvlLbl val="0"/>
      </c:catAx>
      <c:valAx>
        <c:axId val="-252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1442800"/>
        <c:crosses val="autoZero"/>
        <c:crossBetween val="between"/>
      </c:valAx>
      <c:catAx>
        <c:axId val="-2528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272912"/>
        <c:crosses val="autoZero"/>
        <c:auto val="1"/>
        <c:lblAlgn val="ctr"/>
        <c:lblOffset val="100"/>
        <c:noMultiLvlLbl val="0"/>
      </c:catAx>
      <c:valAx>
        <c:axId val="-25272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28052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Persediaan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"sedikit"</c:f>
              <c:strCache>
                <c:ptCount val="1"/>
                <c:pt idx="0">
                  <c:v>sedikit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Nyobak!$A$42:$A$46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Nyobak!$B$42:$B$46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279984"/>
        <c:axId val="-25279440"/>
      </c:lineChart>
      <c:lineChart>
        <c:grouping val="stacked"/>
        <c:varyColors val="0"/>
        <c:ser>
          <c:idx val="1"/>
          <c:order val="1"/>
          <c:tx>
            <c:strRef>
              <c:f>"banyak"</c:f>
              <c:strCache>
                <c:ptCount val="1"/>
                <c:pt idx="0">
                  <c:v>banyak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Nyobak!$A$15:$A$19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1800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Nyobak!$C$42:$C$46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272368"/>
        <c:axId val="-25266928"/>
      </c:lineChart>
      <c:catAx>
        <c:axId val="-252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279440"/>
        <c:crosses val="autoZero"/>
        <c:auto val="1"/>
        <c:lblAlgn val="ctr"/>
        <c:lblOffset val="100"/>
        <c:noMultiLvlLbl val="0"/>
      </c:catAx>
      <c:valAx>
        <c:axId val="-252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279984"/>
        <c:crosses val="autoZero"/>
        <c:crossBetween val="between"/>
      </c:valAx>
      <c:catAx>
        <c:axId val="-2527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266928"/>
        <c:crosses val="autoZero"/>
        <c:auto val="1"/>
        <c:lblAlgn val="ctr"/>
        <c:lblOffset val="100"/>
        <c:noMultiLvlLbl val="0"/>
      </c:catAx>
      <c:valAx>
        <c:axId val="-252669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272368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Permintaan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"turun"</c:f>
              <c:strCache>
                <c:ptCount val="1"/>
                <c:pt idx="0">
                  <c:v>turun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'Tugas 1'!$B$15:$B$19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0.148666666666667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276176"/>
        <c:axId val="-91450416"/>
      </c:lineChart>
      <c:lineChart>
        <c:grouping val="stacked"/>
        <c:varyColors val="0"/>
        <c:ser>
          <c:idx val="1"/>
          <c:order val="1"/>
          <c:tx>
            <c:strRef>
              <c:f>"naik"</c:f>
              <c:strCache>
                <c:ptCount val="1"/>
                <c:pt idx="0">
                  <c:v>naik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'Tugas 1'!$A$15:$A$19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1777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'Tugas 1'!$C$15:$C$19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0.851333333333333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16336"/>
        <c:axId val="-17411984"/>
      </c:lineChart>
      <c:catAx>
        <c:axId val="-252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1450416"/>
        <c:crosses val="autoZero"/>
        <c:auto val="1"/>
        <c:lblAlgn val="ctr"/>
        <c:lblOffset val="100"/>
        <c:noMultiLvlLbl val="0"/>
      </c:catAx>
      <c:valAx>
        <c:axId val="-914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276176"/>
        <c:crosses val="autoZero"/>
        <c:crossBetween val="between"/>
      </c:valAx>
      <c:catAx>
        <c:axId val="-1741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411984"/>
        <c:crosses val="autoZero"/>
        <c:auto val="1"/>
        <c:lblAlgn val="ctr"/>
        <c:lblOffset val="100"/>
        <c:noMultiLvlLbl val="0"/>
      </c:catAx>
      <c:valAx>
        <c:axId val="-17411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416336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Persediaan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"sedikit"</c:f>
              <c:strCache>
                <c:ptCount val="1"/>
                <c:pt idx="0">
                  <c:v>sedikit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'Tugas 1'!$B$42:$B$46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0.325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14160"/>
        <c:axId val="-17423408"/>
      </c:lineChart>
      <c:lineChart>
        <c:grouping val="stacked"/>
        <c:varyColors val="0"/>
        <c:ser>
          <c:idx val="1"/>
          <c:order val="1"/>
          <c:tx>
            <c:strRef>
              <c:f>"banyak"</c:f>
              <c:strCache>
                <c:ptCount val="1"/>
                <c:pt idx="0">
                  <c:v>banyak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'Tugas 1'!$A$15:$A$19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1777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'Tugas 1'!$C$42:$C$46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0.675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10352"/>
        <c:axId val="-17412528"/>
      </c:lineChart>
      <c:catAx>
        <c:axId val="-174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423408"/>
        <c:crosses val="autoZero"/>
        <c:auto val="1"/>
        <c:lblAlgn val="ctr"/>
        <c:lblOffset val="100"/>
        <c:noMultiLvlLbl val="0"/>
      </c:catAx>
      <c:valAx>
        <c:axId val="-174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414160"/>
        <c:crosses val="autoZero"/>
        <c:crossBetween val="between"/>
      </c:valAx>
      <c:catAx>
        <c:axId val="-1741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412528"/>
        <c:crosses val="autoZero"/>
        <c:auto val="1"/>
        <c:lblAlgn val="ctr"/>
        <c:lblOffset val="100"/>
        <c:noMultiLvlLbl val="0"/>
      </c:catAx>
      <c:valAx>
        <c:axId val="-17412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410352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13</xdr:row>
      <xdr:rowOff>14287</xdr:rowOff>
    </xdr:from>
    <xdr:to>
      <xdr:col>7</xdr:col>
      <xdr:colOff>1181100</xdr:colOff>
      <xdr:row>27</xdr:row>
      <xdr:rowOff>71437</xdr:rowOff>
    </xdr:to>
    <xdr:graphicFrame>
      <xdr:nvGraphicFramePr>
        <xdr:cNvPr id="3" name="Chart 2" title="Permintaan"/>
        <xdr:cNvGraphicFramePr/>
      </xdr:nvGraphicFramePr>
      <xdr:xfrm>
        <a:off x="4124325" y="2576195"/>
        <a:ext cx="4562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1181100</xdr:colOff>
      <xdr:row>54</xdr:row>
      <xdr:rowOff>57150</xdr:rowOff>
    </xdr:to>
    <xdr:graphicFrame>
      <xdr:nvGraphicFramePr>
        <xdr:cNvPr id="4" name="Chart 3" title="Persediaan"/>
        <xdr:cNvGraphicFramePr/>
      </xdr:nvGraphicFramePr>
      <xdr:xfrm>
        <a:off x="4124325" y="7810500"/>
        <a:ext cx="4562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13</xdr:row>
      <xdr:rowOff>14287</xdr:rowOff>
    </xdr:from>
    <xdr:to>
      <xdr:col>7</xdr:col>
      <xdr:colOff>1181100</xdr:colOff>
      <xdr:row>27</xdr:row>
      <xdr:rowOff>71437</xdr:rowOff>
    </xdr:to>
    <xdr:graphicFrame>
      <xdr:nvGraphicFramePr>
        <xdr:cNvPr id="2" name="Chart 1" title="Permintaan"/>
        <xdr:cNvGraphicFramePr/>
      </xdr:nvGraphicFramePr>
      <xdr:xfrm>
        <a:off x="4638675" y="2623820"/>
        <a:ext cx="4562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1181100</xdr:colOff>
      <xdr:row>54</xdr:row>
      <xdr:rowOff>57150</xdr:rowOff>
    </xdr:to>
    <xdr:graphicFrame>
      <xdr:nvGraphicFramePr>
        <xdr:cNvPr id="4" name="Chart 3" title="Permintaan"/>
        <xdr:cNvGraphicFramePr/>
      </xdr:nvGraphicFramePr>
      <xdr:xfrm>
        <a:off x="4638675" y="7858125"/>
        <a:ext cx="4562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topLeftCell="A86" workbookViewId="0">
      <selection activeCell="D23" sqref="D23"/>
    </sheetView>
  </sheetViews>
  <sheetFormatPr defaultColWidth="9" defaultRowHeight="15"/>
  <cols>
    <col min="1" max="1" width="26.4285714285714" customWidth="1"/>
    <col min="4" max="4" width="17.4285714285714" customWidth="1"/>
    <col min="5" max="5" width="23.5714285714286" customWidth="1"/>
    <col min="7" max="7" width="18.1428571428571" customWidth="1"/>
    <col min="8" max="8" width="23.5714285714286" customWidth="1"/>
  </cols>
  <sheetData>
    <row r="1" spans="1:3">
      <c r="A1" s="37" t="s">
        <v>0</v>
      </c>
      <c r="B1" s="37"/>
      <c r="C1" s="37"/>
    </row>
    <row r="3" spans="1:7">
      <c r="A3" s="3" t="s">
        <v>1</v>
      </c>
      <c r="B3" s="4"/>
      <c r="C3" s="4"/>
      <c r="D3" s="4"/>
      <c r="E3" s="4"/>
      <c r="F3" s="4"/>
      <c r="G3" s="58"/>
    </row>
    <row r="4" ht="15.75"/>
    <row r="5" ht="15.75" spans="1:8">
      <c r="A5" s="5" t="s">
        <v>2</v>
      </c>
      <c r="B5" s="6">
        <v>2000</v>
      </c>
      <c r="D5" s="7" t="s">
        <v>3</v>
      </c>
      <c r="E5" s="8"/>
      <c r="F5" s="8"/>
      <c r="G5" s="7" t="s">
        <v>4</v>
      </c>
      <c r="H5" s="8"/>
    </row>
    <row r="6" ht="15.75" spans="1:8">
      <c r="A6" s="9" t="s">
        <v>5</v>
      </c>
      <c r="B6" s="10">
        <v>500</v>
      </c>
      <c r="D6" s="11" t="s">
        <v>6</v>
      </c>
      <c r="E6" s="12" t="s">
        <v>7</v>
      </c>
      <c r="F6" s="8"/>
      <c r="G6" s="11" t="s">
        <v>6</v>
      </c>
      <c r="H6" s="12" t="s">
        <v>7</v>
      </c>
    </row>
    <row r="7" ht="15.75" spans="4:8">
      <c r="D7" s="13" t="s">
        <v>8</v>
      </c>
      <c r="E7" s="14">
        <v>1</v>
      </c>
      <c r="G7" s="13" t="s">
        <v>8</v>
      </c>
      <c r="H7" s="14">
        <v>0</v>
      </c>
    </row>
    <row r="8" ht="15.75" spans="1:8">
      <c r="A8" s="15" t="s">
        <v>9</v>
      </c>
      <c r="B8" s="16">
        <v>1800</v>
      </c>
      <c r="D8" s="17" t="s">
        <v>10</v>
      </c>
      <c r="E8" s="18" t="s">
        <v>11</v>
      </c>
      <c r="G8" s="17" t="s">
        <v>10</v>
      </c>
      <c r="H8" s="18" t="s">
        <v>12</v>
      </c>
    </row>
    <row r="9" ht="15.75" spans="4:8">
      <c r="D9" s="19" t="s">
        <v>13</v>
      </c>
      <c r="E9" s="20">
        <v>0</v>
      </c>
      <c r="G9" s="19" t="s">
        <v>13</v>
      </c>
      <c r="H9" s="20">
        <v>1</v>
      </c>
    </row>
    <row r="10" ht="15.75" spans="1:1">
      <c r="A10" s="7" t="s">
        <v>14</v>
      </c>
    </row>
    <row r="11" spans="1:2">
      <c r="A11" s="21" t="s">
        <v>15</v>
      </c>
      <c r="B11" s="22">
        <f>($B$5-$B$8)/($B$5-$B$6)</f>
        <v>0.133333333333333</v>
      </c>
    </row>
    <row r="12" ht="15.75" spans="1:2">
      <c r="A12" s="23" t="s">
        <v>16</v>
      </c>
      <c r="B12" s="24">
        <f>($B$8-$B$6)/($B$5-$B$6)</f>
        <v>0.866666666666667</v>
      </c>
    </row>
    <row r="13" ht="15.75"/>
    <row r="14" ht="15.75" spans="1:3">
      <c r="A14" s="25" t="s">
        <v>17</v>
      </c>
      <c r="B14" s="26" t="s">
        <v>18</v>
      </c>
      <c r="C14" s="27" t="s">
        <v>19</v>
      </c>
    </row>
    <row r="15" spans="1:3">
      <c r="A15" s="28">
        <v>0</v>
      </c>
      <c r="B15" s="29">
        <v>1</v>
      </c>
      <c r="C15" s="30">
        <v>0</v>
      </c>
    </row>
    <row r="16" spans="1:3">
      <c r="A16" s="31">
        <v>500</v>
      </c>
      <c r="B16" s="32">
        <v>1</v>
      </c>
      <c r="C16" s="33">
        <v>0</v>
      </c>
    </row>
    <row r="17" spans="1:3">
      <c r="A17" s="31">
        <v>1800</v>
      </c>
      <c r="B17" s="32">
        <v>0.13</v>
      </c>
      <c r="C17" s="33">
        <v>0.867</v>
      </c>
    </row>
    <row r="18" spans="1:3">
      <c r="A18" s="31">
        <v>2000</v>
      </c>
      <c r="B18" s="32">
        <v>0</v>
      </c>
      <c r="C18" s="33">
        <v>1</v>
      </c>
    </row>
    <row r="19" ht="15.75" spans="1:3">
      <c r="A19" s="34">
        <v>2500</v>
      </c>
      <c r="B19" s="35">
        <v>0</v>
      </c>
      <c r="C19" s="36">
        <v>1</v>
      </c>
    </row>
    <row r="20" spans="1:1">
      <c r="A20" s="37"/>
    </row>
    <row r="30" spans="1:6">
      <c r="A30" s="3" t="s">
        <v>20</v>
      </c>
      <c r="B30" s="4"/>
      <c r="C30" s="4"/>
      <c r="D30" s="4"/>
      <c r="E30" s="4"/>
      <c r="F30" s="4"/>
    </row>
    <row r="31" ht="15.75"/>
    <row r="32" ht="15.75" spans="1:8">
      <c r="A32" s="5" t="s">
        <v>21</v>
      </c>
      <c r="B32" s="6">
        <v>300</v>
      </c>
      <c r="D32" s="7" t="s">
        <v>22</v>
      </c>
      <c r="E32" s="8"/>
      <c r="F32" s="8"/>
      <c r="G32" s="7" t="s">
        <v>23</v>
      </c>
      <c r="H32" s="8"/>
    </row>
    <row r="33" ht="15.75" spans="1:8">
      <c r="A33" s="9" t="s">
        <v>24</v>
      </c>
      <c r="B33" s="10">
        <v>100</v>
      </c>
      <c r="D33" s="11" t="s">
        <v>25</v>
      </c>
      <c r="E33" s="12" t="s">
        <v>7</v>
      </c>
      <c r="F33" s="8"/>
      <c r="G33" s="11" t="s">
        <v>25</v>
      </c>
      <c r="H33" s="12" t="s">
        <v>7</v>
      </c>
    </row>
    <row r="34" ht="15.75" spans="4:8">
      <c r="D34" s="13" t="s">
        <v>26</v>
      </c>
      <c r="E34" s="14">
        <v>1</v>
      </c>
      <c r="G34" s="13" t="s">
        <v>26</v>
      </c>
      <c r="H34" s="14">
        <v>0</v>
      </c>
    </row>
    <row r="35" ht="15.75" spans="1:8">
      <c r="A35" s="15" t="s">
        <v>27</v>
      </c>
      <c r="B35" s="16">
        <v>250</v>
      </c>
      <c r="D35" s="17" t="s">
        <v>28</v>
      </c>
      <c r="E35" s="18" t="s">
        <v>29</v>
      </c>
      <c r="G35" s="17" t="s">
        <v>28</v>
      </c>
      <c r="H35" s="18" t="s">
        <v>30</v>
      </c>
    </row>
    <row r="36" ht="15.75" spans="4:8">
      <c r="D36" s="19" t="s">
        <v>31</v>
      </c>
      <c r="E36" s="20">
        <v>0</v>
      </c>
      <c r="G36" s="19" t="s">
        <v>31</v>
      </c>
      <c r="H36" s="20">
        <v>1</v>
      </c>
    </row>
    <row r="37" ht="15.75" spans="1:1">
      <c r="A37" s="7" t="s">
        <v>32</v>
      </c>
    </row>
    <row r="38" spans="1:2">
      <c r="A38" s="21" t="s">
        <v>33</v>
      </c>
      <c r="B38" s="22">
        <f>($B$32-$B$35)/($B$32-$B$33)</f>
        <v>0.25</v>
      </c>
    </row>
    <row r="39" ht="15.75" spans="1:2">
      <c r="A39" s="23" t="s">
        <v>34</v>
      </c>
      <c r="B39" s="24">
        <f>($B$35-$B$33)/($B$32-$B$33)</f>
        <v>0.75</v>
      </c>
    </row>
    <row r="40" ht="15.75"/>
    <row r="41" ht="15.75" spans="1:3">
      <c r="A41" s="25" t="s">
        <v>17</v>
      </c>
      <c r="B41" s="26" t="s">
        <v>35</v>
      </c>
      <c r="C41" s="27" t="s">
        <v>36</v>
      </c>
    </row>
    <row r="42" spans="1:3">
      <c r="A42" s="28">
        <v>0</v>
      </c>
      <c r="B42" s="29">
        <v>1</v>
      </c>
      <c r="C42" s="30">
        <v>0</v>
      </c>
    </row>
    <row r="43" spans="1:3">
      <c r="A43" s="31">
        <v>100</v>
      </c>
      <c r="B43" s="32">
        <v>1</v>
      </c>
      <c r="C43" s="33">
        <v>0</v>
      </c>
    </row>
    <row r="44" spans="1:3">
      <c r="A44" s="31">
        <v>250</v>
      </c>
      <c r="B44" s="32">
        <v>0.25</v>
      </c>
      <c r="C44" s="33">
        <v>0.75</v>
      </c>
    </row>
    <row r="45" spans="1:3">
      <c r="A45" s="31">
        <v>300</v>
      </c>
      <c r="B45" s="32">
        <v>0</v>
      </c>
      <c r="C45" s="33">
        <v>1</v>
      </c>
    </row>
    <row r="46" ht="15.75" spans="1:3">
      <c r="A46" s="34">
        <v>400</v>
      </c>
      <c r="B46" s="35">
        <v>0</v>
      </c>
      <c r="C46" s="36">
        <v>1</v>
      </c>
    </row>
    <row r="57" spans="1:1">
      <c r="A57" s="3" t="s">
        <v>37</v>
      </c>
    </row>
    <row r="59" spans="1:8">
      <c r="A59" s="38" t="s">
        <v>38</v>
      </c>
      <c r="B59" s="38"/>
      <c r="C59" s="38"/>
      <c r="D59" s="38"/>
      <c r="E59" s="38"/>
      <c r="F59" s="39"/>
      <c r="G59" s="39"/>
      <c r="H59" s="39"/>
    </row>
    <row r="60" spans="1:8">
      <c r="A60" s="38" t="s">
        <v>39</v>
      </c>
      <c r="B60" s="39"/>
      <c r="C60" s="39"/>
      <c r="D60" s="39"/>
      <c r="E60" s="39"/>
      <c r="F60" s="39"/>
      <c r="G60" s="39"/>
      <c r="H60" s="39"/>
    </row>
    <row r="61" spans="1:8">
      <c r="A61" s="38" t="s">
        <v>40</v>
      </c>
      <c r="B61" s="39"/>
      <c r="C61" s="39"/>
      <c r="D61" s="39"/>
      <c r="E61" s="39"/>
      <c r="F61" s="39"/>
      <c r="G61" s="39"/>
      <c r="H61" s="39"/>
    </row>
    <row r="62" spans="1:8">
      <c r="A62" s="38" t="s">
        <v>41</v>
      </c>
      <c r="B62" s="39"/>
      <c r="C62" s="39"/>
      <c r="D62" s="39"/>
      <c r="E62" s="39"/>
      <c r="F62" s="39"/>
      <c r="G62" s="39"/>
      <c r="H62" s="39"/>
    </row>
    <row r="63" ht="15.75"/>
    <row r="64" ht="15.75" spans="1:4">
      <c r="A64" s="40" t="s">
        <v>42</v>
      </c>
      <c r="B64" s="41"/>
      <c r="C64" s="42" t="s">
        <v>43</v>
      </c>
      <c r="D64" s="43"/>
    </row>
    <row r="65" spans="1:4">
      <c r="A65" s="44" t="s">
        <v>44</v>
      </c>
      <c r="B65" s="45"/>
      <c r="C65" s="28" t="s">
        <v>45</v>
      </c>
      <c r="D65" s="30"/>
    </row>
    <row r="66" ht="15.75" spans="1:4">
      <c r="A66" s="46" t="s">
        <v>46</v>
      </c>
      <c r="B66" s="47"/>
      <c r="C66" s="31" t="s">
        <v>47</v>
      </c>
      <c r="D66" s="33"/>
    </row>
    <row r="67" spans="3:4">
      <c r="C67" s="31" t="s">
        <v>48</v>
      </c>
      <c r="D67" s="33"/>
    </row>
    <row r="68" ht="15.75" spans="3:4">
      <c r="C68" s="34" t="s">
        <v>49</v>
      </c>
      <c r="D68" s="36"/>
    </row>
    <row r="70" spans="1:2">
      <c r="A70" s="3" t="s">
        <v>50</v>
      </c>
      <c r="B70" s="4"/>
    </row>
    <row r="72" spans="1:2">
      <c r="A72" s="48" t="s">
        <v>51</v>
      </c>
      <c r="B72" t="s">
        <v>52</v>
      </c>
    </row>
    <row r="73" ht="18.75" spans="1:2">
      <c r="A73" s="49"/>
      <c r="B73" s="50" t="s">
        <v>53</v>
      </c>
    </row>
    <row r="74" ht="17.25" customHeight="1" spans="1:10">
      <c r="A74" s="49"/>
      <c r="B74" t="s">
        <v>54</v>
      </c>
      <c r="C74" t="s">
        <v>55</v>
      </c>
      <c r="E74" s="8">
        <f>MIN($B$11,$B$39)</f>
        <v>0.133333333333333</v>
      </c>
      <c r="H74" s="51" t="s">
        <v>56</v>
      </c>
      <c r="I74" s="56">
        <f>$B$8-$B$35</f>
        <v>1550</v>
      </c>
      <c r="J74" t="s">
        <v>57</v>
      </c>
    </row>
    <row r="75" ht="15.75" customHeight="1" spans="1:9">
      <c r="A75" s="49"/>
      <c r="H75" s="52"/>
      <c r="I75" s="57"/>
    </row>
    <row r="76" spans="1:2">
      <c r="A76" s="48" t="s">
        <v>58</v>
      </c>
      <c r="B76" t="s">
        <v>59</v>
      </c>
    </row>
    <row r="77" ht="18.75" spans="1:2">
      <c r="A77" s="49"/>
      <c r="B77" s="50" t="s">
        <v>60</v>
      </c>
    </row>
    <row r="78" ht="18.75" spans="1:10">
      <c r="A78" s="49"/>
      <c r="B78" t="s">
        <v>61</v>
      </c>
      <c r="C78" t="s">
        <v>62</v>
      </c>
      <c r="E78" s="8">
        <f>MIN($B$11,$B$38)</f>
        <v>0.133333333333333</v>
      </c>
      <c r="H78" s="51" t="s">
        <v>63</v>
      </c>
      <c r="I78" s="56">
        <f>$B$8</f>
        <v>1800</v>
      </c>
      <c r="J78" t="s">
        <v>64</v>
      </c>
    </row>
    <row r="79" spans="1:1">
      <c r="A79" s="49"/>
    </row>
    <row r="80" spans="1:2">
      <c r="A80" s="48" t="s">
        <v>65</v>
      </c>
      <c r="B80" t="s">
        <v>66</v>
      </c>
    </row>
    <row r="81" ht="18.75" spans="1:2">
      <c r="A81" s="49"/>
      <c r="B81" s="50" t="s">
        <v>67</v>
      </c>
    </row>
    <row r="82" ht="18.75" spans="1:10">
      <c r="A82" s="49"/>
      <c r="B82" t="s">
        <v>68</v>
      </c>
      <c r="C82" t="s">
        <v>69</v>
      </c>
      <c r="E82" s="8">
        <f>MIN($B$12,$B$39)</f>
        <v>0.75</v>
      </c>
      <c r="H82" s="51" t="s">
        <v>70</v>
      </c>
      <c r="I82" s="8">
        <f>$B$8</f>
        <v>1800</v>
      </c>
      <c r="J82" t="s">
        <v>64</v>
      </c>
    </row>
    <row r="83" spans="1:1">
      <c r="A83" s="49"/>
    </row>
    <row r="84" spans="1:2">
      <c r="A84" s="48" t="s">
        <v>71</v>
      </c>
      <c r="B84" t="s">
        <v>72</v>
      </c>
    </row>
    <row r="85" ht="18.75" spans="1:2">
      <c r="A85" s="49"/>
      <c r="B85" s="50" t="s">
        <v>73</v>
      </c>
    </row>
    <row r="86" ht="18.75" spans="1:10">
      <c r="A86" s="49"/>
      <c r="B86" t="s">
        <v>74</v>
      </c>
      <c r="C86" t="s">
        <v>75</v>
      </c>
      <c r="E86" s="8">
        <f>MIN($B$12,$B$38)</f>
        <v>0.25</v>
      </c>
      <c r="H86" s="51" t="s">
        <v>76</v>
      </c>
      <c r="I86" s="8">
        <f>(1.25*$B$8)-$B$35</f>
        <v>2000</v>
      </c>
      <c r="J86" t="s">
        <v>77</v>
      </c>
    </row>
    <row r="88" spans="1:1">
      <c r="A88" s="3" t="s">
        <v>78</v>
      </c>
    </row>
    <row r="89" ht="15.75"/>
    <row r="90" ht="15.75" spans="1:1">
      <c r="A90" s="53" t="s">
        <v>79</v>
      </c>
    </row>
    <row r="91" ht="15.75" spans="1:2">
      <c r="A91" s="54" t="s">
        <v>80</v>
      </c>
      <c r="B91" s="55">
        <f>((E74*I74)+(E78*I78)+(E82*I82)+(E86*I86))/(E74+E78+E82+E86)</f>
        <v>1813.15789473684</v>
      </c>
    </row>
  </sheetData>
  <mergeCells count="8">
    <mergeCell ref="A1:C1"/>
    <mergeCell ref="C64:D64"/>
    <mergeCell ref="A65:B65"/>
    <mergeCell ref="C65:D65"/>
    <mergeCell ref="A66:B66"/>
    <mergeCell ref="C66:D66"/>
    <mergeCell ref="C67:D67"/>
    <mergeCell ref="C68:D68"/>
  </mergeCells>
  <pageMargins left="0.7" right="0.7" top="0.75" bottom="0.75" header="0.3" footer="0.3"/>
  <pageSetup paperSize="1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tabSelected="1" topLeftCell="A80" workbookViewId="0">
      <selection activeCell="A97" sqref="A97"/>
    </sheetView>
  </sheetViews>
  <sheetFormatPr defaultColWidth="9" defaultRowHeight="15"/>
  <cols>
    <col min="1" max="1" width="26.4285714285714" customWidth="1"/>
    <col min="2" max="3" width="12.8571428571429"/>
    <col min="4" max="4" width="17.4285714285714" customWidth="1"/>
    <col min="5" max="5" width="23.5714285714286" customWidth="1"/>
    <col min="7" max="7" width="18.1428571428571" customWidth="1"/>
    <col min="8" max="8" width="23.5714285714286" customWidth="1"/>
  </cols>
  <sheetData>
    <row r="1" ht="18.75" spans="1:3">
      <c r="A1" s="1" t="s">
        <v>81</v>
      </c>
      <c r="B1" s="2"/>
      <c r="C1" s="2"/>
    </row>
    <row r="3" spans="1:12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5.75"/>
    <row r="5" ht="15.75" spans="1:8">
      <c r="A5" s="5" t="s">
        <v>2</v>
      </c>
      <c r="B5" s="6">
        <v>2000</v>
      </c>
      <c r="D5" s="7" t="s">
        <v>3</v>
      </c>
      <c r="E5" s="8"/>
      <c r="F5" s="8"/>
      <c r="G5" s="7" t="s">
        <v>4</v>
      </c>
      <c r="H5" s="8"/>
    </row>
    <row r="6" ht="15.75" spans="1:8">
      <c r="A6" s="9" t="s">
        <v>5</v>
      </c>
      <c r="B6" s="10">
        <v>500</v>
      </c>
      <c r="D6" s="11" t="s">
        <v>6</v>
      </c>
      <c r="E6" s="12" t="s">
        <v>7</v>
      </c>
      <c r="F6" s="8"/>
      <c r="G6" s="11" t="s">
        <v>6</v>
      </c>
      <c r="H6" s="12" t="s">
        <v>7</v>
      </c>
    </row>
    <row r="7" ht="15.75" spans="4:8">
      <c r="D7" s="13" t="s">
        <v>8</v>
      </c>
      <c r="E7" s="14">
        <v>1</v>
      </c>
      <c r="G7" s="13" t="s">
        <v>8</v>
      </c>
      <c r="H7" s="14">
        <v>0</v>
      </c>
    </row>
    <row r="8" ht="15.75" spans="1:8">
      <c r="A8" s="15" t="s">
        <v>9</v>
      </c>
      <c r="B8" s="16">
        <v>1777</v>
      </c>
      <c r="D8" s="17" t="s">
        <v>10</v>
      </c>
      <c r="E8" s="18" t="s">
        <v>11</v>
      </c>
      <c r="G8" s="17" t="s">
        <v>10</v>
      </c>
      <c r="H8" s="18" t="s">
        <v>12</v>
      </c>
    </row>
    <row r="9" ht="15.75" spans="4:8">
      <c r="D9" s="19" t="s">
        <v>13</v>
      </c>
      <c r="E9" s="20">
        <v>0</v>
      </c>
      <c r="G9" s="19" t="s">
        <v>13</v>
      </c>
      <c r="H9" s="20">
        <v>1</v>
      </c>
    </row>
    <row r="10" ht="15.75" spans="1:1">
      <c r="A10" s="7" t="s">
        <v>14</v>
      </c>
    </row>
    <row r="11" spans="1:2">
      <c r="A11" s="21" t="s">
        <v>15</v>
      </c>
      <c r="B11" s="22">
        <f>($B$5-$B$8)/($B$5-$B$6)</f>
        <v>0.148666666666667</v>
      </c>
    </row>
    <row r="12" ht="15.75" spans="1:2">
      <c r="A12" s="23" t="s">
        <v>16</v>
      </c>
      <c r="B12" s="24">
        <f>($B$8-$B$6)/($B$5-$B$6)</f>
        <v>0.851333333333333</v>
      </c>
    </row>
    <row r="13" ht="15.75"/>
    <row r="14" ht="15.75" spans="1:3">
      <c r="A14" s="25" t="s">
        <v>17</v>
      </c>
      <c r="B14" s="26" t="s">
        <v>18</v>
      </c>
      <c r="C14" s="27" t="s">
        <v>19</v>
      </c>
    </row>
    <row r="15" spans="1:3">
      <c r="A15" s="28">
        <v>0</v>
      </c>
      <c r="B15" s="29">
        <v>1</v>
      </c>
      <c r="C15" s="30">
        <v>0</v>
      </c>
    </row>
    <row r="16" spans="1:3">
      <c r="A16" s="31">
        <v>500</v>
      </c>
      <c r="B16" s="32">
        <v>1</v>
      </c>
      <c r="C16" s="33">
        <v>0</v>
      </c>
    </row>
    <row r="17" spans="1:3">
      <c r="A17" s="31">
        <v>1777</v>
      </c>
      <c r="B17" s="32">
        <f>B11</f>
        <v>0.148666666666667</v>
      </c>
      <c r="C17" s="33">
        <f>B12</f>
        <v>0.851333333333333</v>
      </c>
    </row>
    <row r="18" spans="1:3">
      <c r="A18" s="31">
        <v>2000</v>
      </c>
      <c r="B18" s="32">
        <v>0</v>
      </c>
      <c r="C18" s="33">
        <v>1</v>
      </c>
    </row>
    <row r="19" ht="15.75" spans="1:3">
      <c r="A19" s="34">
        <v>2500</v>
      </c>
      <c r="B19" s="35">
        <v>0</v>
      </c>
      <c r="C19" s="36">
        <v>1</v>
      </c>
    </row>
    <row r="20" spans="1:1">
      <c r="A20" s="37"/>
    </row>
    <row r="30" spans="1:6">
      <c r="A30" s="3" t="s">
        <v>20</v>
      </c>
      <c r="B30" s="4"/>
      <c r="C30" s="4"/>
      <c r="D30" s="4"/>
      <c r="E30" s="4"/>
      <c r="F30" s="4"/>
    </row>
    <row r="31" ht="15.75"/>
    <row r="32" ht="15.75" spans="1:8">
      <c r="A32" s="5" t="s">
        <v>21</v>
      </c>
      <c r="B32" s="6">
        <v>300</v>
      </c>
      <c r="D32" s="7" t="s">
        <v>22</v>
      </c>
      <c r="E32" s="8"/>
      <c r="F32" s="8"/>
      <c r="G32" s="7" t="s">
        <v>23</v>
      </c>
      <c r="H32" s="8"/>
    </row>
    <row r="33" ht="15.75" spans="1:8">
      <c r="A33" s="9" t="s">
        <v>24</v>
      </c>
      <c r="B33" s="10">
        <v>100</v>
      </c>
      <c r="D33" s="11" t="s">
        <v>25</v>
      </c>
      <c r="E33" s="12" t="s">
        <v>7</v>
      </c>
      <c r="F33" s="8"/>
      <c r="G33" s="11" t="s">
        <v>25</v>
      </c>
      <c r="H33" s="12" t="s">
        <v>7</v>
      </c>
    </row>
    <row r="34" ht="15.75" spans="4:8">
      <c r="D34" s="13" t="s">
        <v>26</v>
      </c>
      <c r="E34" s="14">
        <v>1</v>
      </c>
      <c r="G34" s="13" t="s">
        <v>26</v>
      </c>
      <c r="H34" s="14">
        <v>0</v>
      </c>
    </row>
    <row r="35" ht="15.75" spans="1:8">
      <c r="A35" s="15" t="s">
        <v>27</v>
      </c>
      <c r="B35" s="16">
        <v>235</v>
      </c>
      <c r="D35" s="17" t="s">
        <v>28</v>
      </c>
      <c r="E35" s="18" t="s">
        <v>29</v>
      </c>
      <c r="G35" s="17" t="s">
        <v>28</v>
      </c>
      <c r="H35" s="18" t="s">
        <v>30</v>
      </c>
    </row>
    <row r="36" ht="15.75" spans="4:8">
      <c r="D36" s="19" t="s">
        <v>31</v>
      </c>
      <c r="E36" s="20">
        <v>0</v>
      </c>
      <c r="G36" s="19" t="s">
        <v>31</v>
      </c>
      <c r="H36" s="20">
        <v>1</v>
      </c>
    </row>
    <row r="37" ht="15.75" spans="1:1">
      <c r="A37" s="7" t="s">
        <v>32</v>
      </c>
    </row>
    <row r="38" spans="1:2">
      <c r="A38" s="21" t="s">
        <v>33</v>
      </c>
      <c r="B38" s="22">
        <f>($B$32-$B$35)/($B$32-$B$33)</f>
        <v>0.325</v>
      </c>
    </row>
    <row r="39" ht="15.75" spans="1:2">
      <c r="A39" s="23" t="s">
        <v>34</v>
      </c>
      <c r="B39" s="24">
        <f>($B$35-$B$33)/($B$32-$B$33)</f>
        <v>0.675</v>
      </c>
    </row>
    <row r="40" ht="15.75"/>
    <row r="41" ht="15.75" spans="1:3">
      <c r="A41" s="25" t="s">
        <v>17</v>
      </c>
      <c r="B41" s="26" t="s">
        <v>35</v>
      </c>
      <c r="C41" s="27" t="s">
        <v>36</v>
      </c>
    </row>
    <row r="42" spans="1:3">
      <c r="A42" s="28">
        <v>0</v>
      </c>
      <c r="B42" s="29">
        <v>1</v>
      </c>
      <c r="C42" s="30">
        <v>0</v>
      </c>
    </row>
    <row r="43" spans="1:3">
      <c r="A43" s="31">
        <v>100</v>
      </c>
      <c r="B43" s="32">
        <v>1</v>
      </c>
      <c r="C43" s="33">
        <v>0</v>
      </c>
    </row>
    <row r="44" spans="1:3">
      <c r="A44" s="31">
        <v>235</v>
      </c>
      <c r="B44" s="32">
        <f>B38</f>
        <v>0.325</v>
      </c>
      <c r="C44" s="33">
        <f>B39</f>
        <v>0.675</v>
      </c>
    </row>
    <row r="45" spans="1:3">
      <c r="A45" s="31">
        <v>300</v>
      </c>
      <c r="B45" s="32">
        <v>0</v>
      </c>
      <c r="C45" s="33">
        <v>1</v>
      </c>
    </row>
    <row r="46" ht="15.75" spans="1:3">
      <c r="A46" s="34">
        <v>400</v>
      </c>
      <c r="B46" s="35">
        <v>0</v>
      </c>
      <c r="C46" s="36">
        <v>1</v>
      </c>
    </row>
    <row r="57" spans="1:1">
      <c r="A57" s="3" t="s">
        <v>37</v>
      </c>
    </row>
    <row r="59" spans="1:8">
      <c r="A59" s="38" t="s">
        <v>38</v>
      </c>
      <c r="B59" s="38"/>
      <c r="C59" s="38"/>
      <c r="D59" s="38"/>
      <c r="E59" s="38"/>
      <c r="F59" s="39"/>
      <c r="G59" s="39"/>
      <c r="H59" s="39"/>
    </row>
    <row r="60" spans="1:8">
      <c r="A60" s="38" t="s">
        <v>39</v>
      </c>
      <c r="B60" s="39"/>
      <c r="C60" s="39"/>
      <c r="D60" s="39"/>
      <c r="E60" s="39"/>
      <c r="F60" s="39"/>
      <c r="G60" s="39"/>
      <c r="H60" s="39"/>
    </row>
    <row r="61" spans="1:8">
      <c r="A61" s="38" t="s">
        <v>40</v>
      </c>
      <c r="B61" s="39"/>
      <c r="C61" s="39"/>
      <c r="D61" s="39"/>
      <c r="E61" s="39"/>
      <c r="F61" s="39"/>
      <c r="G61" s="39"/>
      <c r="H61" s="39"/>
    </row>
    <row r="62" spans="1:8">
      <c r="A62" s="38" t="s">
        <v>41</v>
      </c>
      <c r="B62" s="39"/>
      <c r="C62" s="39"/>
      <c r="D62" s="39"/>
      <c r="E62" s="39"/>
      <c r="F62" s="39"/>
      <c r="G62" s="39"/>
      <c r="H62" s="39"/>
    </row>
    <row r="63" ht="15.75"/>
    <row r="64" ht="15.75" spans="1:4">
      <c r="A64" s="40" t="s">
        <v>42</v>
      </c>
      <c r="B64" s="41"/>
      <c r="C64" s="42" t="s">
        <v>43</v>
      </c>
      <c r="D64" s="43"/>
    </row>
    <row r="65" spans="1:4">
      <c r="A65" s="44" t="s">
        <v>44</v>
      </c>
      <c r="B65" s="45"/>
      <c r="C65" s="28" t="s">
        <v>45</v>
      </c>
      <c r="D65" s="30"/>
    </row>
    <row r="66" ht="15.75" spans="1:4">
      <c r="A66" s="46" t="s">
        <v>46</v>
      </c>
      <c r="B66" s="47"/>
      <c r="C66" s="31" t="s">
        <v>47</v>
      </c>
      <c r="D66" s="33"/>
    </row>
    <row r="67" spans="3:4">
      <c r="C67" s="31" t="s">
        <v>48</v>
      </c>
      <c r="D67" s="33"/>
    </row>
    <row r="68" ht="15.75" spans="3:4">
      <c r="C68" s="34" t="s">
        <v>49</v>
      </c>
      <c r="D68" s="36"/>
    </row>
    <row r="70" spans="1:2">
      <c r="A70" s="3" t="s">
        <v>50</v>
      </c>
      <c r="B70" s="4"/>
    </row>
    <row r="72" spans="1:2">
      <c r="A72" s="48" t="s">
        <v>51</v>
      </c>
      <c r="B72" t="s">
        <v>52</v>
      </c>
    </row>
    <row r="73" ht="18.75" spans="1:2">
      <c r="A73" s="49"/>
      <c r="B73" s="50" t="s">
        <v>53</v>
      </c>
    </row>
    <row r="74" ht="17.25" customHeight="1" spans="1:10">
      <c r="A74" s="49"/>
      <c r="B74" t="s">
        <v>54</v>
      </c>
      <c r="C74" t="s">
        <v>55</v>
      </c>
      <c r="E74" s="8">
        <f>MIN($B$11,$B$39)</f>
        <v>0.148666666666667</v>
      </c>
      <c r="H74" s="51" t="s">
        <v>56</v>
      </c>
      <c r="I74" s="56">
        <f>$B$8-$B$35</f>
        <v>1542</v>
      </c>
      <c r="J74" t="s">
        <v>57</v>
      </c>
    </row>
    <row r="75" ht="15.75" customHeight="1" spans="1:9">
      <c r="A75" s="49"/>
      <c r="H75" s="52"/>
      <c r="I75" s="57"/>
    </row>
    <row r="76" spans="1:2">
      <c r="A76" s="48" t="s">
        <v>58</v>
      </c>
      <c r="B76" t="s">
        <v>59</v>
      </c>
    </row>
    <row r="77" ht="18.75" spans="1:2">
      <c r="A77" s="49"/>
      <c r="B77" s="50" t="s">
        <v>60</v>
      </c>
    </row>
    <row r="78" ht="18.75" spans="1:10">
      <c r="A78" s="49"/>
      <c r="B78" t="s">
        <v>61</v>
      </c>
      <c r="C78" t="s">
        <v>62</v>
      </c>
      <c r="E78" s="8">
        <f>MIN($B$11,$B$38)</f>
        <v>0.148666666666667</v>
      </c>
      <c r="H78" s="51" t="s">
        <v>63</v>
      </c>
      <c r="I78" s="56">
        <f>$B$8</f>
        <v>1777</v>
      </c>
      <c r="J78" t="s">
        <v>64</v>
      </c>
    </row>
    <row r="79" spans="1:1">
      <c r="A79" s="49"/>
    </row>
    <row r="80" spans="1:2">
      <c r="A80" s="48" t="s">
        <v>65</v>
      </c>
      <c r="B80" t="s">
        <v>66</v>
      </c>
    </row>
    <row r="81" ht="18.75" spans="1:2">
      <c r="A81" s="49"/>
      <c r="B81" s="50" t="s">
        <v>67</v>
      </c>
    </row>
    <row r="82" ht="18.75" spans="1:10">
      <c r="A82" s="49"/>
      <c r="B82" t="s">
        <v>68</v>
      </c>
      <c r="C82" t="s">
        <v>69</v>
      </c>
      <c r="E82" s="8">
        <f>MIN($B$12,$B$39)</f>
        <v>0.675</v>
      </c>
      <c r="H82" s="51" t="s">
        <v>70</v>
      </c>
      <c r="I82" s="8">
        <f>$B$8</f>
        <v>1777</v>
      </c>
      <c r="J82" t="s">
        <v>64</v>
      </c>
    </row>
    <row r="83" spans="1:1">
      <c r="A83" s="49"/>
    </row>
    <row r="84" spans="1:2">
      <c r="A84" s="48" t="s">
        <v>71</v>
      </c>
      <c r="B84" t="s">
        <v>72</v>
      </c>
    </row>
    <row r="85" ht="18.75" spans="1:2">
      <c r="A85" s="49"/>
      <c r="B85" s="50" t="s">
        <v>73</v>
      </c>
    </row>
    <row r="86" ht="18.75" spans="1:10">
      <c r="A86" s="49"/>
      <c r="B86" t="s">
        <v>74</v>
      </c>
      <c r="C86" t="s">
        <v>75</v>
      </c>
      <c r="E86" s="8">
        <f>MIN($B$12,$B$38)</f>
        <v>0.325</v>
      </c>
      <c r="H86" s="51" t="s">
        <v>76</v>
      </c>
      <c r="I86" s="8">
        <f>(1.25*$B$8)-$B$35</f>
        <v>1986.25</v>
      </c>
      <c r="J86" t="s">
        <v>77</v>
      </c>
    </row>
    <row r="88" spans="1:1">
      <c r="A88" s="3" t="s">
        <v>78</v>
      </c>
    </row>
    <row r="89" ht="15.75"/>
    <row r="90" ht="15.75" spans="1:1">
      <c r="A90" s="53" t="s">
        <v>79</v>
      </c>
    </row>
    <row r="91" ht="15.75" spans="1:2">
      <c r="A91" s="54" t="s">
        <v>80</v>
      </c>
      <c r="B91" s="55">
        <f>((E74*I74)+(E78*I78)+(E82*I82)+(E86*I86))/(E74+E78+E82+E86)</f>
        <v>1802.4904290853</v>
      </c>
    </row>
  </sheetData>
  <mergeCells count="7">
    <mergeCell ref="C64:D64"/>
    <mergeCell ref="A65:B65"/>
    <mergeCell ref="C65:D65"/>
    <mergeCell ref="A66:B66"/>
    <mergeCell ref="C66:D66"/>
    <mergeCell ref="C67:D67"/>
    <mergeCell ref="C68:D68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Nyobak</vt:lpstr>
      <vt:lpstr>Tugas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alkana</cp:lastModifiedBy>
  <dcterms:created xsi:type="dcterms:W3CDTF">2019-11-11T02:42:00Z</dcterms:created>
  <dcterms:modified xsi:type="dcterms:W3CDTF">2019-12-02T08:37:45Z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