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makurodatabases\"/>
    </mc:Choice>
  </mc:AlternateContent>
  <xr:revisionPtr revIDLastSave="0" documentId="13_ncr:1_{4CA6831D-BE1E-4D3B-BD01-37D16E37C397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整理数据" sheetId="2" r:id="rId1"/>
    <sheet name="国家统计局原始数据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2" l="1"/>
  <c r="Q9" i="2"/>
  <c r="R9" i="2"/>
  <c r="S9" i="2"/>
  <c r="T9" i="2"/>
  <c r="U9" i="2"/>
  <c r="V9" i="2"/>
  <c r="W9" i="2"/>
  <c r="X9" i="2"/>
  <c r="Y9" i="2"/>
  <c r="Z9" i="2"/>
  <c r="P10" i="2"/>
  <c r="Q10" i="2"/>
  <c r="R10" i="2"/>
  <c r="S10" i="2"/>
  <c r="T10" i="2"/>
  <c r="U10" i="2"/>
  <c r="V10" i="2"/>
  <c r="W10" i="2"/>
  <c r="X10" i="2"/>
  <c r="Y10" i="2"/>
  <c r="Z10" i="2"/>
  <c r="P11" i="2"/>
  <c r="Q11" i="2"/>
  <c r="R11" i="2"/>
  <c r="S11" i="2"/>
  <c r="T11" i="2"/>
  <c r="U11" i="2"/>
  <c r="V11" i="2"/>
  <c r="W11" i="2"/>
  <c r="X11" i="2"/>
  <c r="Y11" i="2"/>
  <c r="Z11" i="2"/>
  <c r="P12" i="2"/>
  <c r="Q12" i="2"/>
  <c r="R12" i="2"/>
  <c r="S12" i="2"/>
  <c r="T12" i="2"/>
  <c r="U12" i="2"/>
  <c r="V12" i="2"/>
  <c r="W12" i="2"/>
  <c r="X12" i="2"/>
  <c r="Y12" i="2"/>
  <c r="Z12" i="2"/>
  <c r="P13" i="2"/>
  <c r="Q13" i="2"/>
  <c r="R13" i="2"/>
  <c r="S13" i="2"/>
  <c r="T13" i="2"/>
  <c r="U13" i="2"/>
  <c r="V13" i="2"/>
  <c r="W13" i="2"/>
  <c r="X13" i="2"/>
  <c r="Y13" i="2"/>
  <c r="Z13" i="2"/>
  <c r="Q8" i="2"/>
  <c r="R8" i="2"/>
  <c r="S8" i="2"/>
  <c r="T8" i="2"/>
  <c r="U8" i="2"/>
  <c r="V8" i="2"/>
  <c r="W8" i="2"/>
  <c r="X8" i="2"/>
  <c r="Y8" i="2"/>
  <c r="Z8" i="2"/>
  <c r="P8" i="2"/>
  <c r="Q7" i="2"/>
  <c r="R7" i="2"/>
  <c r="S7" i="2"/>
  <c r="T7" i="2"/>
  <c r="U7" i="2"/>
  <c r="V7" i="2"/>
  <c r="W7" i="2"/>
  <c r="X7" i="2"/>
  <c r="Y7" i="2"/>
  <c r="Z7" i="2"/>
  <c r="P7" i="2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R5" i="1"/>
  <c r="Q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N5" i="1"/>
  <c r="M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5" i="1"/>
</calcChain>
</file>

<file path=xl/sharedStrings.xml><?xml version="1.0" encoding="utf-8"?>
<sst xmlns="http://schemas.openxmlformats.org/spreadsheetml/2006/main" count="171" uniqueCount="105">
  <si>
    <t>指标名称</t>
  </si>
  <si>
    <t>GDP</t>
  </si>
  <si>
    <t>GDP：同比</t>
  </si>
  <si>
    <t>GDP：第一产业：同比</t>
  </si>
  <si>
    <t>GDP：第二产业：同比</t>
  </si>
  <si>
    <t>GDP：第二产业：工业：同比</t>
  </si>
  <si>
    <t>GDP：第二产业：建筑业：同比</t>
  </si>
  <si>
    <t>GDP：第三产业：同比</t>
  </si>
  <si>
    <t>GDP：最终消费支出：居民消费支出</t>
  </si>
  <si>
    <t>GDP：最终消费支出：政府消费支出</t>
  </si>
  <si>
    <t>GDP：资本形成总额</t>
  </si>
  <si>
    <t>GDP：资本形成总额：固定资本形成总额</t>
  </si>
  <si>
    <t>GDP：资本形成总额：存货增加</t>
  </si>
  <si>
    <t>GDP：货物和服务净出口</t>
  </si>
  <si>
    <t>1950</t>
  </si>
  <si>
    <t/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</si>
  <si>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</si>
  <si>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</si>
  <si>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</si>
  <si>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</si>
  <si>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</si>
  <si>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</si>
  <si>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</si>
  <si>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</si>
  <si>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</si>
  <si>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</si>
  <si>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</si>
  <si>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</si>
  <si>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</si>
  <si>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</si>
  <si>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</si>
  <si>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</si>
  <si>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</si>
  <si>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</si>
  <si>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</si>
  <si>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</si>
  <si>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</si>
  <si>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</si>
  <si>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</si>
  <si>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</si>
  <si>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</si>
  <si>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</si>
  <si>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</si>
  <si>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</si>
  <si>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</si>
  <si>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</si>
  <si>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</si>
  <si>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</si>
  <si>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</si>
  <si>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</si>
  <si>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</si>
  <si>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</si>
  <si>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</si>
  <si>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</si>
  <si>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</si>
  <si>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</si>
  <si>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</si>
  <si>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</si>
  <si>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</si>
  <si>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</si>
  <si>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</si>
  <si>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</si>
  <si>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</si>
  <si>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</si>
  <si>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</si>
  <si>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</si>
  <si>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</si>
  <si>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</si>
  <si>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</si>
  <si>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</si>
  <si>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</si>
  <si>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</si>
  <si>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</si>
  <si>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</si>
  <si>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</si>
  <si>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</si>
  <si>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</si>
  <si>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</si>
  <si>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</si>
  <si>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</si>
  <si>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</si>
  <si>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</si>
  <si>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</si>
  <si>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</si>
  <si>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</si>
  <si>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数据来源：东方财富Choice数据</t>
  </si>
  <si>
    <t>名义GDP增速</t>
    <phoneticPr fontId="6" type="noConversion"/>
  </si>
  <si>
    <t>平减指数</t>
  </si>
  <si>
    <t>平减指数</t>
    <phoneticPr fontId="6" type="noConversion"/>
  </si>
  <si>
    <t>政府消费增长</t>
  </si>
  <si>
    <t>政府消费增长</t>
    <phoneticPr fontId="6" type="noConversion"/>
  </si>
  <si>
    <t>居民消费支出增长</t>
  </si>
  <si>
    <t>居民消费支出增长</t>
    <phoneticPr fontId="6" type="noConversion"/>
  </si>
  <si>
    <t>资本形成总额增长</t>
  </si>
  <si>
    <t>资本形成总额增长</t>
    <phoneticPr fontId="6" type="noConversion"/>
  </si>
  <si>
    <t>固定资本形成总额增长</t>
  </si>
  <si>
    <t>固定资本形成总额增长</t>
    <phoneticPr fontId="6" type="noConversion"/>
  </si>
  <si>
    <r>
      <t>GDP</t>
    </r>
    <r>
      <rPr>
        <sz val="10"/>
        <rFont val="微软雅黑"/>
        <family val="2"/>
        <charset val="134"/>
      </rPr>
      <t>：第二产业：工业：同比</t>
    </r>
    <phoneticPr fontId="6" type="noConversion"/>
  </si>
  <si>
    <t>均值</t>
  </si>
  <si>
    <t>均值</t>
    <phoneticPr fontId="6" type="noConversion"/>
  </si>
  <si>
    <t>标准差</t>
  </si>
  <si>
    <t>标准差</t>
    <phoneticPr fontId="6" type="noConversion"/>
  </si>
  <si>
    <r>
      <rPr>
        <sz val="10"/>
        <rFont val="宋体"/>
        <family val="3"/>
        <charset val="134"/>
      </rPr>
      <t>与</t>
    </r>
    <r>
      <rPr>
        <sz val="10"/>
        <rFont val="Arial"/>
        <family val="2"/>
      </rPr>
      <t>GDP</t>
    </r>
    <r>
      <rPr>
        <sz val="10"/>
        <rFont val="宋体"/>
        <family val="3"/>
        <charset val="134"/>
      </rPr>
      <t>真实交叉相关系数</t>
    </r>
    <phoneticPr fontId="6" type="noConversion"/>
  </si>
  <si>
    <t>与GDP真实交叉相关系数</t>
  </si>
  <si>
    <t>最终表格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</si>
</sst>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2">
    <font>
      <sz val="10"/>
      <name val="Arial"/>
      <family val="2"/>
    </font>
    <font>
      <sz val="9"/>
      <color indexed="8"/>
      <name val="Simsun"/>
      <charset val="134"/>
    </font>
    <font>
      <b/>
      <sz val="9"/>
      <color indexed="9"/>
      <name val="Simsun"/>
      <charset val="134"/>
    </font>
    <font>
      <sz val="9"/>
      <color indexed="8"/>
      <name val="Simsun"/>
      <charset val="134"/>
    </font>
    <font>
      <sz val="11"/>
      <color indexed="8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0"/>
      <name val="宋体"/>
      <family val="3"/>
      <charset val="134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2" borderId="1" xfId="0" applyFont="1" applyFill="1" applyBorder="1" applyAlignment="1">
      <alignment horizontal="right"/>
    </xf>
    <xf numFmtId="0" fontId="1" fillId="0" borderId="1" xfId="0" applyFont="1" applyBorder="1"/>
    <xf numFmtId="0" fontId="4" fillId="0" borderId="0" xfId="0" applyFont="1" applyAlignment="1">
      <alignment horizontal="left"/>
    </xf>
    <xf numFmtId="0" fontId="1" fillId="4" borderId="1" xfId="0" applyFont="1" applyFill="1" applyBorder="1" applyAlignment="1">
      <alignment horizontal="left" wrapText="1"/>
    </xf>
    <xf numFmtId="0" fontId="1" fillId="5" borderId="1" xfId="0" applyFont="1" applyFill="1" applyBorder="1"/>
    <xf numFmtId="0" fontId="0" fillId="5" borderId="0" xfId="0" applyFill="1"/>
    <xf numFmtId="0" fontId="1" fillId="5" borderId="1" xfId="0" applyFont="1" applyFill="1" applyBorder="1" applyAlignment="1">
      <alignment horizontal="left" wrapText="1"/>
    </xf>
    <xf numFmtId="0" fontId="0" fillId="0" borderId="0" xfId="0" applyNumberFormat="1"/>
    <xf numFmtId="0" fontId="5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176" fontId="0" fillId="0" borderId="0" xfId="0" applyNumberFormat="1"/>
    <xf numFmtId="0" fontId="8" fillId="0" borderId="0" xfId="0" applyFont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176" fontId="0" fillId="0" borderId="0" xfId="0" applyNumberFormat="1" applyBorder="1"/>
    <xf numFmtId="2" fontId="0" fillId="0" borderId="0" xfId="0" applyNumberFormat="1" applyBorder="1"/>
    <xf numFmtId="2" fontId="11" fillId="0" borderId="0" xfId="0" applyNumberFormat="1" applyFont="1" applyBorder="1"/>
    <xf numFmtId="2" fontId="0" fillId="0" borderId="6" xfId="0" applyNumberFormat="1" applyBorder="1"/>
    <xf numFmtId="0" fontId="0" fillId="0" borderId="5" xfId="0" applyBorder="1" applyAlignment="1">
      <alignment horizontal="left" indent="1"/>
    </xf>
    <xf numFmtId="0" fontId="0" fillId="0" borderId="7" xfId="0" applyBorder="1" applyAlignment="1">
      <alignment horizontal="left" indent="1"/>
    </xf>
    <xf numFmtId="176" fontId="0" fillId="0" borderId="8" xfId="0" applyNumberFormat="1" applyBorder="1"/>
    <xf numFmtId="2" fontId="0" fillId="0" borderId="8" xfId="0" applyNumberFormat="1" applyBorder="1"/>
    <xf numFmtId="2" fontId="11" fillId="0" borderId="8" xfId="0" applyNumberFormat="1" applyFont="1" applyBorder="1"/>
    <xf numFmtId="2" fontId="0" fillId="0" borderId="9" xfId="0" applyNumberFormat="1" applyBorder="1"/>
    <xf numFmtId="0" fontId="9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8"/>
  <sheetViews>
    <sheetView tabSelected="1" topLeftCell="G1" zoomScale="94" workbookViewId="0">
      <selection activeCell="Q12" sqref="Q12"/>
    </sheetView>
  </sheetViews>
  <sheetFormatPr defaultRowHeight="12.75"/>
  <cols>
    <col min="14" max="14" width="24.796875" customWidth="1"/>
    <col min="15" max="15" width="29.265625" bestFit="1" customWidth="1"/>
    <col min="16" max="16" width="11.73046875" bestFit="1" customWidth="1"/>
    <col min="19" max="19" width="13.796875" customWidth="1"/>
  </cols>
  <sheetData>
    <row r="1" spans="1:26">
      <c r="A1" t="s">
        <v>0</v>
      </c>
      <c r="B1" t="s">
        <v>2</v>
      </c>
      <c r="C1" t="s">
        <v>87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91</v>
      </c>
      <c r="J1" t="s">
        <v>89</v>
      </c>
      <c r="K1" t="s">
        <v>93</v>
      </c>
      <c r="L1" t="s">
        <v>95</v>
      </c>
    </row>
    <row r="2" spans="1:26">
      <c r="A2" s="8">
        <v>1953</v>
      </c>
      <c r="B2">
        <v>15.6</v>
      </c>
      <c r="C2">
        <v>5.7959652481225081</v>
      </c>
      <c r="D2">
        <v>1.9</v>
      </c>
      <c r="E2">
        <v>35.9</v>
      </c>
      <c r="F2">
        <v>35.700000000000003</v>
      </c>
      <c r="G2">
        <v>36.4</v>
      </c>
      <c r="H2">
        <v>24.9</v>
      </c>
      <c r="I2">
        <v>16.821192052980138</v>
      </c>
      <c r="J2">
        <v>23.472668810289399</v>
      </c>
      <c r="K2">
        <v>29.017566688353959</v>
      </c>
      <c r="L2">
        <v>42.874845105328376</v>
      </c>
    </row>
    <row r="3" spans="1:26">
      <c r="A3" s="8">
        <v>1954</v>
      </c>
      <c r="B3">
        <v>4.3</v>
      </c>
      <c r="C3">
        <v>-5.9679767103375525E-3</v>
      </c>
      <c r="D3">
        <v>1.7</v>
      </c>
      <c r="E3">
        <v>14.8</v>
      </c>
      <c r="F3">
        <v>19.3</v>
      </c>
      <c r="G3">
        <v>-3.3</v>
      </c>
      <c r="H3">
        <v>-0.3</v>
      </c>
      <c r="I3">
        <v>3.9304610733182033</v>
      </c>
      <c r="J3">
        <v>-9.635416666666675</v>
      </c>
      <c r="K3">
        <v>14.422592032274316</v>
      </c>
      <c r="L3">
        <v>22.202948829141377</v>
      </c>
    </row>
    <row r="4" spans="1:26">
      <c r="A4" s="8">
        <v>1955</v>
      </c>
      <c r="B4">
        <v>6.9</v>
      </c>
      <c r="C4">
        <v>-0.87534310304720453</v>
      </c>
      <c r="D4">
        <v>7.9</v>
      </c>
      <c r="E4">
        <v>7.6</v>
      </c>
      <c r="F4">
        <v>6.6</v>
      </c>
      <c r="G4">
        <v>13.8</v>
      </c>
      <c r="H4">
        <v>4.8</v>
      </c>
      <c r="I4">
        <v>9.5636363636363733</v>
      </c>
      <c r="J4">
        <v>14.985590778098</v>
      </c>
      <c r="K4">
        <v>-2.3799030409872191</v>
      </c>
      <c r="L4">
        <v>3.2647267565649285</v>
      </c>
    </row>
    <row r="5" spans="1:26">
      <c r="A5" s="8">
        <v>1956</v>
      </c>
      <c r="B5">
        <v>15</v>
      </c>
      <c r="C5">
        <v>-1.9350592365072394</v>
      </c>
      <c r="D5">
        <v>4.7</v>
      </c>
      <c r="E5">
        <v>34.5</v>
      </c>
      <c r="F5">
        <v>28.6</v>
      </c>
      <c r="G5">
        <v>70</v>
      </c>
      <c r="H5">
        <v>12.5</v>
      </c>
      <c r="I5">
        <v>7.3348821772319939</v>
      </c>
      <c r="J5">
        <v>5.096073517126154</v>
      </c>
      <c r="K5">
        <v>16.297968397291207</v>
      </c>
      <c r="L5">
        <v>50.927835051546388</v>
      </c>
      <c r="S5" s="9"/>
      <c r="T5" s="10"/>
      <c r="Y5" s="10"/>
    </row>
    <row r="6" spans="1:26" ht="13.9">
      <c r="A6" s="8">
        <v>1957</v>
      </c>
      <c r="B6">
        <v>5.0999999999999996</v>
      </c>
      <c r="C6">
        <v>-1.151227321237986</v>
      </c>
      <c r="D6">
        <v>3.1</v>
      </c>
      <c r="E6">
        <v>8.1999999999999993</v>
      </c>
      <c r="F6">
        <v>11.4</v>
      </c>
      <c r="G6">
        <v>-7.1</v>
      </c>
      <c r="H6">
        <v>4.4000000000000004</v>
      </c>
      <c r="I6">
        <v>6.1533704390847266</v>
      </c>
      <c r="J6">
        <v>3.1796502384737746</v>
      </c>
      <c r="K6">
        <v>8.6956521739130377</v>
      </c>
      <c r="L6">
        <v>-14.845173041894355</v>
      </c>
      <c r="P6" t="s">
        <v>2</v>
      </c>
      <c r="Q6" t="s">
        <v>87</v>
      </c>
      <c r="R6" t="s">
        <v>3</v>
      </c>
      <c r="S6" t="s">
        <v>4</v>
      </c>
      <c r="T6" s="9" t="s">
        <v>97</v>
      </c>
      <c r="U6" s="10" t="s">
        <v>6</v>
      </c>
      <c r="V6" t="s">
        <v>7</v>
      </c>
      <c r="W6" t="s">
        <v>91</v>
      </c>
      <c r="X6" t="s">
        <v>89</v>
      </c>
      <c r="Y6" t="s">
        <v>93</v>
      </c>
      <c r="Z6" s="10" t="s">
        <v>95</v>
      </c>
    </row>
    <row r="7" spans="1:26" ht="13.15">
      <c r="A7" s="8">
        <v>1958</v>
      </c>
      <c r="B7">
        <v>21.3</v>
      </c>
      <c r="C7">
        <v>1.1845995893223638</v>
      </c>
      <c r="D7">
        <v>0.4</v>
      </c>
      <c r="E7">
        <v>53.1</v>
      </c>
      <c r="F7">
        <v>53.4</v>
      </c>
      <c r="G7">
        <v>50</v>
      </c>
      <c r="H7">
        <v>18</v>
      </c>
      <c r="I7">
        <v>5.4471307893970256</v>
      </c>
      <c r="J7">
        <v>-0.924499229583986</v>
      </c>
      <c r="K7">
        <v>54.285714285714292</v>
      </c>
      <c r="L7">
        <v>78.074866310160431</v>
      </c>
      <c r="O7" s="12" t="s">
        <v>99</v>
      </c>
      <c r="P7" s="11">
        <f>AVERAGE(B27:B68)</f>
        <v>9.4333333333333336</v>
      </c>
      <c r="Q7" s="11">
        <f t="shared" ref="Q7:Z7" si="0">AVERAGE(C27:C68)</f>
        <v>5.352367550424221</v>
      </c>
      <c r="R7" s="11">
        <f t="shared" si="0"/>
        <v>4.3666666666666671</v>
      </c>
      <c r="S7" s="11">
        <f t="shared" si="0"/>
        <v>10.669047619047619</v>
      </c>
      <c r="T7" s="11">
        <f t="shared" si="0"/>
        <v>10.865853658536587</v>
      </c>
      <c r="U7" s="11">
        <f t="shared" si="0"/>
        <v>10.036585365853659</v>
      </c>
      <c r="V7" s="11">
        <f t="shared" si="0"/>
        <v>10.428571428571429</v>
      </c>
      <c r="W7" s="11">
        <f t="shared" si="0"/>
        <v>14.135150979760665</v>
      </c>
      <c r="X7" s="11">
        <f t="shared" si="0"/>
        <v>15.311241189179981</v>
      </c>
      <c r="Y7" s="11">
        <f t="shared" si="0"/>
        <v>15.929916484333846</v>
      </c>
      <c r="Z7" s="11">
        <f t="shared" si="0"/>
        <v>16.378770608827963</v>
      </c>
    </row>
    <row r="8" spans="1:26" ht="13.15">
      <c r="A8" s="8">
        <v>1959</v>
      </c>
      <c r="B8">
        <v>9</v>
      </c>
      <c r="C8">
        <v>1.3025222891107262</v>
      </c>
      <c r="D8">
        <v>-15.9</v>
      </c>
      <c r="E8">
        <v>26</v>
      </c>
      <c r="F8">
        <v>29.1</v>
      </c>
      <c r="G8">
        <v>5.7</v>
      </c>
      <c r="H8">
        <v>15.5</v>
      </c>
      <c r="I8">
        <v>-4.5303867403314824</v>
      </c>
      <c r="J8">
        <v>1.3219284603421588</v>
      </c>
      <c r="K8">
        <v>43.912037037037052</v>
      </c>
      <c r="L8">
        <v>30.840840840840844</v>
      </c>
      <c r="O8" s="12" t="s">
        <v>101</v>
      </c>
      <c r="P8" s="11">
        <f>_xlfn.STDEV.P(B27:B68)</f>
        <v>2.6819206574204277</v>
      </c>
      <c r="Q8" s="11">
        <f t="shared" ref="Q8:Z8" si="1">_xlfn.STDEV.P(C27:C68)</f>
        <v>5.1155749664387304</v>
      </c>
      <c r="R8" s="11">
        <f t="shared" si="1"/>
        <v>2.3826422574495125</v>
      </c>
      <c r="S8" s="11">
        <f t="shared" si="1"/>
        <v>4.3335616109417039</v>
      </c>
      <c r="T8" s="11">
        <f t="shared" si="1"/>
        <v>4.3476155368929472</v>
      </c>
      <c r="U8" s="11">
        <f t="shared" si="1"/>
        <v>6.7968341302353545</v>
      </c>
      <c r="V8" s="11">
        <f t="shared" si="1"/>
        <v>3.2181986764475012</v>
      </c>
      <c r="W8" s="11">
        <f t="shared" si="1"/>
        <v>6.7166694698354679</v>
      </c>
      <c r="X8" s="11">
        <f t="shared" si="1"/>
        <v>6.615547623729678</v>
      </c>
      <c r="Y8" s="11">
        <f t="shared" si="1"/>
        <v>10.82384190038368</v>
      </c>
      <c r="Z8" s="11">
        <f t="shared" si="1"/>
        <v>11.428954449980257</v>
      </c>
    </row>
    <row r="9" spans="1:26" ht="13.15" customHeight="1">
      <c r="A9" s="8">
        <v>1960</v>
      </c>
      <c r="B9">
        <v>0</v>
      </c>
      <c r="C9">
        <v>1.5613126079447204</v>
      </c>
      <c r="D9">
        <v>-16.399999999999999</v>
      </c>
      <c r="E9">
        <v>6</v>
      </c>
      <c r="F9">
        <v>6.1</v>
      </c>
      <c r="G9">
        <v>1.4</v>
      </c>
      <c r="H9">
        <v>5</v>
      </c>
      <c r="I9">
        <v>7.306134259259256</v>
      </c>
      <c r="J9">
        <v>46.508058326937828</v>
      </c>
      <c r="K9">
        <v>-7.5116615731060099</v>
      </c>
      <c r="L9">
        <v>8.5609364241450603</v>
      </c>
      <c r="N9" s="30" t="s">
        <v>102</v>
      </c>
      <c r="O9" s="13">
        <v>-2</v>
      </c>
      <c r="P9">
        <f>CORREL($B$27:$B$68,B25:B66)</f>
        <v>3.6723639366434392E-2</v>
      </c>
      <c r="Q9">
        <f t="shared" ref="Q9:Z9" si="2">CORREL($B$27:$B$68,C25:C66)</f>
        <v>5.9132819009425241E-2</v>
      </c>
      <c r="R9">
        <f t="shared" si="2"/>
        <v>0.23739742478814241</v>
      </c>
      <c r="S9">
        <f t="shared" si="2"/>
        <v>1.4979912783648372E-2</v>
      </c>
      <c r="T9">
        <f t="shared" si="2"/>
        <v>-4.9109478176923788E-3</v>
      </c>
      <c r="U9">
        <f t="shared" si="2"/>
        <v>0.17203148857212416</v>
      </c>
      <c r="V9">
        <f t="shared" si="2"/>
        <v>4.5395576422950203E-2</v>
      </c>
      <c r="W9">
        <f t="shared" si="2"/>
        <v>-4.5340608546386364E-2</v>
      </c>
      <c r="X9">
        <f t="shared" si="2"/>
        <v>5.5943707249540529E-2</v>
      </c>
      <c r="Y9">
        <f t="shared" si="2"/>
        <v>9.086673838348279E-2</v>
      </c>
      <c r="Z9">
        <f t="shared" si="2"/>
        <v>0.20456117504751331</v>
      </c>
    </row>
    <row r="10" spans="1:26">
      <c r="A10" s="8">
        <v>1961</v>
      </c>
      <c r="B10">
        <v>-27.3</v>
      </c>
      <c r="C10">
        <v>11.12422964424189</v>
      </c>
      <c r="D10">
        <v>1.4</v>
      </c>
      <c r="E10">
        <v>-41.9</v>
      </c>
      <c r="F10">
        <v>-39</v>
      </c>
      <c r="G10">
        <v>-65.400000000000006</v>
      </c>
      <c r="H10">
        <v>-25.6</v>
      </c>
      <c r="I10">
        <v>10.111905082917616</v>
      </c>
      <c r="J10">
        <v>-6.5479308538501808</v>
      </c>
      <c r="K10">
        <v>-52.243478260869566</v>
      </c>
      <c r="L10">
        <v>-51.881606765327689</v>
      </c>
      <c r="N10" s="30"/>
      <c r="O10">
        <v>-1</v>
      </c>
      <c r="P10">
        <f>CORREL($B$27:$B$68,B26:B67)</f>
        <v>0.57200794933742671</v>
      </c>
      <c r="Q10">
        <f t="shared" ref="Q10:Z13" si="3">CORREL($B$27:$B$68,C26:C67)</f>
        <v>0.12737976798886022</v>
      </c>
      <c r="R10">
        <f t="shared" si="3"/>
        <v>0.35926500183507543</v>
      </c>
      <c r="S10">
        <f t="shared" si="3"/>
        <v>0.46765964962262979</v>
      </c>
      <c r="T10">
        <f t="shared" si="3"/>
        <v>0.43412760222876057</v>
      </c>
      <c r="U10">
        <f t="shared" si="3"/>
        <v>0.44244040592269557</v>
      </c>
      <c r="V10">
        <f t="shared" si="3"/>
        <v>0.51364826201637859</v>
      </c>
      <c r="W10">
        <f t="shared" si="3"/>
        <v>6.5057957528180596E-2</v>
      </c>
      <c r="X10">
        <f t="shared" si="3"/>
        <v>0.30267267807208986</v>
      </c>
      <c r="Y10">
        <f t="shared" si="3"/>
        <v>0.3610423102850614</v>
      </c>
      <c r="Z10">
        <f t="shared" si="3"/>
        <v>0.47877835329293816</v>
      </c>
    </row>
    <row r="11" spans="1:26">
      <c r="A11" s="8">
        <v>1962</v>
      </c>
      <c r="B11">
        <v>-5.6</v>
      </c>
      <c r="C11">
        <v>-8.8549866104031594E-2</v>
      </c>
      <c r="D11">
        <v>4.5</v>
      </c>
      <c r="E11">
        <v>-10.6</v>
      </c>
      <c r="F11">
        <v>-13.3</v>
      </c>
      <c r="G11">
        <v>23.8</v>
      </c>
      <c r="H11">
        <v>-9</v>
      </c>
      <c r="I11">
        <v>2.6937676013224054</v>
      </c>
      <c r="J11">
        <v>-17.600896860986548</v>
      </c>
      <c r="K11">
        <v>-35.142024763292071</v>
      </c>
      <c r="L11">
        <v>-23.066783831282955</v>
      </c>
      <c r="N11" s="30"/>
      <c r="O11">
        <v>0</v>
      </c>
      <c r="P11">
        <f>CORREL($B$27:$B$68,B27:B68)</f>
        <v>1.0000000000000002</v>
      </c>
      <c r="Q11">
        <f t="shared" si="3"/>
        <v>0.49176638888276686</v>
      </c>
      <c r="R11">
        <f t="shared" si="3"/>
        <v>0.17820342940605516</v>
      </c>
      <c r="S11">
        <f t="shared" si="3"/>
        <v>0.90635395106947525</v>
      </c>
      <c r="T11">
        <f t="shared" si="3"/>
        <v>0.89040351572427245</v>
      </c>
      <c r="U11">
        <f t="shared" si="3"/>
        <v>0.61849192149197296</v>
      </c>
      <c r="V11">
        <f t="shared" si="3"/>
        <v>0.85500678470032609</v>
      </c>
      <c r="W11">
        <f t="shared" si="3"/>
        <v>0.50306748034844406</v>
      </c>
      <c r="X11">
        <f t="shared" si="3"/>
        <v>0.61038156076357275</v>
      </c>
      <c r="Y11">
        <f t="shared" si="3"/>
        <v>0.81947533866100597</v>
      </c>
      <c r="Z11">
        <f t="shared" si="3"/>
        <v>0.78597622843903636</v>
      </c>
    </row>
    <row r="12" spans="1:26">
      <c r="A12" s="8">
        <v>1963</v>
      </c>
      <c r="B12">
        <v>10.3</v>
      </c>
      <c r="C12">
        <v>-2.8916365513681068</v>
      </c>
      <c r="D12">
        <v>11.3</v>
      </c>
      <c r="E12">
        <v>14.5</v>
      </c>
      <c r="F12">
        <v>13.3</v>
      </c>
      <c r="G12">
        <v>25.9</v>
      </c>
      <c r="H12">
        <v>4.7</v>
      </c>
      <c r="I12">
        <v>0.65577679742458983</v>
      </c>
      <c r="J12">
        <v>15.714285714285703</v>
      </c>
      <c r="K12">
        <v>48.961257720381823</v>
      </c>
      <c r="L12">
        <v>22.958309537407207</v>
      </c>
      <c r="N12" s="30"/>
      <c r="O12" s="13">
        <v>1</v>
      </c>
      <c r="P12">
        <f>CORREL($B$27:$B$68,B28:B69)</f>
        <v>0.59537127926482747</v>
      </c>
      <c r="Q12">
        <f t="shared" si="3"/>
        <v>0.62441281993521347</v>
      </c>
      <c r="R12">
        <f t="shared" si="3"/>
        <v>-5.0691463383433145E-2</v>
      </c>
      <c r="S12">
        <f t="shared" si="3"/>
        <v>0.5772981487676444</v>
      </c>
      <c r="T12">
        <f t="shared" si="3"/>
        <v>0.57056425447498349</v>
      </c>
      <c r="U12">
        <f t="shared" si="3"/>
        <v>0.34971332265732025</v>
      </c>
      <c r="V12">
        <f t="shared" si="3"/>
        <v>0.51450023362676034</v>
      </c>
      <c r="W12">
        <f t="shared" si="3"/>
        <v>0.7079253960283437</v>
      </c>
      <c r="X12">
        <f t="shared" si="3"/>
        <v>0.49467026715108742</v>
      </c>
      <c r="Y12">
        <f t="shared" si="3"/>
        <v>0.60925047810169908</v>
      </c>
      <c r="Z12">
        <f t="shared" si="3"/>
        <v>0.46008038155281067</v>
      </c>
    </row>
    <row r="13" spans="1:26">
      <c r="A13" s="8">
        <v>1964</v>
      </c>
      <c r="B13">
        <v>18.2</v>
      </c>
      <c r="C13">
        <v>-0.44785708563644278</v>
      </c>
      <c r="D13">
        <v>12.9</v>
      </c>
      <c r="E13">
        <v>25.5</v>
      </c>
      <c r="F13">
        <v>25.6</v>
      </c>
      <c r="G13">
        <v>25.6</v>
      </c>
      <c r="H13">
        <v>15.4</v>
      </c>
      <c r="I13">
        <v>5.3778725420516427</v>
      </c>
      <c r="J13">
        <v>11.111111111111116</v>
      </c>
      <c r="K13">
        <v>32.039200904636253</v>
      </c>
      <c r="L13">
        <v>34.835113794705052</v>
      </c>
      <c r="N13" s="30"/>
      <c r="O13">
        <v>2</v>
      </c>
      <c r="P13">
        <f>CORREL($B$27:$B$68,B29:B70)</f>
        <v>0.12021768753943009</v>
      </c>
      <c r="Q13">
        <f t="shared" si="3"/>
        <v>0.31973444405713991</v>
      </c>
      <c r="R13">
        <f t="shared" si="3"/>
        <v>-0.10145662418423172</v>
      </c>
      <c r="S13">
        <f t="shared" si="3"/>
        <v>0.14309406261580845</v>
      </c>
      <c r="T13">
        <f t="shared" si="3"/>
        <v>0.10294439584791022</v>
      </c>
      <c r="U13">
        <f t="shared" si="3"/>
        <v>0.17568207945517103</v>
      </c>
      <c r="V13">
        <f t="shared" si="3"/>
        <v>5.0322198288707091E-2</v>
      </c>
      <c r="W13">
        <f t="shared" si="3"/>
        <v>0.39830837941703462</v>
      </c>
      <c r="X13">
        <f t="shared" si="3"/>
        <v>7.4611148613163189E-2</v>
      </c>
      <c r="Y13">
        <f t="shared" si="3"/>
        <v>1.3046508530221494E-2</v>
      </c>
      <c r="Z13">
        <f t="shared" si="3"/>
        <v>-4.7307033791096804E-2</v>
      </c>
    </row>
    <row r="14" spans="1:26">
      <c r="A14" s="8">
        <v>1965</v>
      </c>
      <c r="B14">
        <v>17</v>
      </c>
      <c r="C14">
        <v>0.96720865364989095</v>
      </c>
      <c r="D14">
        <v>9.6999999999999993</v>
      </c>
      <c r="E14">
        <v>24</v>
      </c>
      <c r="F14">
        <v>25.8</v>
      </c>
      <c r="G14">
        <v>10.6</v>
      </c>
      <c r="H14">
        <v>15.8</v>
      </c>
      <c r="I14">
        <v>6.9581834532373987</v>
      </c>
      <c r="J14">
        <v>9.5767195767195723</v>
      </c>
      <c r="K14">
        <v>31.915500999143596</v>
      </c>
      <c r="L14">
        <v>20.599379951774033</v>
      </c>
    </row>
    <row r="15" spans="1:26">
      <c r="A15" s="8">
        <v>1966</v>
      </c>
      <c r="B15">
        <v>10.7</v>
      </c>
      <c r="C15">
        <v>-1.7784313725490062</v>
      </c>
      <c r="D15">
        <v>7.2</v>
      </c>
      <c r="E15">
        <v>22.2</v>
      </c>
      <c r="F15">
        <v>23.8</v>
      </c>
      <c r="G15">
        <v>9.4</v>
      </c>
      <c r="H15">
        <v>-1.5</v>
      </c>
      <c r="I15">
        <v>7.3147661586967949</v>
      </c>
      <c r="J15">
        <v>11.154031868662484</v>
      </c>
      <c r="K15">
        <v>23.306643583639897</v>
      </c>
      <c r="L15">
        <v>16.195372750642669</v>
      </c>
    </row>
    <row r="16" spans="1:26" ht="13.5" thickBot="1">
      <c r="A16" s="8">
        <v>1967</v>
      </c>
      <c r="B16">
        <v>-5.7</v>
      </c>
      <c r="C16">
        <v>0.69655847937734716</v>
      </c>
      <c r="D16">
        <v>1.9</v>
      </c>
      <c r="E16">
        <v>-14.3</v>
      </c>
      <c r="F16">
        <v>-15.1</v>
      </c>
      <c r="G16">
        <v>-5</v>
      </c>
      <c r="H16">
        <v>0.4</v>
      </c>
      <c r="I16">
        <v>5.9151895015179701</v>
      </c>
      <c r="J16">
        <v>-15.6385751520417</v>
      </c>
      <c r="K16">
        <v>-25.289575289575282</v>
      </c>
      <c r="L16">
        <v>-20.427728613569329</v>
      </c>
      <c r="N16" s="31" t="s">
        <v>104</v>
      </c>
      <c r="O16" s="31"/>
      <c r="P16" s="31"/>
      <c r="Q16" s="31"/>
      <c r="R16" s="31"/>
      <c r="S16" s="31"/>
      <c r="T16" s="31"/>
      <c r="U16" s="31"/>
    </row>
    <row r="17" spans="1:25">
      <c r="A17" s="8">
        <v>1968</v>
      </c>
      <c r="B17">
        <v>-4.0999999999999996</v>
      </c>
      <c r="C17">
        <v>1.3076691561698732</v>
      </c>
      <c r="D17">
        <v>-1.6</v>
      </c>
      <c r="E17">
        <v>-9.1999999999999993</v>
      </c>
      <c r="F17">
        <v>-8.1999999999999993</v>
      </c>
      <c r="G17">
        <v>-18.899999999999999</v>
      </c>
      <c r="H17">
        <v>0.6</v>
      </c>
      <c r="I17">
        <v>-0.45307443365696365</v>
      </c>
      <c r="J17">
        <v>-0.87538619979402599</v>
      </c>
      <c r="K17">
        <v>1.5268968757340851</v>
      </c>
      <c r="L17">
        <v>-7.2598084646277368</v>
      </c>
      <c r="N17" s="14"/>
      <c r="O17" s="15"/>
      <c r="P17" s="15"/>
      <c r="Q17" s="15" t="s">
        <v>103</v>
      </c>
      <c r="R17" s="15"/>
      <c r="S17" s="15"/>
      <c r="T17" s="15"/>
      <c r="U17" s="16"/>
    </row>
    <row r="18" spans="1:25">
      <c r="A18" s="8">
        <v>1969</v>
      </c>
      <c r="B18">
        <v>16.899999999999999</v>
      </c>
      <c r="C18">
        <v>-4.3949830858322336</v>
      </c>
      <c r="D18">
        <v>0.8</v>
      </c>
      <c r="E18">
        <v>33</v>
      </c>
      <c r="F18">
        <v>33</v>
      </c>
      <c r="G18">
        <v>34.5</v>
      </c>
      <c r="H18">
        <v>13.5</v>
      </c>
      <c r="I18">
        <v>4.7464239271781672</v>
      </c>
      <c r="J18">
        <v>20.36363636363636</v>
      </c>
      <c r="K18">
        <v>12.424803331790834</v>
      </c>
      <c r="L18">
        <v>35.542971352431721</v>
      </c>
      <c r="N18" s="17"/>
      <c r="O18" s="18" t="s">
        <v>98</v>
      </c>
      <c r="P18" s="18" t="s">
        <v>100</v>
      </c>
      <c r="Q18" s="18">
        <v>-2</v>
      </c>
      <c r="R18" s="18">
        <v>-1</v>
      </c>
      <c r="S18" s="18">
        <v>0</v>
      </c>
      <c r="T18" s="18">
        <v>1</v>
      </c>
      <c r="U18" s="19">
        <v>2</v>
      </c>
    </row>
    <row r="19" spans="1:25" ht="13.15">
      <c r="A19" s="8">
        <v>1970</v>
      </c>
      <c r="B19">
        <v>19.3</v>
      </c>
      <c r="C19">
        <v>-3.1191825501987793</v>
      </c>
      <c r="D19">
        <v>7.7</v>
      </c>
      <c r="E19">
        <v>34.6</v>
      </c>
      <c r="F19">
        <v>35.200000000000003</v>
      </c>
      <c r="G19">
        <v>30.4</v>
      </c>
      <c r="H19">
        <v>7.4</v>
      </c>
      <c r="I19">
        <v>7.0142768466790795</v>
      </c>
      <c r="J19">
        <v>9.149762624082868</v>
      </c>
      <c r="K19">
        <v>53.303148796048582</v>
      </c>
      <c r="L19">
        <v>34.160727451462279</v>
      </c>
      <c r="N19" s="17" t="s">
        <v>2</v>
      </c>
      <c r="O19" s="20">
        <v>9.4333333333333336</v>
      </c>
      <c r="P19" s="20">
        <v>2.6819206574204277</v>
      </c>
      <c r="Q19" s="21">
        <v>3.6723639366434392E-2</v>
      </c>
      <c r="R19" s="21">
        <v>0.57200794933742671</v>
      </c>
      <c r="S19" s="22">
        <v>1.0000000000000002</v>
      </c>
      <c r="T19" s="21">
        <v>0.59537127926482747</v>
      </c>
      <c r="U19" s="23">
        <v>0.12021768753943009</v>
      </c>
    </row>
    <row r="20" spans="1:25" ht="13.15">
      <c r="A20" s="8">
        <v>1971</v>
      </c>
      <c r="B20">
        <v>7.1</v>
      </c>
      <c r="C20">
        <v>0.67295258148003079</v>
      </c>
      <c r="D20">
        <v>1.9</v>
      </c>
      <c r="E20">
        <v>12.4</v>
      </c>
      <c r="F20">
        <v>12.3</v>
      </c>
      <c r="G20">
        <v>12.1</v>
      </c>
      <c r="H20">
        <v>5.8</v>
      </c>
      <c r="I20">
        <v>4.5740802121312596</v>
      </c>
      <c r="J20">
        <v>17.00276789244759</v>
      </c>
      <c r="K20">
        <v>9.9476439790575846</v>
      </c>
      <c r="L20">
        <v>10.459791170544053</v>
      </c>
      <c r="N20" s="17" t="s">
        <v>87</v>
      </c>
      <c r="O20" s="20">
        <v>5.352367550424221</v>
      </c>
      <c r="P20" s="20">
        <v>5.1155749664387304</v>
      </c>
      <c r="Q20" s="21">
        <v>5.9132819009425241E-2</v>
      </c>
      <c r="R20" s="21">
        <v>0.12737976798886022</v>
      </c>
      <c r="S20" s="21">
        <v>0.49176638888276686</v>
      </c>
      <c r="T20" s="22">
        <v>0.62441281993521347</v>
      </c>
      <c r="U20" s="23">
        <v>0.31973444405713991</v>
      </c>
    </row>
    <row r="21" spans="1:25" ht="13.15">
      <c r="A21" s="8">
        <v>1972</v>
      </c>
      <c r="B21">
        <v>3.8</v>
      </c>
      <c r="C21">
        <v>8.7012088404096133E-2</v>
      </c>
      <c r="D21">
        <v>-0.9</v>
      </c>
      <c r="E21">
        <v>6.7</v>
      </c>
      <c r="F21">
        <v>7.6</v>
      </c>
      <c r="G21">
        <v>-2.1</v>
      </c>
      <c r="H21">
        <v>5.2</v>
      </c>
      <c r="I21">
        <v>5.7210776545166375</v>
      </c>
      <c r="J21">
        <v>4.7989185535654011</v>
      </c>
      <c r="K21">
        <v>-3.4065934065934056</v>
      </c>
      <c r="L21">
        <v>3.1674958540630183</v>
      </c>
      <c r="N21" s="17" t="s">
        <v>3</v>
      </c>
      <c r="O21" s="20">
        <v>4.3666666666666671</v>
      </c>
      <c r="P21" s="20">
        <v>2.3826422574495125</v>
      </c>
      <c r="Q21" s="21">
        <v>0.23739742478814241</v>
      </c>
      <c r="R21" s="22">
        <v>0.35926500183507543</v>
      </c>
      <c r="S21" s="21">
        <v>0.17820342940605516</v>
      </c>
      <c r="T21" s="21">
        <v>-5.0691463383433145E-2</v>
      </c>
      <c r="U21" s="23">
        <v>-0.10145662418423172</v>
      </c>
    </row>
    <row r="22" spans="1:25" ht="12.75" customHeight="1">
      <c r="A22" s="8">
        <v>1973</v>
      </c>
      <c r="B22">
        <v>7.8</v>
      </c>
      <c r="C22">
        <v>0.18464190565741934</v>
      </c>
      <c r="D22">
        <v>9</v>
      </c>
      <c r="E22">
        <v>8.3000000000000007</v>
      </c>
      <c r="F22">
        <v>8.8000000000000007</v>
      </c>
      <c r="G22">
        <v>3.4</v>
      </c>
      <c r="H22">
        <v>5.4</v>
      </c>
      <c r="I22">
        <v>7.3677109878578895</v>
      </c>
      <c r="J22">
        <v>2.8055465978716443</v>
      </c>
      <c r="K22">
        <v>14.208064720010105</v>
      </c>
      <c r="L22">
        <v>6.8156244976691704</v>
      </c>
      <c r="N22" s="17" t="s">
        <v>4</v>
      </c>
      <c r="O22" s="20">
        <v>10.669047619047619</v>
      </c>
      <c r="P22" s="20">
        <v>4.3335616109417039</v>
      </c>
      <c r="Q22" s="21">
        <v>1.4979912783648372E-2</v>
      </c>
      <c r="R22" s="21">
        <v>0.46765964962262979</v>
      </c>
      <c r="S22" s="22">
        <v>0.90635395106947525</v>
      </c>
      <c r="T22" s="21">
        <v>0.5772981487676444</v>
      </c>
      <c r="U22" s="23">
        <v>0.14309406261580845</v>
      </c>
    </row>
    <row r="23" spans="1:25" ht="13.15">
      <c r="A23" s="8">
        <v>1974</v>
      </c>
      <c r="B23">
        <v>2.2999999999999998</v>
      </c>
      <c r="C23">
        <v>0.29415136782525941</v>
      </c>
      <c r="D23">
        <v>4.0999999999999996</v>
      </c>
      <c r="E23">
        <v>1.4</v>
      </c>
      <c r="F23">
        <v>1</v>
      </c>
      <c r="G23">
        <v>6.2</v>
      </c>
      <c r="H23">
        <v>1.7</v>
      </c>
      <c r="I23">
        <v>2.408376963350789</v>
      </c>
      <c r="J23">
        <v>7.4654956085320023</v>
      </c>
      <c r="K23">
        <v>3.6081903707803065</v>
      </c>
      <c r="L23">
        <v>12.5808878856283</v>
      </c>
      <c r="N23" s="24" t="s">
        <v>5</v>
      </c>
      <c r="O23" s="20">
        <v>10.865853658536587</v>
      </c>
      <c r="P23" s="20">
        <v>4.3476155368929472</v>
      </c>
      <c r="Q23" s="21">
        <v>-4.9109478176923788E-3</v>
      </c>
      <c r="R23" s="21">
        <v>0.43412760222876057</v>
      </c>
      <c r="S23" s="22">
        <v>0.89040351572427245</v>
      </c>
      <c r="T23" s="21">
        <v>0.57056425447498349</v>
      </c>
      <c r="U23" s="23">
        <v>0.10294439584791022</v>
      </c>
    </row>
    <row r="24" spans="1:25" ht="13.15">
      <c r="A24" s="8">
        <v>1975</v>
      </c>
      <c r="B24">
        <v>8.6999999999999993</v>
      </c>
      <c r="C24">
        <v>-1.2098136294514976</v>
      </c>
      <c r="D24">
        <v>2</v>
      </c>
      <c r="E24">
        <v>15.7</v>
      </c>
      <c r="F24">
        <v>16</v>
      </c>
      <c r="G24">
        <v>13.8</v>
      </c>
      <c r="H24">
        <v>5.0999999999999996</v>
      </c>
      <c r="I24">
        <v>4.1922290388548111</v>
      </c>
      <c r="J24">
        <v>4.7577349678925795</v>
      </c>
      <c r="K24">
        <v>13.481465655378688</v>
      </c>
      <c r="L24">
        <v>17.67143430022724</v>
      </c>
      <c r="N24" s="24" t="s">
        <v>6</v>
      </c>
      <c r="O24" s="20">
        <v>10.036585365853659</v>
      </c>
      <c r="P24" s="20">
        <v>6.7968341302353545</v>
      </c>
      <c r="Q24" s="21">
        <v>0.17203148857212416</v>
      </c>
      <c r="R24" s="21">
        <v>0.44244040592269557</v>
      </c>
      <c r="S24" s="22">
        <v>0.61849192149197296</v>
      </c>
      <c r="T24" s="21">
        <v>0.34971332265732025</v>
      </c>
      <c r="U24" s="23">
        <v>0.17568207945517103</v>
      </c>
      <c r="Y24" s="10"/>
    </row>
    <row r="25" spans="1:25" ht="13.15">
      <c r="A25" s="8">
        <v>1976</v>
      </c>
      <c r="B25">
        <v>-1.6</v>
      </c>
      <c r="C25">
        <v>-7.4617535778910504E-2</v>
      </c>
      <c r="D25">
        <v>-1.8</v>
      </c>
      <c r="E25">
        <v>-2.4</v>
      </c>
      <c r="F25">
        <v>-3.1</v>
      </c>
      <c r="G25">
        <v>4.3</v>
      </c>
      <c r="H25">
        <v>0.4</v>
      </c>
      <c r="I25">
        <v>3.9254170755642859</v>
      </c>
      <c r="J25">
        <v>6.1577040958484375</v>
      </c>
      <c r="K25">
        <v>-6.796573472653666</v>
      </c>
      <c r="L25">
        <v>-1.7266840849710197</v>
      </c>
      <c r="N25" s="17" t="s">
        <v>7</v>
      </c>
      <c r="O25" s="20">
        <v>10.428571428571429</v>
      </c>
      <c r="P25" s="20">
        <v>3.2181986764475012</v>
      </c>
      <c r="Q25" s="21">
        <v>4.5395576422950203E-2</v>
      </c>
      <c r="R25" s="21">
        <v>0.51364826201637859</v>
      </c>
      <c r="S25" s="22">
        <v>0.85500678470032609</v>
      </c>
      <c r="T25" s="21">
        <v>0.51450023362676034</v>
      </c>
      <c r="U25" s="23">
        <v>5.0322198288707091E-2</v>
      </c>
    </row>
    <row r="26" spans="1:25" ht="13.15">
      <c r="A26" s="8">
        <v>1977</v>
      </c>
      <c r="B26">
        <v>7.6</v>
      </c>
      <c r="C26">
        <v>1.1465703004751422</v>
      </c>
      <c r="D26">
        <v>-2.2000000000000002</v>
      </c>
      <c r="E26">
        <v>13.2</v>
      </c>
      <c r="F26">
        <v>14.4</v>
      </c>
      <c r="G26">
        <v>1.7</v>
      </c>
      <c r="H26">
        <v>9.3000000000000007</v>
      </c>
      <c r="I26">
        <v>3.7330815234497994</v>
      </c>
      <c r="J26">
        <v>7.6115485564304475</v>
      </c>
      <c r="K26">
        <v>10.907989092010894</v>
      </c>
      <c r="L26">
        <v>5.3173043578776946</v>
      </c>
      <c r="N26" s="17" t="s">
        <v>91</v>
      </c>
      <c r="O26" s="20">
        <v>14.135150979760665</v>
      </c>
      <c r="P26" s="20">
        <v>6.7166694698354679</v>
      </c>
      <c r="Q26" s="21">
        <v>-4.5340608546386364E-2</v>
      </c>
      <c r="R26" s="21">
        <v>6.5057957528180596E-2</v>
      </c>
      <c r="S26" s="21">
        <v>0.50306748034844406</v>
      </c>
      <c r="T26" s="22">
        <v>0.7079253960283437</v>
      </c>
      <c r="U26" s="23">
        <v>0.39830837941703462</v>
      </c>
    </row>
    <row r="27" spans="1:25" ht="13.15">
      <c r="A27" s="8">
        <v>1978</v>
      </c>
      <c r="B27">
        <v>11.7</v>
      </c>
      <c r="C27">
        <v>1.490769230769228</v>
      </c>
      <c r="D27">
        <v>4.0999999999999996</v>
      </c>
      <c r="E27">
        <v>15</v>
      </c>
      <c r="F27">
        <v>16.399999999999999</v>
      </c>
      <c r="G27">
        <v>-0.5</v>
      </c>
      <c r="H27">
        <v>13.6</v>
      </c>
      <c r="I27">
        <v>6.7544604927782581</v>
      </c>
      <c r="J27">
        <v>15.556097560975601</v>
      </c>
      <c r="K27">
        <v>28.644932155541404</v>
      </c>
      <c r="L27">
        <v>21.682581494896279</v>
      </c>
      <c r="N27" s="17" t="s">
        <v>89</v>
      </c>
      <c r="O27" s="20">
        <v>15.311241189179981</v>
      </c>
      <c r="P27" s="20">
        <v>6.615547623729678</v>
      </c>
      <c r="Q27" s="21">
        <v>5.5943707249540529E-2</v>
      </c>
      <c r="R27" s="21">
        <v>0.30267267807208986</v>
      </c>
      <c r="S27" s="22">
        <v>0.61038156076357275</v>
      </c>
      <c r="T27" s="21">
        <v>0.49467026715108742</v>
      </c>
      <c r="U27" s="23">
        <v>7.4611148613163189E-2</v>
      </c>
    </row>
    <row r="28" spans="1:25" ht="13.15">
      <c r="A28" s="8">
        <v>1979</v>
      </c>
      <c r="B28">
        <v>7.6</v>
      </c>
      <c r="C28">
        <v>3.8660070133471027</v>
      </c>
      <c r="D28">
        <v>6.1</v>
      </c>
      <c r="E28">
        <v>8.1999999999999993</v>
      </c>
      <c r="F28">
        <v>8.6999999999999993</v>
      </c>
      <c r="G28">
        <v>2</v>
      </c>
      <c r="H28">
        <v>7.8</v>
      </c>
      <c r="I28">
        <v>14.488090500824292</v>
      </c>
      <c r="J28">
        <v>19.103803453079493</v>
      </c>
      <c r="K28">
        <v>7.59352989063109</v>
      </c>
      <c r="L28">
        <v>7.7093762684345535</v>
      </c>
      <c r="N28" s="17" t="s">
        <v>93</v>
      </c>
      <c r="O28" s="20">
        <v>15.929916484333846</v>
      </c>
      <c r="P28" s="20">
        <v>10.82384190038368</v>
      </c>
      <c r="Q28" s="21">
        <v>9.086673838348279E-2</v>
      </c>
      <c r="R28" s="21">
        <v>0.3610423102850614</v>
      </c>
      <c r="S28" s="22">
        <v>0.81947533866100597</v>
      </c>
      <c r="T28" s="21">
        <v>0.60925047810169908</v>
      </c>
      <c r="U28" s="23">
        <v>1.3046508530221494E-2</v>
      </c>
    </row>
    <row r="29" spans="1:25" ht="13.5" thickBot="1">
      <c r="A29" s="8">
        <v>1980</v>
      </c>
      <c r="B29">
        <v>7.8</v>
      </c>
      <c r="C29">
        <v>4.0790391415681144</v>
      </c>
      <c r="D29">
        <v>-1.5</v>
      </c>
      <c r="E29">
        <v>13.5</v>
      </c>
      <c r="F29">
        <v>12.6</v>
      </c>
      <c r="G29">
        <v>26.6</v>
      </c>
      <c r="H29">
        <v>6.1</v>
      </c>
      <c r="I29">
        <v>16.034082106893877</v>
      </c>
      <c r="J29">
        <v>11.639405270339731</v>
      </c>
      <c r="K29">
        <v>6.7904889731038587</v>
      </c>
      <c r="L29">
        <v>12.704753291126526</v>
      </c>
      <c r="N29" s="25" t="s">
        <v>95</v>
      </c>
      <c r="O29" s="26">
        <v>16.378770608827963</v>
      </c>
      <c r="P29" s="26">
        <v>11.428954449980257</v>
      </c>
      <c r="Q29" s="27">
        <v>0.20456117504751331</v>
      </c>
      <c r="R29" s="27">
        <v>0.47877835329293816</v>
      </c>
      <c r="S29" s="28">
        <v>0.78597622843903636</v>
      </c>
      <c r="T29" s="27">
        <v>0.46008038155281067</v>
      </c>
      <c r="U29" s="29">
        <v>-4.7307033791096804E-2</v>
      </c>
    </row>
    <row r="30" spans="1:25">
      <c r="A30" s="8">
        <v>1981</v>
      </c>
      <c r="B30">
        <v>5.0999999999999996</v>
      </c>
      <c r="C30">
        <v>2.490025285552349</v>
      </c>
      <c r="D30">
        <v>7</v>
      </c>
      <c r="E30">
        <v>1.9</v>
      </c>
      <c r="F30">
        <v>1.7</v>
      </c>
      <c r="G30">
        <v>3.2</v>
      </c>
      <c r="H30">
        <v>9.6</v>
      </c>
      <c r="I30">
        <v>12.437523535654371</v>
      </c>
      <c r="J30">
        <v>3.1461815642014557</v>
      </c>
      <c r="K30">
        <v>2.4465076734457414</v>
      </c>
      <c r="L30">
        <v>2.6831026206876052</v>
      </c>
    </row>
    <row r="31" spans="1:25">
      <c r="A31" s="8">
        <v>1982</v>
      </c>
      <c r="B31">
        <v>9</v>
      </c>
      <c r="C31">
        <v>-0.13416264840554781</v>
      </c>
      <c r="D31">
        <v>11.5</v>
      </c>
      <c r="E31">
        <v>5.6</v>
      </c>
      <c r="F31">
        <v>5.8</v>
      </c>
      <c r="G31">
        <v>3.4</v>
      </c>
      <c r="H31">
        <v>12.7</v>
      </c>
      <c r="I31">
        <v>9.1184496466262921</v>
      </c>
      <c r="J31">
        <v>9.0306098893488738</v>
      </c>
      <c r="K31">
        <v>5.8201630944648919</v>
      </c>
      <c r="L31">
        <v>12.784925539459003</v>
      </c>
    </row>
    <row r="32" spans="1:25">
      <c r="A32" s="8">
        <v>1983</v>
      </c>
      <c r="B32">
        <v>10.8</v>
      </c>
      <c r="C32">
        <v>1.2500986340119837</v>
      </c>
      <c r="D32">
        <v>8.3000000000000007</v>
      </c>
      <c r="E32">
        <v>10.4</v>
      </c>
      <c r="F32">
        <v>9.6999999999999993</v>
      </c>
      <c r="G32">
        <v>17</v>
      </c>
      <c r="H32">
        <v>14.6</v>
      </c>
      <c r="I32">
        <v>12.340606601746718</v>
      </c>
      <c r="J32">
        <v>18.373396191793567</v>
      </c>
      <c r="K32">
        <v>11.859947034018713</v>
      </c>
      <c r="L32">
        <v>11.80467336489972</v>
      </c>
    </row>
    <row r="33" spans="1:15">
      <c r="A33" s="8">
        <v>1984</v>
      </c>
      <c r="B33">
        <v>15.2</v>
      </c>
      <c r="C33">
        <v>5.6872427710143043</v>
      </c>
      <c r="D33">
        <v>12.9</v>
      </c>
      <c r="E33">
        <v>14.4</v>
      </c>
      <c r="F33">
        <v>14.8</v>
      </c>
      <c r="G33">
        <v>10.8</v>
      </c>
      <c r="H33">
        <v>19.399999999999999</v>
      </c>
      <c r="I33">
        <v>14.548858407794008</v>
      </c>
      <c r="J33">
        <v>30.555423065916255</v>
      </c>
      <c r="K33">
        <v>30.070974592416832</v>
      </c>
      <c r="L33">
        <v>25.794067519410536</v>
      </c>
    </row>
    <row r="34" spans="1:15">
      <c r="A34" s="8">
        <v>1985</v>
      </c>
      <c r="B34">
        <v>13.4</v>
      </c>
      <c r="C34">
        <v>11.610647798310081</v>
      </c>
      <c r="D34">
        <v>1.8</v>
      </c>
      <c r="E34">
        <v>18.399999999999999</v>
      </c>
      <c r="F34">
        <v>18</v>
      </c>
      <c r="G34">
        <v>22.1</v>
      </c>
      <c r="H34">
        <v>18.100000000000001</v>
      </c>
      <c r="I34">
        <v>25.420173191852658</v>
      </c>
      <c r="J34">
        <v>17.865721670670109</v>
      </c>
      <c r="K34">
        <v>41.771345988594668</v>
      </c>
      <c r="L34">
        <v>29.744537201769994</v>
      </c>
    </row>
    <row r="35" spans="1:15">
      <c r="A35" s="8">
        <v>1986</v>
      </c>
      <c r="B35">
        <v>8.9</v>
      </c>
      <c r="C35">
        <v>5.1379606326039617</v>
      </c>
      <c r="D35">
        <v>3.3</v>
      </c>
      <c r="E35">
        <v>10.199999999999999</v>
      </c>
      <c r="F35">
        <v>9.6</v>
      </c>
      <c r="G35">
        <v>15.8</v>
      </c>
      <c r="H35">
        <v>12.3</v>
      </c>
      <c r="I35">
        <v>14.394135850491875</v>
      </c>
      <c r="J35">
        <v>11.077101898488962</v>
      </c>
      <c r="K35">
        <v>10.255590790245828</v>
      </c>
      <c r="L35">
        <v>16.016848737575295</v>
      </c>
    </row>
    <row r="36" spans="1:15">
      <c r="A36" s="8">
        <v>1987</v>
      </c>
      <c r="B36">
        <v>11.7</v>
      </c>
      <c r="C36">
        <v>5.6319712418804606</v>
      </c>
      <c r="D36">
        <v>4.7</v>
      </c>
      <c r="E36">
        <v>13.6</v>
      </c>
      <c r="F36">
        <v>13.1</v>
      </c>
      <c r="G36">
        <v>17.8</v>
      </c>
      <c r="H36">
        <v>14.7</v>
      </c>
      <c r="I36">
        <v>14.24534147410419</v>
      </c>
      <c r="J36">
        <v>10.995849175067129</v>
      </c>
      <c r="K36">
        <v>16.063740201455822</v>
      </c>
      <c r="L36">
        <v>15.812187279334001</v>
      </c>
    </row>
    <row r="37" spans="1:15">
      <c r="A37" s="8">
        <v>1988</v>
      </c>
      <c r="B37">
        <v>11.2</v>
      </c>
      <c r="C37">
        <v>13.489106828971785</v>
      </c>
      <c r="D37">
        <v>2.5</v>
      </c>
      <c r="E37">
        <v>14.3</v>
      </c>
      <c r="F37">
        <v>15.1</v>
      </c>
      <c r="G37">
        <v>8</v>
      </c>
      <c r="H37">
        <v>13.2</v>
      </c>
      <c r="I37">
        <v>24.547589126264956</v>
      </c>
      <c r="J37">
        <v>18.844551151112164</v>
      </c>
      <c r="K37">
        <v>30.476756402969386</v>
      </c>
      <c r="L37">
        <v>26.706302892641997</v>
      </c>
    </row>
    <row r="38" spans="1:15">
      <c r="A38" s="8">
        <v>1989</v>
      </c>
      <c r="B38">
        <v>4.2</v>
      </c>
      <c r="C38">
        <v>8.9702721930911054</v>
      </c>
      <c r="D38">
        <v>3.1</v>
      </c>
      <c r="E38">
        <v>3.7</v>
      </c>
      <c r="F38">
        <v>5</v>
      </c>
      <c r="G38">
        <v>-8.4</v>
      </c>
      <c r="H38">
        <v>5.8</v>
      </c>
      <c r="I38">
        <v>16.54018645431443</v>
      </c>
      <c r="J38">
        <v>19.273890739859322</v>
      </c>
      <c r="K38">
        <v>7.4513058802563759</v>
      </c>
      <c r="L38">
        <v>-6.6797054097703761</v>
      </c>
    </row>
    <row r="39" spans="1:15">
      <c r="A39" s="8">
        <v>1990</v>
      </c>
      <c r="B39">
        <v>3.9</v>
      </c>
      <c r="C39">
        <v>5.9558182040431529</v>
      </c>
      <c r="D39">
        <v>7.3</v>
      </c>
      <c r="E39">
        <v>3.2</v>
      </c>
      <c r="F39">
        <v>3.4</v>
      </c>
      <c r="G39">
        <v>1.2</v>
      </c>
      <c r="H39">
        <v>2.7</v>
      </c>
      <c r="I39">
        <v>7.4854436731955243</v>
      </c>
      <c r="J39">
        <v>13.791650963265134</v>
      </c>
      <c r="K39">
        <v>0.66663083455547056</v>
      </c>
      <c r="L39">
        <v>2.6006130285157969</v>
      </c>
    </row>
    <row r="40" spans="1:15">
      <c r="A40" s="8">
        <v>1991</v>
      </c>
      <c r="B40">
        <v>9.3000000000000007</v>
      </c>
      <c r="C40">
        <v>7.2989328614044346</v>
      </c>
      <c r="D40">
        <v>2.4</v>
      </c>
      <c r="E40">
        <v>13.8</v>
      </c>
      <c r="F40">
        <v>14.3</v>
      </c>
      <c r="G40">
        <v>9.6</v>
      </c>
      <c r="H40">
        <v>9.1999999999999993</v>
      </c>
      <c r="I40">
        <v>11.758614695857128</v>
      </c>
      <c r="J40">
        <v>19.610349127182026</v>
      </c>
      <c r="K40">
        <v>20.39949597727626</v>
      </c>
      <c r="L40">
        <v>24.994068238978784</v>
      </c>
    </row>
    <row r="41" spans="1:15">
      <c r="A41" s="8">
        <v>1992</v>
      </c>
      <c r="B41">
        <v>14.2</v>
      </c>
      <c r="C41">
        <v>9.3799069327807594</v>
      </c>
      <c r="D41">
        <v>4.7</v>
      </c>
      <c r="E41">
        <v>21</v>
      </c>
      <c r="F41">
        <v>21</v>
      </c>
      <c r="G41">
        <v>21</v>
      </c>
      <c r="H41">
        <v>12.6</v>
      </c>
      <c r="I41">
        <v>16.764711739897798</v>
      </c>
      <c r="J41">
        <v>27.467683927966434</v>
      </c>
      <c r="K41">
        <v>37.26385809312638</v>
      </c>
      <c r="L41">
        <v>46.009353213225658</v>
      </c>
    </row>
    <row r="42" spans="1:15">
      <c r="A42" s="8">
        <v>1993</v>
      </c>
      <c r="B42">
        <v>13.9</v>
      </c>
      <c r="C42">
        <v>17.277995550570878</v>
      </c>
      <c r="D42">
        <v>4.5999999999999996</v>
      </c>
      <c r="E42">
        <v>19.7</v>
      </c>
      <c r="F42">
        <v>20</v>
      </c>
      <c r="G42">
        <v>18</v>
      </c>
      <c r="H42">
        <v>12.2</v>
      </c>
      <c r="I42">
        <v>27.484320455612398</v>
      </c>
      <c r="J42">
        <v>30.353067457224281</v>
      </c>
      <c r="K42">
        <v>45.685209372735635</v>
      </c>
      <c r="L42">
        <v>60.435648479189673</v>
      </c>
    </row>
    <row r="43" spans="1:15">
      <c r="A43" s="8">
        <v>1994</v>
      </c>
      <c r="B43">
        <v>13</v>
      </c>
      <c r="C43">
        <v>23.341847661549863</v>
      </c>
      <c r="D43">
        <v>3.9</v>
      </c>
      <c r="E43">
        <v>18.100000000000001</v>
      </c>
      <c r="F43">
        <v>18.8</v>
      </c>
      <c r="G43">
        <v>13.6</v>
      </c>
      <c r="H43">
        <v>11.4</v>
      </c>
      <c r="I43">
        <v>36.632804859790454</v>
      </c>
      <c r="J43">
        <v>33.833020946883849</v>
      </c>
      <c r="K43">
        <v>26.189326662814416</v>
      </c>
      <c r="L43">
        <v>26.620221328708936</v>
      </c>
    </row>
    <row r="44" spans="1:15">
      <c r="A44" s="8">
        <v>1995</v>
      </c>
      <c r="B44">
        <v>11</v>
      </c>
      <c r="C44">
        <v>15.116473914160899</v>
      </c>
      <c r="D44">
        <v>4.9000000000000004</v>
      </c>
      <c r="E44">
        <v>13.8</v>
      </c>
      <c r="F44">
        <v>14</v>
      </c>
      <c r="G44">
        <v>12.4</v>
      </c>
      <c r="H44">
        <v>10.1</v>
      </c>
      <c r="I44">
        <v>30.899665160409185</v>
      </c>
      <c r="J44">
        <v>19.028065477324052</v>
      </c>
      <c r="K44">
        <v>22.223996312569927</v>
      </c>
      <c r="L44">
        <v>18.440287388053591</v>
      </c>
    </row>
    <row r="45" spans="1:15">
      <c r="A45" s="8">
        <v>1996</v>
      </c>
      <c r="B45">
        <v>9.9</v>
      </c>
      <c r="C45">
        <v>7.1748566593685421</v>
      </c>
      <c r="D45">
        <v>5</v>
      </c>
      <c r="E45">
        <v>12.1</v>
      </c>
      <c r="F45">
        <v>12.5</v>
      </c>
      <c r="G45">
        <v>8.5</v>
      </c>
      <c r="H45">
        <v>9.1999999999999993</v>
      </c>
      <c r="I45">
        <v>19.903493979594522</v>
      </c>
      <c r="J45">
        <v>16.016477396502427</v>
      </c>
      <c r="K45">
        <v>13.203527491618594</v>
      </c>
      <c r="L45">
        <v>14.551802021966441</v>
      </c>
    </row>
    <row r="46" spans="1:15">
      <c r="A46" s="8">
        <v>1997</v>
      </c>
      <c r="B46">
        <v>9.1999999999999993</v>
      </c>
      <c r="C46">
        <v>1.8026513083872686</v>
      </c>
      <c r="D46">
        <v>3.4</v>
      </c>
      <c r="E46">
        <v>10.5</v>
      </c>
      <c r="F46">
        <v>11.3</v>
      </c>
      <c r="G46">
        <v>2.6</v>
      </c>
      <c r="H46">
        <v>10.4</v>
      </c>
      <c r="I46">
        <v>8.8114974477382155</v>
      </c>
      <c r="J46">
        <v>15.444887878961477</v>
      </c>
      <c r="K46">
        <v>5.1152936975488172</v>
      </c>
      <c r="L46">
        <v>8.7625183427973994</v>
      </c>
      <c r="O46" s="10"/>
    </row>
    <row r="47" spans="1:15">
      <c r="A47" s="8">
        <v>1998</v>
      </c>
      <c r="B47">
        <v>7.8</v>
      </c>
      <c r="C47">
        <v>-0.9248823935269419</v>
      </c>
      <c r="D47">
        <v>3.4</v>
      </c>
      <c r="E47">
        <v>8.9</v>
      </c>
      <c r="F47">
        <v>8.9</v>
      </c>
      <c r="G47">
        <v>9</v>
      </c>
      <c r="H47">
        <v>8.4</v>
      </c>
      <c r="I47">
        <v>5.9942412996992323</v>
      </c>
      <c r="J47">
        <v>16.138838041888135</v>
      </c>
      <c r="K47">
        <v>4.9383798623083841</v>
      </c>
      <c r="L47">
        <v>13.358971548520326</v>
      </c>
    </row>
    <row r="48" spans="1:15">
      <c r="A48" s="8">
        <v>1999</v>
      </c>
      <c r="B48">
        <v>7.7</v>
      </c>
      <c r="C48">
        <v>-1.3981413337558912</v>
      </c>
      <c r="D48">
        <v>2.7</v>
      </c>
      <c r="E48">
        <v>8.1999999999999993</v>
      </c>
      <c r="F48">
        <v>8.6</v>
      </c>
      <c r="G48">
        <v>4.3</v>
      </c>
      <c r="H48">
        <v>9.1999999999999993</v>
      </c>
      <c r="I48">
        <v>7.9675357576247663</v>
      </c>
      <c r="J48">
        <v>16.363600398778331</v>
      </c>
      <c r="K48">
        <v>4.1747706325436118</v>
      </c>
      <c r="L48">
        <v>5.18231434669012</v>
      </c>
    </row>
    <row r="49" spans="1:12">
      <c r="A49" s="8">
        <v>2000</v>
      </c>
      <c r="B49">
        <v>8.5</v>
      </c>
      <c r="C49">
        <v>2.2279460803582971</v>
      </c>
      <c r="D49">
        <v>2.2999999999999998</v>
      </c>
      <c r="E49">
        <v>9.5</v>
      </c>
      <c r="F49">
        <v>9.9</v>
      </c>
      <c r="G49">
        <v>5.7</v>
      </c>
      <c r="H49">
        <v>9.8000000000000007</v>
      </c>
      <c r="I49">
        <v>12.10270421541917</v>
      </c>
      <c r="J49">
        <v>13.417054640970495</v>
      </c>
      <c r="K49">
        <v>9.0333588815381116</v>
      </c>
      <c r="L49">
        <v>10.866781101290513</v>
      </c>
    </row>
    <row r="50" spans="1:12">
      <c r="A50" s="8">
        <v>2001</v>
      </c>
      <c r="B50">
        <v>8.3000000000000007</v>
      </c>
      <c r="C50">
        <v>2.253439815077968</v>
      </c>
      <c r="D50">
        <v>2.6</v>
      </c>
      <c r="E50">
        <v>8.5</v>
      </c>
      <c r="F50">
        <v>8.6999999999999993</v>
      </c>
      <c r="G50">
        <v>6.8</v>
      </c>
      <c r="H50">
        <v>10.3</v>
      </c>
      <c r="I50">
        <v>7.9191032049403587</v>
      </c>
      <c r="J50">
        <v>6.9420513503046122</v>
      </c>
      <c r="K50">
        <v>16.951668447927794</v>
      </c>
      <c r="L50">
        <v>13.529857401491906</v>
      </c>
    </row>
    <row r="51" spans="1:12">
      <c r="A51" s="8">
        <v>2002</v>
      </c>
      <c r="B51">
        <v>9.1</v>
      </c>
      <c r="C51">
        <v>0.69072387476083286</v>
      </c>
      <c r="D51">
        <v>2.7</v>
      </c>
      <c r="E51">
        <v>9.9</v>
      </c>
      <c r="F51">
        <v>10</v>
      </c>
      <c r="G51">
        <v>8.8000000000000007</v>
      </c>
      <c r="H51">
        <v>10.5</v>
      </c>
      <c r="I51">
        <v>8.6130843613275729</v>
      </c>
      <c r="J51">
        <v>6.4689337908618194</v>
      </c>
      <c r="K51">
        <v>11.766011166737055</v>
      </c>
      <c r="L51">
        <v>15.061442651117396</v>
      </c>
    </row>
    <row r="52" spans="1:12">
      <c r="A52" s="8">
        <v>2003</v>
      </c>
      <c r="B52">
        <v>10</v>
      </c>
      <c r="C52">
        <v>2.9025102409351611</v>
      </c>
      <c r="D52">
        <v>2.4</v>
      </c>
      <c r="E52">
        <v>12.7</v>
      </c>
      <c r="F52">
        <v>12.8</v>
      </c>
      <c r="G52">
        <v>12.1</v>
      </c>
      <c r="H52">
        <v>9.5</v>
      </c>
      <c r="I52">
        <v>7.7482230582734291</v>
      </c>
      <c r="J52">
        <v>6.1998895312132207</v>
      </c>
      <c r="K52">
        <v>23.724596347914439</v>
      </c>
      <c r="L52">
        <v>23.215028998607899</v>
      </c>
    </row>
    <row r="53" spans="1:12">
      <c r="A53" s="8">
        <v>2004</v>
      </c>
      <c r="B53">
        <v>10.1</v>
      </c>
      <c r="C53">
        <v>7.6687706480767392</v>
      </c>
      <c r="D53">
        <v>6.1</v>
      </c>
      <c r="E53">
        <v>11.1</v>
      </c>
      <c r="F53">
        <v>11.6</v>
      </c>
      <c r="G53">
        <v>8.1999999999999993</v>
      </c>
      <c r="H53">
        <v>10.1</v>
      </c>
      <c r="I53">
        <v>12.205384184129731</v>
      </c>
      <c r="J53">
        <v>11.551192259904441</v>
      </c>
      <c r="K53">
        <v>24.327745013584256</v>
      </c>
      <c r="L53">
        <v>21.690985167999631</v>
      </c>
    </row>
    <row r="54" spans="1:12">
      <c r="A54" s="8">
        <v>2005</v>
      </c>
      <c r="B54">
        <v>11.4</v>
      </c>
      <c r="C54">
        <v>4.3431219190287571</v>
      </c>
      <c r="D54">
        <v>5.0999999999999996</v>
      </c>
      <c r="E54">
        <v>12.1</v>
      </c>
      <c r="F54">
        <v>11.6</v>
      </c>
      <c r="G54">
        <v>16</v>
      </c>
      <c r="H54">
        <v>12.4</v>
      </c>
      <c r="I54">
        <v>12.983715277543141</v>
      </c>
      <c r="J54">
        <v>16.517630744409217</v>
      </c>
      <c r="K54">
        <v>11.686819932610693</v>
      </c>
      <c r="L54">
        <v>15.440565459227006</v>
      </c>
    </row>
    <row r="55" spans="1:12">
      <c r="A55" s="8">
        <v>2006</v>
      </c>
      <c r="B55">
        <v>12.7</v>
      </c>
      <c r="C55">
        <v>4.4470150636161101</v>
      </c>
      <c r="D55">
        <v>4.8</v>
      </c>
      <c r="E55">
        <v>13.5</v>
      </c>
      <c r="F55">
        <v>12.9</v>
      </c>
      <c r="G55">
        <v>17.2</v>
      </c>
      <c r="H55">
        <v>14.1</v>
      </c>
      <c r="I55">
        <v>11.812276118763187</v>
      </c>
      <c r="J55">
        <v>16.761661865410215</v>
      </c>
      <c r="K55">
        <v>15.850929584556695</v>
      </c>
      <c r="L55">
        <v>15.055784491673862</v>
      </c>
    </row>
    <row r="56" spans="1:12">
      <c r="A56" s="8">
        <v>2007</v>
      </c>
      <c r="B56">
        <v>14.2</v>
      </c>
      <c r="C56">
        <v>8.8833696001385256</v>
      </c>
      <c r="D56">
        <v>3.5</v>
      </c>
      <c r="E56">
        <v>15.1</v>
      </c>
      <c r="F56">
        <v>14.9</v>
      </c>
      <c r="G56">
        <v>16.2</v>
      </c>
      <c r="H56">
        <v>16.100000000000001</v>
      </c>
      <c r="I56">
        <v>18.633384796099151</v>
      </c>
      <c r="J56">
        <v>19.03546906531275</v>
      </c>
      <c r="K56">
        <v>24.741306130310203</v>
      </c>
      <c r="L56">
        <v>20.440460138359761</v>
      </c>
    </row>
    <row r="57" spans="1:12">
      <c r="A57" s="8">
        <v>2008</v>
      </c>
      <c r="B57">
        <v>9.6999999999999993</v>
      </c>
      <c r="C57">
        <v>8.4983344212330429</v>
      </c>
      <c r="D57">
        <v>5.2</v>
      </c>
      <c r="E57">
        <v>9.8000000000000007</v>
      </c>
      <c r="F57">
        <v>10</v>
      </c>
      <c r="G57">
        <v>9.5</v>
      </c>
      <c r="H57">
        <v>10.5</v>
      </c>
      <c r="I57">
        <v>15.577157985556145</v>
      </c>
      <c r="J57">
        <v>15.621518738944683</v>
      </c>
      <c r="K57">
        <v>23.379485468663908</v>
      </c>
      <c r="L57">
        <v>21.846029278021661</v>
      </c>
    </row>
    <row r="58" spans="1:12">
      <c r="A58" s="8">
        <v>2009</v>
      </c>
      <c r="B58">
        <v>9.4</v>
      </c>
      <c r="C58">
        <v>-0.23051052390547255</v>
      </c>
      <c r="D58">
        <v>4</v>
      </c>
      <c r="E58">
        <v>10.3</v>
      </c>
      <c r="F58">
        <v>9.1</v>
      </c>
      <c r="G58">
        <v>18.899999999999999</v>
      </c>
      <c r="H58">
        <v>9.6</v>
      </c>
      <c r="I58">
        <v>9.8168899027954772</v>
      </c>
      <c r="J58">
        <v>9.3509238385939284</v>
      </c>
      <c r="K58">
        <v>17.270448607120837</v>
      </c>
      <c r="L58">
        <v>22.44700879854058</v>
      </c>
    </row>
    <row r="59" spans="1:12">
      <c r="A59" s="8">
        <v>2010</v>
      </c>
      <c r="B59">
        <v>10.6</v>
      </c>
      <c r="C59">
        <v>7.6491735713853135</v>
      </c>
      <c r="D59">
        <v>4.3</v>
      </c>
      <c r="E59">
        <v>12.7</v>
      </c>
      <c r="F59">
        <v>12.6</v>
      </c>
      <c r="G59">
        <v>13.8</v>
      </c>
      <c r="H59">
        <v>9.6999999999999993</v>
      </c>
      <c r="I59">
        <v>15.313858918881751</v>
      </c>
      <c r="J59">
        <v>14.919686138068599</v>
      </c>
      <c r="K59">
        <v>21.302472755328616</v>
      </c>
      <c r="L59">
        <v>18.561834276318589</v>
      </c>
    </row>
    <row r="60" spans="1:12">
      <c r="A60" s="8">
        <v>2011</v>
      </c>
      <c r="B60">
        <v>9.5</v>
      </c>
      <c r="C60">
        <v>8.8978037427511936</v>
      </c>
      <c r="D60">
        <v>4.2</v>
      </c>
      <c r="E60">
        <v>10.7</v>
      </c>
      <c r="F60">
        <v>10.9</v>
      </c>
      <c r="G60">
        <v>9.6999999999999993</v>
      </c>
      <c r="H60">
        <v>9.5</v>
      </c>
      <c r="I60">
        <v>20.864671435015069</v>
      </c>
      <c r="J60">
        <v>21.816170984407023</v>
      </c>
      <c r="K60">
        <v>18.649162202247837</v>
      </c>
      <c r="L60">
        <v>18.212414526153342</v>
      </c>
    </row>
    <row r="61" spans="1:12">
      <c r="A61" s="8">
        <v>2012</v>
      </c>
      <c r="B61">
        <v>7.9</v>
      </c>
      <c r="C61">
        <v>2.4782799613559181</v>
      </c>
      <c r="D61">
        <v>4.5</v>
      </c>
      <c r="E61">
        <v>8.4</v>
      </c>
      <c r="F61">
        <v>8.1</v>
      </c>
      <c r="G61">
        <v>9.8000000000000007</v>
      </c>
      <c r="H61">
        <v>8</v>
      </c>
      <c r="I61">
        <v>12.465043871085356</v>
      </c>
      <c r="J61">
        <v>12.538314026232555</v>
      </c>
      <c r="K61">
        <v>9.3914460558866644</v>
      </c>
      <c r="L61">
        <v>11.348692214423428</v>
      </c>
    </row>
    <row r="62" spans="1:12">
      <c r="A62" s="8">
        <v>2013</v>
      </c>
      <c r="B62">
        <v>7.8</v>
      </c>
      <c r="C62">
        <v>2.2975156894054676</v>
      </c>
      <c r="D62">
        <v>3.8</v>
      </c>
      <c r="E62">
        <v>8</v>
      </c>
      <c r="F62">
        <v>7.7</v>
      </c>
      <c r="G62">
        <v>9.6999999999999993</v>
      </c>
      <c r="H62">
        <v>8.3000000000000007</v>
      </c>
      <c r="I62">
        <v>10.691076988354498</v>
      </c>
      <c r="J62">
        <v>11.021871399466999</v>
      </c>
      <c r="K62">
        <v>10.512822401440026</v>
      </c>
      <c r="L62">
        <v>10.761791266935305</v>
      </c>
    </row>
    <row r="63" spans="1:12">
      <c r="A63" s="8">
        <v>2014</v>
      </c>
      <c r="B63">
        <v>7.3</v>
      </c>
      <c r="C63">
        <v>0.84846519986400804</v>
      </c>
      <c r="D63">
        <v>4.0999999999999996</v>
      </c>
      <c r="E63">
        <v>7.4</v>
      </c>
      <c r="F63">
        <v>7</v>
      </c>
      <c r="G63">
        <v>9.1</v>
      </c>
      <c r="H63">
        <v>7.8</v>
      </c>
      <c r="I63">
        <v>10.364475285819918</v>
      </c>
      <c r="J63">
        <v>6.4505996254435205</v>
      </c>
      <c r="K63">
        <v>7.3188691081509161</v>
      </c>
      <c r="L63">
        <v>7.0606219489846023</v>
      </c>
    </row>
    <row r="64" spans="1:12">
      <c r="A64" s="8">
        <v>2015</v>
      </c>
      <c r="B64">
        <v>6.9</v>
      </c>
      <c r="C64">
        <v>7.2345647131694335E-2</v>
      </c>
      <c r="D64">
        <v>3.9</v>
      </c>
      <c r="E64">
        <v>6.2</v>
      </c>
      <c r="F64">
        <v>6</v>
      </c>
      <c r="G64">
        <v>6.8</v>
      </c>
      <c r="H64">
        <v>8.1999999999999993</v>
      </c>
      <c r="I64">
        <v>9.6645485669502271</v>
      </c>
      <c r="J64">
        <v>12.257404408315953</v>
      </c>
      <c r="K64">
        <v>3.3424628572844117</v>
      </c>
      <c r="L64">
        <v>3.9475257425296117</v>
      </c>
    </row>
    <row r="65" spans="1:12">
      <c r="A65" s="8">
        <v>2016</v>
      </c>
      <c r="B65">
        <v>6.7</v>
      </c>
      <c r="C65">
        <v>1.1816996502441892</v>
      </c>
      <c r="D65">
        <v>3.3</v>
      </c>
      <c r="E65">
        <v>6.1</v>
      </c>
      <c r="F65">
        <v>6</v>
      </c>
      <c r="G65">
        <v>7.2</v>
      </c>
      <c r="H65">
        <v>7.8</v>
      </c>
      <c r="I65">
        <v>10.325208540037401</v>
      </c>
      <c r="J65">
        <v>10.573225175471258</v>
      </c>
      <c r="K65">
        <v>5.211003398205305</v>
      </c>
      <c r="L65">
        <v>5.4993482651914061</v>
      </c>
    </row>
    <row r="66" spans="1:12">
      <c r="A66" s="8">
        <v>2017</v>
      </c>
      <c r="B66">
        <v>6.9</v>
      </c>
      <c r="C66">
        <v>4.003631161115413</v>
      </c>
      <c r="D66">
        <v>3.9</v>
      </c>
      <c r="E66">
        <v>6.1</v>
      </c>
      <c r="F66">
        <v>6.3</v>
      </c>
      <c r="G66">
        <v>3.5</v>
      </c>
      <c r="H66">
        <v>8</v>
      </c>
      <c r="I66">
        <v>8.3561003819820669</v>
      </c>
      <c r="J66">
        <v>11.94830323010887</v>
      </c>
      <c r="K66">
        <v>10.578311320250267</v>
      </c>
      <c r="L66">
        <v>9.835492985022487</v>
      </c>
    </row>
    <row r="67" spans="1:12">
      <c r="A67" s="8">
        <v>2018</v>
      </c>
      <c r="B67">
        <v>6.6</v>
      </c>
      <c r="C67">
        <v>5.4044086275271415</v>
      </c>
      <c r="D67">
        <v>3.5</v>
      </c>
      <c r="E67">
        <v>5.8</v>
      </c>
      <c r="F67">
        <v>6.1</v>
      </c>
      <c r="G67">
        <v>4.5</v>
      </c>
      <c r="H67">
        <v>7.6</v>
      </c>
      <c r="I67">
        <v>9.5124566184483506</v>
      </c>
      <c r="J67">
        <v>10.859314696110346</v>
      </c>
      <c r="K67">
        <v>8.981884563687581</v>
      </c>
      <c r="L67">
        <v>8.9884815129456452</v>
      </c>
    </row>
    <row r="68" spans="1:12">
      <c r="A68" s="8">
        <v>2019</v>
      </c>
      <c r="B68">
        <v>6.1</v>
      </c>
      <c r="C68">
        <v>1.6869552400191115</v>
      </c>
      <c r="D68">
        <v>3.1</v>
      </c>
      <c r="E68">
        <v>5.7</v>
      </c>
      <c r="F68" t="s">
        <v>15</v>
      </c>
      <c r="G68" t="s">
        <v>15</v>
      </c>
      <c r="H68">
        <v>6.9</v>
      </c>
    </row>
  </sheetData>
  <mergeCells count="2">
    <mergeCell ref="N9:N13"/>
    <mergeCell ref="N16:U16"/>
  </mergeCells>
  <phoneticPr fontId="6" type="noConversion"/>
  <pageMargins left="0.7" right="0.7" top="0.75" bottom="0.75" header="0.3" footer="0.3"/>
  <ignoredErrors>
    <ignoredError sqref="P7:Z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T77"/>
  <sheetViews>
    <sheetView workbookViewId="0">
      <pane ySplit="1" topLeftCell="A2" activePane="bottomLeft" state="frozen"/>
      <selection pane="bottomLeft" activeCell="M1" activeCellId="2" sqref="A1:A65536 D1:J65536 M1:R65536"/>
    </sheetView>
  </sheetViews>
  <sheetFormatPr defaultRowHeight="12.75"/>
  <cols>
    <col min="1" max="3" width="14.06640625" customWidth="1"/>
    <col min="4" max="5" width="14.06640625" style="6" customWidth="1"/>
    <col min="6" max="7" width="25.796875" style="6" customWidth="1"/>
    <col min="8" max="8" width="32.796875" style="6" customWidth="1"/>
    <col min="9" max="9" width="35.1328125" style="6" customWidth="1"/>
    <col min="10" max="10" width="25.796875" style="6" customWidth="1"/>
    <col min="11" max="12" width="39.86328125" customWidth="1"/>
    <col min="13" max="13" width="27.53125" style="6" customWidth="1"/>
    <col min="14" max="14" width="24.6640625" style="6" customWidth="1"/>
    <col min="15" max="15" width="23.46484375" customWidth="1"/>
    <col min="16" max="16" width="44.53125" customWidth="1"/>
    <col min="17" max="18" width="44.53125" style="6" customWidth="1"/>
    <col min="19" max="19" width="35.1328125" customWidth="1"/>
    <col min="20" max="20" width="28.1328125" customWidth="1"/>
  </cols>
  <sheetData>
    <row r="1" spans="1:20">
      <c r="A1" s="32" t="s">
        <v>0</v>
      </c>
      <c r="B1" s="33" t="s">
        <v>1</v>
      </c>
      <c r="C1" s="4" t="s">
        <v>86</v>
      </c>
      <c r="D1" s="34" t="s">
        <v>2</v>
      </c>
      <c r="E1" s="7" t="s">
        <v>88</v>
      </c>
      <c r="F1" s="34" t="s">
        <v>3</v>
      </c>
      <c r="G1" s="34" t="s">
        <v>4</v>
      </c>
      <c r="H1" s="34" t="s">
        <v>5</v>
      </c>
      <c r="I1" s="34" t="s">
        <v>6</v>
      </c>
      <c r="J1" s="34" t="s">
        <v>7</v>
      </c>
      <c r="K1" s="33" t="s">
        <v>8</v>
      </c>
      <c r="L1" s="33" t="s">
        <v>9</v>
      </c>
      <c r="M1" s="7" t="s">
        <v>92</v>
      </c>
      <c r="N1" s="7" t="s">
        <v>90</v>
      </c>
      <c r="O1" s="33" t="s">
        <v>10</v>
      </c>
      <c r="P1" s="33" t="s">
        <v>11</v>
      </c>
      <c r="Q1" s="7" t="s">
        <v>94</v>
      </c>
      <c r="R1" s="7" t="s">
        <v>96</v>
      </c>
      <c r="S1" s="33" t="s">
        <v>12</v>
      </c>
      <c r="T1" s="33" t="s">
        <v>13</v>
      </c>
    </row>
    <row r="2" spans="1:20">
      <c r="A2" s="1" t="s">
        <v>14</v>
      </c>
      <c r="B2" s="2" t="s">
        <v>15</v>
      </c>
      <c r="C2" s="2"/>
      <c r="D2" s="5" t="s">
        <v>15</v>
      </c>
      <c r="E2" s="5"/>
      <c r="F2" s="5" t="s">
        <v>15</v>
      </c>
      <c r="G2" s="5" t="s">
        <v>15</v>
      </c>
      <c r="H2" s="5">
        <v>12</v>
      </c>
      <c r="I2" s="5" t="s">
        <v>15</v>
      </c>
      <c r="J2" s="5" t="s">
        <v>15</v>
      </c>
      <c r="K2" s="2" t="s">
        <v>15</v>
      </c>
      <c r="L2" s="2" t="s">
        <v>15</v>
      </c>
      <c r="M2" s="5"/>
      <c r="N2" s="5"/>
      <c r="O2" s="2" t="s">
        <v>15</v>
      </c>
      <c r="P2" s="2" t="s">
        <v>15</v>
      </c>
      <c r="Q2" s="5"/>
      <c r="R2" s="5"/>
      <c r="S2" s="2" t="s">
        <v>15</v>
      </c>
      <c r="T2" s="2" t="s">
        <v>15</v>
      </c>
    </row>
    <row r="3" spans="1:20">
      <c r="A3" s="1" t="s">
        <v>16</v>
      </c>
      <c r="B3" s="2" t="s">
        <v>15</v>
      </c>
      <c r="C3" s="2"/>
      <c r="D3" s="5" t="s">
        <v>15</v>
      </c>
      <c r="E3" s="5"/>
      <c r="F3" s="5" t="s">
        <v>15</v>
      </c>
      <c r="G3" s="5" t="s">
        <v>15</v>
      </c>
      <c r="H3" s="5">
        <v>11.2</v>
      </c>
      <c r="I3" s="5" t="s">
        <v>15</v>
      </c>
      <c r="J3" s="5" t="s">
        <v>15</v>
      </c>
      <c r="K3" s="2" t="s">
        <v>15</v>
      </c>
      <c r="L3" s="2" t="s">
        <v>15</v>
      </c>
      <c r="M3" s="5"/>
      <c r="N3" s="5"/>
      <c r="O3" s="2" t="s">
        <v>15</v>
      </c>
      <c r="P3" s="2" t="s">
        <v>15</v>
      </c>
      <c r="Q3" s="5"/>
      <c r="R3" s="5"/>
      <c r="S3" s="2" t="s">
        <v>15</v>
      </c>
      <c r="T3" s="2" t="s">
        <v>15</v>
      </c>
    </row>
    <row r="4" spans="1:20">
      <c r="A4" s="1" t="s">
        <v>17</v>
      </c>
      <c r="B4" s="2">
        <v>679.1</v>
      </c>
      <c r="C4" s="2"/>
      <c r="D4" s="5" t="s">
        <v>15</v>
      </c>
      <c r="E4" s="5"/>
      <c r="F4" s="5" t="s">
        <v>15</v>
      </c>
      <c r="G4" s="5" t="s">
        <v>15</v>
      </c>
      <c r="H4" s="5">
        <v>13.7</v>
      </c>
      <c r="I4" s="5" t="s">
        <v>15</v>
      </c>
      <c r="J4" s="5" t="s">
        <v>15</v>
      </c>
      <c r="K4" s="2">
        <v>453</v>
      </c>
      <c r="L4" s="2">
        <v>93.3</v>
      </c>
      <c r="M4" s="5"/>
      <c r="N4" s="5"/>
      <c r="O4" s="2">
        <v>153.69999999999999</v>
      </c>
      <c r="P4" s="2">
        <v>80.7</v>
      </c>
      <c r="Q4" s="5"/>
      <c r="R4" s="5"/>
      <c r="S4" s="2">
        <v>73</v>
      </c>
      <c r="T4" s="2">
        <v>-7.8</v>
      </c>
    </row>
    <row r="5" spans="1:20">
      <c r="A5" s="1" t="s">
        <v>18</v>
      </c>
      <c r="B5" s="2">
        <v>824.4</v>
      </c>
      <c r="C5" s="2">
        <f>(B5/B4-1)*100</f>
        <v>21.395965248122508</v>
      </c>
      <c r="D5" s="5">
        <v>15.6</v>
      </c>
      <c r="E5" s="5">
        <f>C5-D5</f>
        <v>5.7959652481225081</v>
      </c>
      <c r="F5" s="5">
        <v>1.9</v>
      </c>
      <c r="G5" s="5">
        <v>35.9</v>
      </c>
      <c r="H5" s="5">
        <v>35.700000000000003</v>
      </c>
      <c r="I5" s="5">
        <v>36.4</v>
      </c>
      <c r="J5" s="5">
        <v>24.9</v>
      </c>
      <c r="K5" s="2">
        <v>529.20000000000005</v>
      </c>
      <c r="L5" s="2">
        <v>115.2</v>
      </c>
      <c r="M5" s="5">
        <f>(K5/K4-1)*100</f>
        <v>16.821192052980138</v>
      </c>
      <c r="N5" s="5">
        <f>(L5/L4-1)*100</f>
        <v>23.472668810289399</v>
      </c>
      <c r="O5" s="2">
        <v>198.3</v>
      </c>
      <c r="P5" s="2">
        <v>115.3</v>
      </c>
      <c r="Q5" s="5">
        <f>(O5/O4-1)*100</f>
        <v>29.017566688353959</v>
      </c>
      <c r="R5" s="5">
        <f>(P5/P4-1)*100</f>
        <v>42.874845105328376</v>
      </c>
      <c r="S5" s="2">
        <v>83</v>
      </c>
      <c r="T5" s="2">
        <v>-8.4</v>
      </c>
    </row>
    <row r="6" spans="1:20">
      <c r="A6" s="1" t="s">
        <v>19</v>
      </c>
      <c r="B6" s="2">
        <v>859.8</v>
      </c>
      <c r="C6" s="2">
        <f t="shared" ref="C6:C69" si="0">(B6/B5-1)*100</f>
        <v>4.2940320232896623</v>
      </c>
      <c r="D6" s="5">
        <v>4.3</v>
      </c>
      <c r="E6" s="5">
        <f t="shared" ref="E6:E69" si="1">C6-D6</f>
        <v>-5.9679767103375525E-3</v>
      </c>
      <c r="F6" s="5">
        <v>1.7</v>
      </c>
      <c r="G6" s="5">
        <v>14.8</v>
      </c>
      <c r="H6" s="5">
        <v>19.3</v>
      </c>
      <c r="I6" s="5">
        <v>-3.3</v>
      </c>
      <c r="J6" s="5">
        <v>-0.3</v>
      </c>
      <c r="K6" s="2">
        <v>550</v>
      </c>
      <c r="L6" s="2">
        <v>104.1</v>
      </c>
      <c r="M6" s="5">
        <f t="shared" ref="M6:M69" si="2">(K6/K5-1)*100</f>
        <v>3.9304610733182033</v>
      </c>
      <c r="N6" s="5">
        <f t="shared" ref="N6:N69" si="3">(L6/L5-1)*100</f>
        <v>-9.635416666666675</v>
      </c>
      <c r="O6" s="2">
        <v>226.9</v>
      </c>
      <c r="P6" s="2">
        <v>140.9</v>
      </c>
      <c r="Q6" s="5">
        <f t="shared" ref="Q6:Q69" si="4">(O6/O5-1)*100</f>
        <v>14.422592032274316</v>
      </c>
      <c r="R6" s="5">
        <f t="shared" ref="R6:R69" si="5">(P6/P5-1)*100</f>
        <v>22.202948829141377</v>
      </c>
      <c r="S6" s="2">
        <v>86</v>
      </c>
      <c r="T6" s="2">
        <v>-2.7</v>
      </c>
    </row>
    <row r="7" spans="1:20">
      <c r="A7" s="1" t="s">
        <v>20</v>
      </c>
      <c r="B7" s="2">
        <v>911.6</v>
      </c>
      <c r="C7" s="2">
        <f t="shared" si="0"/>
        <v>6.0246568969527958</v>
      </c>
      <c r="D7" s="5">
        <v>6.9</v>
      </c>
      <c r="E7" s="5">
        <f t="shared" si="1"/>
        <v>-0.87534310304720453</v>
      </c>
      <c r="F7" s="5">
        <v>7.9</v>
      </c>
      <c r="G7" s="5">
        <v>7.6</v>
      </c>
      <c r="H7" s="5">
        <v>6.6</v>
      </c>
      <c r="I7" s="5">
        <v>13.8</v>
      </c>
      <c r="J7" s="5">
        <v>4.8</v>
      </c>
      <c r="K7" s="2">
        <v>602.6</v>
      </c>
      <c r="L7" s="2">
        <v>119.7</v>
      </c>
      <c r="M7" s="5">
        <f t="shared" si="2"/>
        <v>9.5636363636363733</v>
      </c>
      <c r="N7" s="5">
        <f t="shared" si="3"/>
        <v>14.985590778098</v>
      </c>
      <c r="O7" s="2">
        <v>221.5</v>
      </c>
      <c r="P7" s="2">
        <v>145.5</v>
      </c>
      <c r="Q7" s="5">
        <f t="shared" si="4"/>
        <v>-2.3799030409872191</v>
      </c>
      <c r="R7" s="5">
        <f t="shared" si="5"/>
        <v>3.2647267565649285</v>
      </c>
      <c r="S7" s="2">
        <v>76</v>
      </c>
      <c r="T7" s="2">
        <v>-8.9</v>
      </c>
    </row>
    <row r="8" spans="1:20">
      <c r="A8" s="1" t="s">
        <v>21</v>
      </c>
      <c r="B8" s="2">
        <v>1030.7</v>
      </c>
      <c r="C8" s="2">
        <f t="shared" si="0"/>
        <v>13.064940763492761</v>
      </c>
      <c r="D8" s="5">
        <v>15</v>
      </c>
      <c r="E8" s="5">
        <f t="shared" si="1"/>
        <v>-1.9350592365072394</v>
      </c>
      <c r="F8" s="5">
        <v>4.7</v>
      </c>
      <c r="G8" s="5">
        <v>34.5</v>
      </c>
      <c r="H8" s="5">
        <v>28.6</v>
      </c>
      <c r="I8" s="5">
        <v>70</v>
      </c>
      <c r="J8" s="5">
        <v>12.5</v>
      </c>
      <c r="K8" s="2">
        <v>646.79999999999995</v>
      </c>
      <c r="L8" s="2">
        <v>125.8</v>
      </c>
      <c r="M8" s="5">
        <f t="shared" si="2"/>
        <v>7.3348821772319939</v>
      </c>
      <c r="N8" s="5">
        <f t="shared" si="3"/>
        <v>5.096073517126154</v>
      </c>
      <c r="O8" s="2">
        <v>257.60000000000002</v>
      </c>
      <c r="P8" s="2">
        <v>219.6</v>
      </c>
      <c r="Q8" s="5">
        <f t="shared" si="4"/>
        <v>16.297968397291207</v>
      </c>
      <c r="R8" s="5">
        <f t="shared" si="5"/>
        <v>50.927835051546388</v>
      </c>
      <c r="S8" s="2">
        <v>38</v>
      </c>
      <c r="T8" s="2">
        <v>4</v>
      </c>
    </row>
    <row r="9" spans="1:20">
      <c r="A9" s="1" t="s">
        <v>22</v>
      </c>
      <c r="B9" s="2">
        <v>1071.4000000000001</v>
      </c>
      <c r="C9" s="2">
        <f t="shared" si="0"/>
        <v>3.9487726787620137</v>
      </c>
      <c r="D9" s="5">
        <v>5.0999999999999996</v>
      </c>
      <c r="E9" s="5">
        <f t="shared" si="1"/>
        <v>-1.151227321237986</v>
      </c>
      <c r="F9" s="5">
        <v>3.1</v>
      </c>
      <c r="G9" s="5">
        <v>8.1999999999999993</v>
      </c>
      <c r="H9" s="5">
        <v>11.4</v>
      </c>
      <c r="I9" s="5">
        <v>-7.1</v>
      </c>
      <c r="J9" s="5">
        <v>4.4000000000000004</v>
      </c>
      <c r="K9" s="2">
        <v>686.6</v>
      </c>
      <c r="L9" s="2">
        <v>129.80000000000001</v>
      </c>
      <c r="M9" s="5">
        <f t="shared" si="2"/>
        <v>6.1533704390847266</v>
      </c>
      <c r="N9" s="5">
        <f t="shared" si="3"/>
        <v>3.1796502384737746</v>
      </c>
      <c r="O9" s="2">
        <v>280</v>
      </c>
      <c r="P9" s="2">
        <v>187</v>
      </c>
      <c r="Q9" s="5">
        <f t="shared" si="4"/>
        <v>8.6956521739130377</v>
      </c>
      <c r="R9" s="5">
        <f t="shared" si="5"/>
        <v>-14.845173041894355</v>
      </c>
      <c r="S9" s="2">
        <v>93</v>
      </c>
      <c r="T9" s="2">
        <v>5.5</v>
      </c>
    </row>
    <row r="10" spans="1:20">
      <c r="A10" s="1" t="s">
        <v>23</v>
      </c>
      <c r="B10" s="2">
        <v>1312.3</v>
      </c>
      <c r="C10" s="2">
        <f t="shared" si="0"/>
        <v>22.484599589322364</v>
      </c>
      <c r="D10" s="5">
        <v>21.3</v>
      </c>
      <c r="E10" s="5">
        <f t="shared" si="1"/>
        <v>1.1845995893223638</v>
      </c>
      <c r="F10" s="5">
        <v>0.4</v>
      </c>
      <c r="G10" s="5">
        <v>53.1</v>
      </c>
      <c r="H10" s="5">
        <v>53.4</v>
      </c>
      <c r="I10" s="5">
        <v>50</v>
      </c>
      <c r="J10" s="5">
        <v>18</v>
      </c>
      <c r="K10" s="2">
        <v>724</v>
      </c>
      <c r="L10" s="2">
        <v>128.6</v>
      </c>
      <c r="M10" s="5">
        <f t="shared" si="2"/>
        <v>5.4471307893970256</v>
      </c>
      <c r="N10" s="5">
        <f t="shared" si="3"/>
        <v>-0.924499229583986</v>
      </c>
      <c r="O10" s="2">
        <v>432</v>
      </c>
      <c r="P10" s="2">
        <v>333</v>
      </c>
      <c r="Q10" s="5">
        <f t="shared" si="4"/>
        <v>54.285714285714292</v>
      </c>
      <c r="R10" s="5">
        <f t="shared" si="5"/>
        <v>78.074866310160431</v>
      </c>
      <c r="S10" s="2">
        <v>99</v>
      </c>
      <c r="T10" s="2">
        <v>6.6</v>
      </c>
    </row>
    <row r="11" spans="1:20">
      <c r="A11" s="1" t="s">
        <v>24</v>
      </c>
      <c r="B11" s="2">
        <v>1447.5</v>
      </c>
      <c r="C11" s="2">
        <f t="shared" si="0"/>
        <v>10.302522289110726</v>
      </c>
      <c r="D11" s="5">
        <v>9</v>
      </c>
      <c r="E11" s="5">
        <f t="shared" si="1"/>
        <v>1.3025222891107262</v>
      </c>
      <c r="F11" s="5">
        <v>-15.9</v>
      </c>
      <c r="G11" s="5">
        <v>26</v>
      </c>
      <c r="H11" s="5">
        <v>29.1</v>
      </c>
      <c r="I11" s="5">
        <v>5.7</v>
      </c>
      <c r="J11" s="5">
        <v>15.5</v>
      </c>
      <c r="K11" s="2">
        <v>691.2</v>
      </c>
      <c r="L11" s="2">
        <v>130.30000000000001</v>
      </c>
      <c r="M11" s="5">
        <f t="shared" si="2"/>
        <v>-4.5303867403314824</v>
      </c>
      <c r="N11" s="5">
        <f t="shared" si="3"/>
        <v>1.3219284603421588</v>
      </c>
      <c r="O11" s="2">
        <v>621.70000000000005</v>
      </c>
      <c r="P11" s="2">
        <v>435.7</v>
      </c>
      <c r="Q11" s="5">
        <f t="shared" si="4"/>
        <v>43.912037037037052</v>
      </c>
      <c r="R11" s="5">
        <f t="shared" si="5"/>
        <v>30.840840840840844</v>
      </c>
      <c r="S11" s="2">
        <v>186</v>
      </c>
      <c r="T11" s="2">
        <v>8.1</v>
      </c>
    </row>
    <row r="12" spans="1:20">
      <c r="A12" s="1" t="s">
        <v>25</v>
      </c>
      <c r="B12" s="2">
        <v>1470.1</v>
      </c>
      <c r="C12" s="2">
        <f t="shared" si="0"/>
        <v>1.5613126079447204</v>
      </c>
      <c r="D12" s="5">
        <v>0</v>
      </c>
      <c r="E12" s="5">
        <f t="shared" si="1"/>
        <v>1.5613126079447204</v>
      </c>
      <c r="F12" s="5">
        <v>-16.399999999999999</v>
      </c>
      <c r="G12" s="5">
        <v>6</v>
      </c>
      <c r="H12" s="5">
        <v>6.1</v>
      </c>
      <c r="I12" s="5">
        <v>1.4</v>
      </c>
      <c r="J12" s="5">
        <v>5</v>
      </c>
      <c r="K12" s="2">
        <v>741.7</v>
      </c>
      <c r="L12" s="2">
        <v>190.9</v>
      </c>
      <c r="M12" s="5">
        <f t="shared" si="2"/>
        <v>7.306134259259256</v>
      </c>
      <c r="N12" s="5">
        <f t="shared" si="3"/>
        <v>46.508058326937828</v>
      </c>
      <c r="O12" s="2">
        <v>575</v>
      </c>
      <c r="P12" s="2">
        <v>473</v>
      </c>
      <c r="Q12" s="5">
        <f t="shared" si="4"/>
        <v>-7.5116615731060099</v>
      </c>
      <c r="R12" s="5">
        <f t="shared" si="5"/>
        <v>8.5609364241450603</v>
      </c>
      <c r="S12" s="2">
        <v>102</v>
      </c>
      <c r="T12" s="2">
        <v>0.4</v>
      </c>
    </row>
    <row r="13" spans="1:20">
      <c r="A13" s="1" t="s">
        <v>26</v>
      </c>
      <c r="B13" s="2">
        <v>1232.3</v>
      </c>
      <c r="C13" s="2">
        <f t="shared" si="0"/>
        <v>-16.175770355758111</v>
      </c>
      <c r="D13" s="5">
        <v>-27.3</v>
      </c>
      <c r="E13" s="5">
        <f t="shared" si="1"/>
        <v>11.12422964424189</v>
      </c>
      <c r="F13" s="5">
        <v>1.4</v>
      </c>
      <c r="G13" s="5">
        <v>-41.9</v>
      </c>
      <c r="H13" s="5">
        <v>-39</v>
      </c>
      <c r="I13" s="5">
        <v>-65.400000000000006</v>
      </c>
      <c r="J13" s="5">
        <v>-25.6</v>
      </c>
      <c r="K13" s="2">
        <v>816.7</v>
      </c>
      <c r="L13" s="2">
        <v>178.4</v>
      </c>
      <c r="M13" s="5">
        <f t="shared" si="2"/>
        <v>10.111905082917616</v>
      </c>
      <c r="N13" s="5">
        <f t="shared" si="3"/>
        <v>-6.5479308538501808</v>
      </c>
      <c r="O13" s="2">
        <v>274.60000000000002</v>
      </c>
      <c r="P13" s="2">
        <v>227.6</v>
      </c>
      <c r="Q13" s="5">
        <f t="shared" si="4"/>
        <v>-52.243478260869566</v>
      </c>
      <c r="R13" s="5">
        <f t="shared" si="5"/>
        <v>-51.881606765327689</v>
      </c>
      <c r="S13" s="2">
        <v>47</v>
      </c>
      <c r="T13" s="2">
        <v>5.5</v>
      </c>
    </row>
    <row r="14" spans="1:20">
      <c r="A14" s="1" t="s">
        <v>27</v>
      </c>
      <c r="B14" s="2">
        <v>1162.2</v>
      </c>
      <c r="C14" s="2">
        <f t="shared" si="0"/>
        <v>-5.6885498661040312</v>
      </c>
      <c r="D14" s="5">
        <v>-5.6</v>
      </c>
      <c r="E14" s="5">
        <f t="shared" si="1"/>
        <v>-8.8549866104031594E-2</v>
      </c>
      <c r="F14" s="5">
        <v>4.5</v>
      </c>
      <c r="G14" s="5">
        <v>-10.6</v>
      </c>
      <c r="H14" s="5">
        <v>-13.3</v>
      </c>
      <c r="I14" s="5">
        <v>23.8</v>
      </c>
      <c r="J14" s="5">
        <v>-9</v>
      </c>
      <c r="K14" s="2">
        <v>838.7</v>
      </c>
      <c r="L14" s="2">
        <v>147</v>
      </c>
      <c r="M14" s="5">
        <f t="shared" si="2"/>
        <v>2.6937676013224054</v>
      </c>
      <c r="N14" s="5">
        <f t="shared" si="3"/>
        <v>-17.600896860986548</v>
      </c>
      <c r="O14" s="2">
        <v>178.1</v>
      </c>
      <c r="P14" s="2">
        <v>175.1</v>
      </c>
      <c r="Q14" s="5">
        <f t="shared" si="4"/>
        <v>-35.142024763292071</v>
      </c>
      <c r="R14" s="5">
        <f t="shared" si="5"/>
        <v>-23.066783831282955</v>
      </c>
      <c r="S14" s="2">
        <v>3</v>
      </c>
      <c r="T14" s="2">
        <v>12.6</v>
      </c>
    </row>
    <row r="15" spans="1:20">
      <c r="A15" s="1" t="s">
        <v>28</v>
      </c>
      <c r="B15" s="2">
        <v>1248.3</v>
      </c>
      <c r="C15" s="2">
        <f t="shared" si="0"/>
        <v>7.4083634486318939</v>
      </c>
      <c r="D15" s="5">
        <v>10.3</v>
      </c>
      <c r="E15" s="5">
        <f t="shared" si="1"/>
        <v>-2.8916365513681068</v>
      </c>
      <c r="F15" s="5">
        <v>11.3</v>
      </c>
      <c r="G15" s="5">
        <v>14.5</v>
      </c>
      <c r="H15" s="5">
        <v>13.3</v>
      </c>
      <c r="I15" s="5">
        <v>25.9</v>
      </c>
      <c r="J15" s="5">
        <v>4.7</v>
      </c>
      <c r="K15" s="2">
        <v>844.2</v>
      </c>
      <c r="L15" s="2">
        <v>170.1</v>
      </c>
      <c r="M15" s="5">
        <f t="shared" si="2"/>
        <v>0.65577679742458983</v>
      </c>
      <c r="N15" s="5">
        <f t="shared" si="3"/>
        <v>15.714285714285703</v>
      </c>
      <c r="O15" s="2">
        <v>265.3</v>
      </c>
      <c r="P15" s="2">
        <v>215.3</v>
      </c>
      <c r="Q15" s="5">
        <f t="shared" si="4"/>
        <v>48.961257720381823</v>
      </c>
      <c r="R15" s="5">
        <f t="shared" si="5"/>
        <v>22.958309537407207</v>
      </c>
      <c r="S15" s="2">
        <v>50</v>
      </c>
      <c r="T15" s="2">
        <v>13.5</v>
      </c>
    </row>
    <row r="16" spans="1:20">
      <c r="A16" s="1" t="s">
        <v>29</v>
      </c>
      <c r="B16" s="2">
        <v>1469.9</v>
      </c>
      <c r="C16" s="2">
        <f t="shared" si="0"/>
        <v>17.752142914363557</v>
      </c>
      <c r="D16" s="5">
        <v>18.2</v>
      </c>
      <c r="E16" s="5">
        <f t="shared" si="1"/>
        <v>-0.44785708563644278</v>
      </c>
      <c r="F16" s="5">
        <v>12.9</v>
      </c>
      <c r="G16" s="5">
        <v>25.5</v>
      </c>
      <c r="H16" s="5">
        <v>25.6</v>
      </c>
      <c r="I16" s="5">
        <v>25.6</v>
      </c>
      <c r="J16" s="5">
        <v>15.4</v>
      </c>
      <c r="K16" s="2">
        <v>889.6</v>
      </c>
      <c r="L16" s="2">
        <v>189</v>
      </c>
      <c r="M16" s="5">
        <f t="shared" si="2"/>
        <v>5.3778725420516427</v>
      </c>
      <c r="N16" s="5">
        <f t="shared" si="3"/>
        <v>11.111111111111116</v>
      </c>
      <c r="O16" s="2">
        <v>350.3</v>
      </c>
      <c r="P16" s="2">
        <v>290.3</v>
      </c>
      <c r="Q16" s="5">
        <f t="shared" si="4"/>
        <v>32.039200904636253</v>
      </c>
      <c r="R16" s="5">
        <f t="shared" si="5"/>
        <v>34.835113794705052</v>
      </c>
      <c r="S16" s="2">
        <v>60</v>
      </c>
      <c r="T16" s="2">
        <v>12.9</v>
      </c>
    </row>
    <row r="17" spans="1:20">
      <c r="A17" s="1" t="s">
        <v>30</v>
      </c>
      <c r="B17" s="2">
        <v>1734</v>
      </c>
      <c r="C17" s="2">
        <f t="shared" si="0"/>
        <v>17.967208653649891</v>
      </c>
      <c r="D17" s="5">
        <v>17</v>
      </c>
      <c r="E17" s="5">
        <f t="shared" si="1"/>
        <v>0.96720865364989095</v>
      </c>
      <c r="F17" s="5">
        <v>9.6999999999999993</v>
      </c>
      <c r="G17" s="5">
        <v>24</v>
      </c>
      <c r="H17" s="5">
        <v>25.8</v>
      </c>
      <c r="I17" s="5">
        <v>10.6</v>
      </c>
      <c r="J17" s="5">
        <v>15.8</v>
      </c>
      <c r="K17" s="2">
        <v>951.5</v>
      </c>
      <c r="L17" s="2">
        <v>207.1</v>
      </c>
      <c r="M17" s="5">
        <f t="shared" si="2"/>
        <v>6.9581834532373987</v>
      </c>
      <c r="N17" s="5">
        <f t="shared" si="3"/>
        <v>9.5767195767195723</v>
      </c>
      <c r="O17" s="2">
        <v>462.1</v>
      </c>
      <c r="P17" s="2">
        <v>350.1</v>
      </c>
      <c r="Q17" s="5">
        <f t="shared" si="4"/>
        <v>31.915500999143596</v>
      </c>
      <c r="R17" s="5">
        <f t="shared" si="5"/>
        <v>20.599379951774033</v>
      </c>
      <c r="S17" s="2">
        <v>112</v>
      </c>
      <c r="T17" s="2">
        <v>8.5</v>
      </c>
    </row>
    <row r="18" spans="1:20">
      <c r="A18" s="1" t="s">
        <v>31</v>
      </c>
      <c r="B18" s="2">
        <v>1888.7</v>
      </c>
      <c r="C18" s="2">
        <f t="shared" si="0"/>
        <v>8.9215686274509931</v>
      </c>
      <c r="D18" s="5">
        <v>10.7</v>
      </c>
      <c r="E18" s="5">
        <f t="shared" si="1"/>
        <v>-1.7784313725490062</v>
      </c>
      <c r="F18" s="5">
        <v>7.2</v>
      </c>
      <c r="G18" s="5">
        <v>22.2</v>
      </c>
      <c r="H18" s="5">
        <v>23.8</v>
      </c>
      <c r="I18" s="5">
        <v>9.4</v>
      </c>
      <c r="J18" s="5">
        <v>-1.5</v>
      </c>
      <c r="K18" s="2">
        <v>1021.1</v>
      </c>
      <c r="L18" s="2">
        <v>230.2</v>
      </c>
      <c r="M18" s="5">
        <f t="shared" si="2"/>
        <v>7.3147661586967949</v>
      </c>
      <c r="N18" s="5">
        <f t="shared" si="3"/>
        <v>11.154031868662484</v>
      </c>
      <c r="O18" s="2">
        <v>569.79999999999995</v>
      </c>
      <c r="P18" s="2">
        <v>406.8</v>
      </c>
      <c r="Q18" s="5">
        <f t="shared" si="4"/>
        <v>23.306643583639897</v>
      </c>
      <c r="R18" s="5">
        <f t="shared" si="5"/>
        <v>16.195372750642669</v>
      </c>
      <c r="S18" s="2">
        <v>163</v>
      </c>
      <c r="T18" s="2">
        <v>6.2</v>
      </c>
    </row>
    <row r="19" spans="1:20">
      <c r="A19" s="1" t="s">
        <v>32</v>
      </c>
      <c r="B19" s="2">
        <v>1794.2</v>
      </c>
      <c r="C19" s="2">
        <f t="shared" si="0"/>
        <v>-5.003441520622653</v>
      </c>
      <c r="D19" s="5">
        <v>-5.7</v>
      </c>
      <c r="E19" s="5">
        <f t="shared" si="1"/>
        <v>0.69655847937734716</v>
      </c>
      <c r="F19" s="5">
        <v>1.9</v>
      </c>
      <c r="G19" s="5">
        <v>-14.3</v>
      </c>
      <c r="H19" s="5">
        <v>-15.1</v>
      </c>
      <c r="I19" s="5">
        <v>-5</v>
      </c>
      <c r="J19" s="5">
        <v>0.4</v>
      </c>
      <c r="K19" s="2">
        <v>1081.5</v>
      </c>
      <c r="L19" s="2">
        <v>194.2</v>
      </c>
      <c r="M19" s="5">
        <f t="shared" si="2"/>
        <v>5.9151895015179701</v>
      </c>
      <c r="N19" s="5">
        <f t="shared" si="3"/>
        <v>-15.6385751520417</v>
      </c>
      <c r="O19" s="2">
        <v>425.7</v>
      </c>
      <c r="P19" s="2">
        <v>323.7</v>
      </c>
      <c r="Q19" s="5">
        <f t="shared" si="4"/>
        <v>-25.289575289575282</v>
      </c>
      <c r="R19" s="5">
        <f t="shared" si="5"/>
        <v>-20.427728613569329</v>
      </c>
      <c r="S19" s="2">
        <v>102</v>
      </c>
      <c r="T19" s="2">
        <v>6.3</v>
      </c>
    </row>
    <row r="20" spans="1:20">
      <c r="A20" s="1" t="s">
        <v>33</v>
      </c>
      <c r="B20" s="2">
        <v>1744.1</v>
      </c>
      <c r="C20" s="2">
        <f t="shared" si="0"/>
        <v>-2.7923308438301264</v>
      </c>
      <c r="D20" s="5">
        <v>-4.0999999999999996</v>
      </c>
      <c r="E20" s="5">
        <f t="shared" si="1"/>
        <v>1.3076691561698732</v>
      </c>
      <c r="F20" s="5">
        <v>-1.6</v>
      </c>
      <c r="G20" s="5">
        <v>-9.1999999999999993</v>
      </c>
      <c r="H20" s="5">
        <v>-8.1999999999999993</v>
      </c>
      <c r="I20" s="5">
        <v>-18.899999999999999</v>
      </c>
      <c r="J20" s="5">
        <v>0.6</v>
      </c>
      <c r="K20" s="2">
        <v>1076.5999999999999</v>
      </c>
      <c r="L20" s="2">
        <v>192.5</v>
      </c>
      <c r="M20" s="5">
        <f t="shared" si="2"/>
        <v>-0.45307443365696365</v>
      </c>
      <c r="N20" s="5">
        <f t="shared" si="3"/>
        <v>-0.87538619979402599</v>
      </c>
      <c r="O20" s="2">
        <v>432.2</v>
      </c>
      <c r="P20" s="2">
        <v>300.2</v>
      </c>
      <c r="Q20" s="5">
        <f t="shared" si="4"/>
        <v>1.5268968757340851</v>
      </c>
      <c r="R20" s="5">
        <f t="shared" si="5"/>
        <v>-7.2598084646277368</v>
      </c>
      <c r="S20" s="2">
        <v>132</v>
      </c>
      <c r="T20" s="2">
        <v>7.4</v>
      </c>
    </row>
    <row r="21" spans="1:20">
      <c r="A21" s="1" t="s">
        <v>34</v>
      </c>
      <c r="B21" s="2">
        <v>1962.2</v>
      </c>
      <c r="C21" s="2">
        <f t="shared" si="0"/>
        <v>12.505016914167765</v>
      </c>
      <c r="D21" s="5">
        <v>16.899999999999999</v>
      </c>
      <c r="E21" s="5">
        <f t="shared" si="1"/>
        <v>-4.3949830858322336</v>
      </c>
      <c r="F21" s="5">
        <v>0.8</v>
      </c>
      <c r="G21" s="5">
        <v>33</v>
      </c>
      <c r="H21" s="5">
        <v>33</v>
      </c>
      <c r="I21" s="5">
        <v>34.5</v>
      </c>
      <c r="J21" s="5">
        <v>13.5</v>
      </c>
      <c r="K21" s="2">
        <v>1127.7</v>
      </c>
      <c r="L21" s="2">
        <v>231.7</v>
      </c>
      <c r="M21" s="5">
        <f t="shared" si="2"/>
        <v>4.7464239271781672</v>
      </c>
      <c r="N21" s="5">
        <f t="shared" si="3"/>
        <v>20.36363636363636</v>
      </c>
      <c r="O21" s="2">
        <v>485.9</v>
      </c>
      <c r="P21" s="2">
        <v>406.9</v>
      </c>
      <c r="Q21" s="5">
        <f t="shared" si="4"/>
        <v>12.424803331790834</v>
      </c>
      <c r="R21" s="5">
        <f t="shared" si="5"/>
        <v>35.542971352431721</v>
      </c>
      <c r="S21" s="2">
        <v>79</v>
      </c>
      <c r="T21" s="2">
        <v>12.4</v>
      </c>
    </row>
    <row r="22" spans="1:20">
      <c r="A22" s="1" t="s">
        <v>35</v>
      </c>
      <c r="B22" s="2">
        <v>2279.6999999999998</v>
      </c>
      <c r="C22" s="2">
        <f t="shared" si="0"/>
        <v>16.180817449801221</v>
      </c>
      <c r="D22" s="5">
        <v>19.3</v>
      </c>
      <c r="E22" s="5">
        <f t="shared" si="1"/>
        <v>-3.1191825501987793</v>
      </c>
      <c r="F22" s="5">
        <v>7.7</v>
      </c>
      <c r="G22" s="5">
        <v>34.6</v>
      </c>
      <c r="H22" s="5">
        <v>35.200000000000003</v>
      </c>
      <c r="I22" s="5">
        <v>30.4</v>
      </c>
      <c r="J22" s="5">
        <v>7.4</v>
      </c>
      <c r="K22" s="2">
        <v>1206.8</v>
      </c>
      <c r="L22" s="2">
        <v>252.9</v>
      </c>
      <c r="M22" s="5">
        <f t="shared" si="2"/>
        <v>7.0142768466790795</v>
      </c>
      <c r="N22" s="5">
        <f t="shared" si="3"/>
        <v>9.149762624082868</v>
      </c>
      <c r="O22" s="2">
        <v>744.9</v>
      </c>
      <c r="P22" s="2">
        <v>545.9</v>
      </c>
      <c r="Q22" s="5">
        <f t="shared" si="4"/>
        <v>53.303148796048582</v>
      </c>
      <c r="R22" s="5">
        <f t="shared" si="5"/>
        <v>34.160727451462279</v>
      </c>
      <c r="S22" s="2">
        <v>199</v>
      </c>
      <c r="T22" s="2">
        <v>2.4</v>
      </c>
    </row>
    <row r="23" spans="1:20">
      <c r="A23" s="1" t="s">
        <v>36</v>
      </c>
      <c r="B23" s="2">
        <v>2456.9</v>
      </c>
      <c r="C23" s="2">
        <f t="shared" si="0"/>
        <v>7.7729525814800304</v>
      </c>
      <c r="D23" s="5">
        <v>7.1</v>
      </c>
      <c r="E23" s="5">
        <f t="shared" si="1"/>
        <v>0.67295258148003079</v>
      </c>
      <c r="F23" s="5">
        <v>1.9</v>
      </c>
      <c r="G23" s="5">
        <v>12.4</v>
      </c>
      <c r="H23" s="5">
        <v>12.3</v>
      </c>
      <c r="I23" s="5">
        <v>12.1</v>
      </c>
      <c r="J23" s="5">
        <v>5.8</v>
      </c>
      <c r="K23" s="2">
        <v>1262</v>
      </c>
      <c r="L23" s="2">
        <v>295.89999999999998</v>
      </c>
      <c r="M23" s="5">
        <f t="shared" si="2"/>
        <v>4.5740802121312596</v>
      </c>
      <c r="N23" s="5">
        <f t="shared" si="3"/>
        <v>17.00276789244759</v>
      </c>
      <c r="O23" s="2">
        <v>819</v>
      </c>
      <c r="P23" s="2">
        <v>603</v>
      </c>
      <c r="Q23" s="5">
        <f t="shared" si="4"/>
        <v>9.9476439790575846</v>
      </c>
      <c r="R23" s="5">
        <f t="shared" si="5"/>
        <v>10.459791170544053</v>
      </c>
      <c r="S23" s="2">
        <v>216</v>
      </c>
      <c r="T23" s="2">
        <v>15.6</v>
      </c>
    </row>
    <row r="24" spans="1:20">
      <c r="A24" s="1" t="s">
        <v>37</v>
      </c>
      <c r="B24" s="2">
        <v>2552.4</v>
      </c>
      <c r="C24" s="2">
        <f t="shared" si="0"/>
        <v>3.887012088404096</v>
      </c>
      <c r="D24" s="5">
        <v>3.8</v>
      </c>
      <c r="E24" s="5">
        <f t="shared" si="1"/>
        <v>8.7012088404096133E-2</v>
      </c>
      <c r="F24" s="5">
        <v>-0.9</v>
      </c>
      <c r="G24" s="5">
        <v>6.7</v>
      </c>
      <c r="H24" s="5">
        <v>7.6</v>
      </c>
      <c r="I24" s="5">
        <v>-2.1</v>
      </c>
      <c r="J24" s="5">
        <v>5.2</v>
      </c>
      <c r="K24" s="2">
        <v>1334.2</v>
      </c>
      <c r="L24" s="2">
        <v>310.10000000000002</v>
      </c>
      <c r="M24" s="5">
        <f t="shared" si="2"/>
        <v>5.7210776545166375</v>
      </c>
      <c r="N24" s="5">
        <f t="shared" si="3"/>
        <v>4.7989185535654011</v>
      </c>
      <c r="O24" s="2">
        <v>791.1</v>
      </c>
      <c r="P24" s="2">
        <v>622.1</v>
      </c>
      <c r="Q24" s="5">
        <f t="shared" si="4"/>
        <v>-3.4065934065934056</v>
      </c>
      <c r="R24" s="5">
        <f t="shared" si="5"/>
        <v>3.1674958540630183</v>
      </c>
      <c r="S24" s="2">
        <v>169</v>
      </c>
      <c r="T24" s="2">
        <v>18.399999999999999</v>
      </c>
    </row>
    <row r="25" spans="1:20">
      <c r="A25" s="1" t="s">
        <v>38</v>
      </c>
      <c r="B25" s="2">
        <v>2756.2</v>
      </c>
      <c r="C25" s="2">
        <f t="shared" si="0"/>
        <v>7.9846419056574192</v>
      </c>
      <c r="D25" s="5">
        <v>7.8</v>
      </c>
      <c r="E25" s="5">
        <f t="shared" si="1"/>
        <v>0.18464190565741934</v>
      </c>
      <c r="F25" s="5">
        <v>9</v>
      </c>
      <c r="G25" s="5">
        <v>8.3000000000000007</v>
      </c>
      <c r="H25" s="5">
        <v>8.8000000000000007</v>
      </c>
      <c r="I25" s="5">
        <v>3.4</v>
      </c>
      <c r="J25" s="5">
        <v>5.4</v>
      </c>
      <c r="K25" s="2">
        <v>1432.5</v>
      </c>
      <c r="L25" s="2">
        <v>318.8</v>
      </c>
      <c r="M25" s="5">
        <f t="shared" si="2"/>
        <v>7.3677109878578895</v>
      </c>
      <c r="N25" s="5">
        <f t="shared" si="3"/>
        <v>2.8055465978716443</v>
      </c>
      <c r="O25" s="2">
        <v>903.5</v>
      </c>
      <c r="P25" s="2">
        <v>664.5</v>
      </c>
      <c r="Q25" s="5">
        <f t="shared" si="4"/>
        <v>14.208064720010105</v>
      </c>
      <c r="R25" s="5">
        <f t="shared" si="5"/>
        <v>6.8156244976691704</v>
      </c>
      <c r="S25" s="2">
        <v>239</v>
      </c>
      <c r="T25" s="2">
        <v>14.8</v>
      </c>
    </row>
    <row r="26" spans="1:20">
      <c r="A26" s="1" t="s">
        <v>39</v>
      </c>
      <c r="B26" s="2">
        <v>2827.7</v>
      </c>
      <c r="C26" s="2">
        <f t="shared" si="0"/>
        <v>2.5941513678252592</v>
      </c>
      <c r="D26" s="5">
        <v>2.2999999999999998</v>
      </c>
      <c r="E26" s="5">
        <f t="shared" si="1"/>
        <v>0.29415136782525941</v>
      </c>
      <c r="F26" s="5">
        <v>4.0999999999999996</v>
      </c>
      <c r="G26" s="5">
        <v>1.4</v>
      </c>
      <c r="H26" s="5">
        <v>1</v>
      </c>
      <c r="I26" s="5">
        <v>6.2</v>
      </c>
      <c r="J26" s="5">
        <v>1.7</v>
      </c>
      <c r="K26" s="2">
        <v>1467</v>
      </c>
      <c r="L26" s="2">
        <v>342.6</v>
      </c>
      <c r="M26" s="5">
        <f t="shared" si="2"/>
        <v>2.408376963350789</v>
      </c>
      <c r="N26" s="5">
        <f t="shared" si="3"/>
        <v>7.4654956085320023</v>
      </c>
      <c r="O26" s="2">
        <v>936.1</v>
      </c>
      <c r="P26" s="2">
        <v>748.1</v>
      </c>
      <c r="Q26" s="5">
        <f t="shared" si="4"/>
        <v>3.6081903707803065</v>
      </c>
      <c r="R26" s="5">
        <f t="shared" si="5"/>
        <v>12.5808878856283</v>
      </c>
      <c r="S26" s="2">
        <v>188</v>
      </c>
      <c r="T26" s="2">
        <v>-7</v>
      </c>
    </row>
    <row r="27" spans="1:20">
      <c r="A27" s="1" t="s">
        <v>40</v>
      </c>
      <c r="B27" s="2">
        <v>3039.5</v>
      </c>
      <c r="C27" s="2">
        <f t="shared" si="0"/>
        <v>7.4901863705485017</v>
      </c>
      <c r="D27" s="5">
        <v>8.6999999999999993</v>
      </c>
      <c r="E27" s="5">
        <f t="shared" si="1"/>
        <v>-1.2098136294514976</v>
      </c>
      <c r="F27" s="5">
        <v>2</v>
      </c>
      <c r="G27" s="5">
        <v>15.7</v>
      </c>
      <c r="H27" s="5">
        <v>16</v>
      </c>
      <c r="I27" s="5">
        <v>13.8</v>
      </c>
      <c r="J27" s="5">
        <v>5.0999999999999996</v>
      </c>
      <c r="K27" s="2">
        <v>1528.5</v>
      </c>
      <c r="L27" s="2">
        <v>358.9</v>
      </c>
      <c r="M27" s="5">
        <f t="shared" si="2"/>
        <v>4.1922290388548111</v>
      </c>
      <c r="N27" s="5">
        <f t="shared" si="3"/>
        <v>4.7577349678925795</v>
      </c>
      <c r="O27" s="2">
        <v>1062.3</v>
      </c>
      <c r="P27" s="2">
        <v>880.3</v>
      </c>
      <c r="Q27" s="5">
        <f t="shared" si="4"/>
        <v>13.481465655378688</v>
      </c>
      <c r="R27" s="5">
        <f t="shared" si="5"/>
        <v>17.67143430022724</v>
      </c>
      <c r="S27" s="2">
        <v>182</v>
      </c>
      <c r="T27" s="2">
        <v>0.7</v>
      </c>
    </row>
    <row r="28" spans="1:20">
      <c r="A28" s="1" t="s">
        <v>41</v>
      </c>
      <c r="B28" s="2">
        <v>2988.6</v>
      </c>
      <c r="C28" s="2">
        <f t="shared" si="0"/>
        <v>-1.6746175357789106</v>
      </c>
      <c r="D28" s="5">
        <v>-1.6</v>
      </c>
      <c r="E28" s="5">
        <f t="shared" si="1"/>
        <v>-7.4617535778910504E-2</v>
      </c>
      <c r="F28" s="5">
        <v>-1.8</v>
      </c>
      <c r="G28" s="5">
        <v>-2.4</v>
      </c>
      <c r="H28" s="5">
        <v>-3.1</v>
      </c>
      <c r="I28" s="5">
        <v>4.3</v>
      </c>
      <c r="J28" s="5">
        <v>0.4</v>
      </c>
      <c r="K28" s="2">
        <v>1588.5</v>
      </c>
      <c r="L28" s="2">
        <v>381</v>
      </c>
      <c r="M28" s="5">
        <f t="shared" si="2"/>
        <v>3.9254170755642859</v>
      </c>
      <c r="N28" s="5">
        <f t="shared" si="3"/>
        <v>6.1577040958484375</v>
      </c>
      <c r="O28" s="2">
        <v>990.1</v>
      </c>
      <c r="P28" s="2">
        <v>865.1</v>
      </c>
      <c r="Q28" s="5">
        <f t="shared" si="4"/>
        <v>-6.796573472653666</v>
      </c>
      <c r="R28" s="5">
        <f t="shared" si="5"/>
        <v>-1.7266840849710197</v>
      </c>
      <c r="S28" s="2">
        <v>125</v>
      </c>
      <c r="T28" s="2">
        <v>8.6999999999999993</v>
      </c>
    </row>
    <row r="29" spans="1:20">
      <c r="A29" s="1" t="s">
        <v>42</v>
      </c>
      <c r="B29" s="2">
        <v>3250</v>
      </c>
      <c r="C29" s="2">
        <f t="shared" si="0"/>
        <v>8.7465703004751418</v>
      </c>
      <c r="D29" s="5">
        <v>7.6</v>
      </c>
      <c r="E29" s="5">
        <f t="shared" si="1"/>
        <v>1.1465703004751422</v>
      </c>
      <c r="F29" s="5">
        <v>-2.2000000000000002</v>
      </c>
      <c r="G29" s="5">
        <v>13.2</v>
      </c>
      <c r="H29" s="5">
        <v>14.4</v>
      </c>
      <c r="I29" s="5">
        <v>1.7</v>
      </c>
      <c r="J29" s="5">
        <v>9.3000000000000007</v>
      </c>
      <c r="K29" s="2">
        <v>1647.8</v>
      </c>
      <c r="L29" s="2">
        <v>410</v>
      </c>
      <c r="M29" s="5">
        <f t="shared" si="2"/>
        <v>3.7330815234497994</v>
      </c>
      <c r="N29" s="5">
        <f t="shared" si="3"/>
        <v>7.6115485564304475</v>
      </c>
      <c r="O29" s="2">
        <v>1098.0999999999999</v>
      </c>
      <c r="P29" s="2">
        <v>911.1</v>
      </c>
      <c r="Q29" s="5">
        <f t="shared" si="4"/>
        <v>10.907989092010894</v>
      </c>
      <c r="R29" s="5">
        <f t="shared" si="5"/>
        <v>5.3173043578776946</v>
      </c>
      <c r="S29" s="2">
        <v>187</v>
      </c>
      <c r="T29" s="2">
        <v>10.1</v>
      </c>
    </row>
    <row r="30" spans="1:20">
      <c r="A30" s="1" t="s">
        <v>43</v>
      </c>
      <c r="B30" s="2">
        <v>3678.7</v>
      </c>
      <c r="C30" s="2">
        <f t="shared" si="0"/>
        <v>13.190769230769227</v>
      </c>
      <c r="D30" s="5">
        <v>11.7</v>
      </c>
      <c r="E30" s="5">
        <f t="shared" si="1"/>
        <v>1.490769230769228</v>
      </c>
      <c r="F30" s="5">
        <v>4.0999999999999996</v>
      </c>
      <c r="G30" s="5">
        <v>15</v>
      </c>
      <c r="H30" s="5">
        <v>16.399999999999999</v>
      </c>
      <c r="I30" s="5">
        <v>-0.5</v>
      </c>
      <c r="J30" s="5">
        <v>13.6</v>
      </c>
      <c r="K30" s="2">
        <v>1759.1</v>
      </c>
      <c r="L30" s="2">
        <v>473.78</v>
      </c>
      <c r="M30" s="5">
        <f t="shared" si="2"/>
        <v>6.7544604927782581</v>
      </c>
      <c r="N30" s="5">
        <f t="shared" si="3"/>
        <v>15.556097560975601</v>
      </c>
      <c r="O30" s="2">
        <v>1412.65</v>
      </c>
      <c r="P30" s="2">
        <v>1108.6500000000001</v>
      </c>
      <c r="Q30" s="5">
        <f t="shared" si="4"/>
        <v>28.644932155541404</v>
      </c>
      <c r="R30" s="5">
        <f t="shared" si="5"/>
        <v>21.682581494896279</v>
      </c>
      <c r="S30" s="2">
        <v>304</v>
      </c>
      <c r="T30" s="2">
        <v>-11.4</v>
      </c>
    </row>
    <row r="31" spans="1:20">
      <c r="A31" s="1" t="s">
        <v>44</v>
      </c>
      <c r="B31" s="2">
        <v>4100.5</v>
      </c>
      <c r="C31" s="2">
        <f t="shared" si="0"/>
        <v>11.466007013347102</v>
      </c>
      <c r="D31" s="5">
        <v>7.6</v>
      </c>
      <c r="E31" s="5">
        <f t="shared" si="1"/>
        <v>3.8660070133471027</v>
      </c>
      <c r="F31" s="5">
        <v>6.1</v>
      </c>
      <c r="G31" s="5">
        <v>8.1999999999999993</v>
      </c>
      <c r="H31" s="5">
        <v>8.6999999999999993</v>
      </c>
      <c r="I31" s="5">
        <v>2</v>
      </c>
      <c r="J31" s="5">
        <v>7.8</v>
      </c>
      <c r="K31" s="2">
        <v>2013.96</v>
      </c>
      <c r="L31" s="2">
        <v>564.29</v>
      </c>
      <c r="M31" s="5">
        <f t="shared" si="2"/>
        <v>14.488090500824292</v>
      </c>
      <c r="N31" s="5">
        <f t="shared" si="3"/>
        <v>19.103803453079493</v>
      </c>
      <c r="O31" s="2">
        <v>1519.92</v>
      </c>
      <c r="P31" s="2">
        <v>1194.1199999999999</v>
      </c>
      <c r="Q31" s="5">
        <f t="shared" si="4"/>
        <v>7.59352989063109</v>
      </c>
      <c r="R31" s="5">
        <f t="shared" si="5"/>
        <v>7.7093762684345535</v>
      </c>
      <c r="S31" s="2">
        <v>325.8</v>
      </c>
      <c r="T31" s="2">
        <v>-20</v>
      </c>
    </row>
    <row r="32" spans="1:20">
      <c r="A32" s="1" t="s">
        <v>45</v>
      </c>
      <c r="B32" s="2">
        <v>4587.6000000000004</v>
      </c>
      <c r="C32" s="2">
        <f t="shared" si="0"/>
        <v>11.879039141568114</v>
      </c>
      <c r="D32" s="5">
        <v>7.8</v>
      </c>
      <c r="E32" s="5">
        <f t="shared" si="1"/>
        <v>4.0790391415681144</v>
      </c>
      <c r="F32" s="5">
        <v>-1.5</v>
      </c>
      <c r="G32" s="5">
        <v>13.5</v>
      </c>
      <c r="H32" s="5">
        <v>12.6</v>
      </c>
      <c r="I32" s="5">
        <v>26.6</v>
      </c>
      <c r="J32" s="5">
        <v>6.1</v>
      </c>
      <c r="K32" s="2">
        <v>2336.88</v>
      </c>
      <c r="L32" s="2">
        <v>629.97</v>
      </c>
      <c r="M32" s="5">
        <f t="shared" si="2"/>
        <v>16.034082106893877</v>
      </c>
      <c r="N32" s="5">
        <f t="shared" si="3"/>
        <v>11.639405270339731</v>
      </c>
      <c r="O32" s="2">
        <v>1623.13</v>
      </c>
      <c r="P32" s="2">
        <v>1345.83</v>
      </c>
      <c r="Q32" s="5">
        <f t="shared" si="4"/>
        <v>6.7904889731038587</v>
      </c>
      <c r="R32" s="5">
        <f t="shared" si="5"/>
        <v>12.704753291126526</v>
      </c>
      <c r="S32" s="2">
        <v>277.3</v>
      </c>
      <c r="T32" s="2">
        <v>-14.7</v>
      </c>
    </row>
    <row r="33" spans="1:20">
      <c r="A33" s="1" t="s">
        <v>46</v>
      </c>
      <c r="B33" s="2">
        <v>4935.8</v>
      </c>
      <c r="C33" s="2">
        <f t="shared" si="0"/>
        <v>7.5900252855523487</v>
      </c>
      <c r="D33" s="5">
        <v>5.0999999999999996</v>
      </c>
      <c r="E33" s="5">
        <f t="shared" si="1"/>
        <v>2.490025285552349</v>
      </c>
      <c r="F33" s="5">
        <v>7</v>
      </c>
      <c r="G33" s="5">
        <v>1.9</v>
      </c>
      <c r="H33" s="5">
        <v>1.7</v>
      </c>
      <c r="I33" s="5">
        <v>3.2</v>
      </c>
      <c r="J33" s="5">
        <v>9.6</v>
      </c>
      <c r="K33" s="2">
        <v>2627.53</v>
      </c>
      <c r="L33" s="2">
        <v>649.79</v>
      </c>
      <c r="M33" s="5">
        <f t="shared" si="2"/>
        <v>12.437523535654371</v>
      </c>
      <c r="N33" s="5">
        <f t="shared" si="3"/>
        <v>3.1461815642014557</v>
      </c>
      <c r="O33" s="2">
        <v>1662.84</v>
      </c>
      <c r="P33" s="2">
        <v>1381.94</v>
      </c>
      <c r="Q33" s="5">
        <f t="shared" si="4"/>
        <v>2.4465076734457414</v>
      </c>
      <c r="R33" s="5">
        <f t="shared" si="5"/>
        <v>2.6831026206876052</v>
      </c>
      <c r="S33" s="2">
        <v>280.89999999999998</v>
      </c>
      <c r="T33" s="2">
        <v>17.100000000000001</v>
      </c>
    </row>
    <row r="34" spans="1:20">
      <c r="A34" s="1" t="s">
        <v>47</v>
      </c>
      <c r="B34" s="2">
        <v>5373.4</v>
      </c>
      <c r="C34" s="2">
        <f t="shared" si="0"/>
        <v>8.8658373515944522</v>
      </c>
      <c r="D34" s="5">
        <v>9</v>
      </c>
      <c r="E34" s="5">
        <f t="shared" si="1"/>
        <v>-0.13416264840554781</v>
      </c>
      <c r="F34" s="5">
        <v>11.5</v>
      </c>
      <c r="G34" s="5">
        <v>5.6</v>
      </c>
      <c r="H34" s="5">
        <v>5.8</v>
      </c>
      <c r="I34" s="5">
        <v>3.4</v>
      </c>
      <c r="J34" s="5">
        <v>12.7</v>
      </c>
      <c r="K34" s="2">
        <v>2867.12</v>
      </c>
      <c r="L34" s="2">
        <v>708.47</v>
      </c>
      <c r="M34" s="5">
        <f t="shared" si="2"/>
        <v>9.1184496466262921</v>
      </c>
      <c r="N34" s="5">
        <f t="shared" si="3"/>
        <v>9.0306098893488738</v>
      </c>
      <c r="O34" s="2">
        <v>1759.62</v>
      </c>
      <c r="P34" s="2">
        <v>1558.62</v>
      </c>
      <c r="Q34" s="5">
        <f t="shared" si="4"/>
        <v>5.8201630944648919</v>
      </c>
      <c r="R34" s="5">
        <f t="shared" si="5"/>
        <v>12.784925539459003</v>
      </c>
      <c r="S34" s="2">
        <v>201</v>
      </c>
      <c r="T34" s="2">
        <v>91.07</v>
      </c>
    </row>
    <row r="35" spans="1:20">
      <c r="A35" s="1" t="s">
        <v>48</v>
      </c>
      <c r="B35" s="2">
        <v>6020.9</v>
      </c>
      <c r="C35" s="2">
        <f t="shared" si="0"/>
        <v>12.050098634011984</v>
      </c>
      <c r="D35" s="5">
        <v>10.8</v>
      </c>
      <c r="E35" s="5">
        <f t="shared" si="1"/>
        <v>1.2500986340119837</v>
      </c>
      <c r="F35" s="5">
        <v>8.3000000000000007</v>
      </c>
      <c r="G35" s="5">
        <v>10.4</v>
      </c>
      <c r="H35" s="5">
        <v>9.6999999999999993</v>
      </c>
      <c r="I35" s="5">
        <v>17</v>
      </c>
      <c r="J35" s="5">
        <v>14.6</v>
      </c>
      <c r="K35" s="2">
        <v>3220.94</v>
      </c>
      <c r="L35" s="2">
        <v>838.64</v>
      </c>
      <c r="M35" s="5">
        <f t="shared" si="2"/>
        <v>12.340606601746718</v>
      </c>
      <c r="N35" s="5">
        <f t="shared" si="3"/>
        <v>18.373396191793567</v>
      </c>
      <c r="O35" s="2">
        <v>1968.31</v>
      </c>
      <c r="P35" s="2">
        <v>1742.61</v>
      </c>
      <c r="Q35" s="5">
        <f t="shared" si="4"/>
        <v>11.859947034018713</v>
      </c>
      <c r="R35" s="5">
        <f t="shared" si="5"/>
        <v>11.80467336489972</v>
      </c>
      <c r="S35" s="2">
        <v>225.7</v>
      </c>
      <c r="T35" s="2">
        <v>50.8</v>
      </c>
    </row>
    <row r="36" spans="1:20">
      <c r="A36" s="1" t="s">
        <v>49</v>
      </c>
      <c r="B36" s="2">
        <v>7278.5</v>
      </c>
      <c r="C36" s="2">
        <f t="shared" si="0"/>
        <v>20.887242771014304</v>
      </c>
      <c r="D36" s="5">
        <v>15.2</v>
      </c>
      <c r="E36" s="5">
        <f t="shared" si="1"/>
        <v>5.6872427710143043</v>
      </c>
      <c r="F36" s="5">
        <v>12.9</v>
      </c>
      <c r="G36" s="5">
        <v>14.4</v>
      </c>
      <c r="H36" s="5">
        <v>14.8</v>
      </c>
      <c r="I36" s="5">
        <v>10.8</v>
      </c>
      <c r="J36" s="5">
        <v>19.399999999999999</v>
      </c>
      <c r="K36" s="2">
        <v>3689.55</v>
      </c>
      <c r="L36" s="2">
        <v>1094.8900000000001</v>
      </c>
      <c r="M36" s="5">
        <f t="shared" si="2"/>
        <v>14.548858407794008</v>
      </c>
      <c r="N36" s="5">
        <f t="shared" si="3"/>
        <v>30.555423065916255</v>
      </c>
      <c r="O36" s="2">
        <v>2560.1999999999998</v>
      </c>
      <c r="P36" s="2">
        <v>2192.1</v>
      </c>
      <c r="Q36" s="5">
        <f t="shared" si="4"/>
        <v>30.070974592416832</v>
      </c>
      <c r="R36" s="5">
        <f t="shared" si="5"/>
        <v>25.794067519410536</v>
      </c>
      <c r="S36" s="2">
        <v>368.1</v>
      </c>
      <c r="T36" s="2">
        <v>1.26</v>
      </c>
    </row>
    <row r="37" spans="1:20">
      <c r="A37" s="1" t="s">
        <v>50</v>
      </c>
      <c r="B37" s="2">
        <v>9098.9</v>
      </c>
      <c r="C37" s="2">
        <f t="shared" si="0"/>
        <v>25.010647798310082</v>
      </c>
      <c r="D37" s="5">
        <v>13.4</v>
      </c>
      <c r="E37" s="5">
        <f t="shared" si="1"/>
        <v>11.610647798310081</v>
      </c>
      <c r="F37" s="5">
        <v>1.8</v>
      </c>
      <c r="G37" s="5">
        <v>18.399999999999999</v>
      </c>
      <c r="H37" s="5">
        <v>18</v>
      </c>
      <c r="I37" s="5">
        <v>22.1</v>
      </c>
      <c r="J37" s="5">
        <v>18.100000000000001</v>
      </c>
      <c r="K37" s="2">
        <v>4627.4399999999996</v>
      </c>
      <c r="L37" s="2">
        <v>1290.5</v>
      </c>
      <c r="M37" s="5">
        <f t="shared" si="2"/>
        <v>25.420173191852658</v>
      </c>
      <c r="N37" s="5">
        <f t="shared" si="3"/>
        <v>17.865721670670109</v>
      </c>
      <c r="O37" s="2">
        <v>3629.63</v>
      </c>
      <c r="P37" s="2">
        <v>2844.13</v>
      </c>
      <c r="Q37" s="5">
        <f t="shared" si="4"/>
        <v>41.771345988594668</v>
      </c>
      <c r="R37" s="5">
        <f t="shared" si="5"/>
        <v>29.744537201769994</v>
      </c>
      <c r="S37" s="2">
        <v>785.5</v>
      </c>
      <c r="T37" s="2">
        <v>-367.1</v>
      </c>
    </row>
    <row r="38" spans="1:20">
      <c r="A38" s="1" t="s">
        <v>51</v>
      </c>
      <c r="B38" s="2">
        <v>10376.200000000001</v>
      </c>
      <c r="C38" s="2">
        <f t="shared" si="0"/>
        <v>14.037960632603962</v>
      </c>
      <c r="D38" s="5">
        <v>8.9</v>
      </c>
      <c r="E38" s="5">
        <f t="shared" si="1"/>
        <v>5.1379606326039617</v>
      </c>
      <c r="F38" s="5">
        <v>3.3</v>
      </c>
      <c r="G38" s="5">
        <v>10.199999999999999</v>
      </c>
      <c r="H38" s="5">
        <v>9.6</v>
      </c>
      <c r="I38" s="5">
        <v>15.8</v>
      </c>
      <c r="J38" s="5">
        <v>12.3</v>
      </c>
      <c r="K38" s="2">
        <v>5293.52</v>
      </c>
      <c r="L38" s="2">
        <v>1433.45</v>
      </c>
      <c r="M38" s="5">
        <f t="shared" si="2"/>
        <v>14.394135850491875</v>
      </c>
      <c r="N38" s="5">
        <f t="shared" si="3"/>
        <v>11.077101898488962</v>
      </c>
      <c r="O38" s="2">
        <v>4001.87</v>
      </c>
      <c r="P38" s="2">
        <v>3299.67</v>
      </c>
      <c r="Q38" s="5">
        <f t="shared" si="4"/>
        <v>10.255590790245828</v>
      </c>
      <c r="R38" s="5">
        <f t="shared" si="5"/>
        <v>16.016848737575295</v>
      </c>
      <c r="S38" s="2">
        <v>702.2</v>
      </c>
      <c r="T38" s="2">
        <v>-255.16</v>
      </c>
    </row>
    <row r="39" spans="1:20">
      <c r="A39" s="1" t="s">
        <v>52</v>
      </c>
      <c r="B39" s="2">
        <v>12174.6</v>
      </c>
      <c r="C39" s="2">
        <f t="shared" si="0"/>
        <v>17.33197124188046</v>
      </c>
      <c r="D39" s="5">
        <v>11.7</v>
      </c>
      <c r="E39" s="5">
        <f t="shared" si="1"/>
        <v>5.6319712418804606</v>
      </c>
      <c r="F39" s="5">
        <v>4.7</v>
      </c>
      <c r="G39" s="5">
        <v>13.6</v>
      </c>
      <c r="H39" s="5">
        <v>13.1</v>
      </c>
      <c r="I39" s="5">
        <v>17.8</v>
      </c>
      <c r="J39" s="5">
        <v>14.7</v>
      </c>
      <c r="K39" s="2">
        <v>6047.6</v>
      </c>
      <c r="L39" s="2">
        <v>1591.07</v>
      </c>
      <c r="M39" s="5">
        <f t="shared" si="2"/>
        <v>14.24534147410419</v>
      </c>
      <c r="N39" s="5">
        <f t="shared" si="3"/>
        <v>10.995849175067129</v>
      </c>
      <c r="O39" s="2">
        <v>4644.72</v>
      </c>
      <c r="P39" s="2">
        <v>3821.42</v>
      </c>
      <c r="Q39" s="5">
        <f t="shared" si="4"/>
        <v>16.063740201455822</v>
      </c>
      <c r="R39" s="5">
        <f t="shared" si="5"/>
        <v>15.812187279334001</v>
      </c>
      <c r="S39" s="2">
        <v>823.3</v>
      </c>
      <c r="T39" s="2">
        <v>10.83</v>
      </c>
    </row>
    <row r="40" spans="1:20">
      <c r="A40" s="1" t="s">
        <v>53</v>
      </c>
      <c r="B40" s="2">
        <v>15180.4</v>
      </c>
      <c r="C40" s="2">
        <f t="shared" si="0"/>
        <v>24.689106828971784</v>
      </c>
      <c r="D40" s="5">
        <v>11.2</v>
      </c>
      <c r="E40" s="5">
        <f t="shared" si="1"/>
        <v>13.489106828971785</v>
      </c>
      <c r="F40" s="5">
        <v>2.5</v>
      </c>
      <c r="G40" s="5">
        <v>14.3</v>
      </c>
      <c r="H40" s="5">
        <v>15.1</v>
      </c>
      <c r="I40" s="5">
        <v>8</v>
      </c>
      <c r="J40" s="5">
        <v>13.2</v>
      </c>
      <c r="K40" s="2">
        <v>7532.14</v>
      </c>
      <c r="L40" s="2">
        <v>1890.9</v>
      </c>
      <c r="M40" s="5">
        <f t="shared" si="2"/>
        <v>24.547589126264956</v>
      </c>
      <c r="N40" s="5">
        <f t="shared" si="3"/>
        <v>18.844551151112164</v>
      </c>
      <c r="O40" s="2">
        <v>6060.28</v>
      </c>
      <c r="P40" s="2">
        <v>4841.9799999999996</v>
      </c>
      <c r="Q40" s="5">
        <f t="shared" si="4"/>
        <v>30.476756402969386</v>
      </c>
      <c r="R40" s="5">
        <f t="shared" si="5"/>
        <v>26.706302892641997</v>
      </c>
      <c r="S40" s="2">
        <v>1218.3</v>
      </c>
      <c r="T40" s="2">
        <v>-151.15</v>
      </c>
    </row>
    <row r="41" spans="1:20">
      <c r="A41" s="1" t="s">
        <v>54</v>
      </c>
      <c r="B41" s="2">
        <v>17179.7</v>
      </c>
      <c r="C41" s="2">
        <f t="shared" si="0"/>
        <v>13.170272193091105</v>
      </c>
      <c r="D41" s="5">
        <v>4.2</v>
      </c>
      <c r="E41" s="5">
        <f t="shared" si="1"/>
        <v>8.9702721930911054</v>
      </c>
      <c r="F41" s="5">
        <v>3.1</v>
      </c>
      <c r="G41" s="5">
        <v>3.7</v>
      </c>
      <c r="H41" s="5">
        <v>5</v>
      </c>
      <c r="I41" s="5">
        <v>-8.4</v>
      </c>
      <c r="J41" s="5">
        <v>5.8</v>
      </c>
      <c r="K41" s="2">
        <v>8777.9699999999993</v>
      </c>
      <c r="L41" s="2">
        <v>2255.35</v>
      </c>
      <c r="M41" s="5">
        <f t="shared" si="2"/>
        <v>16.54018645431443</v>
      </c>
      <c r="N41" s="5">
        <f t="shared" si="3"/>
        <v>19.273890739859322</v>
      </c>
      <c r="O41" s="2">
        <v>6511.85</v>
      </c>
      <c r="P41" s="2">
        <v>4518.55</v>
      </c>
      <c r="Q41" s="5">
        <f t="shared" si="4"/>
        <v>7.4513058802563759</v>
      </c>
      <c r="R41" s="5">
        <f t="shared" si="5"/>
        <v>-6.6797054097703761</v>
      </c>
      <c r="S41" s="2">
        <v>1993.3</v>
      </c>
      <c r="T41" s="2">
        <v>-185.54</v>
      </c>
    </row>
    <row r="42" spans="1:20">
      <c r="A42" s="1" t="s">
        <v>55</v>
      </c>
      <c r="B42" s="2">
        <v>18872.900000000001</v>
      </c>
      <c r="C42" s="2">
        <f t="shared" si="0"/>
        <v>9.8558182040431532</v>
      </c>
      <c r="D42" s="5">
        <v>3.9</v>
      </c>
      <c r="E42" s="5">
        <f t="shared" si="1"/>
        <v>5.9558182040431529</v>
      </c>
      <c r="F42" s="5">
        <v>7.3</v>
      </c>
      <c r="G42" s="5">
        <v>3.2</v>
      </c>
      <c r="H42" s="5">
        <v>3.4</v>
      </c>
      <c r="I42" s="5">
        <v>1.2</v>
      </c>
      <c r="J42" s="5">
        <v>2.7</v>
      </c>
      <c r="K42" s="2">
        <v>9435.0400000000009</v>
      </c>
      <c r="L42" s="2">
        <v>2566.4</v>
      </c>
      <c r="M42" s="5">
        <f t="shared" si="2"/>
        <v>7.4854436731955243</v>
      </c>
      <c r="N42" s="5">
        <f t="shared" si="3"/>
        <v>13.791650963265134</v>
      </c>
      <c r="O42" s="2">
        <v>6555.26</v>
      </c>
      <c r="P42" s="2">
        <v>4636.0600000000004</v>
      </c>
      <c r="Q42" s="5">
        <f t="shared" si="4"/>
        <v>0.66663083455547056</v>
      </c>
      <c r="R42" s="5">
        <f t="shared" si="5"/>
        <v>2.6006130285157969</v>
      </c>
      <c r="S42" s="2">
        <v>1919.2</v>
      </c>
      <c r="T42" s="2">
        <v>510.27</v>
      </c>
    </row>
    <row r="43" spans="1:20">
      <c r="A43" s="1" t="s">
        <v>56</v>
      </c>
      <c r="B43" s="2">
        <v>22005.599999999999</v>
      </c>
      <c r="C43" s="2">
        <f t="shared" si="0"/>
        <v>16.598932861404435</v>
      </c>
      <c r="D43" s="5">
        <v>9.3000000000000007</v>
      </c>
      <c r="E43" s="5">
        <f t="shared" si="1"/>
        <v>7.2989328614044346</v>
      </c>
      <c r="F43" s="5">
        <v>2.4</v>
      </c>
      <c r="G43" s="5">
        <v>13.8</v>
      </c>
      <c r="H43" s="5">
        <v>14.3</v>
      </c>
      <c r="I43" s="5">
        <v>9.6</v>
      </c>
      <c r="J43" s="5">
        <v>9.1999999999999993</v>
      </c>
      <c r="K43" s="2">
        <v>10544.47</v>
      </c>
      <c r="L43" s="2">
        <v>3069.68</v>
      </c>
      <c r="M43" s="5">
        <f t="shared" si="2"/>
        <v>11.758614695857128</v>
      </c>
      <c r="N43" s="5">
        <f t="shared" si="3"/>
        <v>19.610349127182026</v>
      </c>
      <c r="O43" s="2">
        <v>7892.5</v>
      </c>
      <c r="P43" s="2">
        <v>5794.8</v>
      </c>
      <c r="Q43" s="5">
        <f t="shared" si="4"/>
        <v>20.39949597727626</v>
      </c>
      <c r="R43" s="5">
        <f t="shared" si="5"/>
        <v>24.994068238978784</v>
      </c>
      <c r="S43" s="2">
        <v>2097.6999999999998</v>
      </c>
      <c r="T43" s="2">
        <v>617.55999999999995</v>
      </c>
    </row>
    <row r="44" spans="1:20">
      <c r="A44" s="1" t="s">
        <v>57</v>
      </c>
      <c r="B44" s="2">
        <v>27194.5</v>
      </c>
      <c r="C44" s="2">
        <f t="shared" si="0"/>
        <v>23.579906932780759</v>
      </c>
      <c r="D44" s="5">
        <v>14.2</v>
      </c>
      <c r="E44" s="5">
        <f t="shared" si="1"/>
        <v>9.3799069327807594</v>
      </c>
      <c r="F44" s="5">
        <v>4.7</v>
      </c>
      <c r="G44" s="5">
        <v>21</v>
      </c>
      <c r="H44" s="5">
        <v>21</v>
      </c>
      <c r="I44" s="5">
        <v>21</v>
      </c>
      <c r="J44" s="5">
        <v>12.6</v>
      </c>
      <c r="K44" s="2">
        <v>12312.22</v>
      </c>
      <c r="L44" s="2">
        <v>3912.85</v>
      </c>
      <c r="M44" s="5">
        <f t="shared" si="2"/>
        <v>16.764711739897798</v>
      </c>
      <c r="N44" s="5">
        <f t="shared" si="3"/>
        <v>27.467683927966434</v>
      </c>
      <c r="O44" s="2">
        <v>10833.55</v>
      </c>
      <c r="P44" s="2">
        <v>8460.9500000000007</v>
      </c>
      <c r="Q44" s="5">
        <f t="shared" si="4"/>
        <v>37.26385809312638</v>
      </c>
      <c r="R44" s="5">
        <f t="shared" si="5"/>
        <v>46.009353213225658</v>
      </c>
      <c r="S44" s="2">
        <v>2372.6</v>
      </c>
      <c r="T44" s="2">
        <v>275.62</v>
      </c>
    </row>
    <row r="45" spans="1:20">
      <c r="A45" s="1" t="s">
        <v>58</v>
      </c>
      <c r="B45" s="2">
        <v>35673.199999999997</v>
      </c>
      <c r="C45" s="2">
        <f t="shared" si="0"/>
        <v>31.177995550570881</v>
      </c>
      <c r="D45" s="5">
        <v>13.9</v>
      </c>
      <c r="E45" s="5">
        <f t="shared" si="1"/>
        <v>17.277995550570878</v>
      </c>
      <c r="F45" s="5">
        <v>4.5999999999999996</v>
      </c>
      <c r="G45" s="5">
        <v>19.7</v>
      </c>
      <c r="H45" s="5">
        <v>20</v>
      </c>
      <c r="I45" s="5">
        <v>18</v>
      </c>
      <c r="J45" s="5">
        <v>12.2</v>
      </c>
      <c r="K45" s="2">
        <v>15696.15</v>
      </c>
      <c r="L45" s="2">
        <v>5100.5200000000004</v>
      </c>
      <c r="M45" s="5">
        <f t="shared" si="2"/>
        <v>27.484320455612398</v>
      </c>
      <c r="N45" s="5">
        <f t="shared" si="3"/>
        <v>30.353067457224281</v>
      </c>
      <c r="O45" s="2">
        <v>15782.88</v>
      </c>
      <c r="P45" s="2">
        <v>13574.38</v>
      </c>
      <c r="Q45" s="5">
        <f t="shared" si="4"/>
        <v>45.685209372735635</v>
      </c>
      <c r="R45" s="5">
        <f t="shared" si="5"/>
        <v>60.435648479189673</v>
      </c>
      <c r="S45" s="2">
        <v>2208.5</v>
      </c>
      <c r="T45" s="2">
        <v>-679.46</v>
      </c>
    </row>
    <row r="46" spans="1:20">
      <c r="A46" s="1" t="s">
        <v>59</v>
      </c>
      <c r="B46" s="2">
        <v>48637.5</v>
      </c>
      <c r="C46" s="2">
        <f t="shared" si="0"/>
        <v>36.341847661549863</v>
      </c>
      <c r="D46" s="5">
        <v>13</v>
      </c>
      <c r="E46" s="5">
        <f t="shared" si="1"/>
        <v>23.341847661549863</v>
      </c>
      <c r="F46" s="5">
        <v>3.9</v>
      </c>
      <c r="G46" s="5">
        <v>18.100000000000001</v>
      </c>
      <c r="H46" s="5">
        <v>18.8</v>
      </c>
      <c r="I46" s="5">
        <v>13.6</v>
      </c>
      <c r="J46" s="5">
        <v>11.4</v>
      </c>
      <c r="K46" s="2">
        <v>21446.09</v>
      </c>
      <c r="L46" s="2">
        <v>6826.18</v>
      </c>
      <c r="M46" s="5">
        <f t="shared" si="2"/>
        <v>36.632804859790454</v>
      </c>
      <c r="N46" s="5">
        <f t="shared" si="3"/>
        <v>33.833020946883849</v>
      </c>
      <c r="O46" s="2">
        <v>19916.310000000001</v>
      </c>
      <c r="P46" s="2">
        <v>17187.91</v>
      </c>
      <c r="Q46" s="5">
        <f t="shared" si="4"/>
        <v>26.189326662814416</v>
      </c>
      <c r="R46" s="5">
        <f t="shared" si="5"/>
        <v>26.620221328708936</v>
      </c>
      <c r="S46" s="2">
        <v>2728.4</v>
      </c>
      <c r="T46" s="2">
        <v>634.08000000000004</v>
      </c>
    </row>
    <row r="47" spans="1:20">
      <c r="A47" s="1" t="s">
        <v>60</v>
      </c>
      <c r="B47" s="2">
        <v>61339.9</v>
      </c>
      <c r="C47" s="2">
        <f t="shared" si="0"/>
        <v>26.116473914160899</v>
      </c>
      <c r="D47" s="5">
        <v>11</v>
      </c>
      <c r="E47" s="5">
        <f t="shared" si="1"/>
        <v>15.116473914160899</v>
      </c>
      <c r="F47" s="5">
        <v>4.9000000000000004</v>
      </c>
      <c r="G47" s="5">
        <v>13.8</v>
      </c>
      <c r="H47" s="5">
        <v>14</v>
      </c>
      <c r="I47" s="5">
        <v>12.4</v>
      </c>
      <c r="J47" s="5">
        <v>10.1</v>
      </c>
      <c r="K47" s="2">
        <v>28072.86</v>
      </c>
      <c r="L47" s="2">
        <v>8125.07</v>
      </c>
      <c r="M47" s="5">
        <f t="shared" si="2"/>
        <v>30.899665160409185</v>
      </c>
      <c r="N47" s="5">
        <f t="shared" si="3"/>
        <v>19.028065477324052</v>
      </c>
      <c r="O47" s="2">
        <v>24342.51</v>
      </c>
      <c r="P47" s="2">
        <v>20357.41</v>
      </c>
      <c r="Q47" s="5">
        <f t="shared" si="4"/>
        <v>22.223996312569927</v>
      </c>
      <c r="R47" s="5">
        <f t="shared" si="5"/>
        <v>18.440287388053591</v>
      </c>
      <c r="S47" s="2">
        <v>3985.1</v>
      </c>
      <c r="T47" s="2">
        <v>998.61</v>
      </c>
    </row>
    <row r="48" spans="1:20">
      <c r="A48" s="1" t="s">
        <v>61</v>
      </c>
      <c r="B48" s="2">
        <v>71813.600000000006</v>
      </c>
      <c r="C48" s="2">
        <f t="shared" si="0"/>
        <v>17.074856659368542</v>
      </c>
      <c r="D48" s="5">
        <v>9.9</v>
      </c>
      <c r="E48" s="5">
        <f t="shared" si="1"/>
        <v>7.1748566593685421</v>
      </c>
      <c r="F48" s="5">
        <v>5</v>
      </c>
      <c r="G48" s="5">
        <v>12.1</v>
      </c>
      <c r="H48" s="5">
        <v>12.5</v>
      </c>
      <c r="I48" s="5">
        <v>8.5</v>
      </c>
      <c r="J48" s="5">
        <v>9.1999999999999993</v>
      </c>
      <c r="K48" s="2">
        <v>33660.339999999997</v>
      </c>
      <c r="L48" s="2">
        <v>9426.42</v>
      </c>
      <c r="M48" s="5">
        <f t="shared" si="2"/>
        <v>19.903493979594522</v>
      </c>
      <c r="N48" s="5">
        <f t="shared" si="3"/>
        <v>16.016477396502427</v>
      </c>
      <c r="O48" s="2">
        <v>27556.58</v>
      </c>
      <c r="P48" s="2">
        <v>23319.78</v>
      </c>
      <c r="Q48" s="5">
        <f t="shared" si="4"/>
        <v>13.203527491618594</v>
      </c>
      <c r="R48" s="5">
        <f t="shared" si="5"/>
        <v>14.551802021966441</v>
      </c>
      <c r="S48" s="2">
        <v>4236.8</v>
      </c>
      <c r="T48" s="2">
        <v>1459.14</v>
      </c>
    </row>
    <row r="49" spans="1:20">
      <c r="A49" s="1" t="s">
        <v>62</v>
      </c>
      <c r="B49" s="2">
        <v>79715</v>
      </c>
      <c r="C49" s="2">
        <f t="shared" si="0"/>
        <v>11.002651308387268</v>
      </c>
      <c r="D49" s="5">
        <v>9.1999999999999993</v>
      </c>
      <c r="E49" s="5">
        <f t="shared" si="1"/>
        <v>1.8026513083872686</v>
      </c>
      <c r="F49" s="5">
        <v>3.4</v>
      </c>
      <c r="G49" s="5">
        <v>10.5</v>
      </c>
      <c r="H49" s="5">
        <v>11.3</v>
      </c>
      <c r="I49" s="5">
        <v>2.6</v>
      </c>
      <c r="J49" s="5">
        <v>10.4</v>
      </c>
      <c r="K49" s="2">
        <v>36626.32</v>
      </c>
      <c r="L49" s="2">
        <v>10882.32</v>
      </c>
      <c r="M49" s="5">
        <f t="shared" si="2"/>
        <v>8.8114974477382155</v>
      </c>
      <c r="N49" s="5">
        <f t="shared" si="3"/>
        <v>15.444887878961477</v>
      </c>
      <c r="O49" s="2">
        <v>28966.18</v>
      </c>
      <c r="P49" s="2">
        <v>25363.18</v>
      </c>
      <c r="Q49" s="5">
        <f t="shared" si="4"/>
        <v>5.1152936975488172</v>
      </c>
      <c r="R49" s="5">
        <f t="shared" si="5"/>
        <v>8.7625183427973994</v>
      </c>
      <c r="S49" s="2">
        <v>3603</v>
      </c>
      <c r="T49" s="2">
        <v>3549.96</v>
      </c>
    </row>
    <row r="50" spans="1:20">
      <c r="A50" s="1" t="s">
        <v>63</v>
      </c>
      <c r="B50" s="2">
        <v>85195.5</v>
      </c>
      <c r="C50" s="2">
        <f t="shared" si="0"/>
        <v>6.8751176064730579</v>
      </c>
      <c r="D50" s="5">
        <v>7.8</v>
      </c>
      <c r="E50" s="5">
        <f t="shared" si="1"/>
        <v>-0.9248823935269419</v>
      </c>
      <c r="F50" s="5">
        <v>3.4</v>
      </c>
      <c r="G50" s="5">
        <v>8.9</v>
      </c>
      <c r="H50" s="5">
        <v>8.9</v>
      </c>
      <c r="I50" s="5">
        <v>9</v>
      </c>
      <c r="J50" s="5">
        <v>8.4</v>
      </c>
      <c r="K50" s="2">
        <v>38821.79</v>
      </c>
      <c r="L50" s="2">
        <v>12638.6</v>
      </c>
      <c r="M50" s="5">
        <f t="shared" si="2"/>
        <v>5.9942412996992323</v>
      </c>
      <c r="N50" s="5">
        <f t="shared" si="3"/>
        <v>16.138838041888135</v>
      </c>
      <c r="O50" s="2">
        <v>30396.639999999999</v>
      </c>
      <c r="P50" s="2">
        <v>28751.439999999999</v>
      </c>
      <c r="Q50" s="5">
        <f t="shared" si="4"/>
        <v>4.9383798623083841</v>
      </c>
      <c r="R50" s="5">
        <f t="shared" si="5"/>
        <v>13.358971548520326</v>
      </c>
      <c r="S50" s="2">
        <v>1645.2</v>
      </c>
      <c r="T50" s="2">
        <v>3629.28</v>
      </c>
    </row>
    <row r="51" spans="1:20">
      <c r="A51" s="1" t="s">
        <v>64</v>
      </c>
      <c r="B51" s="2">
        <v>90564.4</v>
      </c>
      <c r="C51" s="2">
        <f t="shared" si="0"/>
        <v>6.301858666244109</v>
      </c>
      <c r="D51" s="5">
        <v>7.7</v>
      </c>
      <c r="E51" s="5">
        <f t="shared" si="1"/>
        <v>-1.3981413337558912</v>
      </c>
      <c r="F51" s="5">
        <v>2.7</v>
      </c>
      <c r="G51" s="5">
        <v>8.1999999999999993</v>
      </c>
      <c r="H51" s="5">
        <v>8.6</v>
      </c>
      <c r="I51" s="5">
        <v>4.3</v>
      </c>
      <c r="J51" s="5">
        <v>9.1999999999999993</v>
      </c>
      <c r="K51" s="2">
        <v>41914.93</v>
      </c>
      <c r="L51" s="2">
        <v>14706.73</v>
      </c>
      <c r="M51" s="5">
        <f t="shared" si="2"/>
        <v>7.9675357576247663</v>
      </c>
      <c r="N51" s="5">
        <f t="shared" si="3"/>
        <v>16.363600398778331</v>
      </c>
      <c r="O51" s="2">
        <v>31665.63</v>
      </c>
      <c r="P51" s="2">
        <v>30241.43</v>
      </c>
      <c r="Q51" s="5">
        <f t="shared" si="4"/>
        <v>4.1747706325436118</v>
      </c>
      <c r="R51" s="5">
        <f t="shared" si="5"/>
        <v>5.18231434669012</v>
      </c>
      <c r="S51" s="2">
        <v>1424.2</v>
      </c>
      <c r="T51" s="2">
        <v>2536.5500000000002</v>
      </c>
    </row>
    <row r="52" spans="1:20">
      <c r="A52" s="1" t="s">
        <v>65</v>
      </c>
      <c r="B52" s="2">
        <v>100280.1</v>
      </c>
      <c r="C52" s="2">
        <f t="shared" si="0"/>
        <v>10.727946080358297</v>
      </c>
      <c r="D52" s="5">
        <v>8.5</v>
      </c>
      <c r="E52" s="5">
        <f t="shared" si="1"/>
        <v>2.2279460803582971</v>
      </c>
      <c r="F52" s="5">
        <v>2.2999999999999998</v>
      </c>
      <c r="G52" s="5">
        <v>9.5</v>
      </c>
      <c r="H52" s="5">
        <v>9.9</v>
      </c>
      <c r="I52" s="5">
        <v>5.7</v>
      </c>
      <c r="J52" s="5">
        <v>9.8000000000000007</v>
      </c>
      <c r="K52" s="2">
        <v>46987.77</v>
      </c>
      <c r="L52" s="2">
        <v>16679.939999999999</v>
      </c>
      <c r="M52" s="5">
        <f t="shared" si="2"/>
        <v>12.10270421541917</v>
      </c>
      <c r="N52" s="5">
        <f t="shared" si="3"/>
        <v>13.417054640970495</v>
      </c>
      <c r="O52" s="2">
        <v>34526.1</v>
      </c>
      <c r="P52" s="2">
        <v>33527.699999999997</v>
      </c>
      <c r="Q52" s="5">
        <f t="shared" si="4"/>
        <v>9.0333588815381116</v>
      </c>
      <c r="R52" s="5">
        <f t="shared" si="5"/>
        <v>10.866781101290513</v>
      </c>
      <c r="S52" s="2">
        <v>998.4</v>
      </c>
      <c r="T52" s="2">
        <v>2383.0100000000002</v>
      </c>
    </row>
    <row r="53" spans="1:20">
      <c r="A53" s="1" t="s">
        <v>66</v>
      </c>
      <c r="B53" s="2">
        <v>110863.1</v>
      </c>
      <c r="C53" s="2">
        <f t="shared" si="0"/>
        <v>10.553439815077969</v>
      </c>
      <c r="D53" s="5">
        <v>8.3000000000000007</v>
      </c>
      <c r="E53" s="5">
        <f t="shared" si="1"/>
        <v>2.253439815077968</v>
      </c>
      <c r="F53" s="5">
        <v>2.6</v>
      </c>
      <c r="G53" s="5">
        <v>8.5</v>
      </c>
      <c r="H53" s="5">
        <v>8.6999999999999993</v>
      </c>
      <c r="I53" s="5">
        <v>6.8</v>
      </c>
      <c r="J53" s="5">
        <v>10.3</v>
      </c>
      <c r="K53" s="2">
        <v>50708.78</v>
      </c>
      <c r="L53" s="2">
        <v>17837.87</v>
      </c>
      <c r="M53" s="5">
        <f t="shared" si="2"/>
        <v>7.9191032049403587</v>
      </c>
      <c r="N53" s="5">
        <f t="shared" si="3"/>
        <v>6.9420513503046122</v>
      </c>
      <c r="O53" s="2">
        <v>40378.85</v>
      </c>
      <c r="P53" s="2">
        <v>38063.949999999997</v>
      </c>
      <c r="Q53" s="5">
        <f t="shared" si="4"/>
        <v>16.951668447927794</v>
      </c>
      <c r="R53" s="5">
        <f t="shared" si="5"/>
        <v>13.529857401491906</v>
      </c>
      <c r="S53" s="2">
        <v>2314.9</v>
      </c>
      <c r="T53" s="2">
        <v>2324.6999999999998</v>
      </c>
    </row>
    <row r="54" spans="1:20">
      <c r="A54" s="1" t="s">
        <v>67</v>
      </c>
      <c r="B54" s="2">
        <v>121717.4</v>
      </c>
      <c r="C54" s="2">
        <f t="shared" si="0"/>
        <v>9.7907238747608325</v>
      </c>
      <c r="D54" s="5">
        <v>9.1</v>
      </c>
      <c r="E54" s="5">
        <f t="shared" si="1"/>
        <v>0.69072387476083286</v>
      </c>
      <c r="F54" s="5">
        <v>2.7</v>
      </c>
      <c r="G54" s="5">
        <v>9.9</v>
      </c>
      <c r="H54" s="5">
        <v>10</v>
      </c>
      <c r="I54" s="5">
        <v>8.8000000000000007</v>
      </c>
      <c r="J54" s="5">
        <v>10.5</v>
      </c>
      <c r="K54" s="2">
        <v>55076.37</v>
      </c>
      <c r="L54" s="2">
        <v>18991.79</v>
      </c>
      <c r="M54" s="5">
        <f t="shared" si="2"/>
        <v>8.6130843613275729</v>
      </c>
      <c r="N54" s="5">
        <f t="shared" si="3"/>
        <v>6.4689337908618194</v>
      </c>
      <c r="O54" s="2">
        <v>45129.83</v>
      </c>
      <c r="P54" s="2">
        <v>43796.93</v>
      </c>
      <c r="Q54" s="5">
        <f t="shared" si="4"/>
        <v>11.766011166737055</v>
      </c>
      <c r="R54" s="5">
        <f t="shared" si="5"/>
        <v>15.061442651117396</v>
      </c>
      <c r="S54" s="2">
        <v>1332.9</v>
      </c>
      <c r="T54" s="2">
        <v>3094.16</v>
      </c>
    </row>
    <row r="55" spans="1:20">
      <c r="A55" s="1" t="s">
        <v>68</v>
      </c>
      <c r="B55" s="2">
        <v>137422</v>
      </c>
      <c r="C55" s="2">
        <f t="shared" si="0"/>
        <v>12.902510240935161</v>
      </c>
      <c r="D55" s="5">
        <v>10</v>
      </c>
      <c r="E55" s="5">
        <f t="shared" si="1"/>
        <v>2.9025102409351611</v>
      </c>
      <c r="F55" s="5">
        <v>2.4</v>
      </c>
      <c r="G55" s="5">
        <v>12.7</v>
      </c>
      <c r="H55" s="5">
        <v>12.8</v>
      </c>
      <c r="I55" s="5">
        <v>12.1</v>
      </c>
      <c r="J55" s="5">
        <v>9.5</v>
      </c>
      <c r="K55" s="2">
        <v>59343.81</v>
      </c>
      <c r="L55" s="2">
        <v>20169.259999999998</v>
      </c>
      <c r="M55" s="5">
        <f t="shared" si="2"/>
        <v>7.7482230582734291</v>
      </c>
      <c r="N55" s="5">
        <f t="shared" si="3"/>
        <v>6.1998895312132207</v>
      </c>
      <c r="O55" s="2">
        <v>55836.7</v>
      </c>
      <c r="P55" s="2">
        <v>53964.4</v>
      </c>
      <c r="Q55" s="5">
        <f t="shared" si="4"/>
        <v>23.724596347914439</v>
      </c>
      <c r="R55" s="5">
        <f t="shared" si="5"/>
        <v>23.215028998607899</v>
      </c>
      <c r="S55" s="2">
        <v>1872.3</v>
      </c>
      <c r="T55" s="2">
        <v>2964.91</v>
      </c>
    </row>
    <row r="56" spans="1:20">
      <c r="A56" s="1" t="s">
        <v>69</v>
      </c>
      <c r="B56" s="2">
        <v>161840.20000000001</v>
      </c>
      <c r="C56" s="2">
        <f t="shared" si="0"/>
        <v>17.768770648076739</v>
      </c>
      <c r="D56" s="5">
        <v>10.1</v>
      </c>
      <c r="E56" s="5">
        <f t="shared" si="1"/>
        <v>7.6687706480767392</v>
      </c>
      <c r="F56" s="5">
        <v>6.1</v>
      </c>
      <c r="G56" s="5">
        <v>11.1</v>
      </c>
      <c r="H56" s="5">
        <v>11.6</v>
      </c>
      <c r="I56" s="5">
        <v>8.1999999999999993</v>
      </c>
      <c r="J56" s="5">
        <v>10.1</v>
      </c>
      <c r="K56" s="2">
        <v>66586.95</v>
      </c>
      <c r="L56" s="2">
        <v>22499.05</v>
      </c>
      <c r="M56" s="5">
        <f t="shared" si="2"/>
        <v>12.205384184129731</v>
      </c>
      <c r="N56" s="5">
        <f t="shared" si="3"/>
        <v>11.551192259904441</v>
      </c>
      <c r="O56" s="2">
        <v>69420.509999999995</v>
      </c>
      <c r="P56" s="2">
        <v>65669.81</v>
      </c>
      <c r="Q56" s="5">
        <f t="shared" si="4"/>
        <v>24.327745013584256</v>
      </c>
      <c r="R56" s="5">
        <f t="shared" si="5"/>
        <v>21.690985167999631</v>
      </c>
      <c r="S56" s="2">
        <v>3750.7</v>
      </c>
      <c r="T56" s="2">
        <v>4235.6000000000004</v>
      </c>
    </row>
    <row r="57" spans="1:20">
      <c r="A57" s="1" t="s">
        <v>70</v>
      </c>
      <c r="B57" s="2">
        <v>187318.9</v>
      </c>
      <c r="C57" s="2">
        <f t="shared" si="0"/>
        <v>15.743121919028757</v>
      </c>
      <c r="D57" s="5">
        <v>11.4</v>
      </c>
      <c r="E57" s="5">
        <f t="shared" si="1"/>
        <v>4.3431219190287571</v>
      </c>
      <c r="F57" s="5">
        <v>5.0999999999999996</v>
      </c>
      <c r="G57" s="5">
        <v>12.1</v>
      </c>
      <c r="H57" s="5">
        <v>11.6</v>
      </c>
      <c r="I57" s="5">
        <v>16</v>
      </c>
      <c r="J57" s="5">
        <v>12.4</v>
      </c>
      <c r="K57" s="2">
        <v>75232.41</v>
      </c>
      <c r="L57" s="2">
        <v>26215.360000000001</v>
      </c>
      <c r="M57" s="5">
        <f t="shared" si="2"/>
        <v>12.983715277543141</v>
      </c>
      <c r="N57" s="5">
        <f t="shared" si="3"/>
        <v>16.517630744409217</v>
      </c>
      <c r="O57" s="2">
        <v>77533.56</v>
      </c>
      <c r="P57" s="2">
        <v>75809.600000000006</v>
      </c>
      <c r="Q57" s="5">
        <f t="shared" si="4"/>
        <v>11.686819932610693</v>
      </c>
      <c r="R57" s="5">
        <f t="shared" si="5"/>
        <v>15.440565459227006</v>
      </c>
      <c r="S57" s="2">
        <v>1723.96</v>
      </c>
      <c r="T57" s="2">
        <v>10209.049999999999</v>
      </c>
    </row>
    <row r="58" spans="1:20">
      <c r="A58" s="1" t="s">
        <v>71</v>
      </c>
      <c r="B58" s="2">
        <v>219438.5</v>
      </c>
      <c r="C58" s="2">
        <f t="shared" si="0"/>
        <v>17.147015063616109</v>
      </c>
      <c r="D58" s="5">
        <v>12.7</v>
      </c>
      <c r="E58" s="5">
        <f t="shared" si="1"/>
        <v>4.4470150636161101</v>
      </c>
      <c r="F58" s="5">
        <v>4.8</v>
      </c>
      <c r="G58" s="5">
        <v>13.5</v>
      </c>
      <c r="H58" s="5">
        <v>12.9</v>
      </c>
      <c r="I58" s="5">
        <v>17.2</v>
      </c>
      <c r="J58" s="5">
        <v>14.1</v>
      </c>
      <c r="K58" s="2">
        <v>84119.07</v>
      </c>
      <c r="L58" s="2">
        <v>30609.49</v>
      </c>
      <c r="M58" s="5">
        <f t="shared" si="2"/>
        <v>11.812276118763187</v>
      </c>
      <c r="N58" s="5">
        <f t="shared" si="3"/>
        <v>16.761661865410215</v>
      </c>
      <c r="O58" s="2">
        <v>89823.35</v>
      </c>
      <c r="P58" s="2">
        <v>87223.33</v>
      </c>
      <c r="Q58" s="5">
        <f t="shared" si="4"/>
        <v>15.850929584556695</v>
      </c>
      <c r="R58" s="5">
        <f t="shared" si="5"/>
        <v>15.055784491673862</v>
      </c>
      <c r="S58" s="2">
        <v>2600.02</v>
      </c>
      <c r="T58" s="2">
        <v>16654.599999999999</v>
      </c>
    </row>
    <row r="59" spans="1:20">
      <c r="A59" s="1" t="s">
        <v>72</v>
      </c>
      <c r="B59" s="2">
        <v>270092.3</v>
      </c>
      <c r="C59" s="2">
        <f t="shared" si="0"/>
        <v>23.083369600138525</v>
      </c>
      <c r="D59" s="5">
        <v>14.2</v>
      </c>
      <c r="E59" s="5">
        <f t="shared" si="1"/>
        <v>8.8833696001385256</v>
      </c>
      <c r="F59" s="5">
        <v>3.5</v>
      </c>
      <c r="G59" s="5">
        <v>15.1</v>
      </c>
      <c r="H59" s="5">
        <v>14.9</v>
      </c>
      <c r="I59" s="5">
        <v>16.2</v>
      </c>
      <c r="J59" s="5">
        <v>16.100000000000001</v>
      </c>
      <c r="K59" s="2">
        <v>99793.3</v>
      </c>
      <c r="L59" s="2">
        <v>36436.15</v>
      </c>
      <c r="M59" s="5">
        <f t="shared" si="2"/>
        <v>18.633384796099151</v>
      </c>
      <c r="N59" s="5">
        <f t="shared" si="3"/>
        <v>19.03546906531275</v>
      </c>
      <c r="O59" s="2">
        <v>112046.82</v>
      </c>
      <c r="P59" s="2">
        <v>105052.18</v>
      </c>
      <c r="Q59" s="5">
        <f t="shared" si="4"/>
        <v>24.741306130310203</v>
      </c>
      <c r="R59" s="5">
        <f t="shared" si="5"/>
        <v>20.440460138359761</v>
      </c>
      <c r="S59" s="2">
        <v>6994.64</v>
      </c>
      <c r="T59" s="2">
        <v>23423.06</v>
      </c>
    </row>
    <row r="60" spans="1:20">
      <c r="A60" s="1" t="s">
        <v>73</v>
      </c>
      <c r="B60" s="2">
        <v>319244.59999999998</v>
      </c>
      <c r="C60" s="2">
        <f t="shared" si="0"/>
        <v>18.198334421233042</v>
      </c>
      <c r="D60" s="5">
        <v>9.6999999999999993</v>
      </c>
      <c r="E60" s="5">
        <f t="shared" si="1"/>
        <v>8.4983344212330429</v>
      </c>
      <c r="F60" s="5">
        <v>5.2</v>
      </c>
      <c r="G60" s="5">
        <v>9.8000000000000007</v>
      </c>
      <c r="H60" s="5">
        <v>10</v>
      </c>
      <c r="I60" s="5">
        <v>9.5</v>
      </c>
      <c r="J60" s="5">
        <v>10.5</v>
      </c>
      <c r="K60" s="2">
        <v>115338.26</v>
      </c>
      <c r="L60" s="2">
        <v>42128.03</v>
      </c>
      <c r="M60" s="5">
        <f t="shared" si="2"/>
        <v>15.577157985556145</v>
      </c>
      <c r="N60" s="5">
        <f t="shared" si="3"/>
        <v>15.621518738944683</v>
      </c>
      <c r="O60" s="2">
        <v>138242.79</v>
      </c>
      <c r="P60" s="2">
        <v>128001.91</v>
      </c>
      <c r="Q60" s="5">
        <f t="shared" si="4"/>
        <v>23.379485468663908</v>
      </c>
      <c r="R60" s="5">
        <f t="shared" si="5"/>
        <v>21.846029278021661</v>
      </c>
      <c r="S60" s="2">
        <v>10240.879999999999</v>
      </c>
      <c r="T60" s="2">
        <v>24226.77</v>
      </c>
    </row>
    <row r="61" spans="1:20">
      <c r="A61" s="1" t="s">
        <v>74</v>
      </c>
      <c r="B61" s="2">
        <v>348517.7</v>
      </c>
      <c r="C61" s="2">
        <f t="shared" si="0"/>
        <v>9.1694894760945278</v>
      </c>
      <c r="D61" s="5">
        <v>9.4</v>
      </c>
      <c r="E61" s="5">
        <f t="shared" si="1"/>
        <v>-0.23051052390547255</v>
      </c>
      <c r="F61" s="5">
        <v>4</v>
      </c>
      <c r="G61" s="5">
        <v>10.3</v>
      </c>
      <c r="H61" s="5">
        <v>9.1</v>
      </c>
      <c r="I61" s="5">
        <v>18.899999999999999</v>
      </c>
      <c r="J61" s="5">
        <v>9.6</v>
      </c>
      <c r="K61" s="2">
        <v>126660.89</v>
      </c>
      <c r="L61" s="2">
        <v>46067.39</v>
      </c>
      <c r="M61" s="5">
        <f t="shared" si="2"/>
        <v>9.8168899027954772</v>
      </c>
      <c r="N61" s="5">
        <f t="shared" si="3"/>
        <v>9.3509238385939284</v>
      </c>
      <c r="O61" s="2">
        <v>162117.94</v>
      </c>
      <c r="P61" s="2">
        <v>156734.51</v>
      </c>
      <c r="Q61" s="5">
        <f t="shared" si="4"/>
        <v>17.270448607120837</v>
      </c>
      <c r="R61" s="5">
        <f t="shared" si="5"/>
        <v>22.44700879854058</v>
      </c>
      <c r="S61" s="2">
        <v>5383.43</v>
      </c>
      <c r="T61" s="2">
        <v>15037.11</v>
      </c>
    </row>
    <row r="62" spans="1:20">
      <c r="A62" s="1" t="s">
        <v>75</v>
      </c>
      <c r="B62" s="2">
        <v>412119.3</v>
      </c>
      <c r="C62" s="2">
        <f t="shared" si="0"/>
        <v>18.249173571385313</v>
      </c>
      <c r="D62" s="5">
        <v>10.6</v>
      </c>
      <c r="E62" s="5">
        <f t="shared" si="1"/>
        <v>7.6491735713853135</v>
      </c>
      <c r="F62" s="5">
        <v>4.3</v>
      </c>
      <c r="G62" s="5">
        <v>12.7</v>
      </c>
      <c r="H62" s="5">
        <v>12.6</v>
      </c>
      <c r="I62" s="5">
        <v>13.8</v>
      </c>
      <c r="J62" s="5">
        <v>9.6999999999999993</v>
      </c>
      <c r="K62" s="2">
        <v>146057.56</v>
      </c>
      <c r="L62" s="2">
        <v>52940.5</v>
      </c>
      <c r="M62" s="5">
        <f t="shared" si="2"/>
        <v>15.313858918881751</v>
      </c>
      <c r="N62" s="5">
        <f t="shared" si="3"/>
        <v>14.919686138068599</v>
      </c>
      <c r="O62" s="2">
        <v>196653.07</v>
      </c>
      <c r="P62" s="2">
        <v>185827.31</v>
      </c>
      <c r="Q62" s="5">
        <f t="shared" si="4"/>
        <v>21.302472755328616</v>
      </c>
      <c r="R62" s="5">
        <f t="shared" si="5"/>
        <v>18.561834276318589</v>
      </c>
      <c r="S62" s="2">
        <v>10825.75</v>
      </c>
      <c r="T62" s="2">
        <v>15057.14</v>
      </c>
    </row>
    <row r="63" spans="1:20">
      <c r="A63" s="1" t="s">
        <v>76</v>
      </c>
      <c r="B63" s="2">
        <v>487940.2</v>
      </c>
      <c r="C63" s="2">
        <f t="shared" si="0"/>
        <v>18.397803742751194</v>
      </c>
      <c r="D63" s="5">
        <v>9.5</v>
      </c>
      <c r="E63" s="5">
        <f t="shared" si="1"/>
        <v>8.8978037427511936</v>
      </c>
      <c r="F63" s="5">
        <v>4.2</v>
      </c>
      <c r="G63" s="5">
        <v>10.7</v>
      </c>
      <c r="H63" s="5">
        <v>10.9</v>
      </c>
      <c r="I63" s="5">
        <v>9.6999999999999993</v>
      </c>
      <c r="J63" s="5">
        <v>9.5</v>
      </c>
      <c r="K63" s="2">
        <v>176531.99</v>
      </c>
      <c r="L63" s="2">
        <v>64490.09</v>
      </c>
      <c r="M63" s="5">
        <f t="shared" si="2"/>
        <v>20.864671435015069</v>
      </c>
      <c r="N63" s="5">
        <f t="shared" si="3"/>
        <v>21.816170984407023</v>
      </c>
      <c r="O63" s="2">
        <v>233327.22</v>
      </c>
      <c r="P63" s="2">
        <v>219670.95</v>
      </c>
      <c r="Q63" s="5">
        <f t="shared" si="4"/>
        <v>18.649162202247837</v>
      </c>
      <c r="R63" s="5">
        <f t="shared" si="5"/>
        <v>18.212414526153342</v>
      </c>
      <c r="S63" s="2">
        <v>13656.27</v>
      </c>
      <c r="T63" s="2">
        <v>11688.48</v>
      </c>
    </row>
    <row r="64" spans="1:20">
      <c r="A64" s="1" t="s">
        <v>77</v>
      </c>
      <c r="B64" s="2">
        <v>538580</v>
      </c>
      <c r="C64" s="2">
        <f t="shared" si="0"/>
        <v>10.378279961355918</v>
      </c>
      <c r="D64" s="5">
        <v>7.9</v>
      </c>
      <c r="E64" s="5">
        <f t="shared" si="1"/>
        <v>2.4782799613559181</v>
      </c>
      <c r="F64" s="5">
        <v>4.5</v>
      </c>
      <c r="G64" s="5">
        <v>8.4</v>
      </c>
      <c r="H64" s="5">
        <v>8.1</v>
      </c>
      <c r="I64" s="5">
        <v>9.8000000000000007</v>
      </c>
      <c r="J64" s="5">
        <v>8</v>
      </c>
      <c r="K64" s="2">
        <v>198536.78</v>
      </c>
      <c r="L64" s="2">
        <v>72576.06</v>
      </c>
      <c r="M64" s="5">
        <f t="shared" si="2"/>
        <v>12.465043871085356</v>
      </c>
      <c r="N64" s="5">
        <f t="shared" si="3"/>
        <v>12.538314026232555</v>
      </c>
      <c r="O64" s="2">
        <v>255240.02</v>
      </c>
      <c r="P64" s="2">
        <v>244600.73</v>
      </c>
      <c r="Q64" s="5">
        <f t="shared" si="4"/>
        <v>9.3914460558866644</v>
      </c>
      <c r="R64" s="5">
        <f t="shared" si="5"/>
        <v>11.348692214423428</v>
      </c>
      <c r="S64" s="2">
        <v>10639.29</v>
      </c>
      <c r="T64" s="2">
        <v>14636.03</v>
      </c>
    </row>
    <row r="65" spans="1:20">
      <c r="A65" s="1" t="s">
        <v>78</v>
      </c>
      <c r="B65" s="2">
        <v>592963.19999999995</v>
      </c>
      <c r="C65" s="2">
        <f t="shared" si="0"/>
        <v>10.097515689405467</v>
      </c>
      <c r="D65" s="5">
        <v>7.8</v>
      </c>
      <c r="E65" s="5">
        <f t="shared" si="1"/>
        <v>2.2975156894054676</v>
      </c>
      <c r="F65" s="5">
        <v>3.8</v>
      </c>
      <c r="G65" s="5">
        <v>8</v>
      </c>
      <c r="H65" s="5">
        <v>7.7</v>
      </c>
      <c r="I65" s="5">
        <v>9.6999999999999993</v>
      </c>
      <c r="J65" s="5">
        <v>8.3000000000000007</v>
      </c>
      <c r="K65" s="2">
        <v>219762.5</v>
      </c>
      <c r="L65" s="2">
        <v>80575.3</v>
      </c>
      <c r="M65" s="5">
        <f t="shared" si="2"/>
        <v>10.691076988354498</v>
      </c>
      <c r="N65" s="5">
        <f t="shared" si="3"/>
        <v>11.021871399466999</v>
      </c>
      <c r="O65" s="2">
        <v>282072.95</v>
      </c>
      <c r="P65" s="2">
        <v>270924.15000000002</v>
      </c>
      <c r="Q65" s="5">
        <f t="shared" si="4"/>
        <v>10.512822401440026</v>
      </c>
      <c r="R65" s="5">
        <f t="shared" si="5"/>
        <v>10.761791266935305</v>
      </c>
      <c r="S65" s="2">
        <v>11148.8</v>
      </c>
      <c r="T65" s="2">
        <v>14552.11</v>
      </c>
    </row>
    <row r="66" spans="1:20">
      <c r="A66" s="1" t="s">
        <v>79</v>
      </c>
      <c r="B66" s="2">
        <v>641280.6</v>
      </c>
      <c r="C66" s="2">
        <f t="shared" si="0"/>
        <v>8.1484651998640079</v>
      </c>
      <c r="D66" s="5">
        <v>7.3</v>
      </c>
      <c r="E66" s="5">
        <f t="shared" si="1"/>
        <v>0.84846519986400804</v>
      </c>
      <c r="F66" s="5">
        <v>4.0999999999999996</v>
      </c>
      <c r="G66" s="5">
        <v>7.4</v>
      </c>
      <c r="H66" s="5">
        <v>7</v>
      </c>
      <c r="I66" s="5">
        <v>9.1</v>
      </c>
      <c r="J66" s="5">
        <v>7.8</v>
      </c>
      <c r="K66" s="2">
        <v>242539.73</v>
      </c>
      <c r="L66" s="2">
        <v>85772.89</v>
      </c>
      <c r="M66" s="5">
        <f t="shared" si="2"/>
        <v>10.364475285819918</v>
      </c>
      <c r="N66" s="5">
        <f t="shared" si="3"/>
        <v>6.4505996254435205</v>
      </c>
      <c r="O66" s="2">
        <v>302717.5</v>
      </c>
      <c r="P66" s="2">
        <v>290053.08</v>
      </c>
      <c r="Q66" s="5">
        <f t="shared" si="4"/>
        <v>7.3188691081509161</v>
      </c>
      <c r="R66" s="5">
        <f t="shared" si="5"/>
        <v>7.0606219489846023</v>
      </c>
      <c r="S66" s="2">
        <v>12664.41</v>
      </c>
      <c r="T66" s="2">
        <v>16151.57</v>
      </c>
    </row>
    <row r="67" spans="1:20">
      <c r="A67" s="1" t="s">
        <v>80</v>
      </c>
      <c r="B67" s="2">
        <v>685992.9</v>
      </c>
      <c r="C67" s="2">
        <f t="shared" si="0"/>
        <v>6.9723456471316947</v>
      </c>
      <c r="D67" s="5">
        <v>6.9</v>
      </c>
      <c r="E67" s="5">
        <f t="shared" si="1"/>
        <v>7.2345647131694335E-2</v>
      </c>
      <c r="F67" s="5">
        <v>3.9</v>
      </c>
      <c r="G67" s="5">
        <v>6.2</v>
      </c>
      <c r="H67" s="5">
        <v>6</v>
      </c>
      <c r="I67" s="5">
        <v>6.8</v>
      </c>
      <c r="J67" s="5">
        <v>8.1999999999999993</v>
      </c>
      <c r="K67" s="2">
        <v>265980.09999999998</v>
      </c>
      <c r="L67" s="2">
        <v>96286.42</v>
      </c>
      <c r="M67" s="5">
        <f t="shared" si="2"/>
        <v>9.6645485669502271</v>
      </c>
      <c r="N67" s="5">
        <f t="shared" si="3"/>
        <v>12.257404408315953</v>
      </c>
      <c r="O67" s="2">
        <v>312835.71999999997</v>
      </c>
      <c r="P67" s="2">
        <v>301503</v>
      </c>
      <c r="Q67" s="5">
        <f t="shared" si="4"/>
        <v>3.3424628572844117</v>
      </c>
      <c r="R67" s="5">
        <f t="shared" si="5"/>
        <v>3.9475257425296117</v>
      </c>
      <c r="S67" s="2">
        <v>11332.72</v>
      </c>
      <c r="T67" s="2">
        <v>24007.21</v>
      </c>
    </row>
    <row r="68" spans="1:20">
      <c r="A68" s="1" t="s">
        <v>81</v>
      </c>
      <c r="B68" s="2">
        <v>740060.8</v>
      </c>
      <c r="C68" s="2">
        <f t="shared" si="0"/>
        <v>7.8816996502441894</v>
      </c>
      <c r="D68" s="5">
        <v>6.7</v>
      </c>
      <c r="E68" s="5">
        <f t="shared" si="1"/>
        <v>1.1816996502441892</v>
      </c>
      <c r="F68" s="5">
        <v>3.3</v>
      </c>
      <c r="G68" s="5">
        <v>6.1</v>
      </c>
      <c r="H68" s="5">
        <v>6</v>
      </c>
      <c r="I68" s="5">
        <v>7.2</v>
      </c>
      <c r="J68" s="5">
        <v>7.8</v>
      </c>
      <c r="K68" s="2">
        <v>293443.09999999998</v>
      </c>
      <c r="L68" s="2">
        <v>106467</v>
      </c>
      <c r="M68" s="5">
        <f t="shared" si="2"/>
        <v>10.325208540037401</v>
      </c>
      <c r="N68" s="5">
        <f t="shared" si="3"/>
        <v>10.573225175471258</v>
      </c>
      <c r="O68" s="2">
        <v>329137.59999999998</v>
      </c>
      <c r="P68" s="2">
        <v>318083.7</v>
      </c>
      <c r="Q68" s="5">
        <f t="shared" si="4"/>
        <v>5.211003398205305</v>
      </c>
      <c r="R68" s="5">
        <f t="shared" si="5"/>
        <v>5.4993482651914061</v>
      </c>
      <c r="S68" s="2">
        <v>11053.9</v>
      </c>
      <c r="T68" s="2">
        <v>16584.7</v>
      </c>
    </row>
    <row r="69" spans="1:20">
      <c r="A69" s="1" t="s">
        <v>82</v>
      </c>
      <c r="B69" s="2">
        <v>820754.3</v>
      </c>
      <c r="C69" s="2">
        <f t="shared" si="0"/>
        <v>10.903631161115413</v>
      </c>
      <c r="D69" s="5">
        <v>6.9</v>
      </c>
      <c r="E69" s="5">
        <f t="shared" si="1"/>
        <v>4.003631161115413</v>
      </c>
      <c r="F69" s="5">
        <v>3.9</v>
      </c>
      <c r="G69" s="5">
        <v>6.1</v>
      </c>
      <c r="H69" s="5">
        <v>6.3</v>
      </c>
      <c r="I69" s="5">
        <v>3.5</v>
      </c>
      <c r="J69" s="5">
        <v>8</v>
      </c>
      <c r="K69" s="2">
        <v>317963.5</v>
      </c>
      <c r="L69" s="2">
        <v>119188</v>
      </c>
      <c r="M69" s="5">
        <f t="shared" si="2"/>
        <v>8.3561003819820669</v>
      </c>
      <c r="N69" s="5">
        <f t="shared" si="3"/>
        <v>11.94830323010887</v>
      </c>
      <c r="O69" s="2">
        <v>363954.8</v>
      </c>
      <c r="P69" s="2">
        <v>349368.8</v>
      </c>
      <c r="Q69" s="5">
        <f t="shared" si="4"/>
        <v>10.578311320250267</v>
      </c>
      <c r="R69" s="5">
        <f t="shared" si="5"/>
        <v>9.835492985022487</v>
      </c>
      <c r="S69" s="2">
        <v>14586</v>
      </c>
      <c r="T69" s="2">
        <v>14154</v>
      </c>
    </row>
    <row r="70" spans="1:20">
      <c r="A70" s="1" t="s">
        <v>83</v>
      </c>
      <c r="B70" s="2">
        <v>919281</v>
      </c>
      <c r="C70" s="2">
        <f>(B70/B69-1)*100</f>
        <v>12.004408627527141</v>
      </c>
      <c r="D70" s="5">
        <v>6.6</v>
      </c>
      <c r="E70" s="5">
        <f>C70-D70</f>
        <v>5.4044086275271415</v>
      </c>
      <c r="F70" s="5">
        <v>3.5</v>
      </c>
      <c r="G70" s="5">
        <v>5.8</v>
      </c>
      <c r="H70" s="5">
        <v>6.1</v>
      </c>
      <c r="I70" s="5">
        <v>4.5</v>
      </c>
      <c r="J70" s="5">
        <v>7.6</v>
      </c>
      <c r="K70" s="2">
        <v>348209.64</v>
      </c>
      <c r="L70" s="2">
        <v>132131</v>
      </c>
      <c r="M70" s="5">
        <f>(K70/K69-1)*100</f>
        <v>9.5124566184483506</v>
      </c>
      <c r="N70" s="5">
        <f>(L70/L69-1)*100</f>
        <v>10.859314696110346</v>
      </c>
      <c r="O70" s="2">
        <v>396644.8</v>
      </c>
      <c r="P70" s="2">
        <v>380771.75</v>
      </c>
      <c r="Q70" s="5">
        <f>(O70/O69-1)*100</f>
        <v>8.981884563687581</v>
      </c>
      <c r="R70" s="5">
        <f>(P70/P69-1)*100</f>
        <v>8.9884815129456452</v>
      </c>
      <c r="S70" s="2">
        <v>15873.1</v>
      </c>
      <c r="T70" s="2">
        <v>7440.49</v>
      </c>
    </row>
    <row r="71" spans="1:20">
      <c r="A71" s="1" t="s">
        <v>84</v>
      </c>
      <c r="B71" s="2">
        <v>990865</v>
      </c>
      <c r="C71" s="2">
        <f>(B71/B70-1)*100</f>
        <v>7.7869552400191111</v>
      </c>
      <c r="D71" s="5">
        <v>6.1</v>
      </c>
      <c r="E71" s="5">
        <f>C71-D71</f>
        <v>1.6869552400191115</v>
      </c>
      <c r="F71" s="5">
        <v>3.1</v>
      </c>
      <c r="G71" s="5">
        <v>5.7</v>
      </c>
      <c r="H71" s="5" t="s">
        <v>15</v>
      </c>
      <c r="I71" s="5" t="s">
        <v>15</v>
      </c>
      <c r="J71" s="5">
        <v>6.9</v>
      </c>
      <c r="K71" s="2" t="s">
        <v>15</v>
      </c>
      <c r="L71" s="2" t="s">
        <v>15</v>
      </c>
      <c r="M71" s="5"/>
      <c r="N71" s="5"/>
      <c r="O71" s="2" t="s">
        <v>15</v>
      </c>
      <c r="P71" s="2" t="s">
        <v>15</v>
      </c>
      <c r="Q71" s="5"/>
      <c r="R71" s="5"/>
      <c r="S71" s="2" t="s">
        <v>15</v>
      </c>
      <c r="T71" s="2" t="s">
        <v>15</v>
      </c>
    </row>
    <row r="77" spans="1:20" ht="21" customHeight="1">
      <c r="A77" s="3" t="s">
        <v>85</v>
      </c>
    </row>
  </sheetData>
  <mergeCells count="14">
    <mergeCell ref="H1"/>
    <mergeCell ref="S1"/>
    <mergeCell ref="T1"/>
    <mergeCell ref="I1"/>
    <mergeCell ref="J1"/>
    <mergeCell ref="K1"/>
    <mergeCell ref="L1"/>
    <mergeCell ref="O1"/>
    <mergeCell ref="P1"/>
    <mergeCell ref="A1"/>
    <mergeCell ref="B1"/>
    <mergeCell ref="D1"/>
    <mergeCell ref="F1"/>
    <mergeCell ref="G1"/>
  </mergeCells>
  <phoneticPr fontId="6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整理数据</vt:lpstr>
      <vt:lpstr>国家统计局原始数据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haojia chen</cp:lastModifiedBy>
  <dcterms:created xsi:type="dcterms:W3CDTF">2020-05-17T14:53:33Z</dcterms:created>
  <dcterms:modified xsi:type="dcterms:W3CDTF">2020-05-17T14:53:38Z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Choice资讯</vt:lpwstr>
  </property>
  <property fmtid="{D5CDD505-2E9C-101B-9397-08002B2CF9AE}" pid="3" name="Generator Version">
    <vt:lpwstr>1.0.0</vt:lpwstr>
  </property>
</Properties>
</file>