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7B026188-80FC-4FA4-A7D9-CA0B9D1C21A1}" xr6:coauthVersionLast="44" xr6:coauthVersionMax="44" xr10:uidLastSave="{00000000-0000-0000-0000-000000000000}"/>
  <bookViews>
    <workbookView xWindow="-98" yWindow="-98" windowWidth="22695" windowHeight="14595" xr2:uid="{659543F9-DF78-485D-B68D-09DC165271EC}"/>
  </bookViews>
  <sheets>
    <sheet name="2019年国际收支表" sheetId="1" r:id="rId1"/>
    <sheet name="历年收支（美元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C8" i="1"/>
  <c r="B8" i="1"/>
  <c r="D8" i="1" s="1"/>
  <c r="C2" i="1"/>
  <c r="B2" i="1"/>
  <c r="D6" i="1"/>
  <c r="E6" i="1" s="1"/>
  <c r="D7" i="1"/>
  <c r="E7" i="1" s="1"/>
  <c r="D3" i="1"/>
  <c r="E3" i="1" s="1"/>
  <c r="D4" i="1"/>
  <c r="E4" i="1" s="1"/>
  <c r="D5" i="1"/>
  <c r="E5" i="1" s="1"/>
  <c r="D9" i="1"/>
  <c r="D10" i="1"/>
  <c r="D11" i="1"/>
  <c r="D2" i="1" l="1"/>
  <c r="D12" i="1" l="1"/>
  <c r="E2" i="1"/>
</calcChain>
</file>

<file path=xl/sharedStrings.xml><?xml version="1.0" encoding="utf-8"?>
<sst xmlns="http://schemas.openxmlformats.org/spreadsheetml/2006/main" count="25" uniqueCount="17">
  <si>
    <t>1. 经常账户</t>
  </si>
  <si>
    <t>1.A 货物和服务</t>
  </si>
  <si>
    <t>2. 资本和金融账户</t>
  </si>
  <si>
    <t>2.1 资本账户</t>
  </si>
  <si>
    <t>2.2 金融账户</t>
  </si>
  <si>
    <t>3.净误差与遗漏</t>
  </si>
  <si>
    <t xml:space="preserve">   1.A.a 货物</t>
  </si>
  <si>
    <t xml:space="preserve">   1.A.b 服务</t>
  </si>
  <si>
    <t>余额</t>
    <phoneticPr fontId="3" type="noConversion"/>
  </si>
  <si>
    <t xml:space="preserve">  1.B 初次收入</t>
  </si>
  <si>
    <t xml:space="preserve">  1.C 二次收入</t>
  </si>
  <si>
    <t>balance</t>
    <phoneticPr fontId="3" type="noConversion"/>
  </si>
  <si>
    <t>贷方</t>
    <phoneticPr fontId="3" type="noConversion"/>
  </si>
  <si>
    <t>借方</t>
    <phoneticPr fontId="3" type="noConversion"/>
  </si>
  <si>
    <t>GDP占比</t>
    <phoneticPr fontId="3" type="noConversion"/>
  </si>
  <si>
    <t>年份</t>
    <phoneticPr fontId="3" type="noConversion"/>
  </si>
  <si>
    <t>单位（亿美元）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</si>
</sst>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#,##0_ "/>
    <numFmt numFmtId="177" formatCode="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176" fontId="4" fillId="0" borderId="0" xfId="0" applyNumberFormat="1" applyFont="1" applyAlignment="1"/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176" fontId="0" fillId="0" borderId="0" xfId="0" applyNumberFormat="1" applyBorder="1">
      <alignment vertical="center"/>
    </xf>
    <xf numFmtId="176" fontId="5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176" fontId="5" fillId="0" borderId="1" xfId="0" applyNumberFormat="1" applyFont="1" applyBorder="1">
      <alignment vertical="center"/>
    </xf>
    <xf numFmtId="41" fontId="6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经常账户变动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'历年收支（美元）'!$B$1</c:f>
              <c:strCache>
                <c:ptCount val="1"/>
                <c:pt idx="0">
                  <c:v>1. 经常账户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'历年收支（美元）'!$A$2:$A$39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'历年收支（美元）'!$B$2:$B$39</c:f>
              <c:numCache>
                <c:formatCode>#,##0_ </c:formatCode>
                <c:ptCount val="38"/>
                <c:pt idx="0">
                  <c:v>56.739999999999952</c:v>
                </c:pt>
                <c:pt idx="1">
                  <c:v>42.400000000000006</c:v>
                </c:pt>
                <c:pt idx="2">
                  <c:v>20.300000000000011</c:v>
                </c:pt>
                <c:pt idx="3">
                  <c:v>-114.16999999999996</c:v>
                </c:pt>
                <c:pt idx="4">
                  <c:v>-70.349999999999966</c:v>
                </c:pt>
                <c:pt idx="5">
                  <c:v>2.9999999999999432</c:v>
                </c:pt>
                <c:pt idx="6">
                  <c:v>-38.03000000000003</c:v>
                </c:pt>
                <c:pt idx="7">
                  <c:v>-43.180000000000007</c:v>
                </c:pt>
                <c:pt idx="8">
                  <c:v>119.97000000000003</c:v>
                </c:pt>
                <c:pt idx="9">
                  <c:v>132.71000000000004</c:v>
                </c:pt>
                <c:pt idx="10">
                  <c:v>64.009999999999877</c:v>
                </c:pt>
                <c:pt idx="11">
                  <c:v>-119.03999999999996</c:v>
                </c:pt>
                <c:pt idx="12">
                  <c:v>76.579999999999927</c:v>
                </c:pt>
                <c:pt idx="13">
                  <c:v>16.180000000000064</c:v>
                </c:pt>
                <c:pt idx="14">
                  <c:v>72.420000000000073</c:v>
                </c:pt>
                <c:pt idx="15">
                  <c:v>369.62709999999993</c:v>
                </c:pt>
                <c:pt idx="16">
                  <c:v>314.71429480000012</c:v>
                </c:pt>
                <c:pt idx="17">
                  <c:v>211.14138366585348</c:v>
                </c:pt>
                <c:pt idx="18">
                  <c:v>204.31615381971892</c:v>
                </c:pt>
                <c:pt idx="19">
                  <c:v>174.0527498157179</c:v>
                </c:pt>
                <c:pt idx="20">
                  <c:v>354.21968213533353</c:v>
                </c:pt>
                <c:pt idx="21">
                  <c:v>430.51582861334384</c:v>
                </c:pt>
                <c:pt idx="22">
                  <c:v>689.40960688561768</c:v>
                </c:pt>
                <c:pt idx="23">
                  <c:v>1323.7849376639922</c:v>
                </c:pt>
                <c:pt idx="24">
                  <c:v>2318.4304106441359</c:v>
                </c:pt>
                <c:pt idx="25">
                  <c:v>3531.8267723731583</c:v>
                </c:pt>
                <c:pt idx="26">
                  <c:v>4205.6851614354491</c:v>
                </c:pt>
                <c:pt idx="27">
                  <c:v>2432.5656791961828</c:v>
                </c:pt>
                <c:pt idx="28">
                  <c:v>2378.1038960795481</c:v>
                </c:pt>
                <c:pt idx="29">
                  <c:v>1360.9676157754993</c:v>
                </c:pt>
                <c:pt idx="30">
                  <c:v>2153.9174746944118</c:v>
                </c:pt>
                <c:pt idx="31">
                  <c:v>1482.0394987987747</c:v>
                </c:pt>
                <c:pt idx="32">
                  <c:v>2360.465778736293</c:v>
                </c:pt>
                <c:pt idx="33">
                  <c:v>3041.6444564301682</c:v>
                </c:pt>
                <c:pt idx="34">
                  <c:v>2022.0342387764431</c:v>
                </c:pt>
                <c:pt idx="35">
                  <c:v>1951.1666850920237</c:v>
                </c:pt>
                <c:pt idx="36">
                  <c:v>254.99236004048907</c:v>
                </c:pt>
                <c:pt idx="37">
                  <c:v>1413.3547891538219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经常账户变动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'历年收支（美元）'!$D$1</c:f>
              <c:strCache>
                <c:ptCount val="1"/>
                <c:pt idx="0">
                  <c:v>   1.A.a 货物</c:v>
                </c:pt>
              </c:strCache>
            </c:strRef>
          </c:tx>
          <c:spPr>
            <a:ln w="31750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'历年收支（美元）'!$A$2:$A$39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'历年收支（美元）'!$D$2:$D$39</c:f>
              <c:numCache>
                <c:formatCode>#,##0_ </c:formatCode>
                <c:ptCount val="38"/>
                <c:pt idx="0">
                  <c:v>41.655431638149992</c:v>
                </c:pt>
                <c:pt idx="1">
                  <c:v>17.990528866350019</c:v>
                </c:pt>
                <c:pt idx="2">
                  <c:v>-1.7936599088699836</c:v>
                </c:pt>
                <c:pt idx="3">
                  <c:v>-130.76255785952998</c:v>
                </c:pt>
                <c:pt idx="4">
                  <c:v>-89.747029734669979</c:v>
                </c:pt>
                <c:pt idx="5">
                  <c:v>-13.049139099999991</c:v>
                </c:pt>
                <c:pt idx="6">
                  <c:v>-55.559713299999999</c:v>
                </c:pt>
                <c:pt idx="7">
                  <c:v>-72.192834900000037</c:v>
                </c:pt>
                <c:pt idx="8">
                  <c:v>69.554210800000021</c:v>
                </c:pt>
                <c:pt idx="9">
                  <c:v>61.740808300000026</c:v>
                </c:pt>
                <c:pt idx="10">
                  <c:v>18.528478709999945</c:v>
                </c:pt>
                <c:pt idx="11">
                  <c:v>-143.38842749999992</c:v>
                </c:pt>
                <c:pt idx="12">
                  <c:v>34.588888019999786</c:v>
                </c:pt>
                <c:pt idx="13">
                  <c:v>127.61173999999994</c:v>
                </c:pt>
                <c:pt idx="14">
                  <c:v>121.54122999999981</c:v>
                </c:pt>
                <c:pt idx="15">
                  <c:v>365.54029999999989</c:v>
                </c:pt>
                <c:pt idx="16">
                  <c:v>456.26902889000019</c:v>
                </c:pt>
                <c:pt idx="17">
                  <c:v>329.23416377585363</c:v>
                </c:pt>
                <c:pt idx="18">
                  <c:v>299.19666794521891</c:v>
                </c:pt>
                <c:pt idx="19">
                  <c:v>281.82994536748902</c:v>
                </c:pt>
                <c:pt idx="20">
                  <c:v>376.8598671348758</c:v>
                </c:pt>
                <c:pt idx="21">
                  <c:v>398.00905063986841</c:v>
                </c:pt>
                <c:pt idx="22">
                  <c:v>513.90242693404639</c:v>
                </c:pt>
                <c:pt idx="23">
                  <c:v>1242.8759776712709</c:v>
                </c:pt>
                <c:pt idx="24">
                  <c:v>2067.7482004709082</c:v>
                </c:pt>
                <c:pt idx="25">
                  <c:v>3028.4626437735292</c:v>
                </c:pt>
                <c:pt idx="26">
                  <c:v>3444.6761730654293</c:v>
                </c:pt>
                <c:pt idx="27">
                  <c:v>2354.7670726008546</c:v>
                </c:pt>
                <c:pt idx="28">
                  <c:v>2380.8646948791211</c:v>
                </c:pt>
                <c:pt idx="29">
                  <c:v>2287.0075263392418</c:v>
                </c:pt>
                <c:pt idx="30">
                  <c:v>3115.6975315517984</c:v>
                </c:pt>
                <c:pt idx="31">
                  <c:v>3589.8129773986893</c:v>
                </c:pt>
                <c:pt idx="32">
                  <c:v>4350.4162180211342</c:v>
                </c:pt>
                <c:pt idx="33">
                  <c:v>5761.9107236571435</c:v>
                </c:pt>
                <c:pt idx="34">
                  <c:v>4888.829993590989</c:v>
                </c:pt>
                <c:pt idx="35">
                  <c:v>4759.4141313387991</c:v>
                </c:pt>
                <c:pt idx="36">
                  <c:v>3951.7051863200077</c:v>
                </c:pt>
                <c:pt idx="37">
                  <c:v>4252.7102002290694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3-4C2F-9D0C-E3F65DDB1CC0}"/>
            </c:ext>
          </c:extLst>
        </c:ser>
        <c:ser>
          <c:idx val="1"/>
          <c:order val="1"/>
          <c:tx>
            <c:strRef>
              <c:f>'历年收支（美元）'!$E$1</c:f>
              <c:strCache>
                <c:ptCount val="1"/>
                <c:pt idx="0">
                  <c:v>   1.A.b 服务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'历年收支（美元）'!$A$2:$A$39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'历年收支（美元）'!$E$2:$E$39</c:f>
              <c:numCache>
                <c:formatCode>#,##0_ </c:formatCode>
                <c:ptCount val="38"/>
                <c:pt idx="0">
                  <c:v>6.4645683618499952</c:v>
                </c:pt>
                <c:pt idx="1">
                  <c:v>7.7194711336499999</c:v>
                </c:pt>
                <c:pt idx="2">
                  <c:v>2.3336599088700041</c:v>
                </c:pt>
                <c:pt idx="3">
                  <c:v>5.7525578595300111</c:v>
                </c:pt>
                <c:pt idx="4">
                  <c:v>15.847029734669988</c:v>
                </c:pt>
                <c:pt idx="5">
                  <c:v>15.959139099999998</c:v>
                </c:pt>
                <c:pt idx="6">
                  <c:v>14.949713299999992</c:v>
                </c:pt>
                <c:pt idx="7">
                  <c:v>22.9128349</c:v>
                </c:pt>
                <c:pt idx="8">
                  <c:v>37.125789199999971</c:v>
                </c:pt>
                <c:pt idx="9">
                  <c:v>54.2691917</c:v>
                </c:pt>
                <c:pt idx="10">
                  <c:v>31.451521290000002</c:v>
                </c:pt>
                <c:pt idx="11">
                  <c:v>25.468427499999976</c:v>
                </c:pt>
                <c:pt idx="12">
                  <c:v>38.981111980000009</c:v>
                </c:pt>
                <c:pt idx="13">
                  <c:v>-8.0317399999999566</c:v>
                </c:pt>
                <c:pt idx="14">
                  <c:v>53.958769999999959</c:v>
                </c:pt>
                <c:pt idx="15">
                  <c:v>62.691899999999862</c:v>
                </c:pt>
                <c:pt idx="16">
                  <c:v>-17.902134089999997</c:v>
                </c:pt>
                <c:pt idx="17">
                  <c:v>-22.824610110000016</c:v>
                </c:pt>
                <c:pt idx="18">
                  <c:v>-11.338152160000035</c:v>
                </c:pt>
                <c:pt idx="19">
                  <c:v>-0.96774238620405129</c:v>
                </c:pt>
                <c:pt idx="20">
                  <c:v>-3.0331544946829467</c:v>
                </c:pt>
                <c:pt idx="21">
                  <c:v>-39.797759976925036</c:v>
                </c:pt>
                <c:pt idx="22">
                  <c:v>-2.1586015345412477</c:v>
                </c:pt>
                <c:pt idx="23">
                  <c:v>3.3919975008298877</c:v>
                </c:pt>
                <c:pt idx="24">
                  <c:v>21.441044535020524</c:v>
                </c:pt>
                <c:pt idx="25">
                  <c:v>51.897644060021264</c:v>
                </c:pt>
                <c:pt idx="26">
                  <c:v>43.649158473908869</c:v>
                </c:pt>
                <c:pt idx="27">
                  <c:v>-153.46305893305407</c:v>
                </c:pt>
                <c:pt idx="28">
                  <c:v>-150.62597775112118</c:v>
                </c:pt>
                <c:pt idx="29">
                  <c:v>-467.97013721251602</c:v>
                </c:pt>
                <c:pt idx="30">
                  <c:v>-797.24876407177203</c:v>
                </c:pt>
                <c:pt idx="31">
                  <c:v>-1236.0173613575323</c:v>
                </c:pt>
                <c:pt idx="32">
                  <c:v>-2137.4237485484409</c:v>
                </c:pt>
                <c:pt idx="33">
                  <c:v>-2183.2030808444124</c:v>
                </c:pt>
                <c:pt idx="34">
                  <c:v>-2331.4591111694899</c:v>
                </c:pt>
                <c:pt idx="35">
                  <c:v>-2589.3151319993299</c:v>
                </c:pt>
                <c:pt idx="36">
                  <c:v>-2921.6837018012702</c:v>
                </c:pt>
                <c:pt idx="37">
                  <c:v>-2611.4903091086844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3-4C2F-9D0C-E3F65DDB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经常账户变动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'历年收支（美元）'!$I$1</c:f>
              <c:strCache>
                <c:ptCount val="1"/>
                <c:pt idx="0">
                  <c:v>3.净误差与遗漏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'历年收支（美元）'!$A$2:$A$39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'历年收支（美元）'!$I$2:$I$39</c:f>
              <c:numCache>
                <c:formatCode>#,##0_ </c:formatCode>
                <c:ptCount val="38"/>
                <c:pt idx="0">
                  <c:v>2.790000000000056</c:v>
                </c:pt>
                <c:pt idx="1">
                  <c:v>-1.730000000000004</c:v>
                </c:pt>
                <c:pt idx="2">
                  <c:v>11.909999999999982</c:v>
                </c:pt>
                <c:pt idx="3">
                  <c:v>-24.900000000000034</c:v>
                </c:pt>
                <c:pt idx="4">
                  <c:v>-12.320000000000036</c:v>
                </c:pt>
                <c:pt idx="5">
                  <c:v>-13.70999999999993</c:v>
                </c:pt>
                <c:pt idx="6">
                  <c:v>-10.109999999999971</c:v>
                </c:pt>
                <c:pt idx="7">
                  <c:v>0.92000000000000881</c:v>
                </c:pt>
                <c:pt idx="8">
                  <c:v>-31.340000000000018</c:v>
                </c:pt>
                <c:pt idx="9">
                  <c:v>-67.610000000000014</c:v>
                </c:pt>
                <c:pt idx="10">
                  <c:v>-82.519999999999882</c:v>
                </c:pt>
                <c:pt idx="11">
                  <c:v>-98.03000000000003</c:v>
                </c:pt>
                <c:pt idx="12">
                  <c:v>-97.75</c:v>
                </c:pt>
                <c:pt idx="13">
                  <c:v>-178.30000000000007</c:v>
                </c:pt>
                <c:pt idx="14">
                  <c:v>-155.47000000000008</c:v>
                </c:pt>
                <c:pt idx="15">
                  <c:v>-222.95999999999975</c:v>
                </c:pt>
                <c:pt idx="16">
                  <c:v>-187.36480480000012</c:v>
                </c:pt>
                <c:pt idx="17">
                  <c:v>-177.88333466585334</c:v>
                </c:pt>
                <c:pt idx="18">
                  <c:v>-118.0543965414722</c:v>
                </c:pt>
                <c:pt idx="19">
                  <c:v>-48.555721625310341</c:v>
                </c:pt>
                <c:pt idx="20">
                  <c:v>77.942549413053726</c:v>
                </c:pt>
                <c:pt idx="21">
                  <c:v>82.237220278334391</c:v>
                </c:pt>
                <c:pt idx="22">
                  <c:v>129.66858292368426</c:v>
                </c:pt>
                <c:pt idx="23">
                  <c:v>229.21355459996846</c:v>
                </c:pt>
                <c:pt idx="24">
                  <c:v>36.280560842601005</c:v>
                </c:pt>
                <c:pt idx="25">
                  <c:v>132.89990161466361</c:v>
                </c:pt>
                <c:pt idx="26">
                  <c:v>188.44373414076824</c:v>
                </c:pt>
                <c:pt idx="27">
                  <c:v>-413.82828155996685</c:v>
                </c:pt>
                <c:pt idx="28">
                  <c:v>-529.35988449153035</c:v>
                </c:pt>
                <c:pt idx="29">
                  <c:v>-137.65747720248095</c:v>
                </c:pt>
                <c:pt idx="30">
                  <c:v>-870.74363333994552</c:v>
                </c:pt>
                <c:pt idx="31">
                  <c:v>-629.24787168468788</c:v>
                </c:pt>
                <c:pt idx="32">
                  <c:v>-668.72672338228926</c:v>
                </c:pt>
                <c:pt idx="33">
                  <c:v>-2129.5762888674544</c:v>
                </c:pt>
                <c:pt idx="34">
                  <c:v>-2294.533577342605</c:v>
                </c:pt>
                <c:pt idx="35">
                  <c:v>-2130.4627765147825</c:v>
                </c:pt>
                <c:pt idx="36">
                  <c:v>-1787.2594257408437</c:v>
                </c:pt>
                <c:pt idx="37">
                  <c:v>-1980.5371648865512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9-4250-8476-BC339DD30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472C4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21430</xdr:colOff>
      <xdr:row>0</xdr:row>
      <xdr:rowOff>159542</xdr:rowOff>
    </xdr:from>
    <xdr:to>
      <xdr:col>21</xdr:col>
      <xdr:colOff>609600</xdr:colOff>
      <xdr:row>22</xdr:row>
      <xdr:rowOff>142874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10CF3E-7681-4008-BDD0-57E1A0ED6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109537</xdr:colOff>
      <xdr:row>23</xdr:row>
      <xdr:rowOff>161925</xdr:rowOff>
    </xdr:from>
    <xdr:to>
      <xdr:col>22</xdr:col>
      <xdr:colOff>50007</xdr:colOff>
      <xdr:row>45</xdr:row>
      <xdr:rowOff>145257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A0170AE-A727-4F63-824C-B84650F57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</xdr:row>
      <xdr:rowOff>0</xdr:rowOff>
    </xdr:from>
    <xdr:to>
      <xdr:col>34</xdr:col>
      <xdr:colOff>588170</xdr:colOff>
      <xdr:row>22</xdr:row>
      <xdr:rowOff>159545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819406A-0287-43B3-B5D9-A818E1206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EFB6-92C0-449B-BF85-DCB8036A6460}">
  <dimension ref="A1:E13"/>
  <sheetViews>
    <sheetView tabSelected="1" zoomScale="141" zoomScaleNormal="115" workbookViewId="0">
      <selection activeCell="D13" sqref="D13"/>
    </sheetView>
  </sheetViews>
  <sheetFormatPr defaultRowHeight="13.9" x14ac:dyDescent="0.4"/>
  <cols>
    <col min="1" max="1" width="15.9296875" bestFit="1" customWidth="1"/>
  </cols>
  <sheetData>
    <row r="1" spans="1:5" x14ac:dyDescent="0.4">
      <c r="A1" s="18" t="s">
        <v>16</v>
      </c>
      <c r="B1" s="7" t="s">
        <v>12</v>
      </c>
      <c r="C1" s="7" t="s">
        <v>13</v>
      </c>
      <c r="D1" s="7" t="s">
        <v>8</v>
      </c>
      <c r="E1" s="17" t="s">
        <v>14</v>
      </c>
    </row>
    <row r="2" spans="1:5" x14ac:dyDescent="0.4">
      <c r="A2" s="11" t="s">
        <v>0</v>
      </c>
      <c r="B2" s="9">
        <f>SUM(B3,B6,B7)</f>
        <v>29050.942882887924</v>
      </c>
      <c r="C2" s="9">
        <f>SUM(C3,C6,C7)</f>
        <v>-27637.588093734092</v>
      </c>
      <c r="D2" s="10">
        <f>SUM(B2:C2)</f>
        <v>1413.3547891538328</v>
      </c>
      <c r="E2" s="19">
        <f>D2/144000</f>
        <v>9.8149638135682834E-3</v>
      </c>
    </row>
    <row r="3" spans="1:5" x14ac:dyDescent="0.4">
      <c r="A3" s="8" t="s">
        <v>1</v>
      </c>
      <c r="B3" s="9">
        <v>26433.769287349518</v>
      </c>
      <c r="C3" s="9">
        <v>-24792.549396229129</v>
      </c>
      <c r="D3" s="10">
        <f t="shared" ref="D3:D7" si="0">SUM(B3:C3)</f>
        <v>1641.2198911203886</v>
      </c>
      <c r="E3" s="19">
        <f t="shared" ref="E3:E12" si="1">D3/144000</f>
        <v>1.13973603550027E-2</v>
      </c>
    </row>
    <row r="4" spans="1:5" x14ac:dyDescent="0.4">
      <c r="A4" s="8" t="s">
        <v>6</v>
      </c>
      <c r="B4" s="9">
        <v>23990.17773444247</v>
      </c>
      <c r="C4" s="9">
        <v>-19737.4675342134</v>
      </c>
      <c r="D4" s="10">
        <f t="shared" si="0"/>
        <v>4252.7102002290703</v>
      </c>
      <c r="E4" s="19">
        <f t="shared" si="1"/>
        <v>2.9532709723812989E-2</v>
      </c>
    </row>
    <row r="5" spans="1:5" x14ac:dyDescent="0.4">
      <c r="A5" s="8" t="s">
        <v>7</v>
      </c>
      <c r="B5" s="9">
        <v>2443.5915529070444</v>
      </c>
      <c r="C5" s="9">
        <v>-5055.0818620157279</v>
      </c>
      <c r="D5" s="10">
        <f t="shared" si="0"/>
        <v>-2611.4903091086835</v>
      </c>
      <c r="E5" s="19">
        <f t="shared" si="1"/>
        <v>-1.8135349368810304E-2</v>
      </c>
    </row>
    <row r="6" spans="1:5" x14ac:dyDescent="0.4">
      <c r="A6" s="8" t="s">
        <v>9</v>
      </c>
      <c r="B6" s="9">
        <v>2358.0996034640029</v>
      </c>
      <c r="C6" s="9">
        <v>-2688.4650623114085</v>
      </c>
      <c r="D6" s="10">
        <f t="shared" si="0"/>
        <v>-330.36545884740553</v>
      </c>
      <c r="E6" s="19">
        <f t="shared" si="1"/>
        <v>-2.2942045753292051E-3</v>
      </c>
    </row>
    <row r="7" spans="1:5" x14ac:dyDescent="0.4">
      <c r="A7" s="8" t="s">
        <v>10</v>
      </c>
      <c r="B7" s="9">
        <v>259.0739920744</v>
      </c>
      <c r="C7" s="9">
        <v>-156.57363519355638</v>
      </c>
      <c r="D7" s="10">
        <f t="shared" si="0"/>
        <v>102.50035688084361</v>
      </c>
      <c r="E7" s="19">
        <f t="shared" si="1"/>
        <v>7.1180803389474733E-4</v>
      </c>
    </row>
    <row r="8" spans="1:5" x14ac:dyDescent="0.4">
      <c r="A8" s="11" t="s">
        <v>2</v>
      </c>
      <c r="B8" s="9">
        <f>SUM(B9:B10)</f>
        <v>-1985.119679552786</v>
      </c>
      <c r="C8" s="9">
        <f>SUM(C9:C10)</f>
        <v>2552.3020552855155</v>
      </c>
      <c r="D8" s="10">
        <f>SUM(B8:C8)</f>
        <v>567.1823757327295</v>
      </c>
      <c r="E8" s="19">
        <f>D8/144000</f>
        <v>3.9387664981439547E-3</v>
      </c>
    </row>
    <row r="9" spans="1:5" x14ac:dyDescent="0.4">
      <c r="A9" s="8" t="s">
        <v>3</v>
      </c>
      <c r="B9" s="9">
        <v>2.1802773332000003</v>
      </c>
      <c r="C9" s="9">
        <v>-5.4532521219000003</v>
      </c>
      <c r="D9" s="10">
        <f>SUM(B9:C9)</f>
        <v>-3.2729747887</v>
      </c>
      <c r="E9" s="19">
        <f t="shared" si="1"/>
        <v>-2.2728991588194445E-5</v>
      </c>
    </row>
    <row r="10" spans="1:5" x14ac:dyDescent="0.4">
      <c r="A10" s="8" t="s">
        <v>4</v>
      </c>
      <c r="B10" s="9">
        <v>-1987.2999568859859</v>
      </c>
      <c r="C10" s="9">
        <v>2557.7553074074153</v>
      </c>
      <c r="D10" s="10">
        <f>SUM(B10:C10)</f>
        <v>570.45535052142941</v>
      </c>
      <c r="E10" s="19">
        <f t="shared" si="1"/>
        <v>3.9614954897321487E-3</v>
      </c>
    </row>
    <row r="11" spans="1:5" x14ac:dyDescent="0.4">
      <c r="A11" s="12" t="s">
        <v>5</v>
      </c>
      <c r="B11" s="13"/>
      <c r="C11" s="13">
        <v>-1980.5371648865512</v>
      </c>
      <c r="D11" s="14">
        <f>SUM(B11:C11)</f>
        <v>-1980.5371648865512</v>
      </c>
      <c r="E11" s="19">
        <f t="shared" si="1"/>
        <v>-1.3753730311712162E-2</v>
      </c>
    </row>
    <row r="12" spans="1:5" x14ac:dyDescent="0.4">
      <c r="A12" s="7" t="s">
        <v>11</v>
      </c>
      <c r="B12" s="6"/>
      <c r="C12" s="6"/>
      <c r="D12" s="14">
        <f>D2+D8+D11</f>
        <v>1.1141310096718371E-11</v>
      </c>
      <c r="E12" s="19"/>
    </row>
    <row r="13" spans="1:5" x14ac:dyDescent="0.4">
      <c r="D13" s="5"/>
    </row>
  </sheetData>
  <phoneticPr fontId="3" type="noConversion"/>
  <pageMargins left="0.7" right="0.7" top="0.75" bottom="0.75" header="0.3" footer="0.3"/>
  <ignoredErrors>
    <ignoredError sqref="C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8D1-9F8E-48C2-95BB-32F43B96660F}">
  <dimension ref="A1:I39"/>
  <sheetViews>
    <sheetView workbookViewId="0">
      <selection activeCell="AE28" sqref="AE28"/>
    </sheetView>
  </sheetViews>
  <sheetFormatPr defaultRowHeight="13.9" x14ac:dyDescent="0.4"/>
  <cols>
    <col min="1" max="1" width="6.1328125" bestFit="1" customWidth="1"/>
  </cols>
  <sheetData>
    <row r="1" spans="1:9" x14ac:dyDescent="0.25">
      <c r="A1" s="15" t="s">
        <v>15</v>
      </c>
      <c r="B1" s="1" t="s">
        <v>0</v>
      </c>
      <c r="C1" s="2" t="s">
        <v>1</v>
      </c>
      <c r="D1" s="2" t="s">
        <v>6</v>
      </c>
      <c r="E1" s="2" t="s">
        <v>7</v>
      </c>
      <c r="F1" s="1" t="s">
        <v>2</v>
      </c>
      <c r="G1" s="2" t="s">
        <v>3</v>
      </c>
      <c r="H1" s="2" t="s">
        <v>4</v>
      </c>
      <c r="I1" s="1" t="s">
        <v>5</v>
      </c>
    </row>
    <row r="2" spans="1:9" x14ac:dyDescent="0.3">
      <c r="A2" s="16">
        <v>1982</v>
      </c>
      <c r="B2" s="3">
        <v>56.739999999999952</v>
      </c>
      <c r="C2" s="3">
        <v>48.119999999999976</v>
      </c>
      <c r="D2" s="3">
        <v>41.655431638149992</v>
      </c>
      <c r="E2" s="3">
        <v>6.4645683618499952</v>
      </c>
      <c r="F2" s="3">
        <v>-59.530000000000008</v>
      </c>
      <c r="G2" s="4">
        <v>0</v>
      </c>
      <c r="H2" s="4">
        <v>-59.530000000000008</v>
      </c>
      <c r="I2" s="3">
        <v>2.790000000000056</v>
      </c>
    </row>
    <row r="3" spans="1:9" x14ac:dyDescent="0.3">
      <c r="A3" s="16">
        <v>1983</v>
      </c>
      <c r="B3" s="3">
        <v>42.400000000000006</v>
      </c>
      <c r="C3" s="3">
        <v>25.710000000000008</v>
      </c>
      <c r="D3" s="3">
        <v>17.990528866350019</v>
      </c>
      <c r="E3" s="3">
        <v>7.7194711336499999</v>
      </c>
      <c r="F3" s="3">
        <v>-40.67</v>
      </c>
      <c r="G3" s="4">
        <v>0</v>
      </c>
      <c r="H3" s="4">
        <v>-40.67</v>
      </c>
      <c r="I3" s="3">
        <v>-1.730000000000004</v>
      </c>
    </row>
    <row r="4" spans="1:9" x14ac:dyDescent="0.3">
      <c r="A4" s="16">
        <v>1984</v>
      </c>
      <c r="B4" s="3">
        <v>20.300000000000011</v>
      </c>
      <c r="C4" s="3">
        <v>0.54000000000002046</v>
      </c>
      <c r="D4" s="3">
        <v>-1.7936599088699836</v>
      </c>
      <c r="E4" s="3">
        <v>2.3336599088700041</v>
      </c>
      <c r="F4" s="3">
        <v>-32.209999999999994</v>
      </c>
      <c r="G4" s="4">
        <v>0</v>
      </c>
      <c r="H4" s="4">
        <v>-32.209999999999994</v>
      </c>
      <c r="I4" s="3">
        <v>11.909999999999982</v>
      </c>
    </row>
    <row r="5" spans="1:9" x14ac:dyDescent="0.3">
      <c r="A5" s="16">
        <v>1985</v>
      </c>
      <c r="B5" s="3">
        <v>-114.16999999999996</v>
      </c>
      <c r="C5" s="3">
        <v>-125.00999999999999</v>
      </c>
      <c r="D5" s="3">
        <v>-130.76255785952998</v>
      </c>
      <c r="E5" s="3">
        <v>5.7525578595300111</v>
      </c>
      <c r="F5" s="3">
        <v>139.07</v>
      </c>
      <c r="G5" s="4">
        <v>0</v>
      </c>
      <c r="H5" s="4">
        <v>139.07</v>
      </c>
      <c r="I5" s="3">
        <v>-24.900000000000034</v>
      </c>
    </row>
    <row r="6" spans="1:9" x14ac:dyDescent="0.3">
      <c r="A6" s="16">
        <v>1986</v>
      </c>
      <c r="B6" s="3">
        <v>-70.349999999999966</v>
      </c>
      <c r="C6" s="3">
        <v>-73.899999999999977</v>
      </c>
      <c r="D6" s="3">
        <v>-89.747029734669979</v>
      </c>
      <c r="E6" s="3">
        <v>15.847029734669988</v>
      </c>
      <c r="F6" s="3">
        <v>82.67</v>
      </c>
      <c r="G6" s="4">
        <v>0</v>
      </c>
      <c r="H6" s="4">
        <v>82.67</v>
      </c>
      <c r="I6" s="3">
        <v>-12.320000000000036</v>
      </c>
    </row>
    <row r="7" spans="1:9" x14ac:dyDescent="0.3">
      <c r="A7" s="16">
        <v>1987</v>
      </c>
      <c r="B7" s="3">
        <v>2.9999999999999432</v>
      </c>
      <c r="C7" s="3">
        <v>2.9099999999999682</v>
      </c>
      <c r="D7" s="3">
        <v>-13.049139099999991</v>
      </c>
      <c r="E7" s="3">
        <v>15.959139099999998</v>
      </c>
      <c r="F7" s="3">
        <v>10.709999999999987</v>
      </c>
      <c r="G7" s="4">
        <v>0</v>
      </c>
      <c r="H7" s="4">
        <v>10.709999999999987</v>
      </c>
      <c r="I7" s="3">
        <v>-13.70999999999993</v>
      </c>
    </row>
    <row r="8" spans="1:9" x14ac:dyDescent="0.3">
      <c r="A8" s="16">
        <v>1988</v>
      </c>
      <c r="B8" s="3">
        <v>-38.03000000000003</v>
      </c>
      <c r="C8" s="3">
        <v>-40.610000000000014</v>
      </c>
      <c r="D8" s="3">
        <v>-55.559713299999999</v>
      </c>
      <c r="E8" s="3">
        <v>14.949713299999992</v>
      </c>
      <c r="F8" s="3">
        <v>48.14</v>
      </c>
      <c r="G8" s="4">
        <v>0</v>
      </c>
      <c r="H8" s="4">
        <v>48.14</v>
      </c>
      <c r="I8" s="3">
        <v>-10.109999999999971</v>
      </c>
    </row>
    <row r="9" spans="1:9" x14ac:dyDescent="0.3">
      <c r="A9" s="16">
        <v>1989</v>
      </c>
      <c r="B9" s="3">
        <v>-43.180000000000007</v>
      </c>
      <c r="C9" s="3">
        <v>-49.28000000000003</v>
      </c>
      <c r="D9" s="3">
        <v>-72.192834900000037</v>
      </c>
      <c r="E9" s="3">
        <v>22.9128349</v>
      </c>
      <c r="F9" s="3">
        <v>42.26</v>
      </c>
      <c r="G9" s="4">
        <v>0</v>
      </c>
      <c r="H9" s="4">
        <v>42.26</v>
      </c>
      <c r="I9" s="3">
        <v>0.92000000000000881</v>
      </c>
    </row>
    <row r="10" spans="1:9" x14ac:dyDescent="0.3">
      <c r="A10" s="16">
        <v>1990</v>
      </c>
      <c r="B10" s="3">
        <v>119.97000000000003</v>
      </c>
      <c r="C10" s="3">
        <v>106.68</v>
      </c>
      <c r="D10" s="3">
        <v>69.554210800000021</v>
      </c>
      <c r="E10" s="3">
        <v>37.125789199999971</v>
      </c>
      <c r="F10" s="3">
        <v>-88.63000000000001</v>
      </c>
      <c r="G10" s="4">
        <v>0</v>
      </c>
      <c r="H10" s="4">
        <v>-88.63000000000001</v>
      </c>
      <c r="I10" s="3">
        <v>-31.340000000000018</v>
      </c>
    </row>
    <row r="11" spans="1:9" x14ac:dyDescent="0.3">
      <c r="A11" s="16">
        <v>1991</v>
      </c>
      <c r="B11" s="3">
        <v>132.71000000000004</v>
      </c>
      <c r="C11" s="3">
        <v>116.01000000000005</v>
      </c>
      <c r="D11" s="3">
        <v>61.740808300000026</v>
      </c>
      <c r="E11" s="3">
        <v>54.2691917</v>
      </c>
      <c r="F11" s="3">
        <v>-65.100000000000023</v>
      </c>
      <c r="G11" s="4">
        <v>0</v>
      </c>
      <c r="H11" s="4">
        <v>-65.100000000000023</v>
      </c>
      <c r="I11" s="3">
        <v>-67.610000000000014</v>
      </c>
    </row>
    <row r="12" spans="1:9" x14ac:dyDescent="0.3">
      <c r="A12" s="16">
        <v>1992</v>
      </c>
      <c r="B12" s="3">
        <v>64.009999999999877</v>
      </c>
      <c r="C12" s="3">
        <v>49.979999999999905</v>
      </c>
      <c r="D12" s="3">
        <v>18.528478709999945</v>
      </c>
      <c r="E12" s="3">
        <v>31.451521290000002</v>
      </c>
      <c r="F12" s="3">
        <v>18.510000000000005</v>
      </c>
      <c r="G12" s="4">
        <v>0</v>
      </c>
      <c r="H12" s="4">
        <v>18.510000000000005</v>
      </c>
      <c r="I12" s="3">
        <v>-82.519999999999882</v>
      </c>
    </row>
    <row r="13" spans="1:9" x14ac:dyDescent="0.3">
      <c r="A13" s="16">
        <v>1993</v>
      </c>
      <c r="B13" s="3">
        <v>-119.03999999999996</v>
      </c>
      <c r="C13" s="3">
        <v>-117.91999999999996</v>
      </c>
      <c r="D13" s="3">
        <v>-143.38842749999992</v>
      </c>
      <c r="E13" s="3">
        <v>25.468427499999976</v>
      </c>
      <c r="F13" s="3">
        <v>217.07</v>
      </c>
      <c r="G13" s="4">
        <v>0</v>
      </c>
      <c r="H13" s="4">
        <v>217.07</v>
      </c>
      <c r="I13" s="3">
        <v>-98.03000000000003</v>
      </c>
    </row>
    <row r="14" spans="1:9" x14ac:dyDescent="0.3">
      <c r="A14" s="16">
        <v>1994</v>
      </c>
      <c r="B14" s="3">
        <v>76.579999999999927</v>
      </c>
      <c r="C14" s="3">
        <v>73.569999999999709</v>
      </c>
      <c r="D14" s="3">
        <v>34.588888019999786</v>
      </c>
      <c r="E14" s="3">
        <v>38.981111980000009</v>
      </c>
      <c r="F14" s="3">
        <v>21.170000000000073</v>
      </c>
      <c r="G14" s="4">
        <v>0</v>
      </c>
      <c r="H14" s="4">
        <v>21.170000000000073</v>
      </c>
      <c r="I14" s="3">
        <v>-97.75</v>
      </c>
    </row>
    <row r="15" spans="1:9" x14ac:dyDescent="0.3">
      <c r="A15" s="16">
        <v>1995</v>
      </c>
      <c r="B15" s="3">
        <v>16.180000000000064</v>
      </c>
      <c r="C15" s="3">
        <v>119.58000000000015</v>
      </c>
      <c r="D15" s="3">
        <v>127.61173999999994</v>
      </c>
      <c r="E15" s="3">
        <v>-8.0317399999999566</v>
      </c>
      <c r="F15" s="3">
        <v>162.12</v>
      </c>
      <c r="G15" s="4">
        <v>0</v>
      </c>
      <c r="H15" s="4">
        <v>162.12</v>
      </c>
      <c r="I15" s="3">
        <v>-178.30000000000007</v>
      </c>
    </row>
    <row r="16" spans="1:9" x14ac:dyDescent="0.3">
      <c r="A16" s="16">
        <v>1996</v>
      </c>
      <c r="B16" s="3">
        <v>72.420000000000073</v>
      </c>
      <c r="C16" s="3">
        <v>175.5</v>
      </c>
      <c r="D16" s="3">
        <v>121.54122999999981</v>
      </c>
      <c r="E16" s="3">
        <v>53.958769999999959</v>
      </c>
      <c r="F16" s="3">
        <v>83.050000000000011</v>
      </c>
      <c r="G16" s="4">
        <v>0</v>
      </c>
      <c r="H16" s="4">
        <v>83.050000000000011</v>
      </c>
      <c r="I16" s="3">
        <v>-155.47000000000008</v>
      </c>
    </row>
    <row r="17" spans="1:9" x14ac:dyDescent="0.3">
      <c r="A17" s="16">
        <v>1997</v>
      </c>
      <c r="B17" s="3">
        <v>369.62709999999993</v>
      </c>
      <c r="C17" s="3">
        <v>428.23219999999969</v>
      </c>
      <c r="D17" s="3">
        <v>365.54029999999989</v>
      </c>
      <c r="E17" s="3">
        <v>62.691899999999862</v>
      </c>
      <c r="F17" s="3">
        <v>-146.66710000000018</v>
      </c>
      <c r="G17" s="4">
        <v>0.20760000000000001</v>
      </c>
      <c r="H17" s="4">
        <v>-146.87470000000019</v>
      </c>
      <c r="I17" s="3">
        <v>-222.95999999999975</v>
      </c>
    </row>
    <row r="18" spans="1:9" x14ac:dyDescent="0.3">
      <c r="A18" s="16">
        <v>1998</v>
      </c>
      <c r="B18" s="3">
        <v>314.71429480000012</v>
      </c>
      <c r="C18" s="3">
        <v>438.36689480000013</v>
      </c>
      <c r="D18" s="3">
        <v>456.26902889000019</v>
      </c>
      <c r="E18" s="3">
        <v>-17.902134089999997</v>
      </c>
      <c r="F18" s="3">
        <v>-127.34949</v>
      </c>
      <c r="G18" s="4">
        <v>-0.46834000000000003</v>
      </c>
      <c r="H18" s="4">
        <v>-126.88115000000001</v>
      </c>
      <c r="I18" s="3">
        <v>-187.36480480000012</v>
      </c>
    </row>
    <row r="19" spans="1:9" x14ac:dyDescent="0.3">
      <c r="A19" s="16">
        <v>1999</v>
      </c>
      <c r="B19" s="3">
        <v>211.14138366585348</v>
      </c>
      <c r="C19" s="3">
        <v>306.40955366585365</v>
      </c>
      <c r="D19" s="3">
        <v>329.23416377585363</v>
      </c>
      <c r="E19" s="3">
        <v>-22.824610110000016</v>
      </c>
      <c r="F19" s="3">
        <v>-33.258049000000121</v>
      </c>
      <c r="G19" s="4">
        <v>-0.25524999999999998</v>
      </c>
      <c r="H19" s="4">
        <v>-33.002799000000117</v>
      </c>
      <c r="I19" s="3">
        <v>-177.88333466585334</v>
      </c>
    </row>
    <row r="20" spans="1:9" x14ac:dyDescent="0.3">
      <c r="A20" s="16">
        <v>2000</v>
      </c>
      <c r="B20" s="3">
        <v>204.31615381971892</v>
      </c>
      <c r="C20" s="3">
        <v>287.85851578521886</v>
      </c>
      <c r="D20" s="3">
        <v>299.19666794521891</v>
      </c>
      <c r="E20" s="3">
        <v>-11.338152160000035</v>
      </c>
      <c r="F20" s="3">
        <v>-86.261757278246705</v>
      </c>
      <c r="G20" s="4">
        <v>-0.35282999999999998</v>
      </c>
      <c r="H20" s="4">
        <v>-85.908927278246722</v>
      </c>
      <c r="I20" s="3">
        <v>-118.0543965414722</v>
      </c>
    </row>
    <row r="21" spans="1:9" x14ac:dyDescent="0.3">
      <c r="A21" s="16">
        <v>2001</v>
      </c>
      <c r="B21" s="3">
        <v>174.0527498157179</v>
      </c>
      <c r="C21" s="3">
        <v>280.8622029812849</v>
      </c>
      <c r="D21" s="3">
        <v>281.82994536748902</v>
      </c>
      <c r="E21" s="3">
        <v>-0.96774238620405129</v>
      </c>
      <c r="F21" s="3">
        <v>-125.49702819040755</v>
      </c>
      <c r="G21" s="4">
        <v>-0.53539506082800004</v>
      </c>
      <c r="H21" s="4">
        <v>-124.96163312957955</v>
      </c>
      <c r="I21" s="3">
        <v>-48.555721625310341</v>
      </c>
    </row>
    <row r="22" spans="1:9" x14ac:dyDescent="0.3">
      <c r="A22" s="16">
        <v>2002</v>
      </c>
      <c r="B22" s="3">
        <v>354.21968213533353</v>
      </c>
      <c r="C22" s="3">
        <v>373.8267126401928</v>
      </c>
      <c r="D22" s="3">
        <v>376.8598671348758</v>
      </c>
      <c r="E22" s="3">
        <v>-3.0331544946829467</v>
      </c>
      <c r="F22" s="3">
        <v>-432.16223154838724</v>
      </c>
      <c r="G22" s="4">
        <v>-0.496314178138</v>
      </c>
      <c r="H22" s="4">
        <v>-431.66591737024919</v>
      </c>
      <c r="I22" s="3">
        <v>77.942549413053726</v>
      </c>
    </row>
    <row r="23" spans="1:9" x14ac:dyDescent="0.3">
      <c r="A23" s="16">
        <v>2003</v>
      </c>
      <c r="B23" s="3">
        <v>430.51582861334384</v>
      </c>
      <c r="C23" s="3">
        <v>358.2112906629435</v>
      </c>
      <c r="D23" s="3">
        <v>398.00905063986841</v>
      </c>
      <c r="E23" s="3">
        <v>-39.797759976925036</v>
      </c>
      <c r="F23" s="3">
        <v>-512.7530488916783</v>
      </c>
      <c r="G23" s="4">
        <v>-0.480825091579</v>
      </c>
      <c r="H23" s="4">
        <v>-512.27222380009925</v>
      </c>
      <c r="I23" s="3">
        <v>82.237220278334391</v>
      </c>
    </row>
    <row r="24" spans="1:9" x14ac:dyDescent="0.3">
      <c r="A24" s="16">
        <v>2004</v>
      </c>
      <c r="B24" s="3">
        <v>689.40960688561768</v>
      </c>
      <c r="C24" s="3">
        <v>511.74382539950534</v>
      </c>
      <c r="D24" s="3">
        <v>513.90242693404639</v>
      </c>
      <c r="E24" s="3">
        <v>-2.1586015345412477</v>
      </c>
      <c r="F24" s="3">
        <v>-819.07818980930188</v>
      </c>
      <c r="G24" s="4">
        <v>-0.69345308408999995</v>
      </c>
      <c r="H24" s="4">
        <v>-818.38473672521195</v>
      </c>
      <c r="I24" s="3">
        <v>129.66858292368426</v>
      </c>
    </row>
    <row r="25" spans="1:9" x14ac:dyDescent="0.3">
      <c r="A25" s="16">
        <v>2005</v>
      </c>
      <c r="B25" s="3">
        <v>1323.7849376639922</v>
      </c>
      <c r="C25" s="3">
        <v>1246.2679751721009</v>
      </c>
      <c r="D25" s="3">
        <v>1242.8759776712709</v>
      </c>
      <c r="E25" s="3">
        <v>3.3919975008298877</v>
      </c>
      <c r="F25" s="3">
        <v>-1552.9984922639605</v>
      </c>
      <c r="G25" s="4">
        <v>41.017924537078002</v>
      </c>
      <c r="H25" s="4">
        <v>-1594.0164168010388</v>
      </c>
      <c r="I25" s="3">
        <v>229.21355459996846</v>
      </c>
    </row>
    <row r="26" spans="1:9" x14ac:dyDescent="0.3">
      <c r="A26" s="16">
        <v>2006</v>
      </c>
      <c r="B26" s="3">
        <v>2318.4304106441359</v>
      </c>
      <c r="C26" s="3">
        <v>2089.1892450059286</v>
      </c>
      <c r="D26" s="3">
        <v>2067.7482004709082</v>
      </c>
      <c r="E26" s="3">
        <v>21.441044535020524</v>
      </c>
      <c r="F26" s="3">
        <v>-2354.7109714867374</v>
      </c>
      <c r="G26" s="4">
        <v>40.201146657321907</v>
      </c>
      <c r="H26" s="4">
        <v>-2394.9121181440591</v>
      </c>
      <c r="I26" s="3">
        <v>36.280560842601005</v>
      </c>
    </row>
    <row r="27" spans="1:9" x14ac:dyDescent="0.3">
      <c r="A27" s="16">
        <v>2007</v>
      </c>
      <c r="B27" s="3">
        <v>3531.8267723731583</v>
      </c>
      <c r="C27" s="3">
        <v>3080.3602878335505</v>
      </c>
      <c r="D27" s="3">
        <v>3028.4626437735292</v>
      </c>
      <c r="E27" s="3">
        <v>51.897644060021264</v>
      </c>
      <c r="F27" s="3">
        <v>-3664.7266739878214</v>
      </c>
      <c r="G27" s="4">
        <v>30.990749401629554</v>
      </c>
      <c r="H27" s="4">
        <v>-3695.7174233894511</v>
      </c>
      <c r="I27" s="3">
        <v>132.89990161466361</v>
      </c>
    </row>
    <row r="28" spans="1:9" x14ac:dyDescent="0.3">
      <c r="A28" s="16">
        <v>2008</v>
      </c>
      <c r="B28" s="3">
        <v>4205.6851614354491</v>
      </c>
      <c r="C28" s="3">
        <v>3488.3253315393376</v>
      </c>
      <c r="D28" s="3">
        <v>3444.6761730654293</v>
      </c>
      <c r="E28" s="3">
        <v>43.649158473908869</v>
      </c>
      <c r="F28" s="3">
        <v>-4394.1288955762175</v>
      </c>
      <c r="G28" s="4">
        <v>30.51447677192046</v>
      </c>
      <c r="H28" s="4">
        <v>-4424.6433723481387</v>
      </c>
      <c r="I28" s="3">
        <v>188.44373414076824</v>
      </c>
    </row>
    <row r="29" spans="1:9" x14ac:dyDescent="0.3">
      <c r="A29" s="16">
        <v>2009</v>
      </c>
      <c r="B29" s="3">
        <v>2432.5656791961828</v>
      </c>
      <c r="C29" s="3">
        <v>2201.304013667801</v>
      </c>
      <c r="D29" s="3">
        <v>2354.7670726008546</v>
      </c>
      <c r="E29" s="3">
        <v>-153.46305893305407</v>
      </c>
      <c r="F29" s="3">
        <v>-2018.737397636216</v>
      </c>
      <c r="G29" s="4">
        <v>39.393003975599996</v>
      </c>
      <c r="H29" s="4">
        <v>-2058.1304016118161</v>
      </c>
      <c r="I29" s="3">
        <v>-413.82828155996685</v>
      </c>
    </row>
    <row r="30" spans="1:9" x14ac:dyDescent="0.3">
      <c r="A30" s="16">
        <v>2010</v>
      </c>
      <c r="B30" s="3">
        <v>2378.1038960795481</v>
      </c>
      <c r="C30" s="3">
        <v>2230.2387171279993</v>
      </c>
      <c r="D30" s="3">
        <v>2380.8646948791211</v>
      </c>
      <c r="E30" s="3">
        <v>-150.62597775112118</v>
      </c>
      <c r="F30" s="3">
        <v>-1848.7440115880179</v>
      </c>
      <c r="G30" s="4">
        <v>46.304515402478515</v>
      </c>
      <c r="H30" s="4">
        <v>-1895.0485269904964</v>
      </c>
      <c r="I30" s="3">
        <v>-529.35988449153035</v>
      </c>
    </row>
    <row r="31" spans="1:9" x14ac:dyDescent="0.3">
      <c r="A31" s="16">
        <v>2011</v>
      </c>
      <c r="B31" s="3">
        <v>1360.9676157754993</v>
      </c>
      <c r="C31" s="3">
        <v>1819.0373891267245</v>
      </c>
      <c r="D31" s="3">
        <v>2287.0075263392418</v>
      </c>
      <c r="E31" s="3">
        <v>-467.97013721251602</v>
      </c>
      <c r="F31" s="3">
        <v>-1223.3101385730185</v>
      </c>
      <c r="G31" s="4">
        <v>54.462879745900004</v>
      </c>
      <c r="H31" s="4">
        <v>-1277.7730183189183</v>
      </c>
      <c r="I31" s="3">
        <v>-137.65747720248095</v>
      </c>
    </row>
    <row r="32" spans="1:9" x14ac:dyDescent="0.3">
      <c r="A32" s="16">
        <v>2012</v>
      </c>
      <c r="B32" s="3">
        <v>2153.9174746944118</v>
      </c>
      <c r="C32" s="4">
        <v>2318.4487674800257</v>
      </c>
      <c r="D32" s="3">
        <v>3115.6975315517984</v>
      </c>
      <c r="E32" s="3">
        <v>-797.24876407177203</v>
      </c>
      <c r="F32" s="4">
        <v>-1283.1738413544663</v>
      </c>
      <c r="G32" s="4">
        <v>42.722769743500002</v>
      </c>
      <c r="H32" s="4">
        <v>-1325.8966110979663</v>
      </c>
      <c r="I32" s="4">
        <v>-870.74363333994552</v>
      </c>
    </row>
    <row r="33" spans="1:9" x14ac:dyDescent="0.3">
      <c r="A33" s="16">
        <v>2013</v>
      </c>
      <c r="B33" s="3">
        <v>1482.0394987987747</v>
      </c>
      <c r="C33" s="4">
        <v>2353.7956160411559</v>
      </c>
      <c r="D33" s="3">
        <v>3589.8129773986893</v>
      </c>
      <c r="E33" s="3">
        <v>-1236.0173613575323</v>
      </c>
      <c r="F33" s="4">
        <v>-852.79162711408685</v>
      </c>
      <c r="G33" s="4">
        <v>30.520119384799997</v>
      </c>
      <c r="H33" s="4">
        <v>-883.31174649888692</v>
      </c>
      <c r="I33" s="4">
        <v>-629.24787168468788</v>
      </c>
    </row>
    <row r="34" spans="1:9" x14ac:dyDescent="0.3">
      <c r="A34" s="16">
        <v>2014</v>
      </c>
      <c r="B34" s="3">
        <v>2360.465778736293</v>
      </c>
      <c r="C34" s="4">
        <v>2212.9924694726942</v>
      </c>
      <c r="D34" s="3">
        <v>4350.4162180211342</v>
      </c>
      <c r="E34" s="3">
        <v>-2137.4237485484409</v>
      </c>
      <c r="F34" s="4">
        <v>-1691.7390553540038</v>
      </c>
      <c r="G34" s="4">
        <v>-0.32747983920000179</v>
      </c>
      <c r="H34" s="4">
        <v>-1691.4115755148036</v>
      </c>
      <c r="I34" s="4">
        <v>-668.72672338228926</v>
      </c>
    </row>
    <row r="35" spans="1:9" x14ac:dyDescent="0.3">
      <c r="A35" s="16">
        <v>2015</v>
      </c>
      <c r="B35" s="3">
        <v>3041.6444564301682</v>
      </c>
      <c r="C35" s="4">
        <v>3578.707642812732</v>
      </c>
      <c r="D35" s="3">
        <v>5761.9107236571435</v>
      </c>
      <c r="E35" s="3">
        <v>-2183.2030808444124</v>
      </c>
      <c r="F35" s="4">
        <v>-912.0681675627136</v>
      </c>
      <c r="G35" s="4">
        <v>3.1609356628000009</v>
      </c>
      <c r="H35" s="4">
        <v>-915.22910322551365</v>
      </c>
      <c r="I35" s="4">
        <v>-2129.5762888674544</v>
      </c>
    </row>
    <row r="36" spans="1:9" x14ac:dyDescent="0.3">
      <c r="A36" s="16">
        <v>2016</v>
      </c>
      <c r="B36" s="3">
        <v>2022.0342387764431</v>
      </c>
      <c r="C36" s="4">
        <v>2557.3708824214991</v>
      </c>
      <c r="D36" s="3">
        <v>4888.829993590989</v>
      </c>
      <c r="E36" s="3">
        <v>-2331.4591111694899</v>
      </c>
      <c r="F36" s="4">
        <v>272.49933856616195</v>
      </c>
      <c r="G36" s="4">
        <v>-3.4440742719999999</v>
      </c>
      <c r="H36" s="4">
        <v>275.94341283816198</v>
      </c>
      <c r="I36" s="4">
        <v>-2294.533577342605</v>
      </c>
    </row>
    <row r="37" spans="1:9" x14ac:dyDescent="0.3">
      <c r="A37" s="16">
        <v>2017</v>
      </c>
      <c r="B37" s="3">
        <v>1951.1666850920237</v>
      </c>
      <c r="C37" s="4">
        <v>2170.0989993394696</v>
      </c>
      <c r="D37" s="3">
        <v>4759.4141313387991</v>
      </c>
      <c r="E37" s="3">
        <v>-2589.3151319993299</v>
      </c>
      <c r="F37" s="4">
        <v>179.29609142275876</v>
      </c>
      <c r="G37" s="4">
        <v>-0.91496073440000014</v>
      </c>
      <c r="H37" s="4">
        <v>180.21105215715875</v>
      </c>
      <c r="I37" s="4">
        <v>-2130.4627765147825</v>
      </c>
    </row>
    <row r="38" spans="1:9" x14ac:dyDescent="0.3">
      <c r="A38" s="16">
        <v>2018</v>
      </c>
      <c r="B38" s="3">
        <v>254.99236004048907</v>
      </c>
      <c r="C38" s="4">
        <v>1030.0214845187393</v>
      </c>
      <c r="D38" s="3">
        <v>3951.7051863200077</v>
      </c>
      <c r="E38" s="3">
        <v>-2921.6837018012702</v>
      </c>
      <c r="F38" s="4">
        <v>1532.2670657003546</v>
      </c>
      <c r="G38" s="4">
        <v>-5.6860766662</v>
      </c>
      <c r="H38" s="4">
        <v>1537.9531423665544</v>
      </c>
      <c r="I38" s="4">
        <v>-1787.2594257408437</v>
      </c>
    </row>
    <row r="39" spans="1:9" x14ac:dyDescent="0.3">
      <c r="A39" s="16">
        <v>2019</v>
      </c>
      <c r="B39" s="3">
        <v>1413.3547891538219</v>
      </c>
      <c r="C39" s="4">
        <v>1641.2198911203841</v>
      </c>
      <c r="D39" s="3">
        <v>4252.7102002290694</v>
      </c>
      <c r="E39" s="3">
        <v>-2611.4903091086844</v>
      </c>
      <c r="F39" s="4">
        <v>567.18237573272938</v>
      </c>
      <c r="G39" s="4">
        <v>-3.2729747887</v>
      </c>
      <c r="H39" s="4">
        <v>570.45535052142941</v>
      </c>
      <c r="I39" s="4">
        <v>-1980.5371648865512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2019年国际收支表</vt:lpstr>
      <vt:lpstr>历年收支（美元）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2020-04-30T08:34:12Z</dcterms:created>
  <dcterms:modified xsi:type="dcterms:W3CDTF">2020-04-30T12:01:23Z</dcterms:modified>
</cp:coreProperties>
</file>