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work\makurodatabases\"/>
    </mc:Choice>
  </mc:AlternateContent>
  <xr:revisionPtr revIDLastSave="0" documentId="13_ncr:1_{B328295E-294E-4E20-ACC4-2C19C0184A08}" xr6:coauthVersionLast="44" xr6:coauthVersionMax="44" xr10:uidLastSave="{00000000-0000-0000-0000-000000000000}"/>
  <bookViews>
    <workbookView xWindow="-98" yWindow="-98" windowWidth="22695" windowHeight="14595" xr2:uid="{973A6CB0-5C60-4541-976D-28A2CB9BD39B}"/>
  </bookViews>
  <sheets>
    <sheet name="Sheet1" sheetId="1" r:id="rId1"/>
    <sheet name="Sheet2" sheetId="2" r:id="rId2"/>
  </sheets>
  <definedNames>
    <definedName name="solver_adj" localSheetId="0" hidden="1">Sheet1!$J$4:$P$152,Sheet1!$L$153,Sheet1!$P$153,Sheet1!$J$3,Sheet1!$K$3,Sheet1!$M$3,Sheet1!$N$3,Sheet1!$O$3</definedName>
    <definedName name="solver_adj" localSheetId="1" hidden="1">Sheet2!$J$3:$K$29,Sheet2!$L$4:$L$30,Sheet2!$M$3:$O$29,Sheet2!$P$4:$P$30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1</definedName>
    <definedName name="solver_eng" localSheetId="0" hidden="1">1</definedName>
    <definedName name="solver_eng" localSheetId="1" hidden="1">1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lhs1" localSheetId="0" hidden="1">Sheet1!$Q$3:$W$152</definedName>
    <definedName name="solver_lhs1" localSheetId="1" hidden="1">Sheet2!$Q$3:$W$29</definedName>
    <definedName name="solver_lhs2" localSheetId="0" hidden="1">Sheet1!$C$23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1</definedName>
    <definedName name="solver_num" localSheetId="1" hidden="1">1</definedName>
    <definedName name="solver_nwt" localSheetId="0" hidden="1">1</definedName>
    <definedName name="solver_nwt" localSheetId="1" hidden="1">1</definedName>
    <definedName name="solver_opt" localSheetId="0" hidden="1">Sheet1!$Q$3</definedName>
    <definedName name="solver_opt" localSheetId="1" hidden="1">Sheet2!$Q$3</definedName>
    <definedName name="solver_pre" localSheetId="0" hidden="1">0.000001</definedName>
    <definedName name="solver_pre" localSheetId="1" hidden="1">0.000001</definedName>
    <definedName name="solver_rbv" localSheetId="0" hidden="1">1</definedName>
    <definedName name="solver_rbv" localSheetId="1" hidden="1">1</definedName>
    <definedName name="solver_rel1" localSheetId="0" hidden="1">2</definedName>
    <definedName name="solver_rel1" localSheetId="1" hidden="1">2</definedName>
    <definedName name="solver_rel2" localSheetId="0" hidden="1">2</definedName>
    <definedName name="solver_rhs1" localSheetId="0" hidden="1">0</definedName>
    <definedName name="solver_rhs1" localSheetId="1" hidden="1">0</definedName>
    <definedName name="solver_rhs2" localSheetId="0" hidden="1">0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1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3</definedName>
    <definedName name="solver_typ" localSheetId="1" hidden="1">3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22" i="2" l="1"/>
  <c r="R22" i="2"/>
  <c r="S22" i="2"/>
  <c r="T22" i="2"/>
  <c r="U22" i="2"/>
  <c r="V22" i="2"/>
  <c r="W22" i="2"/>
  <c r="Q23" i="2"/>
  <c r="R23" i="2"/>
  <c r="S23" i="2"/>
  <c r="T23" i="2"/>
  <c r="U23" i="2"/>
  <c r="V23" i="2"/>
  <c r="W23" i="2"/>
  <c r="Q24" i="2"/>
  <c r="R24" i="2"/>
  <c r="S24" i="2"/>
  <c r="T24" i="2"/>
  <c r="U24" i="2"/>
  <c r="V24" i="2"/>
  <c r="W24" i="2"/>
  <c r="Q25" i="2"/>
  <c r="R25" i="2"/>
  <c r="S25" i="2"/>
  <c r="T25" i="2"/>
  <c r="U25" i="2"/>
  <c r="V25" i="2"/>
  <c r="W25" i="2"/>
  <c r="Q26" i="2"/>
  <c r="R26" i="2"/>
  <c r="S26" i="2"/>
  <c r="T26" i="2"/>
  <c r="U26" i="2"/>
  <c r="V26" i="2"/>
  <c r="W26" i="2"/>
  <c r="Q27" i="2"/>
  <c r="R27" i="2"/>
  <c r="S27" i="2"/>
  <c r="T27" i="2"/>
  <c r="U27" i="2"/>
  <c r="V27" i="2"/>
  <c r="W27" i="2"/>
  <c r="Q28" i="2"/>
  <c r="R28" i="2"/>
  <c r="S28" i="2"/>
  <c r="T28" i="2"/>
  <c r="U28" i="2"/>
  <c r="V28" i="2"/>
  <c r="W28" i="2"/>
  <c r="Q29" i="2"/>
  <c r="R29" i="2"/>
  <c r="S29" i="2"/>
  <c r="T29" i="2"/>
  <c r="U29" i="2"/>
  <c r="V29" i="2"/>
  <c r="W29" i="2"/>
  <c r="W21" i="2"/>
  <c r="V21" i="2"/>
  <c r="U21" i="2"/>
  <c r="T21" i="2"/>
  <c r="S21" i="2"/>
  <c r="R21" i="2"/>
  <c r="Q21" i="2"/>
  <c r="W20" i="2"/>
  <c r="V20" i="2"/>
  <c r="U20" i="2"/>
  <c r="T20" i="2"/>
  <c r="S20" i="2"/>
  <c r="R20" i="2"/>
  <c r="Q20" i="2"/>
  <c r="W19" i="2"/>
  <c r="V19" i="2"/>
  <c r="U19" i="2"/>
  <c r="T19" i="2"/>
  <c r="S19" i="2"/>
  <c r="R19" i="2"/>
  <c r="Q19" i="2"/>
  <c r="W18" i="2"/>
  <c r="V18" i="2"/>
  <c r="U18" i="2"/>
  <c r="T18" i="2"/>
  <c r="S18" i="2"/>
  <c r="R18" i="2"/>
  <c r="Q18" i="2"/>
  <c r="B18" i="2"/>
  <c r="B21" i="2" s="1"/>
  <c r="W17" i="2"/>
  <c r="V17" i="2"/>
  <c r="U17" i="2"/>
  <c r="T17" i="2"/>
  <c r="S17" i="2"/>
  <c r="R17" i="2"/>
  <c r="Q17" i="2"/>
  <c r="W16" i="2"/>
  <c r="V16" i="2"/>
  <c r="U16" i="2"/>
  <c r="T16" i="2"/>
  <c r="S16" i="2"/>
  <c r="R16" i="2"/>
  <c r="Q16" i="2"/>
  <c r="V15" i="2"/>
  <c r="U15" i="2"/>
  <c r="T15" i="2"/>
  <c r="S15" i="2"/>
  <c r="R15" i="2"/>
  <c r="Q15" i="2"/>
  <c r="V14" i="2"/>
  <c r="U14" i="2"/>
  <c r="T14" i="2"/>
  <c r="S14" i="2"/>
  <c r="R14" i="2"/>
  <c r="Q14" i="2"/>
  <c r="V13" i="2"/>
  <c r="U13" i="2"/>
  <c r="T13" i="2"/>
  <c r="S13" i="2"/>
  <c r="R13" i="2"/>
  <c r="Q13" i="2"/>
  <c r="W12" i="2"/>
  <c r="V12" i="2"/>
  <c r="U12" i="2"/>
  <c r="T12" i="2"/>
  <c r="S12" i="2"/>
  <c r="R12" i="2"/>
  <c r="Q12" i="2"/>
  <c r="W11" i="2"/>
  <c r="V11" i="2"/>
  <c r="U11" i="2"/>
  <c r="T11" i="2"/>
  <c r="S11" i="2"/>
  <c r="R11" i="2"/>
  <c r="Q11" i="2"/>
  <c r="V10" i="2"/>
  <c r="U10" i="2"/>
  <c r="T10" i="2"/>
  <c r="S10" i="2"/>
  <c r="R10" i="2"/>
  <c r="Q10" i="2"/>
  <c r="V9" i="2"/>
  <c r="U9" i="2"/>
  <c r="T9" i="2"/>
  <c r="S9" i="2"/>
  <c r="R9" i="2"/>
  <c r="Q9" i="2"/>
  <c r="V8" i="2"/>
  <c r="U8" i="2"/>
  <c r="T8" i="2"/>
  <c r="S8" i="2"/>
  <c r="R8" i="2"/>
  <c r="Q8" i="2"/>
  <c r="W7" i="2"/>
  <c r="V7" i="2"/>
  <c r="U7" i="2"/>
  <c r="T7" i="2"/>
  <c r="S7" i="2"/>
  <c r="R7" i="2"/>
  <c r="Q7" i="2"/>
  <c r="V6" i="2"/>
  <c r="U6" i="2"/>
  <c r="T6" i="2"/>
  <c r="S6" i="2"/>
  <c r="R6" i="2"/>
  <c r="Q6" i="2"/>
  <c r="W5" i="2"/>
  <c r="V5" i="2"/>
  <c r="U5" i="2"/>
  <c r="T5" i="2"/>
  <c r="S5" i="2"/>
  <c r="R5" i="2"/>
  <c r="Q5" i="2"/>
  <c r="W4" i="2"/>
  <c r="V4" i="2"/>
  <c r="U4" i="2"/>
  <c r="T4" i="2"/>
  <c r="S4" i="2"/>
  <c r="R4" i="2"/>
  <c r="Q4" i="2"/>
  <c r="W3" i="2"/>
  <c r="V3" i="2"/>
  <c r="U3" i="2"/>
  <c r="T3" i="2"/>
  <c r="S3" i="2"/>
  <c r="R3" i="2"/>
  <c r="Q3" i="2"/>
  <c r="Q4" i="1"/>
  <c r="R4" i="1"/>
  <c r="S4" i="1"/>
  <c r="T4" i="1"/>
  <c r="U4" i="1"/>
  <c r="V4" i="1"/>
  <c r="W4" i="1"/>
  <c r="Q5" i="1"/>
  <c r="R5" i="1"/>
  <c r="S5" i="1"/>
  <c r="T5" i="1"/>
  <c r="U5" i="1"/>
  <c r="V5" i="1"/>
  <c r="W5" i="1"/>
  <c r="Q6" i="1"/>
  <c r="R6" i="1"/>
  <c r="S6" i="1"/>
  <c r="T6" i="1"/>
  <c r="U6" i="1"/>
  <c r="V6" i="1"/>
  <c r="W6" i="1"/>
  <c r="Q7" i="1"/>
  <c r="R7" i="1"/>
  <c r="S7" i="1"/>
  <c r="T7" i="1"/>
  <c r="U7" i="1"/>
  <c r="V7" i="1"/>
  <c r="W7" i="1"/>
  <c r="Q8" i="1"/>
  <c r="R8" i="1"/>
  <c r="S8" i="1"/>
  <c r="T8" i="1"/>
  <c r="U8" i="1"/>
  <c r="V8" i="1"/>
  <c r="W8" i="1"/>
  <c r="Q9" i="1"/>
  <c r="R9" i="1"/>
  <c r="S9" i="1"/>
  <c r="T9" i="1"/>
  <c r="U9" i="1"/>
  <c r="V9" i="1"/>
  <c r="W9" i="1"/>
  <c r="Q10" i="1"/>
  <c r="R10" i="1"/>
  <c r="S10" i="1"/>
  <c r="T10" i="1"/>
  <c r="U10" i="1"/>
  <c r="V10" i="1"/>
  <c r="W10" i="1"/>
  <c r="Q11" i="1"/>
  <c r="R11" i="1"/>
  <c r="S11" i="1"/>
  <c r="T11" i="1"/>
  <c r="U11" i="1"/>
  <c r="V11" i="1"/>
  <c r="W11" i="1"/>
  <c r="Q12" i="1"/>
  <c r="R12" i="1"/>
  <c r="S12" i="1"/>
  <c r="T12" i="1"/>
  <c r="U12" i="1"/>
  <c r="V12" i="1"/>
  <c r="W12" i="1"/>
  <c r="Q13" i="1"/>
  <c r="R13" i="1"/>
  <c r="S13" i="1"/>
  <c r="T13" i="1"/>
  <c r="U13" i="1"/>
  <c r="V13" i="1"/>
  <c r="W13" i="1"/>
  <c r="Q14" i="1"/>
  <c r="R14" i="1"/>
  <c r="S14" i="1"/>
  <c r="T14" i="1"/>
  <c r="U14" i="1"/>
  <c r="V14" i="1"/>
  <c r="W14" i="1"/>
  <c r="Q15" i="1"/>
  <c r="R15" i="1"/>
  <c r="S15" i="1"/>
  <c r="T15" i="1"/>
  <c r="U15" i="1"/>
  <c r="V15" i="1"/>
  <c r="W15" i="1"/>
  <c r="Q16" i="1"/>
  <c r="R16" i="1"/>
  <c r="S16" i="1"/>
  <c r="T16" i="1"/>
  <c r="U16" i="1"/>
  <c r="V16" i="1"/>
  <c r="W16" i="1"/>
  <c r="Q17" i="1"/>
  <c r="R17" i="1"/>
  <c r="S17" i="1"/>
  <c r="T17" i="1"/>
  <c r="U17" i="1"/>
  <c r="V17" i="1"/>
  <c r="W17" i="1"/>
  <c r="Q18" i="1"/>
  <c r="R18" i="1"/>
  <c r="S18" i="1"/>
  <c r="T18" i="1"/>
  <c r="U18" i="1"/>
  <c r="V18" i="1"/>
  <c r="W18" i="1"/>
  <c r="Q19" i="1"/>
  <c r="R19" i="1"/>
  <c r="S19" i="1"/>
  <c r="T19" i="1"/>
  <c r="U19" i="1"/>
  <c r="V19" i="1"/>
  <c r="W19" i="1"/>
  <c r="Q20" i="1"/>
  <c r="R20" i="1"/>
  <c r="S20" i="1"/>
  <c r="T20" i="1"/>
  <c r="U20" i="1"/>
  <c r="V20" i="1"/>
  <c r="W20" i="1"/>
  <c r="Q21" i="1"/>
  <c r="R21" i="1"/>
  <c r="S21" i="1"/>
  <c r="T21" i="1"/>
  <c r="U21" i="1"/>
  <c r="V21" i="1"/>
  <c r="W21" i="1"/>
  <c r="Q22" i="1"/>
  <c r="R22" i="1"/>
  <c r="S22" i="1"/>
  <c r="T22" i="1"/>
  <c r="U22" i="1"/>
  <c r="V22" i="1"/>
  <c r="W22" i="1"/>
  <c r="Q23" i="1"/>
  <c r="R23" i="1"/>
  <c r="S23" i="1"/>
  <c r="T23" i="1"/>
  <c r="U23" i="1"/>
  <c r="V23" i="1"/>
  <c r="W23" i="1"/>
  <c r="Q24" i="1"/>
  <c r="R24" i="1"/>
  <c r="S24" i="1"/>
  <c r="T24" i="1"/>
  <c r="U24" i="1"/>
  <c r="V24" i="1"/>
  <c r="W24" i="1"/>
  <c r="Q25" i="1"/>
  <c r="R25" i="1"/>
  <c r="S25" i="1"/>
  <c r="T25" i="1"/>
  <c r="U25" i="1"/>
  <c r="V25" i="1"/>
  <c r="W25" i="1"/>
  <c r="Q26" i="1"/>
  <c r="R26" i="1"/>
  <c r="S26" i="1"/>
  <c r="T26" i="1"/>
  <c r="U26" i="1"/>
  <c r="V26" i="1"/>
  <c r="W26" i="1"/>
  <c r="Q27" i="1"/>
  <c r="R27" i="1"/>
  <c r="S27" i="1"/>
  <c r="T27" i="1"/>
  <c r="U27" i="1"/>
  <c r="V27" i="1"/>
  <c r="W27" i="1"/>
  <c r="Q28" i="1"/>
  <c r="R28" i="1"/>
  <c r="S28" i="1"/>
  <c r="T28" i="1"/>
  <c r="U28" i="1"/>
  <c r="V28" i="1"/>
  <c r="W28" i="1"/>
  <c r="Q29" i="1"/>
  <c r="R29" i="1"/>
  <c r="S29" i="1"/>
  <c r="T29" i="1"/>
  <c r="U29" i="1"/>
  <c r="V29" i="1"/>
  <c r="W29" i="1"/>
  <c r="Q30" i="1"/>
  <c r="R30" i="1"/>
  <c r="S30" i="1"/>
  <c r="T30" i="1"/>
  <c r="U30" i="1"/>
  <c r="V30" i="1"/>
  <c r="W30" i="1"/>
  <c r="Q31" i="1"/>
  <c r="R31" i="1"/>
  <c r="S31" i="1"/>
  <c r="T31" i="1"/>
  <c r="U31" i="1"/>
  <c r="V31" i="1"/>
  <c r="W31" i="1"/>
  <c r="Q32" i="1"/>
  <c r="R32" i="1"/>
  <c r="S32" i="1"/>
  <c r="T32" i="1"/>
  <c r="U32" i="1"/>
  <c r="V32" i="1"/>
  <c r="W32" i="1"/>
  <c r="Q33" i="1"/>
  <c r="R33" i="1"/>
  <c r="S33" i="1"/>
  <c r="T33" i="1"/>
  <c r="U33" i="1"/>
  <c r="V33" i="1"/>
  <c r="W33" i="1"/>
  <c r="Q34" i="1"/>
  <c r="R34" i="1"/>
  <c r="S34" i="1"/>
  <c r="T34" i="1"/>
  <c r="U34" i="1"/>
  <c r="V34" i="1"/>
  <c r="W34" i="1"/>
  <c r="Q35" i="1"/>
  <c r="R35" i="1"/>
  <c r="S35" i="1"/>
  <c r="T35" i="1"/>
  <c r="U35" i="1"/>
  <c r="V35" i="1"/>
  <c r="W35" i="1"/>
  <c r="Q36" i="1"/>
  <c r="R36" i="1"/>
  <c r="S36" i="1"/>
  <c r="T36" i="1"/>
  <c r="U36" i="1"/>
  <c r="V36" i="1"/>
  <c r="W36" i="1"/>
  <c r="Q37" i="1"/>
  <c r="R37" i="1"/>
  <c r="S37" i="1"/>
  <c r="T37" i="1"/>
  <c r="U37" i="1"/>
  <c r="V37" i="1"/>
  <c r="W37" i="1"/>
  <c r="Q38" i="1"/>
  <c r="R38" i="1"/>
  <c r="S38" i="1"/>
  <c r="T38" i="1"/>
  <c r="U38" i="1"/>
  <c r="V38" i="1"/>
  <c r="W38" i="1"/>
  <c r="Q39" i="1"/>
  <c r="R39" i="1"/>
  <c r="S39" i="1"/>
  <c r="T39" i="1"/>
  <c r="U39" i="1"/>
  <c r="V39" i="1"/>
  <c r="W39" i="1"/>
  <c r="Q40" i="1"/>
  <c r="R40" i="1"/>
  <c r="S40" i="1"/>
  <c r="T40" i="1"/>
  <c r="U40" i="1"/>
  <c r="V40" i="1"/>
  <c r="W40" i="1"/>
  <c r="Q41" i="1"/>
  <c r="R41" i="1"/>
  <c r="S41" i="1"/>
  <c r="T41" i="1"/>
  <c r="U41" i="1"/>
  <c r="V41" i="1"/>
  <c r="W41" i="1"/>
  <c r="Q42" i="1"/>
  <c r="R42" i="1"/>
  <c r="S42" i="1"/>
  <c r="T42" i="1"/>
  <c r="U42" i="1"/>
  <c r="V42" i="1"/>
  <c r="W42" i="1"/>
  <c r="Q43" i="1"/>
  <c r="R43" i="1"/>
  <c r="S43" i="1"/>
  <c r="T43" i="1"/>
  <c r="U43" i="1"/>
  <c r="V43" i="1"/>
  <c r="W43" i="1"/>
  <c r="Q44" i="1"/>
  <c r="R44" i="1"/>
  <c r="S44" i="1"/>
  <c r="T44" i="1"/>
  <c r="U44" i="1"/>
  <c r="V44" i="1"/>
  <c r="W44" i="1"/>
  <c r="Q45" i="1"/>
  <c r="R45" i="1"/>
  <c r="S45" i="1"/>
  <c r="T45" i="1"/>
  <c r="U45" i="1"/>
  <c r="V45" i="1"/>
  <c r="W45" i="1"/>
  <c r="Q46" i="1"/>
  <c r="R46" i="1"/>
  <c r="S46" i="1"/>
  <c r="T46" i="1"/>
  <c r="U46" i="1"/>
  <c r="V46" i="1"/>
  <c r="W46" i="1"/>
  <c r="Q47" i="1"/>
  <c r="R47" i="1"/>
  <c r="S47" i="1"/>
  <c r="T47" i="1"/>
  <c r="U47" i="1"/>
  <c r="V47" i="1"/>
  <c r="W47" i="1"/>
  <c r="Q48" i="1"/>
  <c r="R48" i="1"/>
  <c r="S48" i="1"/>
  <c r="T48" i="1"/>
  <c r="U48" i="1"/>
  <c r="V48" i="1"/>
  <c r="W48" i="1"/>
  <c r="Q49" i="1"/>
  <c r="R49" i="1"/>
  <c r="S49" i="1"/>
  <c r="T49" i="1"/>
  <c r="U49" i="1"/>
  <c r="V49" i="1"/>
  <c r="W49" i="1"/>
  <c r="Q50" i="1"/>
  <c r="R50" i="1"/>
  <c r="S50" i="1"/>
  <c r="T50" i="1"/>
  <c r="U50" i="1"/>
  <c r="V50" i="1"/>
  <c r="W50" i="1"/>
  <c r="Q51" i="1"/>
  <c r="R51" i="1"/>
  <c r="S51" i="1"/>
  <c r="T51" i="1"/>
  <c r="U51" i="1"/>
  <c r="V51" i="1"/>
  <c r="W51" i="1"/>
  <c r="Q52" i="1"/>
  <c r="R52" i="1"/>
  <c r="S52" i="1"/>
  <c r="T52" i="1"/>
  <c r="U52" i="1"/>
  <c r="V52" i="1"/>
  <c r="W52" i="1"/>
  <c r="Q53" i="1"/>
  <c r="R53" i="1"/>
  <c r="S53" i="1"/>
  <c r="T53" i="1"/>
  <c r="U53" i="1"/>
  <c r="V53" i="1"/>
  <c r="W53" i="1"/>
  <c r="Q54" i="1"/>
  <c r="R54" i="1"/>
  <c r="S54" i="1"/>
  <c r="T54" i="1"/>
  <c r="U54" i="1"/>
  <c r="V54" i="1"/>
  <c r="W54" i="1"/>
  <c r="Q55" i="1"/>
  <c r="R55" i="1"/>
  <c r="S55" i="1"/>
  <c r="T55" i="1"/>
  <c r="U55" i="1"/>
  <c r="V55" i="1"/>
  <c r="W55" i="1"/>
  <c r="Q56" i="1"/>
  <c r="R56" i="1"/>
  <c r="S56" i="1"/>
  <c r="T56" i="1"/>
  <c r="U56" i="1"/>
  <c r="V56" i="1"/>
  <c r="W56" i="1"/>
  <c r="Q57" i="1"/>
  <c r="R57" i="1"/>
  <c r="S57" i="1"/>
  <c r="T57" i="1"/>
  <c r="U57" i="1"/>
  <c r="V57" i="1"/>
  <c r="W57" i="1"/>
  <c r="Q58" i="1"/>
  <c r="R58" i="1"/>
  <c r="S58" i="1"/>
  <c r="T58" i="1"/>
  <c r="U58" i="1"/>
  <c r="V58" i="1"/>
  <c r="W58" i="1"/>
  <c r="Q59" i="1"/>
  <c r="R59" i="1"/>
  <c r="S59" i="1"/>
  <c r="T59" i="1"/>
  <c r="U59" i="1"/>
  <c r="V59" i="1"/>
  <c r="W59" i="1"/>
  <c r="Q60" i="1"/>
  <c r="R60" i="1"/>
  <c r="S60" i="1"/>
  <c r="T60" i="1"/>
  <c r="U60" i="1"/>
  <c r="V60" i="1"/>
  <c r="W60" i="1"/>
  <c r="Q61" i="1"/>
  <c r="R61" i="1"/>
  <c r="S61" i="1"/>
  <c r="T61" i="1"/>
  <c r="U61" i="1"/>
  <c r="V61" i="1"/>
  <c r="W61" i="1"/>
  <c r="Q62" i="1"/>
  <c r="R62" i="1"/>
  <c r="S62" i="1"/>
  <c r="T62" i="1"/>
  <c r="U62" i="1"/>
  <c r="V62" i="1"/>
  <c r="W62" i="1"/>
  <c r="Q63" i="1"/>
  <c r="R63" i="1"/>
  <c r="S63" i="1"/>
  <c r="T63" i="1"/>
  <c r="U63" i="1"/>
  <c r="V63" i="1"/>
  <c r="W63" i="1"/>
  <c r="Q64" i="1"/>
  <c r="R64" i="1"/>
  <c r="S64" i="1"/>
  <c r="T64" i="1"/>
  <c r="U64" i="1"/>
  <c r="V64" i="1"/>
  <c r="W64" i="1"/>
  <c r="Q65" i="1"/>
  <c r="R65" i="1"/>
  <c r="S65" i="1"/>
  <c r="T65" i="1"/>
  <c r="U65" i="1"/>
  <c r="V65" i="1"/>
  <c r="W65" i="1"/>
  <c r="Q66" i="1"/>
  <c r="R66" i="1"/>
  <c r="S66" i="1"/>
  <c r="T66" i="1"/>
  <c r="U66" i="1"/>
  <c r="V66" i="1"/>
  <c r="W66" i="1"/>
  <c r="Q67" i="1"/>
  <c r="R67" i="1"/>
  <c r="S67" i="1"/>
  <c r="T67" i="1"/>
  <c r="U67" i="1"/>
  <c r="V67" i="1"/>
  <c r="W67" i="1"/>
  <c r="Q68" i="1"/>
  <c r="R68" i="1"/>
  <c r="S68" i="1"/>
  <c r="T68" i="1"/>
  <c r="U68" i="1"/>
  <c r="V68" i="1"/>
  <c r="W68" i="1"/>
  <c r="Q69" i="1"/>
  <c r="R69" i="1"/>
  <c r="S69" i="1"/>
  <c r="T69" i="1"/>
  <c r="U69" i="1"/>
  <c r="V69" i="1"/>
  <c r="W69" i="1"/>
  <c r="Q70" i="1"/>
  <c r="R70" i="1"/>
  <c r="S70" i="1"/>
  <c r="T70" i="1"/>
  <c r="U70" i="1"/>
  <c r="V70" i="1"/>
  <c r="W70" i="1"/>
  <c r="Q71" i="1"/>
  <c r="R71" i="1"/>
  <c r="S71" i="1"/>
  <c r="T71" i="1"/>
  <c r="U71" i="1"/>
  <c r="V71" i="1"/>
  <c r="W71" i="1"/>
  <c r="Q72" i="1"/>
  <c r="R72" i="1"/>
  <c r="S72" i="1"/>
  <c r="T72" i="1"/>
  <c r="U72" i="1"/>
  <c r="V72" i="1"/>
  <c r="W72" i="1"/>
  <c r="Q73" i="1"/>
  <c r="R73" i="1"/>
  <c r="S73" i="1"/>
  <c r="T73" i="1"/>
  <c r="U73" i="1"/>
  <c r="V73" i="1"/>
  <c r="W73" i="1"/>
  <c r="Q74" i="1"/>
  <c r="R74" i="1"/>
  <c r="S74" i="1"/>
  <c r="T74" i="1"/>
  <c r="U74" i="1"/>
  <c r="V74" i="1"/>
  <c r="W74" i="1"/>
  <c r="Q75" i="1"/>
  <c r="R75" i="1"/>
  <c r="S75" i="1"/>
  <c r="T75" i="1"/>
  <c r="U75" i="1"/>
  <c r="V75" i="1"/>
  <c r="W75" i="1"/>
  <c r="Q76" i="1"/>
  <c r="R76" i="1"/>
  <c r="S76" i="1"/>
  <c r="T76" i="1"/>
  <c r="U76" i="1"/>
  <c r="V76" i="1"/>
  <c r="W76" i="1"/>
  <c r="Q77" i="1"/>
  <c r="R77" i="1"/>
  <c r="S77" i="1"/>
  <c r="T77" i="1"/>
  <c r="U77" i="1"/>
  <c r="V77" i="1"/>
  <c r="W77" i="1"/>
  <c r="Q78" i="1"/>
  <c r="R78" i="1"/>
  <c r="S78" i="1"/>
  <c r="T78" i="1"/>
  <c r="U78" i="1"/>
  <c r="V78" i="1"/>
  <c r="W78" i="1"/>
  <c r="Q79" i="1"/>
  <c r="R79" i="1"/>
  <c r="S79" i="1"/>
  <c r="T79" i="1"/>
  <c r="U79" i="1"/>
  <c r="V79" i="1"/>
  <c r="W79" i="1"/>
  <c r="Q80" i="1"/>
  <c r="R80" i="1"/>
  <c r="S80" i="1"/>
  <c r="T80" i="1"/>
  <c r="U80" i="1"/>
  <c r="V80" i="1"/>
  <c r="W80" i="1"/>
  <c r="Q81" i="1"/>
  <c r="R81" i="1"/>
  <c r="S81" i="1"/>
  <c r="T81" i="1"/>
  <c r="U81" i="1"/>
  <c r="V81" i="1"/>
  <c r="W81" i="1"/>
  <c r="Q82" i="1"/>
  <c r="R82" i="1"/>
  <c r="S82" i="1"/>
  <c r="T82" i="1"/>
  <c r="U82" i="1"/>
  <c r="V82" i="1"/>
  <c r="W82" i="1"/>
  <c r="Q83" i="1"/>
  <c r="R83" i="1"/>
  <c r="S83" i="1"/>
  <c r="T83" i="1"/>
  <c r="U83" i="1"/>
  <c r="V83" i="1"/>
  <c r="W83" i="1"/>
  <c r="Q84" i="1"/>
  <c r="R84" i="1"/>
  <c r="S84" i="1"/>
  <c r="T84" i="1"/>
  <c r="U84" i="1"/>
  <c r="V84" i="1"/>
  <c r="W84" i="1"/>
  <c r="Q85" i="1"/>
  <c r="R85" i="1"/>
  <c r="S85" i="1"/>
  <c r="T85" i="1"/>
  <c r="U85" i="1"/>
  <c r="V85" i="1"/>
  <c r="W85" i="1"/>
  <c r="Q86" i="1"/>
  <c r="R86" i="1"/>
  <c r="S86" i="1"/>
  <c r="T86" i="1"/>
  <c r="U86" i="1"/>
  <c r="V86" i="1"/>
  <c r="W86" i="1"/>
  <c r="Q87" i="1"/>
  <c r="R87" i="1"/>
  <c r="S87" i="1"/>
  <c r="T87" i="1"/>
  <c r="U87" i="1"/>
  <c r="V87" i="1"/>
  <c r="W87" i="1"/>
  <c r="Q88" i="1"/>
  <c r="R88" i="1"/>
  <c r="S88" i="1"/>
  <c r="T88" i="1"/>
  <c r="U88" i="1"/>
  <c r="V88" i="1"/>
  <c r="W88" i="1"/>
  <c r="Q89" i="1"/>
  <c r="R89" i="1"/>
  <c r="S89" i="1"/>
  <c r="T89" i="1"/>
  <c r="U89" i="1"/>
  <c r="V89" i="1"/>
  <c r="W89" i="1"/>
  <c r="Q90" i="1"/>
  <c r="R90" i="1"/>
  <c r="S90" i="1"/>
  <c r="T90" i="1"/>
  <c r="U90" i="1"/>
  <c r="V90" i="1"/>
  <c r="W90" i="1"/>
  <c r="Q91" i="1"/>
  <c r="R91" i="1"/>
  <c r="S91" i="1"/>
  <c r="T91" i="1"/>
  <c r="U91" i="1"/>
  <c r="V91" i="1"/>
  <c r="W91" i="1"/>
  <c r="Q92" i="1"/>
  <c r="R92" i="1"/>
  <c r="S92" i="1"/>
  <c r="T92" i="1"/>
  <c r="U92" i="1"/>
  <c r="V92" i="1"/>
  <c r="W92" i="1"/>
  <c r="Q93" i="1"/>
  <c r="R93" i="1"/>
  <c r="S93" i="1"/>
  <c r="T93" i="1"/>
  <c r="U93" i="1"/>
  <c r="V93" i="1"/>
  <c r="W93" i="1"/>
  <c r="Q94" i="1"/>
  <c r="R94" i="1"/>
  <c r="S94" i="1"/>
  <c r="T94" i="1"/>
  <c r="U94" i="1"/>
  <c r="V94" i="1"/>
  <c r="W94" i="1"/>
  <c r="Q95" i="1"/>
  <c r="R95" i="1"/>
  <c r="S95" i="1"/>
  <c r="T95" i="1"/>
  <c r="U95" i="1"/>
  <c r="V95" i="1"/>
  <c r="W95" i="1"/>
  <c r="Q96" i="1"/>
  <c r="R96" i="1"/>
  <c r="S96" i="1"/>
  <c r="T96" i="1"/>
  <c r="U96" i="1"/>
  <c r="V96" i="1"/>
  <c r="W96" i="1"/>
  <c r="Q97" i="1"/>
  <c r="R97" i="1"/>
  <c r="S97" i="1"/>
  <c r="T97" i="1"/>
  <c r="U97" i="1"/>
  <c r="V97" i="1"/>
  <c r="W97" i="1"/>
  <c r="Q98" i="1"/>
  <c r="R98" i="1"/>
  <c r="S98" i="1"/>
  <c r="T98" i="1"/>
  <c r="U98" i="1"/>
  <c r="V98" i="1"/>
  <c r="W98" i="1"/>
  <c r="Q99" i="1"/>
  <c r="R99" i="1"/>
  <c r="S99" i="1"/>
  <c r="T99" i="1"/>
  <c r="U99" i="1"/>
  <c r="V99" i="1"/>
  <c r="W99" i="1"/>
  <c r="Q100" i="1"/>
  <c r="R100" i="1"/>
  <c r="S100" i="1"/>
  <c r="T100" i="1"/>
  <c r="U100" i="1"/>
  <c r="V100" i="1"/>
  <c r="W100" i="1"/>
  <c r="Q101" i="1"/>
  <c r="R101" i="1"/>
  <c r="S101" i="1"/>
  <c r="T101" i="1"/>
  <c r="U101" i="1"/>
  <c r="V101" i="1"/>
  <c r="W101" i="1"/>
  <c r="Q102" i="1"/>
  <c r="R102" i="1"/>
  <c r="S102" i="1"/>
  <c r="T102" i="1"/>
  <c r="U102" i="1"/>
  <c r="V102" i="1"/>
  <c r="W102" i="1"/>
  <c r="Q103" i="1"/>
  <c r="R103" i="1"/>
  <c r="S103" i="1"/>
  <c r="T103" i="1"/>
  <c r="U103" i="1"/>
  <c r="V103" i="1"/>
  <c r="W103" i="1"/>
  <c r="Q104" i="1"/>
  <c r="R104" i="1"/>
  <c r="S104" i="1"/>
  <c r="T104" i="1"/>
  <c r="U104" i="1"/>
  <c r="V104" i="1"/>
  <c r="W104" i="1"/>
  <c r="Q105" i="1"/>
  <c r="R105" i="1"/>
  <c r="S105" i="1"/>
  <c r="T105" i="1"/>
  <c r="U105" i="1"/>
  <c r="V105" i="1"/>
  <c r="W105" i="1"/>
  <c r="Q106" i="1"/>
  <c r="R106" i="1"/>
  <c r="S106" i="1"/>
  <c r="T106" i="1"/>
  <c r="U106" i="1"/>
  <c r="V106" i="1"/>
  <c r="W106" i="1"/>
  <c r="Q107" i="1"/>
  <c r="R107" i="1"/>
  <c r="S107" i="1"/>
  <c r="T107" i="1"/>
  <c r="U107" i="1"/>
  <c r="V107" i="1"/>
  <c r="W107" i="1"/>
  <c r="Q108" i="1"/>
  <c r="R108" i="1"/>
  <c r="S108" i="1"/>
  <c r="T108" i="1"/>
  <c r="U108" i="1"/>
  <c r="V108" i="1"/>
  <c r="W108" i="1"/>
  <c r="Q109" i="1"/>
  <c r="R109" i="1"/>
  <c r="S109" i="1"/>
  <c r="T109" i="1"/>
  <c r="U109" i="1"/>
  <c r="V109" i="1"/>
  <c r="W109" i="1"/>
  <c r="Q110" i="1"/>
  <c r="R110" i="1"/>
  <c r="S110" i="1"/>
  <c r="T110" i="1"/>
  <c r="U110" i="1"/>
  <c r="V110" i="1"/>
  <c r="W110" i="1"/>
  <c r="Q111" i="1"/>
  <c r="R111" i="1"/>
  <c r="S111" i="1"/>
  <c r="T111" i="1"/>
  <c r="U111" i="1"/>
  <c r="V111" i="1"/>
  <c r="W111" i="1"/>
  <c r="Q112" i="1"/>
  <c r="R112" i="1"/>
  <c r="S112" i="1"/>
  <c r="T112" i="1"/>
  <c r="U112" i="1"/>
  <c r="V112" i="1"/>
  <c r="W112" i="1"/>
  <c r="Q113" i="1"/>
  <c r="R113" i="1"/>
  <c r="S113" i="1"/>
  <c r="T113" i="1"/>
  <c r="U113" i="1"/>
  <c r="V113" i="1"/>
  <c r="W113" i="1"/>
  <c r="Q114" i="1"/>
  <c r="R114" i="1"/>
  <c r="S114" i="1"/>
  <c r="T114" i="1"/>
  <c r="U114" i="1"/>
  <c r="V114" i="1"/>
  <c r="W114" i="1"/>
  <c r="Q115" i="1"/>
  <c r="R115" i="1"/>
  <c r="S115" i="1"/>
  <c r="T115" i="1"/>
  <c r="U115" i="1"/>
  <c r="V115" i="1"/>
  <c r="W115" i="1"/>
  <c r="Q116" i="1"/>
  <c r="R116" i="1"/>
  <c r="S116" i="1"/>
  <c r="T116" i="1"/>
  <c r="U116" i="1"/>
  <c r="V116" i="1"/>
  <c r="W116" i="1"/>
  <c r="Q117" i="1"/>
  <c r="R117" i="1"/>
  <c r="S117" i="1"/>
  <c r="T117" i="1"/>
  <c r="U117" i="1"/>
  <c r="V117" i="1"/>
  <c r="W117" i="1"/>
  <c r="Q118" i="1"/>
  <c r="R118" i="1"/>
  <c r="S118" i="1"/>
  <c r="T118" i="1"/>
  <c r="U118" i="1"/>
  <c r="V118" i="1"/>
  <c r="W118" i="1"/>
  <c r="Q119" i="1"/>
  <c r="R119" i="1"/>
  <c r="S119" i="1"/>
  <c r="T119" i="1"/>
  <c r="U119" i="1"/>
  <c r="V119" i="1"/>
  <c r="W119" i="1"/>
  <c r="Q120" i="1"/>
  <c r="R120" i="1"/>
  <c r="S120" i="1"/>
  <c r="T120" i="1"/>
  <c r="U120" i="1"/>
  <c r="V120" i="1"/>
  <c r="W120" i="1"/>
  <c r="Q121" i="1"/>
  <c r="R121" i="1"/>
  <c r="S121" i="1"/>
  <c r="T121" i="1"/>
  <c r="U121" i="1"/>
  <c r="V121" i="1"/>
  <c r="W121" i="1"/>
  <c r="Q122" i="1"/>
  <c r="R122" i="1"/>
  <c r="S122" i="1"/>
  <c r="T122" i="1"/>
  <c r="U122" i="1"/>
  <c r="V122" i="1"/>
  <c r="W122" i="1"/>
  <c r="Q123" i="1"/>
  <c r="R123" i="1"/>
  <c r="S123" i="1"/>
  <c r="T123" i="1"/>
  <c r="U123" i="1"/>
  <c r="V123" i="1"/>
  <c r="W123" i="1"/>
  <c r="Q124" i="1"/>
  <c r="R124" i="1"/>
  <c r="S124" i="1"/>
  <c r="T124" i="1"/>
  <c r="U124" i="1"/>
  <c r="V124" i="1"/>
  <c r="W124" i="1"/>
  <c r="Q125" i="1"/>
  <c r="R125" i="1"/>
  <c r="S125" i="1"/>
  <c r="T125" i="1"/>
  <c r="U125" i="1"/>
  <c r="V125" i="1"/>
  <c r="W125" i="1"/>
  <c r="Q126" i="1"/>
  <c r="R126" i="1"/>
  <c r="S126" i="1"/>
  <c r="T126" i="1"/>
  <c r="U126" i="1"/>
  <c r="V126" i="1"/>
  <c r="W126" i="1"/>
  <c r="Q127" i="1"/>
  <c r="R127" i="1"/>
  <c r="S127" i="1"/>
  <c r="T127" i="1"/>
  <c r="U127" i="1"/>
  <c r="V127" i="1"/>
  <c r="W127" i="1"/>
  <c r="Q128" i="1"/>
  <c r="R128" i="1"/>
  <c r="S128" i="1"/>
  <c r="T128" i="1"/>
  <c r="U128" i="1"/>
  <c r="V128" i="1"/>
  <c r="W128" i="1"/>
  <c r="Q129" i="1"/>
  <c r="R129" i="1"/>
  <c r="S129" i="1"/>
  <c r="T129" i="1"/>
  <c r="U129" i="1"/>
  <c r="V129" i="1"/>
  <c r="W129" i="1"/>
  <c r="Q130" i="1"/>
  <c r="R130" i="1"/>
  <c r="S130" i="1"/>
  <c r="T130" i="1"/>
  <c r="U130" i="1"/>
  <c r="V130" i="1"/>
  <c r="W130" i="1"/>
  <c r="Q131" i="1"/>
  <c r="R131" i="1"/>
  <c r="S131" i="1"/>
  <c r="T131" i="1"/>
  <c r="U131" i="1"/>
  <c r="V131" i="1"/>
  <c r="W131" i="1"/>
  <c r="Q132" i="1"/>
  <c r="R132" i="1"/>
  <c r="S132" i="1"/>
  <c r="T132" i="1"/>
  <c r="U132" i="1"/>
  <c r="V132" i="1"/>
  <c r="W132" i="1"/>
  <c r="Q133" i="1"/>
  <c r="R133" i="1"/>
  <c r="S133" i="1"/>
  <c r="T133" i="1"/>
  <c r="U133" i="1"/>
  <c r="V133" i="1"/>
  <c r="W133" i="1"/>
  <c r="Q134" i="1"/>
  <c r="R134" i="1"/>
  <c r="S134" i="1"/>
  <c r="T134" i="1"/>
  <c r="U134" i="1"/>
  <c r="V134" i="1"/>
  <c r="W134" i="1"/>
  <c r="Q135" i="1"/>
  <c r="R135" i="1"/>
  <c r="S135" i="1"/>
  <c r="T135" i="1"/>
  <c r="U135" i="1"/>
  <c r="V135" i="1"/>
  <c r="W135" i="1"/>
  <c r="Q136" i="1"/>
  <c r="R136" i="1"/>
  <c r="S136" i="1"/>
  <c r="T136" i="1"/>
  <c r="U136" i="1"/>
  <c r="V136" i="1"/>
  <c r="W136" i="1"/>
  <c r="Q137" i="1"/>
  <c r="R137" i="1"/>
  <c r="S137" i="1"/>
  <c r="T137" i="1"/>
  <c r="U137" i="1"/>
  <c r="V137" i="1"/>
  <c r="W137" i="1"/>
  <c r="Q138" i="1"/>
  <c r="R138" i="1"/>
  <c r="S138" i="1"/>
  <c r="T138" i="1"/>
  <c r="U138" i="1"/>
  <c r="V138" i="1"/>
  <c r="W138" i="1"/>
  <c r="Q139" i="1"/>
  <c r="R139" i="1"/>
  <c r="S139" i="1"/>
  <c r="T139" i="1"/>
  <c r="U139" i="1"/>
  <c r="V139" i="1"/>
  <c r="W139" i="1"/>
  <c r="Q140" i="1"/>
  <c r="R140" i="1"/>
  <c r="S140" i="1"/>
  <c r="T140" i="1"/>
  <c r="U140" i="1"/>
  <c r="V140" i="1"/>
  <c r="W140" i="1"/>
  <c r="Q141" i="1"/>
  <c r="R141" i="1"/>
  <c r="S141" i="1"/>
  <c r="T141" i="1"/>
  <c r="U141" i="1"/>
  <c r="V141" i="1"/>
  <c r="W141" i="1"/>
  <c r="Q142" i="1"/>
  <c r="R142" i="1"/>
  <c r="S142" i="1"/>
  <c r="T142" i="1"/>
  <c r="U142" i="1"/>
  <c r="V142" i="1"/>
  <c r="W142" i="1"/>
  <c r="Q143" i="1"/>
  <c r="R143" i="1"/>
  <c r="S143" i="1"/>
  <c r="T143" i="1"/>
  <c r="U143" i="1"/>
  <c r="V143" i="1"/>
  <c r="W143" i="1"/>
  <c r="Q144" i="1"/>
  <c r="R144" i="1"/>
  <c r="S144" i="1"/>
  <c r="T144" i="1"/>
  <c r="U144" i="1"/>
  <c r="V144" i="1"/>
  <c r="W144" i="1"/>
  <c r="Q145" i="1"/>
  <c r="R145" i="1"/>
  <c r="S145" i="1"/>
  <c r="T145" i="1"/>
  <c r="U145" i="1"/>
  <c r="V145" i="1"/>
  <c r="W145" i="1"/>
  <c r="Q146" i="1"/>
  <c r="R146" i="1"/>
  <c r="S146" i="1"/>
  <c r="T146" i="1"/>
  <c r="U146" i="1"/>
  <c r="V146" i="1"/>
  <c r="W146" i="1"/>
  <c r="Q147" i="1"/>
  <c r="R147" i="1"/>
  <c r="S147" i="1"/>
  <c r="T147" i="1"/>
  <c r="U147" i="1"/>
  <c r="V147" i="1"/>
  <c r="W147" i="1"/>
  <c r="Q148" i="1"/>
  <c r="R148" i="1"/>
  <c r="S148" i="1"/>
  <c r="T148" i="1"/>
  <c r="U148" i="1"/>
  <c r="V148" i="1"/>
  <c r="W148" i="1"/>
  <c r="Q149" i="1"/>
  <c r="R149" i="1"/>
  <c r="S149" i="1"/>
  <c r="T149" i="1"/>
  <c r="U149" i="1"/>
  <c r="V149" i="1"/>
  <c r="W149" i="1"/>
  <c r="Q150" i="1"/>
  <c r="R150" i="1"/>
  <c r="S150" i="1"/>
  <c r="T150" i="1"/>
  <c r="U150" i="1"/>
  <c r="V150" i="1"/>
  <c r="W150" i="1"/>
  <c r="Q151" i="1"/>
  <c r="R151" i="1"/>
  <c r="S151" i="1"/>
  <c r="T151" i="1"/>
  <c r="U151" i="1"/>
  <c r="V151" i="1"/>
  <c r="W151" i="1"/>
  <c r="Q152" i="1"/>
  <c r="R152" i="1"/>
  <c r="S152" i="1"/>
  <c r="T152" i="1"/>
  <c r="U152" i="1"/>
  <c r="V152" i="1"/>
  <c r="W152" i="1"/>
  <c r="W3" i="1"/>
  <c r="V3" i="1"/>
  <c r="U3" i="1"/>
  <c r="T3" i="1"/>
  <c r="S3" i="1"/>
  <c r="R3" i="1"/>
  <c r="Q3" i="1"/>
  <c r="W10" i="2" l="1"/>
  <c r="B17" i="2"/>
  <c r="W13" i="2"/>
  <c r="B22" i="2"/>
  <c r="W14" i="2" l="1"/>
  <c r="B23" i="2"/>
  <c r="W15" i="2" s="1"/>
  <c r="W9" i="2"/>
  <c r="B14" i="2" l="1"/>
  <c r="C23" i="2" s="1"/>
  <c r="C21" i="2"/>
  <c r="B16" i="2"/>
  <c r="W6" i="2"/>
  <c r="C22" i="2" l="1"/>
  <c r="W8" i="2"/>
  <c r="B18" i="1" l="1"/>
  <c r="B21" i="1" s="1"/>
  <c r="B17" i="1" s="1"/>
  <c r="B22" i="1" l="1"/>
  <c r="B23" i="1" s="1"/>
  <c r="B14" i="1" s="1"/>
  <c r="C23" i="1" l="1"/>
  <c r="C21" i="1"/>
  <c r="B16" i="1"/>
  <c r="C22" i="1" l="1"/>
</calcChain>
</file>

<file path=xl/sharedStrings.xml><?xml version="1.0" encoding="utf-8"?>
<sst xmlns="http://schemas.openxmlformats.org/spreadsheetml/2006/main" count="68" uniqueCount="27">
  <si>
    <t>A1</t>
    <phoneticPr fontId="1" type="noConversion"/>
  </si>
  <si>
    <t>A0</t>
    <phoneticPr fontId="1" type="noConversion"/>
  </si>
  <si>
    <t>β</t>
    <phoneticPr fontId="1" type="noConversion"/>
  </si>
  <si>
    <t>u</t>
    <phoneticPr fontId="1" type="noConversion"/>
  </si>
  <si>
    <t>γ</t>
    <phoneticPr fontId="1" type="noConversion"/>
  </si>
  <si>
    <t>α</t>
    <phoneticPr fontId="1" type="noConversion"/>
  </si>
  <si>
    <t>δ</t>
    <phoneticPr fontId="1" type="noConversion"/>
  </si>
  <si>
    <t>ρ</t>
    <phoneticPr fontId="1" type="noConversion"/>
  </si>
  <si>
    <t>C*</t>
    <phoneticPr fontId="1" type="noConversion"/>
  </si>
  <si>
    <t>L*</t>
    <phoneticPr fontId="1" type="noConversion"/>
  </si>
  <si>
    <t>K*</t>
    <phoneticPr fontId="1" type="noConversion"/>
  </si>
  <si>
    <t>Y*</t>
    <phoneticPr fontId="1" type="noConversion"/>
  </si>
  <si>
    <t>w*</t>
    <phoneticPr fontId="1" type="noConversion"/>
  </si>
  <si>
    <t>r*</t>
    <phoneticPr fontId="1" type="noConversion"/>
  </si>
  <si>
    <t>A*</t>
    <phoneticPr fontId="1" type="noConversion"/>
  </si>
  <si>
    <t>K/L</t>
    <phoneticPr fontId="1" type="noConversion"/>
  </si>
  <si>
    <t>Y/L</t>
    <phoneticPr fontId="1" type="noConversion"/>
  </si>
  <si>
    <t>C/L</t>
    <phoneticPr fontId="1" type="noConversion"/>
  </si>
  <si>
    <t>ε1</t>
    <phoneticPr fontId="1" type="noConversion"/>
  </si>
  <si>
    <t>K</t>
    <phoneticPr fontId="1" type="noConversion"/>
  </si>
  <si>
    <t>C</t>
    <phoneticPr fontId="1" type="noConversion"/>
  </si>
  <si>
    <t>L</t>
    <phoneticPr fontId="1" type="noConversion"/>
  </si>
  <si>
    <t>w</t>
    <phoneticPr fontId="1" type="noConversion"/>
  </si>
  <si>
    <t>r</t>
    <phoneticPr fontId="1" type="noConversion"/>
  </si>
  <si>
    <t>Y</t>
    <phoneticPr fontId="1" type="noConversion"/>
  </si>
  <si>
    <t>A</t>
    <phoneticPr fontId="1" type="noConversion"/>
  </si>
  <si>
    <t>制约式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</si>
</sst>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323851</xdr:colOff>
      <xdr:row>24</xdr:row>
      <xdr:rowOff>133350</xdr:rowOff>
    </xdr:from>
    <xdr:to>
      <xdr:col>7</xdr:col>
      <xdr:colOff>70632</xdr:colOff>
      <xdr:row>48</xdr:row>
      <xdr:rowOff>28575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9AD6C364-E627-41F1-B79F-8DD7559115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3851" y="4362450"/>
          <a:ext cx="4280681" cy="41243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51</xdr:row>
      <xdr:rowOff>0</xdr:rowOff>
    </xdr:from>
    <xdr:to>
      <xdr:col>10</xdr:col>
      <xdr:colOff>142923</xdr:colOff>
      <xdr:row>62</xdr:row>
      <xdr:rowOff>100028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AC6795A5-42EC-4204-9CE5-078E787851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8986838"/>
          <a:ext cx="6619923" cy="203836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323851</xdr:colOff>
      <xdr:row>24</xdr:row>
      <xdr:rowOff>133350</xdr:rowOff>
    </xdr:from>
    <xdr:to>
      <xdr:col>7</xdr:col>
      <xdr:colOff>70632</xdr:colOff>
      <xdr:row>48</xdr:row>
      <xdr:rowOff>28575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FC4FDAA4-CE99-4B73-8BD2-4809171068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3851" y="4362450"/>
          <a:ext cx="4280681" cy="41243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51</xdr:row>
      <xdr:rowOff>0</xdr:rowOff>
    </xdr:from>
    <xdr:to>
      <xdr:col>10</xdr:col>
      <xdr:colOff>142923</xdr:colOff>
      <xdr:row>62</xdr:row>
      <xdr:rowOff>100028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BF6CDA69-29B5-49E7-B470-D9E17E6681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8986838"/>
          <a:ext cx="6619923" cy="20383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31609-4A51-41D6-A518-2C9BF5EC504C}">
  <dimension ref="A1:W154"/>
  <sheetViews>
    <sheetView tabSelected="1" topLeftCell="H16" workbookViewId="0">
      <selection activeCell="S4" sqref="S4:T18"/>
    </sheetView>
  </sheetViews>
  <sheetFormatPr defaultRowHeight="13.9" x14ac:dyDescent="0.4"/>
  <cols>
    <col min="17" max="17" width="12.46484375" bestFit="1" customWidth="1"/>
    <col min="19" max="20" width="12.46484375" bestFit="1" customWidth="1"/>
    <col min="21" max="21" width="13.53125" bestFit="1" customWidth="1"/>
    <col min="22" max="22" width="12.46484375" bestFit="1" customWidth="1"/>
  </cols>
  <sheetData>
    <row r="1" spans="1:23" x14ac:dyDescent="0.4">
      <c r="Q1" s="3" t="s">
        <v>26</v>
      </c>
      <c r="R1" s="3"/>
      <c r="S1" s="3"/>
      <c r="T1" s="3"/>
      <c r="U1" s="3"/>
      <c r="V1" s="3"/>
      <c r="W1" s="3"/>
    </row>
    <row r="2" spans="1:23" x14ac:dyDescent="0.4">
      <c r="A2" t="s">
        <v>1</v>
      </c>
      <c r="B2">
        <v>1</v>
      </c>
      <c r="J2" t="s">
        <v>20</v>
      </c>
      <c r="K2" t="s">
        <v>21</v>
      </c>
      <c r="L2" t="s">
        <v>19</v>
      </c>
      <c r="M2" t="s">
        <v>24</v>
      </c>
      <c r="N2" t="s">
        <v>22</v>
      </c>
      <c r="O2" t="s">
        <v>23</v>
      </c>
      <c r="P2" t="s">
        <v>25</v>
      </c>
      <c r="Q2" s="2">
        <v>1</v>
      </c>
      <c r="R2" s="2">
        <v>2</v>
      </c>
      <c r="S2" s="2">
        <v>3</v>
      </c>
      <c r="T2" s="2">
        <v>4</v>
      </c>
      <c r="U2" s="2">
        <v>5</v>
      </c>
      <c r="V2" s="2">
        <v>6</v>
      </c>
      <c r="W2" s="2">
        <v>7</v>
      </c>
    </row>
    <row r="3" spans="1:23" x14ac:dyDescent="0.4">
      <c r="A3" t="s">
        <v>0</v>
      </c>
      <c r="B3">
        <v>1.01</v>
      </c>
      <c r="I3">
        <v>0</v>
      </c>
      <c r="J3">
        <v>1.3157708576315801</v>
      </c>
      <c r="K3">
        <v>0.66716206052545801</v>
      </c>
      <c r="L3" s="1">
        <v>14.301334417082399</v>
      </c>
      <c r="M3">
        <v>1.67330422479763</v>
      </c>
      <c r="N3">
        <v>1.7556647931136444</v>
      </c>
      <c r="O3">
        <v>3.5101010101010077E-2</v>
      </c>
      <c r="P3" s="1">
        <v>1.01</v>
      </c>
      <c r="Q3">
        <f>-N3/J3+($B$8+1)*$B$7*K3^$B$8</f>
        <v>1.7985612998927536E-14</v>
      </c>
      <c r="R3">
        <f>-J4/J3+$B$6*(O4-$B$10+1)</f>
        <v>0</v>
      </c>
      <c r="S3">
        <f>-M3+P3*L3^$B$9*K3^(1-$B$9)</f>
        <v>1.6733042247979224E-2</v>
      </c>
      <c r="T3">
        <f>-N3+(1-$B$9)*P3*L3^$B$9*K3^(-$B$9)</f>
        <v>1.7556672747548463E-2</v>
      </c>
      <c r="U3">
        <f>-O3+$B$9*P3*L3^($B$9-1)*K3^(1-$B$9)</f>
        <v>3.5100894331610566E-4</v>
      </c>
      <c r="V3">
        <f>-L4+M3+(1-$B$10)*L3-J3</f>
        <v>6.7389884783608522E-9</v>
      </c>
      <c r="W3">
        <f>-LN(P4)+B11*LN(P3)</f>
        <v>8.9552977678512835E-3</v>
      </c>
    </row>
    <row r="4" spans="1:23" x14ac:dyDescent="0.4">
      <c r="A4" t="s">
        <v>18</v>
      </c>
      <c r="B4">
        <v>0.01</v>
      </c>
      <c r="I4">
        <v>1</v>
      </c>
      <c r="J4">
        <v>1.3157708576315801</v>
      </c>
      <c r="K4">
        <v>0.66716206052545801</v>
      </c>
      <c r="L4">
        <v>14.301334417082399</v>
      </c>
      <c r="M4">
        <v>1.67330422479763</v>
      </c>
      <c r="N4">
        <v>1.7556647931136444</v>
      </c>
      <c r="O4">
        <v>3.5101010101010077E-2</v>
      </c>
      <c r="P4">
        <v>1</v>
      </c>
      <c r="Q4">
        <f t="shared" ref="Q4:Q67" si="0">-N4/J4+($B$8+1)*$B$7*K4^$B$8</f>
        <v>1.7985612998927536E-14</v>
      </c>
      <c r="R4">
        <f t="shared" ref="R4:R67" si="1">-J5/J4+$B$6*(O5-$B$10+1)</f>
        <v>0</v>
      </c>
      <c r="S4">
        <f t="shared" ref="S4:S67" si="2">-M4+P4*L4^$B$9*K4^(1-$B$9)</f>
        <v>2.886579864025407E-15</v>
      </c>
      <c r="T4">
        <f t="shared" ref="T4:T67" si="3">-N4+(1-$B$9)*P4*L4^$B$9*K4^(-$B$9)</f>
        <v>2.4570705026150108E-8</v>
      </c>
      <c r="U4">
        <f t="shared" ref="U4:U67" si="4">-O4+$B$9*P4*L4^($B$9-1)*K4^(1-$B$9)</f>
        <v>-1.1462316790167293E-9</v>
      </c>
      <c r="V4">
        <f t="shared" ref="V4:V67" si="5">-L5+M4+(1-$B$10)*L4-J4</f>
        <v>6.7389884783608522E-9</v>
      </c>
      <c r="W4">
        <f t="shared" ref="W4:W67" si="6">-LN(P5)+B12*LN(P4)</f>
        <v>0</v>
      </c>
    </row>
    <row r="5" spans="1:23" x14ac:dyDescent="0.4">
      <c r="I5">
        <v>2</v>
      </c>
      <c r="J5">
        <v>1.3157708576315801</v>
      </c>
      <c r="K5">
        <v>0.66716206052545801</v>
      </c>
      <c r="L5">
        <v>14.301334417082399</v>
      </c>
      <c r="M5">
        <v>1.67330422479763</v>
      </c>
      <c r="N5">
        <v>1.7556647931136444</v>
      </c>
      <c r="O5">
        <v>3.5101010101010077E-2</v>
      </c>
      <c r="P5">
        <v>1</v>
      </c>
      <c r="Q5">
        <f t="shared" si="0"/>
        <v>1.7985612998927536E-14</v>
      </c>
      <c r="R5">
        <f t="shared" si="1"/>
        <v>0</v>
      </c>
      <c r="S5">
        <f t="shared" si="2"/>
        <v>2.886579864025407E-15</v>
      </c>
      <c r="T5">
        <f t="shared" si="3"/>
        <v>2.4570705026150108E-8</v>
      </c>
      <c r="U5">
        <f t="shared" si="4"/>
        <v>-1.1462316790167293E-9</v>
      </c>
      <c r="V5">
        <f t="shared" si="5"/>
        <v>6.7389884783608522E-9</v>
      </c>
      <c r="W5">
        <f t="shared" si="6"/>
        <v>0</v>
      </c>
    </row>
    <row r="6" spans="1:23" x14ac:dyDescent="0.4">
      <c r="A6" t="s">
        <v>2</v>
      </c>
      <c r="B6">
        <v>0.99</v>
      </c>
      <c r="I6">
        <v>3</v>
      </c>
      <c r="J6">
        <v>1.3157708576315801</v>
      </c>
      <c r="K6">
        <v>0.66716206052545801</v>
      </c>
      <c r="L6">
        <v>14.301334417082399</v>
      </c>
      <c r="M6">
        <v>1.67330422479763</v>
      </c>
      <c r="N6">
        <v>1.7556647931136444</v>
      </c>
      <c r="O6">
        <v>3.5101010101010077E-2</v>
      </c>
      <c r="P6">
        <v>1</v>
      </c>
      <c r="Q6">
        <f t="shared" si="0"/>
        <v>1.7985612998927536E-14</v>
      </c>
      <c r="R6">
        <f t="shared" si="1"/>
        <v>0</v>
      </c>
      <c r="S6">
        <f t="shared" si="2"/>
        <v>2.886579864025407E-15</v>
      </c>
      <c r="T6">
        <f t="shared" si="3"/>
        <v>2.4570705026150108E-8</v>
      </c>
      <c r="U6">
        <f t="shared" si="4"/>
        <v>-1.1462316790167293E-9</v>
      </c>
      <c r="V6">
        <f t="shared" si="5"/>
        <v>6.7389884783608522E-9</v>
      </c>
      <c r="W6">
        <f t="shared" si="6"/>
        <v>0</v>
      </c>
    </row>
    <row r="7" spans="1:23" x14ac:dyDescent="0.4">
      <c r="A7" t="s">
        <v>3</v>
      </c>
      <c r="B7">
        <v>1</v>
      </c>
      <c r="I7">
        <v>4</v>
      </c>
      <c r="J7">
        <v>1.3157708576315801</v>
      </c>
      <c r="K7">
        <v>0.66716206052545801</v>
      </c>
      <c r="L7">
        <v>14.301334417082399</v>
      </c>
      <c r="M7">
        <v>1.67330422479763</v>
      </c>
      <c r="N7">
        <v>1.7556647931136444</v>
      </c>
      <c r="O7">
        <v>3.5101010101010077E-2</v>
      </c>
      <c r="P7">
        <v>1</v>
      </c>
      <c r="Q7">
        <f t="shared" si="0"/>
        <v>1.7985612998927536E-14</v>
      </c>
      <c r="R7">
        <f t="shared" si="1"/>
        <v>0</v>
      </c>
      <c r="S7">
        <f t="shared" si="2"/>
        <v>2.886579864025407E-15</v>
      </c>
      <c r="T7">
        <f t="shared" si="3"/>
        <v>2.4570705026150108E-8</v>
      </c>
      <c r="U7">
        <f t="shared" si="4"/>
        <v>-1.1462316790167293E-9</v>
      </c>
      <c r="V7">
        <f t="shared" si="5"/>
        <v>6.7389884783608522E-9</v>
      </c>
      <c r="W7">
        <f t="shared" si="6"/>
        <v>0</v>
      </c>
    </row>
    <row r="8" spans="1:23" x14ac:dyDescent="0.4">
      <c r="A8" t="s">
        <v>4</v>
      </c>
      <c r="B8">
        <v>1</v>
      </c>
      <c r="I8">
        <v>5</v>
      </c>
      <c r="J8">
        <v>1.3157708576315801</v>
      </c>
      <c r="K8">
        <v>0.66716206052545801</v>
      </c>
      <c r="L8">
        <v>14.301334417082399</v>
      </c>
      <c r="M8">
        <v>1.67330422479763</v>
      </c>
      <c r="N8">
        <v>1.7556647931136444</v>
      </c>
      <c r="O8">
        <v>3.5101010101010077E-2</v>
      </c>
      <c r="P8">
        <v>1</v>
      </c>
      <c r="Q8">
        <f t="shared" si="0"/>
        <v>1.7985612998927536E-14</v>
      </c>
      <c r="R8">
        <f t="shared" si="1"/>
        <v>0</v>
      </c>
      <c r="S8">
        <f t="shared" si="2"/>
        <v>2.886579864025407E-15</v>
      </c>
      <c r="T8">
        <f t="shared" si="3"/>
        <v>2.4570705026150108E-8</v>
      </c>
      <c r="U8">
        <f t="shared" si="4"/>
        <v>-1.1462316790167293E-9</v>
      </c>
      <c r="V8">
        <f t="shared" si="5"/>
        <v>6.7389884783608522E-9</v>
      </c>
      <c r="W8">
        <f t="shared" si="6"/>
        <v>0</v>
      </c>
    </row>
    <row r="9" spans="1:23" x14ac:dyDescent="0.4">
      <c r="A9" t="s">
        <v>5</v>
      </c>
      <c r="B9">
        <v>0.3</v>
      </c>
      <c r="I9">
        <v>6</v>
      </c>
      <c r="J9">
        <v>1.3157708576315801</v>
      </c>
      <c r="K9">
        <v>0.66716206052545801</v>
      </c>
      <c r="L9">
        <v>14.301334417082399</v>
      </c>
      <c r="M9">
        <v>1.67330422479763</v>
      </c>
      <c r="N9">
        <v>1.7556647931136444</v>
      </c>
      <c r="O9">
        <v>3.5101010101010077E-2</v>
      </c>
      <c r="P9">
        <v>1</v>
      </c>
      <c r="Q9">
        <f t="shared" si="0"/>
        <v>1.7985612998927536E-14</v>
      </c>
      <c r="R9">
        <f t="shared" si="1"/>
        <v>0</v>
      </c>
      <c r="S9">
        <f t="shared" si="2"/>
        <v>2.886579864025407E-15</v>
      </c>
      <c r="T9">
        <f t="shared" si="3"/>
        <v>2.4570705026150108E-8</v>
      </c>
      <c r="U9">
        <f t="shared" si="4"/>
        <v>-1.1462316790167293E-9</v>
      </c>
      <c r="V9">
        <f t="shared" si="5"/>
        <v>6.7389884783608522E-9</v>
      </c>
      <c r="W9">
        <f t="shared" si="6"/>
        <v>0</v>
      </c>
    </row>
    <row r="10" spans="1:23" x14ac:dyDescent="0.4">
      <c r="A10" t="s">
        <v>6</v>
      </c>
      <c r="B10">
        <v>2.5000000000000001E-2</v>
      </c>
      <c r="I10">
        <v>7</v>
      </c>
      <c r="J10">
        <v>1.3157708576315801</v>
      </c>
      <c r="K10">
        <v>0.66716206052545801</v>
      </c>
      <c r="L10">
        <v>14.301334417082399</v>
      </c>
      <c r="M10">
        <v>1.67330422479763</v>
      </c>
      <c r="N10">
        <v>1.7556647931136444</v>
      </c>
      <c r="O10">
        <v>3.5101010101010077E-2</v>
      </c>
      <c r="P10">
        <v>1</v>
      </c>
      <c r="Q10">
        <f t="shared" si="0"/>
        <v>1.7985612998927536E-14</v>
      </c>
      <c r="R10">
        <f t="shared" si="1"/>
        <v>0</v>
      </c>
      <c r="S10">
        <f t="shared" si="2"/>
        <v>2.886579864025407E-15</v>
      </c>
      <c r="T10">
        <f t="shared" si="3"/>
        <v>2.4570705026150108E-8</v>
      </c>
      <c r="U10">
        <f t="shared" si="4"/>
        <v>-1.1462316790167293E-9</v>
      </c>
      <c r="V10">
        <f t="shared" si="5"/>
        <v>6.7389884783608522E-9</v>
      </c>
      <c r="W10">
        <f t="shared" si="6"/>
        <v>0</v>
      </c>
    </row>
    <row r="11" spans="1:23" x14ac:dyDescent="0.4">
      <c r="A11" t="s">
        <v>7</v>
      </c>
      <c r="B11">
        <v>0.9</v>
      </c>
      <c r="I11">
        <v>8</v>
      </c>
      <c r="J11">
        <v>1.3157708576315801</v>
      </c>
      <c r="K11">
        <v>0.66716206052545801</v>
      </c>
      <c r="L11">
        <v>14.301334417082399</v>
      </c>
      <c r="M11">
        <v>1.67330422479763</v>
      </c>
      <c r="N11">
        <v>1.7556647931136444</v>
      </c>
      <c r="O11">
        <v>3.5101010101010077E-2</v>
      </c>
      <c r="P11">
        <v>1</v>
      </c>
      <c r="Q11">
        <f t="shared" si="0"/>
        <v>1.7985612998927536E-14</v>
      </c>
      <c r="R11">
        <f t="shared" si="1"/>
        <v>0</v>
      </c>
      <c r="S11">
        <f t="shared" si="2"/>
        <v>2.886579864025407E-15</v>
      </c>
      <c r="T11">
        <f t="shared" si="3"/>
        <v>2.4570705026150108E-8</v>
      </c>
      <c r="U11">
        <f t="shared" si="4"/>
        <v>-1.1462316790167293E-9</v>
      </c>
      <c r="V11">
        <f t="shared" si="5"/>
        <v>6.7389884783608522E-9</v>
      </c>
      <c r="W11">
        <f t="shared" si="6"/>
        <v>0</v>
      </c>
    </row>
    <row r="12" spans="1:23" x14ac:dyDescent="0.4">
      <c r="I12">
        <v>9</v>
      </c>
      <c r="J12">
        <v>1.3157708576315801</v>
      </c>
      <c r="K12">
        <v>0.66716206052545801</v>
      </c>
      <c r="L12">
        <v>14.301334417082399</v>
      </c>
      <c r="M12">
        <v>1.67330422479763</v>
      </c>
      <c r="N12">
        <v>1.7556647931136444</v>
      </c>
      <c r="O12">
        <v>3.5101010101010077E-2</v>
      </c>
      <c r="P12">
        <v>1</v>
      </c>
      <c r="Q12">
        <f t="shared" si="0"/>
        <v>1.7985612998927536E-14</v>
      </c>
      <c r="R12">
        <f t="shared" si="1"/>
        <v>0</v>
      </c>
      <c r="S12">
        <f t="shared" si="2"/>
        <v>2.886579864025407E-15</v>
      </c>
      <c r="T12">
        <f t="shared" si="3"/>
        <v>2.4570705026150108E-8</v>
      </c>
      <c r="U12">
        <f t="shared" si="4"/>
        <v>-1.1462316790167293E-9</v>
      </c>
      <c r="V12">
        <f t="shared" si="5"/>
        <v>6.7389884783608522E-9</v>
      </c>
      <c r="W12">
        <f t="shared" si="6"/>
        <v>0</v>
      </c>
    </row>
    <row r="13" spans="1:23" x14ac:dyDescent="0.4">
      <c r="A13" t="s">
        <v>8</v>
      </c>
      <c r="B13" s="1">
        <v>1.315770857631579</v>
      </c>
      <c r="I13">
        <v>10</v>
      </c>
      <c r="J13">
        <v>1.3157708576315801</v>
      </c>
      <c r="K13">
        <v>0.66716206052545801</v>
      </c>
      <c r="L13">
        <v>14.301334417082399</v>
      </c>
      <c r="M13">
        <v>1.67330422479763</v>
      </c>
      <c r="N13">
        <v>1.7556647931136444</v>
      </c>
      <c r="O13">
        <v>3.5101010101010077E-2</v>
      </c>
      <c r="P13">
        <v>1</v>
      </c>
      <c r="Q13">
        <f t="shared" si="0"/>
        <v>1.7985612998927536E-14</v>
      </c>
      <c r="R13">
        <f t="shared" si="1"/>
        <v>0</v>
      </c>
      <c r="S13">
        <f t="shared" si="2"/>
        <v>2.886579864025407E-15</v>
      </c>
      <c r="T13">
        <f t="shared" si="3"/>
        <v>2.4570705026150108E-8</v>
      </c>
      <c r="U13">
        <f t="shared" si="4"/>
        <v>-1.1462316790167293E-9</v>
      </c>
      <c r="V13">
        <f t="shared" si="5"/>
        <v>6.7389884783608522E-9</v>
      </c>
      <c r="W13">
        <f t="shared" si="6"/>
        <v>0</v>
      </c>
    </row>
    <row r="14" spans="1:23" x14ac:dyDescent="0.4">
      <c r="A14" t="s">
        <v>9</v>
      </c>
      <c r="B14">
        <f>(B17/((B8+1)*B7))^(1/(B8+1))*B23^(-1/(B8+1))</f>
        <v>0.66716206052545779</v>
      </c>
      <c r="C14">
        <v>0.66716206052545779</v>
      </c>
      <c r="I14">
        <v>11</v>
      </c>
      <c r="J14">
        <v>1.3157708576315801</v>
      </c>
      <c r="K14">
        <v>0.66716206052545801</v>
      </c>
      <c r="L14">
        <v>14.301334417082399</v>
      </c>
      <c r="M14">
        <v>1.67330422479763</v>
      </c>
      <c r="N14">
        <v>1.7556647931136444</v>
      </c>
      <c r="O14">
        <v>3.5101010101010077E-2</v>
      </c>
      <c r="P14">
        <v>1</v>
      </c>
      <c r="Q14">
        <f t="shared" si="0"/>
        <v>1.7985612998927536E-14</v>
      </c>
      <c r="R14">
        <f t="shared" si="1"/>
        <v>0</v>
      </c>
      <c r="S14">
        <f t="shared" si="2"/>
        <v>2.886579864025407E-15</v>
      </c>
      <c r="T14">
        <f t="shared" si="3"/>
        <v>2.4570705026150108E-8</v>
      </c>
      <c r="U14">
        <f t="shared" si="4"/>
        <v>-1.1462316790167293E-9</v>
      </c>
      <c r="V14">
        <f t="shared" si="5"/>
        <v>6.7389884783608522E-9</v>
      </c>
      <c r="W14">
        <f t="shared" si="6"/>
        <v>0</v>
      </c>
    </row>
    <row r="15" spans="1:23" x14ac:dyDescent="0.4">
      <c r="A15" t="s">
        <v>10</v>
      </c>
      <c r="B15" s="1">
        <v>14.301334417082446</v>
      </c>
      <c r="C15">
        <v>14.301334417082446</v>
      </c>
      <c r="I15">
        <v>12</v>
      </c>
      <c r="J15">
        <v>1.3157708576315801</v>
      </c>
      <c r="K15">
        <v>0.66716206052545801</v>
      </c>
      <c r="L15">
        <v>14.301334417082399</v>
      </c>
      <c r="M15">
        <v>1.67330422479763</v>
      </c>
      <c r="N15">
        <v>1.7556647931136444</v>
      </c>
      <c r="O15">
        <v>3.5101010101010077E-2</v>
      </c>
      <c r="P15">
        <v>1</v>
      </c>
      <c r="Q15">
        <f t="shared" si="0"/>
        <v>1.7985612998927536E-14</v>
      </c>
      <c r="R15">
        <f t="shared" si="1"/>
        <v>0</v>
      </c>
      <c r="S15">
        <f t="shared" si="2"/>
        <v>2.886579864025407E-15</v>
      </c>
      <c r="T15">
        <f t="shared" si="3"/>
        <v>2.4570705026150108E-8</v>
      </c>
      <c r="U15">
        <f t="shared" si="4"/>
        <v>-1.1462316790167293E-9</v>
      </c>
      <c r="V15">
        <f t="shared" si="5"/>
        <v>6.7389884783608522E-9</v>
      </c>
      <c r="W15">
        <f t="shared" si="6"/>
        <v>0</v>
      </c>
    </row>
    <row r="16" spans="1:23" x14ac:dyDescent="0.4">
      <c r="A16" t="s">
        <v>11</v>
      </c>
      <c r="B16">
        <f>B15^B9*B14^(1-B9)</f>
        <v>1.6733042247976344</v>
      </c>
      <c r="C16">
        <v>1.6733042247976344</v>
      </c>
      <c r="I16">
        <v>13</v>
      </c>
      <c r="J16">
        <v>1.3157708576315801</v>
      </c>
      <c r="K16">
        <v>0.66716206052545801</v>
      </c>
      <c r="L16">
        <v>14.301334417082399</v>
      </c>
      <c r="M16">
        <v>1.67330422479763</v>
      </c>
      <c r="N16">
        <v>1.7556647931136444</v>
      </c>
      <c r="O16">
        <v>3.5101010101010077E-2</v>
      </c>
      <c r="P16">
        <v>1</v>
      </c>
      <c r="Q16">
        <f t="shared" si="0"/>
        <v>1.7985612998927536E-14</v>
      </c>
      <c r="R16">
        <f t="shared" si="1"/>
        <v>0</v>
      </c>
      <c r="S16">
        <f t="shared" si="2"/>
        <v>2.886579864025407E-15</v>
      </c>
      <c r="T16">
        <f t="shared" si="3"/>
        <v>2.4570705026150108E-8</v>
      </c>
      <c r="U16">
        <f t="shared" si="4"/>
        <v>-1.1462316790167293E-9</v>
      </c>
      <c r="V16">
        <f t="shared" si="5"/>
        <v>6.7389884783608522E-9</v>
      </c>
      <c r="W16">
        <f t="shared" si="6"/>
        <v>0</v>
      </c>
    </row>
    <row r="17" spans="1:23" x14ac:dyDescent="0.4">
      <c r="A17" t="s">
        <v>12</v>
      </c>
      <c r="B17">
        <f>(1-B9)*1*(B21)^B9</f>
        <v>1.7556647931136444</v>
      </c>
      <c r="C17">
        <v>1.7556647931136444</v>
      </c>
      <c r="I17">
        <v>14</v>
      </c>
      <c r="J17">
        <v>1.3157708576315801</v>
      </c>
      <c r="K17">
        <v>0.66716206052545801</v>
      </c>
      <c r="L17">
        <v>14.301334417082399</v>
      </c>
      <c r="M17">
        <v>1.67330422479763</v>
      </c>
      <c r="N17">
        <v>1.7556647931136444</v>
      </c>
      <c r="O17">
        <v>3.5101010101010077E-2</v>
      </c>
      <c r="P17">
        <v>1</v>
      </c>
      <c r="Q17">
        <f t="shared" si="0"/>
        <v>1.7985612998927536E-14</v>
      </c>
      <c r="R17">
        <f t="shared" si="1"/>
        <v>0</v>
      </c>
      <c r="S17">
        <f t="shared" si="2"/>
        <v>2.886579864025407E-15</v>
      </c>
      <c r="T17">
        <f t="shared" si="3"/>
        <v>2.4570705026150108E-8</v>
      </c>
      <c r="U17">
        <f t="shared" si="4"/>
        <v>-1.1462316790167293E-9</v>
      </c>
      <c r="V17">
        <f t="shared" si="5"/>
        <v>6.7389884783608522E-9</v>
      </c>
      <c r="W17">
        <f t="shared" si="6"/>
        <v>0</v>
      </c>
    </row>
    <row r="18" spans="1:23" x14ac:dyDescent="0.4">
      <c r="A18" t="s">
        <v>13</v>
      </c>
      <c r="B18">
        <f>1/B6+B10-1</f>
        <v>3.5101010101010077E-2</v>
      </c>
      <c r="C18">
        <v>3.5101010101010077E-2</v>
      </c>
      <c r="I18">
        <v>15</v>
      </c>
      <c r="J18">
        <v>1.3157708576315801</v>
      </c>
      <c r="K18">
        <v>0.66716206052545801</v>
      </c>
      <c r="L18">
        <v>14.301334417082399</v>
      </c>
      <c r="M18">
        <v>1.67330422479763</v>
      </c>
      <c r="N18">
        <v>1.7556647931136444</v>
      </c>
      <c r="O18">
        <v>3.5101010101010077E-2</v>
      </c>
      <c r="P18">
        <v>1</v>
      </c>
      <c r="Q18">
        <f t="shared" si="0"/>
        <v>1.7985612998927536E-14</v>
      </c>
      <c r="R18">
        <f t="shared" si="1"/>
        <v>0</v>
      </c>
      <c r="S18">
        <f t="shared" si="2"/>
        <v>2.886579864025407E-15</v>
      </c>
      <c r="T18">
        <f t="shared" si="3"/>
        <v>2.4570705026150108E-8</v>
      </c>
      <c r="U18">
        <f t="shared" si="4"/>
        <v>-1.1462316790167293E-9</v>
      </c>
      <c r="V18">
        <f t="shared" si="5"/>
        <v>6.7389884783608522E-9</v>
      </c>
      <c r="W18">
        <f t="shared" si="6"/>
        <v>0</v>
      </c>
    </row>
    <row r="19" spans="1:23" x14ac:dyDescent="0.4">
      <c r="A19" t="s">
        <v>14</v>
      </c>
      <c r="B19">
        <v>1</v>
      </c>
      <c r="C19">
        <v>1</v>
      </c>
      <c r="I19">
        <v>16</v>
      </c>
      <c r="J19">
        <v>1.3157708576315801</v>
      </c>
      <c r="K19">
        <v>0.66716206052545801</v>
      </c>
      <c r="L19">
        <v>14.301334417082399</v>
      </c>
      <c r="M19">
        <v>1.67330422479763</v>
      </c>
      <c r="N19">
        <v>1.7556647931136444</v>
      </c>
      <c r="O19">
        <v>3.5101010101010077E-2</v>
      </c>
      <c r="P19">
        <v>1</v>
      </c>
      <c r="Q19">
        <f t="shared" si="0"/>
        <v>1.7985612998927536E-14</v>
      </c>
      <c r="R19">
        <f t="shared" si="1"/>
        <v>0</v>
      </c>
      <c r="S19">
        <f t="shared" si="2"/>
        <v>2.886579864025407E-15</v>
      </c>
      <c r="T19">
        <f t="shared" si="3"/>
        <v>2.4570705026150108E-8</v>
      </c>
      <c r="U19">
        <f t="shared" si="4"/>
        <v>-1.1462316790167293E-9</v>
      </c>
      <c r="V19">
        <f t="shared" si="5"/>
        <v>6.7389884783608522E-9</v>
      </c>
      <c r="W19">
        <f t="shared" si="6"/>
        <v>0</v>
      </c>
    </row>
    <row r="20" spans="1:23" x14ac:dyDescent="0.4">
      <c r="I20">
        <v>17</v>
      </c>
      <c r="J20">
        <v>1.3157708576315801</v>
      </c>
      <c r="K20">
        <v>0.66716206052545801</v>
      </c>
      <c r="L20">
        <v>14.301334417082399</v>
      </c>
      <c r="M20">
        <v>1.67330422479763</v>
      </c>
      <c r="N20">
        <v>1.7556647931136444</v>
      </c>
      <c r="O20">
        <v>3.5101010101010077E-2</v>
      </c>
      <c r="P20">
        <v>1</v>
      </c>
      <c r="Q20">
        <f t="shared" si="0"/>
        <v>1.7985612998927536E-14</v>
      </c>
      <c r="R20">
        <f t="shared" si="1"/>
        <v>0</v>
      </c>
      <c r="S20">
        <f t="shared" si="2"/>
        <v>2.886579864025407E-15</v>
      </c>
      <c r="T20">
        <f t="shared" si="3"/>
        <v>2.4570705026150108E-8</v>
      </c>
      <c r="U20">
        <f t="shared" si="4"/>
        <v>-1.1462316790167293E-9</v>
      </c>
      <c r="V20">
        <f t="shared" si="5"/>
        <v>6.7389884783608522E-9</v>
      </c>
      <c r="W20">
        <f t="shared" si="6"/>
        <v>0</v>
      </c>
    </row>
    <row r="21" spans="1:23" x14ac:dyDescent="0.4">
      <c r="A21" t="s">
        <v>15</v>
      </c>
      <c r="B21">
        <f>(B18/(B19*B9))^(1/(B9-1))</f>
        <v>21.436071677482133</v>
      </c>
      <c r="C21">
        <f>B15/B14-B21</f>
        <v>9.9999999747524271E-7</v>
      </c>
      <c r="I21">
        <v>18</v>
      </c>
      <c r="J21">
        <v>1.3157708576315801</v>
      </c>
      <c r="K21">
        <v>0.66716206052545801</v>
      </c>
      <c r="L21">
        <v>14.301334417082399</v>
      </c>
      <c r="M21">
        <v>1.67330422479763</v>
      </c>
      <c r="N21">
        <v>1.7556647931136444</v>
      </c>
      <c r="O21">
        <v>3.5101010101010077E-2</v>
      </c>
      <c r="P21">
        <v>1</v>
      </c>
      <c r="Q21">
        <f t="shared" si="0"/>
        <v>1.7985612998927536E-14</v>
      </c>
      <c r="R21">
        <f t="shared" si="1"/>
        <v>0</v>
      </c>
      <c r="S21">
        <f t="shared" si="2"/>
        <v>2.886579864025407E-15</v>
      </c>
      <c r="T21">
        <f t="shared" si="3"/>
        <v>2.4570705026150108E-8</v>
      </c>
      <c r="U21">
        <f t="shared" si="4"/>
        <v>-1.1462316790167293E-9</v>
      </c>
      <c r="V21">
        <f t="shared" si="5"/>
        <v>6.7389884783608522E-9</v>
      </c>
      <c r="W21">
        <f t="shared" si="6"/>
        <v>0</v>
      </c>
    </row>
    <row r="22" spans="1:23" x14ac:dyDescent="0.4">
      <c r="A22" t="s">
        <v>16</v>
      </c>
      <c r="B22">
        <f>B19*(B21)^B9</f>
        <v>2.5080925615909209</v>
      </c>
      <c r="C22">
        <f>B16/B14-B22</f>
        <v>3.5101009654425752E-8</v>
      </c>
      <c r="I22">
        <v>19</v>
      </c>
      <c r="J22">
        <v>1.3157708576315801</v>
      </c>
      <c r="K22">
        <v>0.66716206052545801</v>
      </c>
      <c r="L22">
        <v>14.301334417082399</v>
      </c>
      <c r="M22">
        <v>1.67330422479763</v>
      </c>
      <c r="N22">
        <v>1.7556647931136444</v>
      </c>
      <c r="O22">
        <v>3.5101010101010077E-2</v>
      </c>
      <c r="P22">
        <v>1</v>
      </c>
      <c r="Q22">
        <f t="shared" si="0"/>
        <v>1.7985612998927536E-14</v>
      </c>
      <c r="R22">
        <f t="shared" si="1"/>
        <v>0</v>
      </c>
      <c r="S22">
        <f t="shared" si="2"/>
        <v>2.886579864025407E-15</v>
      </c>
      <c r="T22">
        <f t="shared" si="3"/>
        <v>2.4570705026150108E-8</v>
      </c>
      <c r="U22">
        <f t="shared" si="4"/>
        <v>-1.1462316790167293E-9</v>
      </c>
      <c r="V22">
        <f t="shared" si="5"/>
        <v>6.7389884783608522E-9</v>
      </c>
      <c r="W22">
        <f t="shared" si="6"/>
        <v>0</v>
      </c>
    </row>
    <row r="23" spans="1:23" x14ac:dyDescent="0.4">
      <c r="A23" t="s">
        <v>17</v>
      </c>
      <c r="B23">
        <f>B22-B10*B21</f>
        <v>1.9721907696538676</v>
      </c>
      <c r="C23">
        <f>B13/B14-B23</f>
        <v>2.4202861936828413E-14</v>
      </c>
      <c r="I23">
        <v>20</v>
      </c>
      <c r="J23">
        <v>1.3157708576315801</v>
      </c>
      <c r="K23">
        <v>0.66716206052545801</v>
      </c>
      <c r="L23">
        <v>14.301334417082399</v>
      </c>
      <c r="M23">
        <v>1.67330422479763</v>
      </c>
      <c r="N23">
        <v>1.7556647931136444</v>
      </c>
      <c r="O23">
        <v>3.5101010101010077E-2</v>
      </c>
      <c r="P23">
        <v>1</v>
      </c>
      <c r="Q23">
        <f t="shared" si="0"/>
        <v>1.7985612998927536E-14</v>
      </c>
      <c r="R23">
        <f t="shared" si="1"/>
        <v>0</v>
      </c>
      <c r="S23">
        <f t="shared" si="2"/>
        <v>2.886579864025407E-15</v>
      </c>
      <c r="T23">
        <f t="shared" si="3"/>
        <v>2.4570705026150108E-8</v>
      </c>
      <c r="U23">
        <f t="shared" si="4"/>
        <v>-1.1462316790167293E-9</v>
      </c>
      <c r="V23">
        <f t="shared" si="5"/>
        <v>6.7389884783608522E-9</v>
      </c>
      <c r="W23">
        <f t="shared" si="6"/>
        <v>0</v>
      </c>
    </row>
    <row r="24" spans="1:23" x14ac:dyDescent="0.4">
      <c r="I24">
        <v>21</v>
      </c>
      <c r="J24">
        <v>1.3157708576315801</v>
      </c>
      <c r="K24">
        <v>0.66716206052545801</v>
      </c>
      <c r="L24">
        <v>14.301334417082399</v>
      </c>
      <c r="M24">
        <v>1.67330422479763</v>
      </c>
      <c r="N24">
        <v>1.7556647931136444</v>
      </c>
      <c r="O24">
        <v>3.5101010101010077E-2</v>
      </c>
      <c r="P24">
        <v>1</v>
      </c>
      <c r="Q24">
        <f t="shared" si="0"/>
        <v>1.7985612998927536E-14</v>
      </c>
      <c r="R24">
        <f t="shared" si="1"/>
        <v>0</v>
      </c>
      <c r="S24">
        <f t="shared" si="2"/>
        <v>2.886579864025407E-15</v>
      </c>
      <c r="T24">
        <f t="shared" si="3"/>
        <v>2.4570705026150108E-8</v>
      </c>
      <c r="U24">
        <f t="shared" si="4"/>
        <v>-1.1462316790167293E-9</v>
      </c>
      <c r="V24">
        <f t="shared" si="5"/>
        <v>6.7389884783608522E-9</v>
      </c>
      <c r="W24">
        <f t="shared" si="6"/>
        <v>0</v>
      </c>
    </row>
    <row r="25" spans="1:23" x14ac:dyDescent="0.4">
      <c r="I25">
        <v>22</v>
      </c>
      <c r="J25">
        <v>1.3157708576315801</v>
      </c>
      <c r="K25">
        <v>0.66716206052545801</v>
      </c>
      <c r="L25">
        <v>14.301334417082399</v>
      </c>
      <c r="M25">
        <v>1.67330422479763</v>
      </c>
      <c r="N25">
        <v>1.7556647931136444</v>
      </c>
      <c r="O25">
        <v>3.5101010101010077E-2</v>
      </c>
      <c r="P25">
        <v>1</v>
      </c>
      <c r="Q25">
        <f t="shared" si="0"/>
        <v>1.7985612998927536E-14</v>
      </c>
      <c r="R25">
        <f t="shared" si="1"/>
        <v>0</v>
      </c>
      <c r="S25">
        <f t="shared" si="2"/>
        <v>2.886579864025407E-15</v>
      </c>
      <c r="T25">
        <f t="shared" si="3"/>
        <v>2.4570705026150108E-8</v>
      </c>
      <c r="U25">
        <f t="shared" si="4"/>
        <v>-1.1462316790167293E-9</v>
      </c>
      <c r="V25">
        <f t="shared" si="5"/>
        <v>6.7389884783608522E-9</v>
      </c>
      <c r="W25">
        <f t="shared" si="6"/>
        <v>0</v>
      </c>
    </row>
    <row r="26" spans="1:23" x14ac:dyDescent="0.4">
      <c r="I26">
        <v>23</v>
      </c>
      <c r="J26">
        <v>1.3157708576315801</v>
      </c>
      <c r="K26">
        <v>0.66716206052545801</v>
      </c>
      <c r="L26">
        <v>14.301334417082399</v>
      </c>
      <c r="M26">
        <v>1.67330422479763</v>
      </c>
      <c r="N26">
        <v>1.7556647931136444</v>
      </c>
      <c r="O26">
        <v>3.5101010101010077E-2</v>
      </c>
      <c r="P26">
        <v>1</v>
      </c>
      <c r="Q26">
        <f t="shared" si="0"/>
        <v>1.7985612998927536E-14</v>
      </c>
      <c r="R26">
        <f t="shared" si="1"/>
        <v>0</v>
      </c>
      <c r="S26">
        <f t="shared" si="2"/>
        <v>2.886579864025407E-15</v>
      </c>
      <c r="T26">
        <f t="shared" si="3"/>
        <v>2.4570705026150108E-8</v>
      </c>
      <c r="U26">
        <f t="shared" si="4"/>
        <v>-1.1462316790167293E-9</v>
      </c>
      <c r="V26">
        <f t="shared" si="5"/>
        <v>6.7389884783608522E-9</v>
      </c>
      <c r="W26">
        <f t="shared" si="6"/>
        <v>0</v>
      </c>
    </row>
    <row r="27" spans="1:23" x14ac:dyDescent="0.4">
      <c r="I27">
        <v>24</v>
      </c>
      <c r="J27">
        <v>1.3157708576315801</v>
      </c>
      <c r="K27">
        <v>0.66716206052545801</v>
      </c>
      <c r="L27">
        <v>14.301334417082399</v>
      </c>
      <c r="M27">
        <v>1.67330422479763</v>
      </c>
      <c r="N27">
        <v>1.7556647931136444</v>
      </c>
      <c r="O27">
        <v>3.5101010101010077E-2</v>
      </c>
      <c r="P27">
        <v>1</v>
      </c>
      <c r="Q27">
        <f t="shared" si="0"/>
        <v>1.7985612998927536E-14</v>
      </c>
      <c r="R27">
        <f t="shared" si="1"/>
        <v>0</v>
      </c>
      <c r="S27">
        <f t="shared" si="2"/>
        <v>2.886579864025407E-15</v>
      </c>
      <c r="T27">
        <f t="shared" si="3"/>
        <v>2.4570705026150108E-8</v>
      </c>
      <c r="U27">
        <f t="shared" si="4"/>
        <v>-1.1462316790167293E-9</v>
      </c>
      <c r="V27">
        <f t="shared" si="5"/>
        <v>6.7389884783608522E-9</v>
      </c>
      <c r="W27">
        <f t="shared" si="6"/>
        <v>0</v>
      </c>
    </row>
    <row r="28" spans="1:23" x14ac:dyDescent="0.4">
      <c r="I28">
        <v>25</v>
      </c>
      <c r="J28">
        <v>1.3157708576315801</v>
      </c>
      <c r="K28">
        <v>0.66716206052545801</v>
      </c>
      <c r="L28">
        <v>14.301334417082399</v>
      </c>
      <c r="M28">
        <v>1.67330422479763</v>
      </c>
      <c r="N28">
        <v>1.7556647931136444</v>
      </c>
      <c r="O28">
        <v>3.5101010101010077E-2</v>
      </c>
      <c r="P28">
        <v>1</v>
      </c>
      <c r="Q28">
        <f t="shared" si="0"/>
        <v>1.7985612998927536E-14</v>
      </c>
      <c r="R28">
        <f t="shared" si="1"/>
        <v>0</v>
      </c>
      <c r="S28">
        <f t="shared" si="2"/>
        <v>2.886579864025407E-15</v>
      </c>
      <c r="T28">
        <f t="shared" si="3"/>
        <v>2.4570705026150108E-8</v>
      </c>
      <c r="U28">
        <f t="shared" si="4"/>
        <v>-1.1462316790167293E-9</v>
      </c>
      <c r="V28">
        <f t="shared" si="5"/>
        <v>6.7389884783608522E-9</v>
      </c>
      <c r="W28">
        <f t="shared" si="6"/>
        <v>0</v>
      </c>
    </row>
    <row r="29" spans="1:23" x14ac:dyDescent="0.4">
      <c r="I29">
        <v>26</v>
      </c>
      <c r="J29">
        <v>1.3157708576315801</v>
      </c>
      <c r="K29">
        <v>0.66716206052545801</v>
      </c>
      <c r="L29">
        <v>14.301334417082399</v>
      </c>
      <c r="M29">
        <v>1.67330422479763</v>
      </c>
      <c r="N29">
        <v>1.7556647931136444</v>
      </c>
      <c r="O29">
        <v>3.5101010101010077E-2</v>
      </c>
      <c r="P29">
        <v>1</v>
      </c>
      <c r="Q29">
        <f t="shared" si="0"/>
        <v>1.7985612998927536E-14</v>
      </c>
      <c r="R29">
        <f t="shared" si="1"/>
        <v>0</v>
      </c>
      <c r="S29">
        <f t="shared" si="2"/>
        <v>2.886579864025407E-15</v>
      </c>
      <c r="T29">
        <f t="shared" si="3"/>
        <v>2.4570705026150108E-8</v>
      </c>
      <c r="U29">
        <f t="shared" si="4"/>
        <v>-1.1462316790167293E-9</v>
      </c>
      <c r="V29">
        <f t="shared" si="5"/>
        <v>6.7389884783608522E-9</v>
      </c>
      <c r="W29">
        <f t="shared" si="6"/>
        <v>0</v>
      </c>
    </row>
    <row r="30" spans="1:23" x14ac:dyDescent="0.4">
      <c r="I30">
        <v>27</v>
      </c>
      <c r="J30">
        <v>1.3157708576315801</v>
      </c>
      <c r="K30">
        <v>0.66716206052545801</v>
      </c>
      <c r="L30">
        <v>14.301334417082399</v>
      </c>
      <c r="M30">
        <v>1.67330422479763</v>
      </c>
      <c r="N30">
        <v>1.7556647931136444</v>
      </c>
      <c r="O30">
        <v>3.5101010101010077E-2</v>
      </c>
      <c r="P30">
        <v>1</v>
      </c>
      <c r="Q30">
        <f t="shared" si="0"/>
        <v>1.7985612998927536E-14</v>
      </c>
      <c r="R30">
        <f t="shared" si="1"/>
        <v>0</v>
      </c>
      <c r="S30">
        <f t="shared" si="2"/>
        <v>2.886579864025407E-15</v>
      </c>
      <c r="T30">
        <f t="shared" si="3"/>
        <v>2.4570705026150108E-8</v>
      </c>
      <c r="U30">
        <f t="shared" si="4"/>
        <v>-1.1462316790167293E-9</v>
      </c>
      <c r="V30">
        <f t="shared" si="5"/>
        <v>6.7389884783608522E-9</v>
      </c>
      <c r="W30">
        <f t="shared" si="6"/>
        <v>0</v>
      </c>
    </row>
    <row r="31" spans="1:23" x14ac:dyDescent="0.4">
      <c r="I31">
        <v>28</v>
      </c>
      <c r="J31">
        <v>1.3157708576315801</v>
      </c>
      <c r="K31">
        <v>0.66716206052545801</v>
      </c>
      <c r="L31">
        <v>14.301334417082399</v>
      </c>
      <c r="M31">
        <v>1.67330422479763</v>
      </c>
      <c r="N31">
        <v>1.7556647931136444</v>
      </c>
      <c r="O31">
        <v>3.5101010101010077E-2</v>
      </c>
      <c r="P31">
        <v>1</v>
      </c>
      <c r="Q31">
        <f t="shared" si="0"/>
        <v>1.7985612998927536E-14</v>
      </c>
      <c r="R31">
        <f t="shared" si="1"/>
        <v>0</v>
      </c>
      <c r="S31">
        <f t="shared" si="2"/>
        <v>2.886579864025407E-15</v>
      </c>
      <c r="T31">
        <f t="shared" si="3"/>
        <v>2.4570705026150108E-8</v>
      </c>
      <c r="U31">
        <f t="shared" si="4"/>
        <v>-1.1462316790167293E-9</v>
      </c>
      <c r="V31">
        <f t="shared" si="5"/>
        <v>6.7389884783608522E-9</v>
      </c>
      <c r="W31">
        <f t="shared" si="6"/>
        <v>0</v>
      </c>
    </row>
    <row r="32" spans="1:23" x14ac:dyDescent="0.4">
      <c r="I32">
        <v>29</v>
      </c>
      <c r="J32">
        <v>1.3157708576315801</v>
      </c>
      <c r="K32">
        <v>0.66716206052545801</v>
      </c>
      <c r="L32">
        <v>14.301334417082399</v>
      </c>
      <c r="M32">
        <v>1.67330422479763</v>
      </c>
      <c r="N32">
        <v>1.7556647931136444</v>
      </c>
      <c r="O32">
        <v>3.5101010101010077E-2</v>
      </c>
      <c r="P32">
        <v>1</v>
      </c>
      <c r="Q32">
        <f t="shared" si="0"/>
        <v>1.7985612998927536E-14</v>
      </c>
      <c r="R32">
        <f t="shared" si="1"/>
        <v>0</v>
      </c>
      <c r="S32">
        <f t="shared" si="2"/>
        <v>2.886579864025407E-15</v>
      </c>
      <c r="T32">
        <f t="shared" si="3"/>
        <v>2.4570705026150108E-8</v>
      </c>
      <c r="U32">
        <f t="shared" si="4"/>
        <v>-1.1462316790167293E-9</v>
      </c>
      <c r="V32">
        <f t="shared" si="5"/>
        <v>6.7389884783608522E-9</v>
      </c>
      <c r="W32">
        <f t="shared" si="6"/>
        <v>0</v>
      </c>
    </row>
    <row r="33" spans="9:23" x14ac:dyDescent="0.4">
      <c r="I33">
        <v>30</v>
      </c>
      <c r="J33">
        <v>1.3157708576315801</v>
      </c>
      <c r="K33">
        <v>0.66716206052545801</v>
      </c>
      <c r="L33">
        <v>14.301334417082399</v>
      </c>
      <c r="M33">
        <v>1.67330422479763</v>
      </c>
      <c r="N33">
        <v>1.7556647931136444</v>
      </c>
      <c r="O33">
        <v>3.5101010101010077E-2</v>
      </c>
      <c r="P33">
        <v>1</v>
      </c>
      <c r="Q33">
        <f t="shared" si="0"/>
        <v>1.7985612998927536E-14</v>
      </c>
      <c r="R33">
        <f t="shared" si="1"/>
        <v>0</v>
      </c>
      <c r="S33">
        <f t="shared" si="2"/>
        <v>2.886579864025407E-15</v>
      </c>
      <c r="T33">
        <f t="shared" si="3"/>
        <v>2.4570705026150108E-8</v>
      </c>
      <c r="U33">
        <f t="shared" si="4"/>
        <v>-1.1462316790167293E-9</v>
      </c>
      <c r="V33">
        <f t="shared" si="5"/>
        <v>6.7389884783608522E-9</v>
      </c>
      <c r="W33">
        <f t="shared" si="6"/>
        <v>0</v>
      </c>
    </row>
    <row r="34" spans="9:23" x14ac:dyDescent="0.4">
      <c r="I34">
        <v>31</v>
      </c>
      <c r="J34">
        <v>1.3157708576315801</v>
      </c>
      <c r="K34">
        <v>0.66716206052545801</v>
      </c>
      <c r="L34">
        <v>14.301334417082399</v>
      </c>
      <c r="M34">
        <v>1.67330422479763</v>
      </c>
      <c r="N34">
        <v>1.7556647931136444</v>
      </c>
      <c r="O34">
        <v>3.5101010101010077E-2</v>
      </c>
      <c r="P34">
        <v>1</v>
      </c>
      <c r="Q34">
        <f t="shared" si="0"/>
        <v>1.7985612998927536E-14</v>
      </c>
      <c r="R34">
        <f t="shared" si="1"/>
        <v>0</v>
      </c>
      <c r="S34">
        <f t="shared" si="2"/>
        <v>2.886579864025407E-15</v>
      </c>
      <c r="T34">
        <f t="shared" si="3"/>
        <v>2.4570705026150108E-8</v>
      </c>
      <c r="U34">
        <f t="shared" si="4"/>
        <v>-1.1462316790167293E-9</v>
      </c>
      <c r="V34">
        <f t="shared" si="5"/>
        <v>6.7389884783608522E-9</v>
      </c>
      <c r="W34">
        <f t="shared" si="6"/>
        <v>0</v>
      </c>
    </row>
    <row r="35" spans="9:23" x14ac:dyDescent="0.4">
      <c r="I35">
        <v>32</v>
      </c>
      <c r="J35">
        <v>1.3157708576315801</v>
      </c>
      <c r="K35">
        <v>0.66716206052545801</v>
      </c>
      <c r="L35">
        <v>14.301334417082399</v>
      </c>
      <c r="M35">
        <v>1.67330422479763</v>
      </c>
      <c r="N35">
        <v>1.7556647931136444</v>
      </c>
      <c r="O35">
        <v>3.5101010101010077E-2</v>
      </c>
      <c r="P35">
        <v>1</v>
      </c>
      <c r="Q35">
        <f t="shared" si="0"/>
        <v>1.7985612998927536E-14</v>
      </c>
      <c r="R35">
        <f t="shared" si="1"/>
        <v>0</v>
      </c>
      <c r="S35">
        <f t="shared" si="2"/>
        <v>2.886579864025407E-15</v>
      </c>
      <c r="T35">
        <f t="shared" si="3"/>
        <v>2.4570705026150108E-8</v>
      </c>
      <c r="U35">
        <f t="shared" si="4"/>
        <v>-1.1462316790167293E-9</v>
      </c>
      <c r="V35">
        <f t="shared" si="5"/>
        <v>6.7389884783608522E-9</v>
      </c>
      <c r="W35">
        <f t="shared" si="6"/>
        <v>0</v>
      </c>
    </row>
    <row r="36" spans="9:23" x14ac:dyDescent="0.4">
      <c r="I36">
        <v>33</v>
      </c>
      <c r="J36">
        <v>1.3157708576315801</v>
      </c>
      <c r="K36">
        <v>0.66716206052545801</v>
      </c>
      <c r="L36">
        <v>14.301334417082399</v>
      </c>
      <c r="M36">
        <v>1.67330422479763</v>
      </c>
      <c r="N36">
        <v>1.7556647931136444</v>
      </c>
      <c r="O36">
        <v>3.5101010101010077E-2</v>
      </c>
      <c r="P36">
        <v>1</v>
      </c>
      <c r="Q36">
        <f t="shared" si="0"/>
        <v>1.7985612998927536E-14</v>
      </c>
      <c r="R36">
        <f t="shared" si="1"/>
        <v>0</v>
      </c>
      <c r="S36">
        <f t="shared" si="2"/>
        <v>2.886579864025407E-15</v>
      </c>
      <c r="T36">
        <f t="shared" si="3"/>
        <v>2.4570705026150108E-8</v>
      </c>
      <c r="U36">
        <f t="shared" si="4"/>
        <v>-1.1462316790167293E-9</v>
      </c>
      <c r="V36">
        <f t="shared" si="5"/>
        <v>6.7389884783608522E-9</v>
      </c>
      <c r="W36">
        <f t="shared" si="6"/>
        <v>0</v>
      </c>
    </row>
    <row r="37" spans="9:23" x14ac:dyDescent="0.4">
      <c r="I37">
        <v>34</v>
      </c>
      <c r="J37">
        <v>1.3157708576315801</v>
      </c>
      <c r="K37">
        <v>0.66716206052545801</v>
      </c>
      <c r="L37">
        <v>14.301334417082399</v>
      </c>
      <c r="M37">
        <v>1.67330422479763</v>
      </c>
      <c r="N37">
        <v>1.7556647931136444</v>
      </c>
      <c r="O37">
        <v>3.5101010101010077E-2</v>
      </c>
      <c r="P37">
        <v>1</v>
      </c>
      <c r="Q37">
        <f t="shared" si="0"/>
        <v>1.7985612998927536E-14</v>
      </c>
      <c r="R37">
        <f t="shared" si="1"/>
        <v>0</v>
      </c>
      <c r="S37">
        <f t="shared" si="2"/>
        <v>2.886579864025407E-15</v>
      </c>
      <c r="T37">
        <f t="shared" si="3"/>
        <v>2.4570705026150108E-8</v>
      </c>
      <c r="U37">
        <f t="shared" si="4"/>
        <v>-1.1462316790167293E-9</v>
      </c>
      <c r="V37">
        <f t="shared" si="5"/>
        <v>6.7389884783608522E-9</v>
      </c>
      <c r="W37">
        <f t="shared" si="6"/>
        <v>0</v>
      </c>
    </row>
    <row r="38" spans="9:23" x14ac:dyDescent="0.4">
      <c r="I38">
        <v>35</v>
      </c>
      <c r="J38">
        <v>1.3157708576315801</v>
      </c>
      <c r="K38">
        <v>0.66716206052545801</v>
      </c>
      <c r="L38">
        <v>14.301334417082399</v>
      </c>
      <c r="M38">
        <v>1.67330422479763</v>
      </c>
      <c r="N38">
        <v>1.7556647931136444</v>
      </c>
      <c r="O38">
        <v>3.5101010101010077E-2</v>
      </c>
      <c r="P38">
        <v>1</v>
      </c>
      <c r="Q38">
        <f t="shared" si="0"/>
        <v>1.7985612998927536E-14</v>
      </c>
      <c r="R38">
        <f t="shared" si="1"/>
        <v>0</v>
      </c>
      <c r="S38">
        <f t="shared" si="2"/>
        <v>2.886579864025407E-15</v>
      </c>
      <c r="T38">
        <f t="shared" si="3"/>
        <v>2.4570705026150108E-8</v>
      </c>
      <c r="U38">
        <f t="shared" si="4"/>
        <v>-1.1462316790167293E-9</v>
      </c>
      <c r="V38">
        <f t="shared" si="5"/>
        <v>6.7389884783608522E-9</v>
      </c>
      <c r="W38">
        <f t="shared" si="6"/>
        <v>0</v>
      </c>
    </row>
    <row r="39" spans="9:23" x14ac:dyDescent="0.4">
      <c r="I39">
        <v>36</v>
      </c>
      <c r="J39">
        <v>1.3157708576315801</v>
      </c>
      <c r="K39">
        <v>0.66716206052545801</v>
      </c>
      <c r="L39">
        <v>14.301334417082399</v>
      </c>
      <c r="M39">
        <v>1.67330422479763</v>
      </c>
      <c r="N39">
        <v>1.7556647931136444</v>
      </c>
      <c r="O39">
        <v>3.5101010101010077E-2</v>
      </c>
      <c r="P39">
        <v>1</v>
      </c>
      <c r="Q39">
        <f t="shared" si="0"/>
        <v>1.7985612998927536E-14</v>
      </c>
      <c r="R39">
        <f t="shared" si="1"/>
        <v>0</v>
      </c>
      <c r="S39">
        <f t="shared" si="2"/>
        <v>2.886579864025407E-15</v>
      </c>
      <c r="T39">
        <f t="shared" si="3"/>
        <v>2.4570705026150108E-8</v>
      </c>
      <c r="U39">
        <f t="shared" si="4"/>
        <v>-1.1462316790167293E-9</v>
      </c>
      <c r="V39">
        <f t="shared" si="5"/>
        <v>6.7389884783608522E-9</v>
      </c>
      <c r="W39">
        <f t="shared" si="6"/>
        <v>0</v>
      </c>
    </row>
    <row r="40" spans="9:23" x14ac:dyDescent="0.4">
      <c r="I40">
        <v>37</v>
      </c>
      <c r="J40">
        <v>1.3157708576315801</v>
      </c>
      <c r="K40">
        <v>0.66716206052545801</v>
      </c>
      <c r="L40">
        <v>14.301334417082399</v>
      </c>
      <c r="M40">
        <v>1.67330422479763</v>
      </c>
      <c r="N40">
        <v>1.7556647931136444</v>
      </c>
      <c r="O40">
        <v>3.5101010101010077E-2</v>
      </c>
      <c r="P40">
        <v>1</v>
      </c>
      <c r="Q40">
        <f t="shared" si="0"/>
        <v>1.7985612998927536E-14</v>
      </c>
      <c r="R40">
        <f t="shared" si="1"/>
        <v>0</v>
      </c>
      <c r="S40">
        <f t="shared" si="2"/>
        <v>2.886579864025407E-15</v>
      </c>
      <c r="T40">
        <f t="shared" si="3"/>
        <v>2.4570705026150108E-8</v>
      </c>
      <c r="U40">
        <f t="shared" si="4"/>
        <v>-1.1462316790167293E-9</v>
      </c>
      <c r="V40">
        <f t="shared" si="5"/>
        <v>6.7389884783608522E-9</v>
      </c>
      <c r="W40">
        <f t="shared" si="6"/>
        <v>0</v>
      </c>
    </row>
    <row r="41" spans="9:23" x14ac:dyDescent="0.4">
      <c r="I41">
        <v>38</v>
      </c>
      <c r="J41">
        <v>1.3157708576315801</v>
      </c>
      <c r="K41">
        <v>0.66716206052545801</v>
      </c>
      <c r="L41">
        <v>14.301334417082399</v>
      </c>
      <c r="M41">
        <v>1.67330422479763</v>
      </c>
      <c r="N41">
        <v>1.7556647931136444</v>
      </c>
      <c r="O41">
        <v>3.5101010101010077E-2</v>
      </c>
      <c r="P41">
        <v>1</v>
      </c>
      <c r="Q41">
        <f t="shared" si="0"/>
        <v>1.7985612998927536E-14</v>
      </c>
      <c r="R41">
        <f t="shared" si="1"/>
        <v>0</v>
      </c>
      <c r="S41">
        <f t="shared" si="2"/>
        <v>2.886579864025407E-15</v>
      </c>
      <c r="T41">
        <f t="shared" si="3"/>
        <v>2.4570705026150108E-8</v>
      </c>
      <c r="U41">
        <f t="shared" si="4"/>
        <v>-1.1462316790167293E-9</v>
      </c>
      <c r="V41">
        <f t="shared" si="5"/>
        <v>6.7389884783608522E-9</v>
      </c>
      <c r="W41">
        <f t="shared" si="6"/>
        <v>0</v>
      </c>
    </row>
    <row r="42" spans="9:23" x14ac:dyDescent="0.4">
      <c r="I42">
        <v>39</v>
      </c>
      <c r="J42">
        <v>1.3157708576315801</v>
      </c>
      <c r="K42">
        <v>0.66716206052545801</v>
      </c>
      <c r="L42">
        <v>14.301334417082399</v>
      </c>
      <c r="M42">
        <v>1.67330422479763</v>
      </c>
      <c r="N42">
        <v>1.7556647931136444</v>
      </c>
      <c r="O42">
        <v>3.5101010101010077E-2</v>
      </c>
      <c r="P42">
        <v>1</v>
      </c>
      <c r="Q42">
        <f t="shared" si="0"/>
        <v>1.7985612998927536E-14</v>
      </c>
      <c r="R42">
        <f t="shared" si="1"/>
        <v>0</v>
      </c>
      <c r="S42">
        <f t="shared" si="2"/>
        <v>2.886579864025407E-15</v>
      </c>
      <c r="T42">
        <f t="shared" si="3"/>
        <v>2.4570705026150108E-8</v>
      </c>
      <c r="U42">
        <f t="shared" si="4"/>
        <v>-1.1462316790167293E-9</v>
      </c>
      <c r="V42">
        <f t="shared" si="5"/>
        <v>6.7389884783608522E-9</v>
      </c>
      <c r="W42">
        <f t="shared" si="6"/>
        <v>0</v>
      </c>
    </row>
    <row r="43" spans="9:23" x14ac:dyDescent="0.4">
      <c r="I43">
        <v>40</v>
      </c>
      <c r="J43">
        <v>1.3157708576315801</v>
      </c>
      <c r="K43">
        <v>0.66716206052545801</v>
      </c>
      <c r="L43">
        <v>14.301334417082399</v>
      </c>
      <c r="M43">
        <v>1.67330422479763</v>
      </c>
      <c r="N43">
        <v>1.7556647931136444</v>
      </c>
      <c r="O43">
        <v>3.5101010101010077E-2</v>
      </c>
      <c r="P43">
        <v>1</v>
      </c>
      <c r="Q43">
        <f t="shared" si="0"/>
        <v>1.7985612998927536E-14</v>
      </c>
      <c r="R43">
        <f t="shared" si="1"/>
        <v>0</v>
      </c>
      <c r="S43">
        <f t="shared" si="2"/>
        <v>2.886579864025407E-15</v>
      </c>
      <c r="T43">
        <f t="shared" si="3"/>
        <v>2.4570705026150108E-8</v>
      </c>
      <c r="U43">
        <f t="shared" si="4"/>
        <v>-1.1462316790167293E-9</v>
      </c>
      <c r="V43">
        <f t="shared" si="5"/>
        <v>6.7389884783608522E-9</v>
      </c>
      <c r="W43">
        <f t="shared" si="6"/>
        <v>0</v>
      </c>
    </row>
    <row r="44" spans="9:23" x14ac:dyDescent="0.4">
      <c r="I44">
        <v>41</v>
      </c>
      <c r="J44">
        <v>1.3157708576315801</v>
      </c>
      <c r="K44">
        <v>0.66716206052545801</v>
      </c>
      <c r="L44">
        <v>14.301334417082399</v>
      </c>
      <c r="M44">
        <v>1.67330422479763</v>
      </c>
      <c r="N44">
        <v>1.7556647931136444</v>
      </c>
      <c r="O44">
        <v>3.5101010101010077E-2</v>
      </c>
      <c r="P44">
        <v>1</v>
      </c>
      <c r="Q44">
        <f t="shared" si="0"/>
        <v>1.7985612998927536E-14</v>
      </c>
      <c r="R44">
        <f t="shared" si="1"/>
        <v>0</v>
      </c>
      <c r="S44">
        <f t="shared" si="2"/>
        <v>2.886579864025407E-15</v>
      </c>
      <c r="T44">
        <f t="shared" si="3"/>
        <v>2.4570705026150108E-8</v>
      </c>
      <c r="U44">
        <f t="shared" si="4"/>
        <v>-1.1462316790167293E-9</v>
      </c>
      <c r="V44">
        <f t="shared" si="5"/>
        <v>6.7389884783608522E-9</v>
      </c>
      <c r="W44">
        <f t="shared" si="6"/>
        <v>0</v>
      </c>
    </row>
    <row r="45" spans="9:23" x14ac:dyDescent="0.4">
      <c r="I45">
        <v>42</v>
      </c>
      <c r="J45">
        <v>1.3157708576315801</v>
      </c>
      <c r="K45">
        <v>0.66716206052545801</v>
      </c>
      <c r="L45">
        <v>14.301334417082399</v>
      </c>
      <c r="M45">
        <v>1.67330422479763</v>
      </c>
      <c r="N45">
        <v>1.7556647931136444</v>
      </c>
      <c r="O45">
        <v>3.5101010101010077E-2</v>
      </c>
      <c r="P45">
        <v>1</v>
      </c>
      <c r="Q45">
        <f t="shared" si="0"/>
        <v>1.7985612998927536E-14</v>
      </c>
      <c r="R45">
        <f t="shared" si="1"/>
        <v>0</v>
      </c>
      <c r="S45">
        <f t="shared" si="2"/>
        <v>2.886579864025407E-15</v>
      </c>
      <c r="T45">
        <f t="shared" si="3"/>
        <v>2.4570705026150108E-8</v>
      </c>
      <c r="U45">
        <f t="shared" si="4"/>
        <v>-1.1462316790167293E-9</v>
      </c>
      <c r="V45">
        <f t="shared" si="5"/>
        <v>6.7389884783608522E-9</v>
      </c>
      <c r="W45">
        <f t="shared" si="6"/>
        <v>0</v>
      </c>
    </row>
    <row r="46" spans="9:23" x14ac:dyDescent="0.4">
      <c r="I46">
        <v>43</v>
      </c>
      <c r="J46">
        <v>1.3157708576315801</v>
      </c>
      <c r="K46">
        <v>0.66716206052545801</v>
      </c>
      <c r="L46">
        <v>14.301334417082399</v>
      </c>
      <c r="M46">
        <v>1.67330422479763</v>
      </c>
      <c r="N46">
        <v>1.7556647931136444</v>
      </c>
      <c r="O46">
        <v>3.5101010101010077E-2</v>
      </c>
      <c r="P46">
        <v>1</v>
      </c>
      <c r="Q46">
        <f t="shared" si="0"/>
        <v>1.7985612998927536E-14</v>
      </c>
      <c r="R46">
        <f t="shared" si="1"/>
        <v>0</v>
      </c>
      <c r="S46">
        <f t="shared" si="2"/>
        <v>2.886579864025407E-15</v>
      </c>
      <c r="T46">
        <f t="shared" si="3"/>
        <v>2.4570705026150108E-8</v>
      </c>
      <c r="U46">
        <f t="shared" si="4"/>
        <v>-1.1462316790167293E-9</v>
      </c>
      <c r="V46">
        <f t="shared" si="5"/>
        <v>6.7389884783608522E-9</v>
      </c>
      <c r="W46">
        <f t="shared" si="6"/>
        <v>0</v>
      </c>
    </row>
    <row r="47" spans="9:23" x14ac:dyDescent="0.4">
      <c r="I47">
        <v>44</v>
      </c>
      <c r="J47">
        <v>1.3157708576315801</v>
      </c>
      <c r="K47">
        <v>0.66716206052545801</v>
      </c>
      <c r="L47">
        <v>14.301334417082399</v>
      </c>
      <c r="M47">
        <v>1.67330422479763</v>
      </c>
      <c r="N47">
        <v>1.7556647931136444</v>
      </c>
      <c r="O47">
        <v>3.5101010101010077E-2</v>
      </c>
      <c r="P47">
        <v>1</v>
      </c>
      <c r="Q47">
        <f t="shared" si="0"/>
        <v>1.7985612998927536E-14</v>
      </c>
      <c r="R47">
        <f t="shared" si="1"/>
        <v>0</v>
      </c>
      <c r="S47">
        <f t="shared" si="2"/>
        <v>2.886579864025407E-15</v>
      </c>
      <c r="T47">
        <f t="shared" si="3"/>
        <v>2.4570705026150108E-8</v>
      </c>
      <c r="U47">
        <f t="shared" si="4"/>
        <v>-1.1462316790167293E-9</v>
      </c>
      <c r="V47">
        <f t="shared" si="5"/>
        <v>6.7389884783608522E-9</v>
      </c>
      <c r="W47">
        <f t="shared" si="6"/>
        <v>0</v>
      </c>
    </row>
    <row r="48" spans="9:23" x14ac:dyDescent="0.4">
      <c r="I48">
        <v>45</v>
      </c>
      <c r="J48">
        <v>1.3157708576315801</v>
      </c>
      <c r="K48">
        <v>0.66716206052545801</v>
      </c>
      <c r="L48">
        <v>14.301334417082399</v>
      </c>
      <c r="M48">
        <v>1.67330422479763</v>
      </c>
      <c r="N48">
        <v>1.7556647931136444</v>
      </c>
      <c r="O48">
        <v>3.5101010101010077E-2</v>
      </c>
      <c r="P48">
        <v>1</v>
      </c>
      <c r="Q48">
        <f t="shared" si="0"/>
        <v>1.7985612998927536E-14</v>
      </c>
      <c r="R48">
        <f t="shared" si="1"/>
        <v>0</v>
      </c>
      <c r="S48">
        <f t="shared" si="2"/>
        <v>2.886579864025407E-15</v>
      </c>
      <c r="T48">
        <f t="shared" si="3"/>
        <v>2.4570705026150108E-8</v>
      </c>
      <c r="U48">
        <f t="shared" si="4"/>
        <v>-1.1462316790167293E-9</v>
      </c>
      <c r="V48">
        <f t="shared" si="5"/>
        <v>6.7389884783608522E-9</v>
      </c>
      <c r="W48">
        <f t="shared" si="6"/>
        <v>0</v>
      </c>
    </row>
    <row r="49" spans="9:23" x14ac:dyDescent="0.4">
      <c r="I49">
        <v>46</v>
      </c>
      <c r="J49">
        <v>1.3157708576315801</v>
      </c>
      <c r="K49">
        <v>0.66716206052545801</v>
      </c>
      <c r="L49">
        <v>14.301334417082399</v>
      </c>
      <c r="M49">
        <v>1.67330422479763</v>
      </c>
      <c r="N49">
        <v>1.7556647931136444</v>
      </c>
      <c r="O49">
        <v>3.5101010101010077E-2</v>
      </c>
      <c r="P49">
        <v>1</v>
      </c>
      <c r="Q49">
        <f t="shared" si="0"/>
        <v>1.7985612998927536E-14</v>
      </c>
      <c r="R49">
        <f t="shared" si="1"/>
        <v>0</v>
      </c>
      <c r="S49">
        <f t="shared" si="2"/>
        <v>2.886579864025407E-15</v>
      </c>
      <c r="T49">
        <f t="shared" si="3"/>
        <v>2.4570705026150108E-8</v>
      </c>
      <c r="U49">
        <f t="shared" si="4"/>
        <v>-1.1462316790167293E-9</v>
      </c>
      <c r="V49">
        <f t="shared" si="5"/>
        <v>6.7389884783608522E-9</v>
      </c>
      <c r="W49">
        <f t="shared" si="6"/>
        <v>0</v>
      </c>
    </row>
    <row r="50" spans="9:23" x14ac:dyDescent="0.4">
      <c r="I50">
        <v>47</v>
      </c>
      <c r="J50">
        <v>1.3157708576315801</v>
      </c>
      <c r="K50">
        <v>0.66716206052545801</v>
      </c>
      <c r="L50">
        <v>14.301334417082399</v>
      </c>
      <c r="M50">
        <v>1.67330422479763</v>
      </c>
      <c r="N50">
        <v>1.7556647931136444</v>
      </c>
      <c r="O50">
        <v>3.5101010101010077E-2</v>
      </c>
      <c r="P50">
        <v>1</v>
      </c>
      <c r="Q50">
        <f t="shared" si="0"/>
        <v>1.7985612998927536E-14</v>
      </c>
      <c r="R50">
        <f t="shared" si="1"/>
        <v>0</v>
      </c>
      <c r="S50">
        <f t="shared" si="2"/>
        <v>2.886579864025407E-15</v>
      </c>
      <c r="T50">
        <f t="shared" si="3"/>
        <v>2.4570705026150108E-8</v>
      </c>
      <c r="U50">
        <f t="shared" si="4"/>
        <v>-1.1462316790167293E-9</v>
      </c>
      <c r="V50">
        <f t="shared" si="5"/>
        <v>6.7389884783608522E-9</v>
      </c>
      <c r="W50">
        <f t="shared" si="6"/>
        <v>0</v>
      </c>
    </row>
    <row r="51" spans="9:23" x14ac:dyDescent="0.4">
      <c r="I51">
        <v>48</v>
      </c>
      <c r="J51">
        <v>1.3157708576315801</v>
      </c>
      <c r="K51">
        <v>0.66716206052545801</v>
      </c>
      <c r="L51">
        <v>14.301334417082399</v>
      </c>
      <c r="M51">
        <v>1.67330422479763</v>
      </c>
      <c r="N51">
        <v>1.7556647931136444</v>
      </c>
      <c r="O51">
        <v>3.5101010101010077E-2</v>
      </c>
      <c r="P51">
        <v>1</v>
      </c>
      <c r="Q51">
        <f t="shared" si="0"/>
        <v>1.7985612998927536E-14</v>
      </c>
      <c r="R51">
        <f t="shared" si="1"/>
        <v>0</v>
      </c>
      <c r="S51">
        <f t="shared" si="2"/>
        <v>2.886579864025407E-15</v>
      </c>
      <c r="T51">
        <f t="shared" si="3"/>
        <v>2.4570705026150108E-8</v>
      </c>
      <c r="U51">
        <f t="shared" si="4"/>
        <v>-1.1462316790167293E-9</v>
      </c>
      <c r="V51">
        <f t="shared" si="5"/>
        <v>6.7389884783608522E-9</v>
      </c>
      <c r="W51">
        <f t="shared" si="6"/>
        <v>0</v>
      </c>
    </row>
    <row r="52" spans="9:23" x14ac:dyDescent="0.4">
      <c r="I52">
        <v>49</v>
      </c>
      <c r="J52">
        <v>1.3157708576315801</v>
      </c>
      <c r="K52">
        <v>0.66716206052545801</v>
      </c>
      <c r="L52">
        <v>14.301334417082399</v>
      </c>
      <c r="M52">
        <v>1.67330422479763</v>
      </c>
      <c r="N52">
        <v>1.7556647931136444</v>
      </c>
      <c r="O52">
        <v>3.5101010101010077E-2</v>
      </c>
      <c r="P52">
        <v>1</v>
      </c>
      <c r="Q52">
        <f t="shared" si="0"/>
        <v>1.7985612998927536E-14</v>
      </c>
      <c r="R52">
        <f t="shared" si="1"/>
        <v>0</v>
      </c>
      <c r="S52">
        <f t="shared" si="2"/>
        <v>2.886579864025407E-15</v>
      </c>
      <c r="T52">
        <f t="shared" si="3"/>
        <v>2.4570705026150108E-8</v>
      </c>
      <c r="U52">
        <f t="shared" si="4"/>
        <v>-1.1462316790167293E-9</v>
      </c>
      <c r="V52">
        <f t="shared" si="5"/>
        <v>6.7389884783608522E-9</v>
      </c>
      <c r="W52">
        <f t="shared" si="6"/>
        <v>0</v>
      </c>
    </row>
    <row r="53" spans="9:23" x14ac:dyDescent="0.4">
      <c r="I53">
        <v>50</v>
      </c>
      <c r="J53">
        <v>1.3157708576315801</v>
      </c>
      <c r="K53">
        <v>0.66716206052545801</v>
      </c>
      <c r="L53">
        <v>14.301334417082399</v>
      </c>
      <c r="M53">
        <v>1.67330422479763</v>
      </c>
      <c r="N53">
        <v>1.7556647931136444</v>
      </c>
      <c r="O53">
        <v>3.5101010101010077E-2</v>
      </c>
      <c r="P53">
        <v>1</v>
      </c>
      <c r="Q53">
        <f t="shared" si="0"/>
        <v>1.7985612998927536E-14</v>
      </c>
      <c r="R53">
        <f t="shared" si="1"/>
        <v>0</v>
      </c>
      <c r="S53">
        <f t="shared" si="2"/>
        <v>2.886579864025407E-15</v>
      </c>
      <c r="T53">
        <f t="shared" si="3"/>
        <v>2.4570705026150108E-8</v>
      </c>
      <c r="U53">
        <f t="shared" si="4"/>
        <v>-1.1462316790167293E-9</v>
      </c>
      <c r="V53">
        <f t="shared" si="5"/>
        <v>6.7389884783608522E-9</v>
      </c>
      <c r="W53">
        <f t="shared" si="6"/>
        <v>0</v>
      </c>
    </row>
    <row r="54" spans="9:23" x14ac:dyDescent="0.4">
      <c r="I54">
        <v>51</v>
      </c>
      <c r="J54">
        <v>1.3157708576315801</v>
      </c>
      <c r="K54">
        <v>0.66716206052545801</v>
      </c>
      <c r="L54">
        <v>14.301334417082399</v>
      </c>
      <c r="M54">
        <v>1.67330422479763</v>
      </c>
      <c r="N54">
        <v>1.7556647931136444</v>
      </c>
      <c r="O54">
        <v>3.5101010101010077E-2</v>
      </c>
      <c r="P54">
        <v>1</v>
      </c>
      <c r="Q54">
        <f t="shared" si="0"/>
        <v>1.7985612998927536E-14</v>
      </c>
      <c r="R54">
        <f t="shared" si="1"/>
        <v>0</v>
      </c>
      <c r="S54">
        <f t="shared" si="2"/>
        <v>2.886579864025407E-15</v>
      </c>
      <c r="T54">
        <f t="shared" si="3"/>
        <v>2.4570705026150108E-8</v>
      </c>
      <c r="U54">
        <f t="shared" si="4"/>
        <v>-1.1462316790167293E-9</v>
      </c>
      <c r="V54">
        <f t="shared" si="5"/>
        <v>6.7389884783608522E-9</v>
      </c>
      <c r="W54">
        <f t="shared" si="6"/>
        <v>0</v>
      </c>
    </row>
    <row r="55" spans="9:23" x14ac:dyDescent="0.4">
      <c r="I55">
        <v>52</v>
      </c>
      <c r="J55">
        <v>1.3157708576315801</v>
      </c>
      <c r="K55">
        <v>0.66716206052545801</v>
      </c>
      <c r="L55">
        <v>14.301334417082399</v>
      </c>
      <c r="M55">
        <v>1.67330422479763</v>
      </c>
      <c r="N55">
        <v>1.7556647931136444</v>
      </c>
      <c r="O55">
        <v>3.5101010101010077E-2</v>
      </c>
      <c r="P55">
        <v>1</v>
      </c>
      <c r="Q55">
        <f t="shared" si="0"/>
        <v>1.7985612998927536E-14</v>
      </c>
      <c r="R55">
        <f t="shared" si="1"/>
        <v>0</v>
      </c>
      <c r="S55">
        <f t="shared" si="2"/>
        <v>2.886579864025407E-15</v>
      </c>
      <c r="T55">
        <f t="shared" si="3"/>
        <v>2.4570705026150108E-8</v>
      </c>
      <c r="U55">
        <f t="shared" si="4"/>
        <v>-1.1462316790167293E-9</v>
      </c>
      <c r="V55">
        <f t="shared" si="5"/>
        <v>6.7389884783608522E-9</v>
      </c>
      <c r="W55">
        <f t="shared" si="6"/>
        <v>0</v>
      </c>
    </row>
    <row r="56" spans="9:23" x14ac:dyDescent="0.4">
      <c r="I56">
        <v>53</v>
      </c>
      <c r="J56">
        <v>1.3157708576315801</v>
      </c>
      <c r="K56">
        <v>0.66716206052545801</v>
      </c>
      <c r="L56">
        <v>14.301334417082399</v>
      </c>
      <c r="M56">
        <v>1.67330422479763</v>
      </c>
      <c r="N56">
        <v>1.7556647931136444</v>
      </c>
      <c r="O56">
        <v>3.5101010101010077E-2</v>
      </c>
      <c r="P56">
        <v>1</v>
      </c>
      <c r="Q56">
        <f t="shared" si="0"/>
        <v>1.7985612998927536E-14</v>
      </c>
      <c r="R56">
        <f t="shared" si="1"/>
        <v>0</v>
      </c>
      <c r="S56">
        <f t="shared" si="2"/>
        <v>2.886579864025407E-15</v>
      </c>
      <c r="T56">
        <f t="shared" si="3"/>
        <v>2.4570705026150108E-8</v>
      </c>
      <c r="U56">
        <f t="shared" si="4"/>
        <v>-1.1462316790167293E-9</v>
      </c>
      <c r="V56">
        <f t="shared" si="5"/>
        <v>6.7389884783608522E-9</v>
      </c>
      <c r="W56">
        <f t="shared" si="6"/>
        <v>0</v>
      </c>
    </row>
    <row r="57" spans="9:23" x14ac:dyDescent="0.4">
      <c r="I57">
        <v>54</v>
      </c>
      <c r="J57">
        <v>1.3157708576315801</v>
      </c>
      <c r="K57">
        <v>0.66716206052545801</v>
      </c>
      <c r="L57">
        <v>14.301334417082399</v>
      </c>
      <c r="M57">
        <v>1.67330422479763</v>
      </c>
      <c r="N57">
        <v>1.7556647931136444</v>
      </c>
      <c r="O57">
        <v>3.5101010101010077E-2</v>
      </c>
      <c r="P57">
        <v>1</v>
      </c>
      <c r="Q57">
        <f t="shared" si="0"/>
        <v>1.7985612998927536E-14</v>
      </c>
      <c r="R57">
        <f t="shared" si="1"/>
        <v>0</v>
      </c>
      <c r="S57">
        <f t="shared" si="2"/>
        <v>2.886579864025407E-15</v>
      </c>
      <c r="T57">
        <f t="shared" si="3"/>
        <v>2.4570705026150108E-8</v>
      </c>
      <c r="U57">
        <f t="shared" si="4"/>
        <v>-1.1462316790167293E-9</v>
      </c>
      <c r="V57">
        <f t="shared" si="5"/>
        <v>6.7389884783608522E-9</v>
      </c>
      <c r="W57">
        <f t="shared" si="6"/>
        <v>0</v>
      </c>
    </row>
    <row r="58" spans="9:23" x14ac:dyDescent="0.4">
      <c r="I58">
        <v>55</v>
      </c>
      <c r="J58">
        <v>1.3157708576315801</v>
      </c>
      <c r="K58">
        <v>0.66716206052545801</v>
      </c>
      <c r="L58">
        <v>14.301334417082399</v>
      </c>
      <c r="M58">
        <v>1.67330422479763</v>
      </c>
      <c r="N58">
        <v>1.7556647931136444</v>
      </c>
      <c r="O58">
        <v>3.5101010101010077E-2</v>
      </c>
      <c r="P58">
        <v>1</v>
      </c>
      <c r="Q58">
        <f t="shared" si="0"/>
        <v>1.7985612998927536E-14</v>
      </c>
      <c r="R58">
        <f t="shared" si="1"/>
        <v>0</v>
      </c>
      <c r="S58">
        <f t="shared" si="2"/>
        <v>2.886579864025407E-15</v>
      </c>
      <c r="T58">
        <f t="shared" si="3"/>
        <v>2.4570705026150108E-8</v>
      </c>
      <c r="U58">
        <f t="shared" si="4"/>
        <v>-1.1462316790167293E-9</v>
      </c>
      <c r="V58">
        <f t="shared" si="5"/>
        <v>6.7389884783608522E-9</v>
      </c>
      <c r="W58">
        <f t="shared" si="6"/>
        <v>0</v>
      </c>
    </row>
    <row r="59" spans="9:23" x14ac:dyDescent="0.4">
      <c r="I59">
        <v>56</v>
      </c>
      <c r="J59">
        <v>1.3157708576315801</v>
      </c>
      <c r="K59">
        <v>0.66716206052545801</v>
      </c>
      <c r="L59">
        <v>14.301334417082399</v>
      </c>
      <c r="M59">
        <v>1.67330422479763</v>
      </c>
      <c r="N59">
        <v>1.7556647931136444</v>
      </c>
      <c r="O59">
        <v>3.5101010101010077E-2</v>
      </c>
      <c r="P59">
        <v>1</v>
      </c>
      <c r="Q59">
        <f t="shared" si="0"/>
        <v>1.7985612998927536E-14</v>
      </c>
      <c r="R59">
        <f t="shared" si="1"/>
        <v>0</v>
      </c>
      <c r="S59">
        <f t="shared" si="2"/>
        <v>2.886579864025407E-15</v>
      </c>
      <c r="T59">
        <f t="shared" si="3"/>
        <v>2.4570705026150108E-8</v>
      </c>
      <c r="U59">
        <f t="shared" si="4"/>
        <v>-1.1462316790167293E-9</v>
      </c>
      <c r="V59">
        <f t="shared" si="5"/>
        <v>6.7389884783608522E-9</v>
      </c>
      <c r="W59">
        <f t="shared" si="6"/>
        <v>0</v>
      </c>
    </row>
    <row r="60" spans="9:23" x14ac:dyDescent="0.4">
      <c r="I60">
        <v>57</v>
      </c>
      <c r="J60">
        <v>1.3157708576315801</v>
      </c>
      <c r="K60">
        <v>0.66716206052545801</v>
      </c>
      <c r="L60">
        <v>14.301334417082399</v>
      </c>
      <c r="M60">
        <v>1.67330422479763</v>
      </c>
      <c r="N60">
        <v>1.7556647931136444</v>
      </c>
      <c r="O60">
        <v>3.5101010101010077E-2</v>
      </c>
      <c r="P60">
        <v>1</v>
      </c>
      <c r="Q60">
        <f t="shared" si="0"/>
        <v>1.7985612998927536E-14</v>
      </c>
      <c r="R60">
        <f t="shared" si="1"/>
        <v>0</v>
      </c>
      <c r="S60">
        <f t="shared" si="2"/>
        <v>2.886579864025407E-15</v>
      </c>
      <c r="T60">
        <f t="shared" si="3"/>
        <v>2.4570705026150108E-8</v>
      </c>
      <c r="U60">
        <f t="shared" si="4"/>
        <v>-1.1462316790167293E-9</v>
      </c>
      <c r="V60">
        <f t="shared" si="5"/>
        <v>6.7389884783608522E-9</v>
      </c>
      <c r="W60">
        <f t="shared" si="6"/>
        <v>0</v>
      </c>
    </row>
    <row r="61" spans="9:23" x14ac:dyDescent="0.4">
      <c r="I61">
        <v>58</v>
      </c>
      <c r="J61">
        <v>1.3157708576315801</v>
      </c>
      <c r="K61">
        <v>0.66716206052545801</v>
      </c>
      <c r="L61">
        <v>14.301334417082399</v>
      </c>
      <c r="M61">
        <v>1.67330422479763</v>
      </c>
      <c r="N61">
        <v>1.7556647931136444</v>
      </c>
      <c r="O61">
        <v>3.5101010101010077E-2</v>
      </c>
      <c r="P61">
        <v>1</v>
      </c>
      <c r="Q61">
        <f t="shared" si="0"/>
        <v>1.7985612998927536E-14</v>
      </c>
      <c r="R61">
        <f t="shared" si="1"/>
        <v>0</v>
      </c>
      <c r="S61">
        <f t="shared" si="2"/>
        <v>2.886579864025407E-15</v>
      </c>
      <c r="T61">
        <f t="shared" si="3"/>
        <v>2.4570705026150108E-8</v>
      </c>
      <c r="U61">
        <f t="shared" si="4"/>
        <v>-1.1462316790167293E-9</v>
      </c>
      <c r="V61">
        <f t="shared" si="5"/>
        <v>6.7389884783608522E-9</v>
      </c>
      <c r="W61">
        <f t="shared" si="6"/>
        <v>0</v>
      </c>
    </row>
    <row r="62" spans="9:23" x14ac:dyDescent="0.4">
      <c r="I62">
        <v>59</v>
      </c>
      <c r="J62">
        <v>1.3157708576315801</v>
      </c>
      <c r="K62">
        <v>0.66716206052545801</v>
      </c>
      <c r="L62">
        <v>14.301334417082399</v>
      </c>
      <c r="M62">
        <v>1.67330422479763</v>
      </c>
      <c r="N62">
        <v>1.7556647931136444</v>
      </c>
      <c r="O62">
        <v>3.5101010101010077E-2</v>
      </c>
      <c r="P62">
        <v>1</v>
      </c>
      <c r="Q62">
        <f t="shared" si="0"/>
        <v>1.7985612998927536E-14</v>
      </c>
      <c r="R62">
        <f t="shared" si="1"/>
        <v>0</v>
      </c>
      <c r="S62">
        <f t="shared" si="2"/>
        <v>2.886579864025407E-15</v>
      </c>
      <c r="T62">
        <f t="shared" si="3"/>
        <v>2.4570705026150108E-8</v>
      </c>
      <c r="U62">
        <f t="shared" si="4"/>
        <v>-1.1462316790167293E-9</v>
      </c>
      <c r="V62">
        <f t="shared" si="5"/>
        <v>6.7389884783608522E-9</v>
      </c>
      <c r="W62">
        <f t="shared" si="6"/>
        <v>0</v>
      </c>
    </row>
    <row r="63" spans="9:23" x14ac:dyDescent="0.4">
      <c r="I63">
        <v>60</v>
      </c>
      <c r="J63">
        <v>1.3157708576315801</v>
      </c>
      <c r="K63">
        <v>0.66716206052545801</v>
      </c>
      <c r="L63">
        <v>14.301334417082399</v>
      </c>
      <c r="M63">
        <v>1.67330422479763</v>
      </c>
      <c r="N63">
        <v>1.7556647931136444</v>
      </c>
      <c r="O63">
        <v>3.5101010101010077E-2</v>
      </c>
      <c r="P63">
        <v>1</v>
      </c>
      <c r="Q63">
        <f t="shared" si="0"/>
        <v>1.7985612998927536E-14</v>
      </c>
      <c r="R63">
        <f t="shared" si="1"/>
        <v>0</v>
      </c>
      <c r="S63">
        <f t="shared" si="2"/>
        <v>2.886579864025407E-15</v>
      </c>
      <c r="T63">
        <f t="shared" si="3"/>
        <v>2.4570705026150108E-8</v>
      </c>
      <c r="U63">
        <f t="shared" si="4"/>
        <v>-1.1462316790167293E-9</v>
      </c>
      <c r="V63">
        <f t="shared" si="5"/>
        <v>6.7389884783608522E-9</v>
      </c>
      <c r="W63">
        <f t="shared" si="6"/>
        <v>0</v>
      </c>
    </row>
    <row r="64" spans="9:23" x14ac:dyDescent="0.4">
      <c r="I64">
        <v>61</v>
      </c>
      <c r="J64">
        <v>1.3157708576315801</v>
      </c>
      <c r="K64">
        <v>0.66716206052545801</v>
      </c>
      <c r="L64">
        <v>14.301334417082399</v>
      </c>
      <c r="M64">
        <v>1.67330422479763</v>
      </c>
      <c r="N64">
        <v>1.7556647931136444</v>
      </c>
      <c r="O64">
        <v>3.5101010101010077E-2</v>
      </c>
      <c r="P64">
        <v>1</v>
      </c>
      <c r="Q64">
        <f t="shared" si="0"/>
        <v>1.7985612998927536E-14</v>
      </c>
      <c r="R64">
        <f t="shared" si="1"/>
        <v>0</v>
      </c>
      <c r="S64">
        <f t="shared" si="2"/>
        <v>2.886579864025407E-15</v>
      </c>
      <c r="T64">
        <f t="shared" si="3"/>
        <v>2.4570705026150108E-8</v>
      </c>
      <c r="U64">
        <f t="shared" si="4"/>
        <v>-1.1462316790167293E-9</v>
      </c>
      <c r="V64">
        <f t="shared" si="5"/>
        <v>6.7389884783608522E-9</v>
      </c>
      <c r="W64">
        <f t="shared" si="6"/>
        <v>0</v>
      </c>
    </row>
    <row r="65" spans="9:23" x14ac:dyDescent="0.4">
      <c r="I65">
        <v>62</v>
      </c>
      <c r="J65">
        <v>1.3157708576315801</v>
      </c>
      <c r="K65">
        <v>0.66716206052545801</v>
      </c>
      <c r="L65">
        <v>14.301334417082399</v>
      </c>
      <c r="M65">
        <v>1.67330422479763</v>
      </c>
      <c r="N65">
        <v>1.7556647931136444</v>
      </c>
      <c r="O65">
        <v>3.5101010101010077E-2</v>
      </c>
      <c r="P65">
        <v>1</v>
      </c>
      <c r="Q65">
        <f t="shared" si="0"/>
        <v>1.7985612998927536E-14</v>
      </c>
      <c r="R65">
        <f t="shared" si="1"/>
        <v>0</v>
      </c>
      <c r="S65">
        <f t="shared" si="2"/>
        <v>2.886579864025407E-15</v>
      </c>
      <c r="T65">
        <f t="shared" si="3"/>
        <v>2.4570705026150108E-8</v>
      </c>
      <c r="U65">
        <f t="shared" si="4"/>
        <v>-1.1462316790167293E-9</v>
      </c>
      <c r="V65">
        <f t="shared" si="5"/>
        <v>6.7389884783608522E-9</v>
      </c>
      <c r="W65">
        <f t="shared" si="6"/>
        <v>0</v>
      </c>
    </row>
    <row r="66" spans="9:23" x14ac:dyDescent="0.4">
      <c r="I66">
        <v>63</v>
      </c>
      <c r="J66">
        <v>1.3157708576315801</v>
      </c>
      <c r="K66">
        <v>0.66716206052545801</v>
      </c>
      <c r="L66">
        <v>14.301334417082399</v>
      </c>
      <c r="M66">
        <v>1.67330422479763</v>
      </c>
      <c r="N66">
        <v>1.7556647931136444</v>
      </c>
      <c r="O66">
        <v>3.5101010101010077E-2</v>
      </c>
      <c r="P66">
        <v>1</v>
      </c>
      <c r="Q66">
        <f t="shared" si="0"/>
        <v>1.7985612998927536E-14</v>
      </c>
      <c r="R66">
        <f t="shared" si="1"/>
        <v>0</v>
      </c>
      <c r="S66">
        <f t="shared" si="2"/>
        <v>2.886579864025407E-15</v>
      </c>
      <c r="T66">
        <f t="shared" si="3"/>
        <v>2.4570705026150108E-8</v>
      </c>
      <c r="U66">
        <f t="shared" si="4"/>
        <v>-1.1462316790167293E-9</v>
      </c>
      <c r="V66">
        <f t="shared" si="5"/>
        <v>6.7389884783608522E-9</v>
      </c>
      <c r="W66">
        <f t="shared" si="6"/>
        <v>0</v>
      </c>
    </row>
    <row r="67" spans="9:23" x14ac:dyDescent="0.4">
      <c r="I67">
        <v>64</v>
      </c>
      <c r="J67">
        <v>1.3157708576315801</v>
      </c>
      <c r="K67">
        <v>0.66716206052545801</v>
      </c>
      <c r="L67">
        <v>14.301334417082399</v>
      </c>
      <c r="M67">
        <v>1.67330422479763</v>
      </c>
      <c r="N67">
        <v>1.7556647931136444</v>
      </c>
      <c r="O67">
        <v>3.5101010101010077E-2</v>
      </c>
      <c r="P67">
        <v>1</v>
      </c>
      <c r="Q67">
        <f t="shared" si="0"/>
        <v>1.7985612998927536E-14</v>
      </c>
      <c r="R67">
        <f t="shared" si="1"/>
        <v>0</v>
      </c>
      <c r="S67">
        <f t="shared" si="2"/>
        <v>2.886579864025407E-15</v>
      </c>
      <c r="T67">
        <f t="shared" si="3"/>
        <v>2.4570705026150108E-8</v>
      </c>
      <c r="U67">
        <f t="shared" si="4"/>
        <v>-1.1462316790167293E-9</v>
      </c>
      <c r="V67">
        <f t="shared" si="5"/>
        <v>6.7389884783608522E-9</v>
      </c>
      <c r="W67">
        <f t="shared" si="6"/>
        <v>0</v>
      </c>
    </row>
    <row r="68" spans="9:23" x14ac:dyDescent="0.4">
      <c r="I68">
        <v>65</v>
      </c>
      <c r="J68">
        <v>1.3157708576315801</v>
      </c>
      <c r="K68">
        <v>0.66716206052545801</v>
      </c>
      <c r="L68">
        <v>14.301334417082399</v>
      </c>
      <c r="M68">
        <v>1.67330422479763</v>
      </c>
      <c r="N68">
        <v>1.7556647931136444</v>
      </c>
      <c r="O68">
        <v>3.5101010101010077E-2</v>
      </c>
      <c r="P68">
        <v>1</v>
      </c>
      <c r="Q68">
        <f t="shared" ref="Q68:Q131" si="7">-N68/J68+($B$8+1)*$B$7*K68^$B$8</f>
        <v>1.7985612998927536E-14</v>
      </c>
      <c r="R68">
        <f t="shared" ref="R68:R131" si="8">-J69/J68+$B$6*(O69-$B$10+1)</f>
        <v>0</v>
      </c>
      <c r="S68">
        <f t="shared" ref="S68:S131" si="9">-M68+P68*L68^$B$9*K68^(1-$B$9)</f>
        <v>2.886579864025407E-15</v>
      </c>
      <c r="T68">
        <f t="shared" ref="T68:T131" si="10">-N68+(1-$B$9)*P68*L68^$B$9*K68^(-$B$9)</f>
        <v>2.4570705026150108E-8</v>
      </c>
      <c r="U68">
        <f t="shared" ref="U68:U131" si="11">-O68+$B$9*P68*L68^($B$9-1)*K68^(1-$B$9)</f>
        <v>-1.1462316790167293E-9</v>
      </c>
      <c r="V68">
        <f t="shared" ref="V68:V131" si="12">-L69+M68+(1-$B$10)*L68-J68</f>
        <v>6.7389884783608522E-9</v>
      </c>
      <c r="W68">
        <f t="shared" ref="W68:W131" si="13">-LN(P69)+B76*LN(P68)</f>
        <v>0</v>
      </c>
    </row>
    <row r="69" spans="9:23" x14ac:dyDescent="0.4">
      <c r="I69">
        <v>66</v>
      </c>
      <c r="J69">
        <v>1.3157708576315801</v>
      </c>
      <c r="K69">
        <v>0.66716206052545801</v>
      </c>
      <c r="L69">
        <v>14.301334417082399</v>
      </c>
      <c r="M69">
        <v>1.67330422479763</v>
      </c>
      <c r="N69">
        <v>1.7556647931136444</v>
      </c>
      <c r="O69">
        <v>3.5101010101010077E-2</v>
      </c>
      <c r="P69">
        <v>1</v>
      </c>
      <c r="Q69">
        <f t="shared" si="7"/>
        <v>1.7985612998927536E-14</v>
      </c>
      <c r="R69">
        <f t="shared" si="8"/>
        <v>0</v>
      </c>
      <c r="S69">
        <f t="shared" si="9"/>
        <v>2.886579864025407E-15</v>
      </c>
      <c r="T69">
        <f t="shared" si="10"/>
        <v>2.4570705026150108E-8</v>
      </c>
      <c r="U69">
        <f t="shared" si="11"/>
        <v>-1.1462316790167293E-9</v>
      </c>
      <c r="V69">
        <f t="shared" si="12"/>
        <v>6.7389884783608522E-9</v>
      </c>
      <c r="W69">
        <f t="shared" si="13"/>
        <v>0</v>
      </c>
    </row>
    <row r="70" spans="9:23" x14ac:dyDescent="0.4">
      <c r="I70">
        <v>67</v>
      </c>
      <c r="J70">
        <v>1.3157708576315801</v>
      </c>
      <c r="K70">
        <v>0.66716206052545801</v>
      </c>
      <c r="L70">
        <v>14.301334417082399</v>
      </c>
      <c r="M70">
        <v>1.67330422479763</v>
      </c>
      <c r="N70">
        <v>1.7556647931136444</v>
      </c>
      <c r="O70">
        <v>3.5101010101010077E-2</v>
      </c>
      <c r="P70">
        <v>1</v>
      </c>
      <c r="Q70">
        <f t="shared" si="7"/>
        <v>1.7985612998927536E-14</v>
      </c>
      <c r="R70">
        <f t="shared" si="8"/>
        <v>0</v>
      </c>
      <c r="S70">
        <f t="shared" si="9"/>
        <v>2.886579864025407E-15</v>
      </c>
      <c r="T70">
        <f t="shared" si="10"/>
        <v>2.4570705026150108E-8</v>
      </c>
      <c r="U70">
        <f t="shared" si="11"/>
        <v>-1.1462316790167293E-9</v>
      </c>
      <c r="V70">
        <f t="shared" si="12"/>
        <v>6.7389884783608522E-9</v>
      </c>
      <c r="W70">
        <f t="shared" si="13"/>
        <v>0</v>
      </c>
    </row>
    <row r="71" spans="9:23" x14ac:dyDescent="0.4">
      <c r="I71">
        <v>68</v>
      </c>
      <c r="J71">
        <v>1.3157708576315801</v>
      </c>
      <c r="K71">
        <v>0.66716206052545801</v>
      </c>
      <c r="L71">
        <v>14.301334417082399</v>
      </c>
      <c r="M71">
        <v>1.67330422479763</v>
      </c>
      <c r="N71">
        <v>1.7556647931136444</v>
      </c>
      <c r="O71">
        <v>3.5101010101010077E-2</v>
      </c>
      <c r="P71">
        <v>1</v>
      </c>
      <c r="Q71">
        <f t="shared" si="7"/>
        <v>1.7985612998927536E-14</v>
      </c>
      <c r="R71">
        <f t="shared" si="8"/>
        <v>0</v>
      </c>
      <c r="S71">
        <f t="shared" si="9"/>
        <v>2.886579864025407E-15</v>
      </c>
      <c r="T71">
        <f t="shared" si="10"/>
        <v>2.4570705026150108E-8</v>
      </c>
      <c r="U71">
        <f t="shared" si="11"/>
        <v>-1.1462316790167293E-9</v>
      </c>
      <c r="V71">
        <f t="shared" si="12"/>
        <v>6.7389884783608522E-9</v>
      </c>
      <c r="W71">
        <f t="shared" si="13"/>
        <v>0</v>
      </c>
    </row>
    <row r="72" spans="9:23" x14ac:dyDescent="0.4">
      <c r="I72">
        <v>69</v>
      </c>
      <c r="J72">
        <v>1.3157708576315801</v>
      </c>
      <c r="K72">
        <v>0.66716206052545801</v>
      </c>
      <c r="L72">
        <v>14.301334417082399</v>
      </c>
      <c r="M72">
        <v>1.67330422479763</v>
      </c>
      <c r="N72">
        <v>1.7556647931136444</v>
      </c>
      <c r="O72">
        <v>3.5101010101010077E-2</v>
      </c>
      <c r="P72">
        <v>1</v>
      </c>
      <c r="Q72">
        <f t="shared" si="7"/>
        <v>1.7985612998927536E-14</v>
      </c>
      <c r="R72">
        <f t="shared" si="8"/>
        <v>0</v>
      </c>
      <c r="S72">
        <f t="shared" si="9"/>
        <v>2.886579864025407E-15</v>
      </c>
      <c r="T72">
        <f t="shared" si="10"/>
        <v>2.4570705026150108E-8</v>
      </c>
      <c r="U72">
        <f t="shared" si="11"/>
        <v>-1.1462316790167293E-9</v>
      </c>
      <c r="V72">
        <f t="shared" si="12"/>
        <v>6.7389884783608522E-9</v>
      </c>
      <c r="W72">
        <f t="shared" si="13"/>
        <v>0</v>
      </c>
    </row>
    <row r="73" spans="9:23" x14ac:dyDescent="0.4">
      <c r="I73">
        <v>70</v>
      </c>
      <c r="J73">
        <v>1.3157708576315801</v>
      </c>
      <c r="K73">
        <v>0.66716206052545801</v>
      </c>
      <c r="L73">
        <v>14.301334417082399</v>
      </c>
      <c r="M73">
        <v>1.67330422479763</v>
      </c>
      <c r="N73">
        <v>1.7556647931136444</v>
      </c>
      <c r="O73">
        <v>3.5101010101010077E-2</v>
      </c>
      <c r="P73">
        <v>1</v>
      </c>
      <c r="Q73">
        <f t="shared" si="7"/>
        <v>1.7985612998927536E-14</v>
      </c>
      <c r="R73">
        <f t="shared" si="8"/>
        <v>0</v>
      </c>
      <c r="S73">
        <f t="shared" si="9"/>
        <v>2.886579864025407E-15</v>
      </c>
      <c r="T73">
        <f t="shared" si="10"/>
        <v>2.4570705026150108E-8</v>
      </c>
      <c r="U73">
        <f t="shared" si="11"/>
        <v>-1.1462316790167293E-9</v>
      </c>
      <c r="V73">
        <f t="shared" si="12"/>
        <v>6.7389884783608522E-9</v>
      </c>
      <c r="W73">
        <f t="shared" si="13"/>
        <v>0</v>
      </c>
    </row>
    <row r="74" spans="9:23" x14ac:dyDescent="0.4">
      <c r="I74">
        <v>71</v>
      </c>
      <c r="J74">
        <v>1.3157708576315801</v>
      </c>
      <c r="K74">
        <v>0.66716206052545801</v>
      </c>
      <c r="L74">
        <v>14.301334417082399</v>
      </c>
      <c r="M74">
        <v>1.67330422479763</v>
      </c>
      <c r="N74">
        <v>1.7556647931136444</v>
      </c>
      <c r="O74">
        <v>3.5101010101010077E-2</v>
      </c>
      <c r="P74">
        <v>1</v>
      </c>
      <c r="Q74">
        <f t="shared" si="7"/>
        <v>1.7985612998927536E-14</v>
      </c>
      <c r="R74">
        <f t="shared" si="8"/>
        <v>0</v>
      </c>
      <c r="S74">
        <f t="shared" si="9"/>
        <v>2.886579864025407E-15</v>
      </c>
      <c r="T74">
        <f t="shared" si="10"/>
        <v>2.4570705026150108E-8</v>
      </c>
      <c r="U74">
        <f t="shared" si="11"/>
        <v>-1.1462316790167293E-9</v>
      </c>
      <c r="V74">
        <f t="shared" si="12"/>
        <v>6.7389884783608522E-9</v>
      </c>
      <c r="W74">
        <f t="shared" si="13"/>
        <v>0</v>
      </c>
    </row>
    <row r="75" spans="9:23" x14ac:dyDescent="0.4">
      <c r="I75">
        <v>72</v>
      </c>
      <c r="J75">
        <v>1.3157708576315801</v>
      </c>
      <c r="K75">
        <v>0.66716206052545801</v>
      </c>
      <c r="L75">
        <v>14.301334417082399</v>
      </c>
      <c r="M75">
        <v>1.67330422479763</v>
      </c>
      <c r="N75">
        <v>1.7556647931136444</v>
      </c>
      <c r="O75">
        <v>3.5101010101010077E-2</v>
      </c>
      <c r="P75">
        <v>1</v>
      </c>
      <c r="Q75">
        <f t="shared" si="7"/>
        <v>1.7985612998927536E-14</v>
      </c>
      <c r="R75">
        <f t="shared" si="8"/>
        <v>0</v>
      </c>
      <c r="S75">
        <f t="shared" si="9"/>
        <v>2.886579864025407E-15</v>
      </c>
      <c r="T75">
        <f t="shared" si="10"/>
        <v>2.4570705026150108E-8</v>
      </c>
      <c r="U75">
        <f t="shared" si="11"/>
        <v>-1.1462316790167293E-9</v>
      </c>
      <c r="V75">
        <f t="shared" si="12"/>
        <v>6.7389884783608522E-9</v>
      </c>
      <c r="W75">
        <f t="shared" si="13"/>
        <v>0</v>
      </c>
    </row>
    <row r="76" spans="9:23" x14ac:dyDescent="0.4">
      <c r="I76">
        <v>73</v>
      </c>
      <c r="J76">
        <v>1.3157708576315801</v>
      </c>
      <c r="K76">
        <v>0.66716206052545801</v>
      </c>
      <c r="L76">
        <v>14.301334417082399</v>
      </c>
      <c r="M76">
        <v>1.67330422479763</v>
      </c>
      <c r="N76">
        <v>1.7556647931136444</v>
      </c>
      <c r="O76">
        <v>3.5101010101010077E-2</v>
      </c>
      <c r="P76">
        <v>1</v>
      </c>
      <c r="Q76">
        <f t="shared" si="7"/>
        <v>1.7985612998927536E-14</v>
      </c>
      <c r="R76">
        <f t="shared" si="8"/>
        <v>0</v>
      </c>
      <c r="S76">
        <f t="shared" si="9"/>
        <v>2.886579864025407E-15</v>
      </c>
      <c r="T76">
        <f t="shared" si="10"/>
        <v>2.4570705026150108E-8</v>
      </c>
      <c r="U76">
        <f t="shared" si="11"/>
        <v>-1.1462316790167293E-9</v>
      </c>
      <c r="V76">
        <f t="shared" si="12"/>
        <v>6.7389884783608522E-9</v>
      </c>
      <c r="W76">
        <f t="shared" si="13"/>
        <v>0</v>
      </c>
    </row>
    <row r="77" spans="9:23" x14ac:dyDescent="0.4">
      <c r="I77">
        <v>74</v>
      </c>
      <c r="J77">
        <v>1.3157708576315801</v>
      </c>
      <c r="K77">
        <v>0.66716206052545801</v>
      </c>
      <c r="L77">
        <v>14.301334417082399</v>
      </c>
      <c r="M77">
        <v>1.67330422479763</v>
      </c>
      <c r="N77">
        <v>1.7556647931136444</v>
      </c>
      <c r="O77">
        <v>3.5101010101010077E-2</v>
      </c>
      <c r="P77">
        <v>1</v>
      </c>
      <c r="Q77">
        <f t="shared" si="7"/>
        <v>1.7985612998927536E-14</v>
      </c>
      <c r="R77">
        <f t="shared" si="8"/>
        <v>0</v>
      </c>
      <c r="S77">
        <f t="shared" si="9"/>
        <v>2.886579864025407E-15</v>
      </c>
      <c r="T77">
        <f t="shared" si="10"/>
        <v>2.4570705026150108E-8</v>
      </c>
      <c r="U77">
        <f t="shared" si="11"/>
        <v>-1.1462316790167293E-9</v>
      </c>
      <c r="V77">
        <f t="shared" si="12"/>
        <v>6.7389884783608522E-9</v>
      </c>
      <c r="W77">
        <f t="shared" si="13"/>
        <v>0</v>
      </c>
    </row>
    <row r="78" spans="9:23" x14ac:dyDescent="0.4">
      <c r="I78">
        <v>75</v>
      </c>
      <c r="J78">
        <v>1.3157708576315801</v>
      </c>
      <c r="K78">
        <v>0.66716206052545801</v>
      </c>
      <c r="L78">
        <v>14.301334417082399</v>
      </c>
      <c r="M78">
        <v>1.67330422479763</v>
      </c>
      <c r="N78">
        <v>1.7556647931136444</v>
      </c>
      <c r="O78">
        <v>3.5101010101010077E-2</v>
      </c>
      <c r="P78">
        <v>1</v>
      </c>
      <c r="Q78">
        <f t="shared" si="7"/>
        <v>1.7985612998927536E-14</v>
      </c>
      <c r="R78">
        <f t="shared" si="8"/>
        <v>0</v>
      </c>
      <c r="S78">
        <f t="shared" si="9"/>
        <v>2.886579864025407E-15</v>
      </c>
      <c r="T78">
        <f t="shared" si="10"/>
        <v>2.4570705026150108E-8</v>
      </c>
      <c r="U78">
        <f t="shared" si="11"/>
        <v>-1.1462316790167293E-9</v>
      </c>
      <c r="V78">
        <f t="shared" si="12"/>
        <v>6.7389884783608522E-9</v>
      </c>
      <c r="W78">
        <f t="shared" si="13"/>
        <v>0</v>
      </c>
    </row>
    <row r="79" spans="9:23" x14ac:dyDescent="0.4">
      <c r="I79">
        <v>76</v>
      </c>
      <c r="J79">
        <v>1.3157708576315801</v>
      </c>
      <c r="K79">
        <v>0.66716206052545801</v>
      </c>
      <c r="L79">
        <v>14.301334417082399</v>
      </c>
      <c r="M79">
        <v>1.67330422479763</v>
      </c>
      <c r="N79">
        <v>1.7556647931136444</v>
      </c>
      <c r="O79">
        <v>3.5101010101010077E-2</v>
      </c>
      <c r="P79">
        <v>1</v>
      </c>
      <c r="Q79">
        <f t="shared" si="7"/>
        <v>1.7985612998927536E-14</v>
      </c>
      <c r="R79">
        <f t="shared" si="8"/>
        <v>0</v>
      </c>
      <c r="S79">
        <f t="shared" si="9"/>
        <v>2.886579864025407E-15</v>
      </c>
      <c r="T79">
        <f t="shared" si="10"/>
        <v>2.4570705026150108E-8</v>
      </c>
      <c r="U79">
        <f t="shared" si="11"/>
        <v>-1.1462316790167293E-9</v>
      </c>
      <c r="V79">
        <f t="shared" si="12"/>
        <v>6.7389884783608522E-9</v>
      </c>
      <c r="W79">
        <f t="shared" si="13"/>
        <v>0</v>
      </c>
    </row>
    <row r="80" spans="9:23" x14ac:dyDescent="0.4">
      <c r="I80">
        <v>77</v>
      </c>
      <c r="J80">
        <v>1.3157708576315801</v>
      </c>
      <c r="K80">
        <v>0.66716206052545801</v>
      </c>
      <c r="L80">
        <v>14.301334417082399</v>
      </c>
      <c r="M80">
        <v>1.67330422479763</v>
      </c>
      <c r="N80">
        <v>1.7556647931136444</v>
      </c>
      <c r="O80">
        <v>3.5101010101010077E-2</v>
      </c>
      <c r="P80">
        <v>1</v>
      </c>
      <c r="Q80">
        <f t="shared" si="7"/>
        <v>1.7985612998927536E-14</v>
      </c>
      <c r="R80">
        <f t="shared" si="8"/>
        <v>0</v>
      </c>
      <c r="S80">
        <f t="shared" si="9"/>
        <v>2.886579864025407E-15</v>
      </c>
      <c r="T80">
        <f t="shared" si="10"/>
        <v>2.4570705026150108E-8</v>
      </c>
      <c r="U80">
        <f t="shared" si="11"/>
        <v>-1.1462316790167293E-9</v>
      </c>
      <c r="V80">
        <f t="shared" si="12"/>
        <v>6.7389884783608522E-9</v>
      </c>
      <c r="W80">
        <f t="shared" si="13"/>
        <v>0</v>
      </c>
    </row>
    <row r="81" spans="9:23" x14ac:dyDescent="0.4">
      <c r="I81">
        <v>78</v>
      </c>
      <c r="J81">
        <v>1.3157708576315801</v>
      </c>
      <c r="K81">
        <v>0.66716206052545801</v>
      </c>
      <c r="L81">
        <v>14.301334417082399</v>
      </c>
      <c r="M81">
        <v>1.67330422479763</v>
      </c>
      <c r="N81">
        <v>1.7556647931136444</v>
      </c>
      <c r="O81">
        <v>3.5101010101010077E-2</v>
      </c>
      <c r="P81">
        <v>1</v>
      </c>
      <c r="Q81">
        <f t="shared" si="7"/>
        <v>1.7985612998927536E-14</v>
      </c>
      <c r="R81">
        <f t="shared" si="8"/>
        <v>0</v>
      </c>
      <c r="S81">
        <f t="shared" si="9"/>
        <v>2.886579864025407E-15</v>
      </c>
      <c r="T81">
        <f t="shared" si="10"/>
        <v>2.4570705026150108E-8</v>
      </c>
      <c r="U81">
        <f t="shared" si="11"/>
        <v>-1.1462316790167293E-9</v>
      </c>
      <c r="V81">
        <f t="shared" si="12"/>
        <v>6.7389884783608522E-9</v>
      </c>
      <c r="W81">
        <f t="shared" si="13"/>
        <v>0</v>
      </c>
    </row>
    <row r="82" spans="9:23" x14ac:dyDescent="0.4">
      <c r="I82">
        <v>79</v>
      </c>
      <c r="J82">
        <v>1.3157708576315801</v>
      </c>
      <c r="K82">
        <v>0.66716206052545801</v>
      </c>
      <c r="L82">
        <v>14.301334417082399</v>
      </c>
      <c r="M82">
        <v>1.67330422479763</v>
      </c>
      <c r="N82">
        <v>1.7556647931136444</v>
      </c>
      <c r="O82">
        <v>3.5101010101010077E-2</v>
      </c>
      <c r="P82">
        <v>1</v>
      </c>
      <c r="Q82">
        <f t="shared" si="7"/>
        <v>1.7985612998927536E-14</v>
      </c>
      <c r="R82">
        <f t="shared" si="8"/>
        <v>0</v>
      </c>
      <c r="S82">
        <f t="shared" si="9"/>
        <v>2.886579864025407E-15</v>
      </c>
      <c r="T82">
        <f t="shared" si="10"/>
        <v>2.4570705026150108E-8</v>
      </c>
      <c r="U82">
        <f t="shared" si="11"/>
        <v>-1.1462316790167293E-9</v>
      </c>
      <c r="V82">
        <f t="shared" si="12"/>
        <v>6.7389884783608522E-9</v>
      </c>
      <c r="W82">
        <f t="shared" si="13"/>
        <v>0</v>
      </c>
    </row>
    <row r="83" spans="9:23" x14ac:dyDescent="0.4">
      <c r="I83">
        <v>80</v>
      </c>
      <c r="J83">
        <v>1.3157708576315801</v>
      </c>
      <c r="K83">
        <v>0.66716206052545801</v>
      </c>
      <c r="L83">
        <v>14.301334417082399</v>
      </c>
      <c r="M83">
        <v>1.67330422479763</v>
      </c>
      <c r="N83">
        <v>1.7556647931136444</v>
      </c>
      <c r="O83">
        <v>3.5101010101010077E-2</v>
      </c>
      <c r="P83">
        <v>1</v>
      </c>
      <c r="Q83">
        <f t="shared" si="7"/>
        <v>1.7985612998927536E-14</v>
      </c>
      <c r="R83">
        <f t="shared" si="8"/>
        <v>0</v>
      </c>
      <c r="S83">
        <f t="shared" si="9"/>
        <v>2.886579864025407E-15</v>
      </c>
      <c r="T83">
        <f t="shared" si="10"/>
        <v>2.4570705026150108E-8</v>
      </c>
      <c r="U83">
        <f t="shared" si="11"/>
        <v>-1.1462316790167293E-9</v>
      </c>
      <c r="V83">
        <f t="shared" si="12"/>
        <v>6.7389884783608522E-9</v>
      </c>
      <c r="W83">
        <f t="shared" si="13"/>
        <v>0</v>
      </c>
    </row>
    <row r="84" spans="9:23" x14ac:dyDescent="0.4">
      <c r="I84">
        <v>81</v>
      </c>
      <c r="J84">
        <v>1.3157708576315801</v>
      </c>
      <c r="K84">
        <v>0.66716206052545801</v>
      </c>
      <c r="L84">
        <v>14.301334417082399</v>
      </c>
      <c r="M84">
        <v>1.67330422479763</v>
      </c>
      <c r="N84">
        <v>1.7556647931136444</v>
      </c>
      <c r="O84">
        <v>3.5101010101010077E-2</v>
      </c>
      <c r="P84">
        <v>1</v>
      </c>
      <c r="Q84">
        <f t="shared" si="7"/>
        <v>1.7985612998927536E-14</v>
      </c>
      <c r="R84">
        <f t="shared" si="8"/>
        <v>0</v>
      </c>
      <c r="S84">
        <f t="shared" si="9"/>
        <v>2.886579864025407E-15</v>
      </c>
      <c r="T84">
        <f t="shared" si="10"/>
        <v>2.4570705026150108E-8</v>
      </c>
      <c r="U84">
        <f t="shared" si="11"/>
        <v>-1.1462316790167293E-9</v>
      </c>
      <c r="V84">
        <f t="shared" si="12"/>
        <v>6.7389884783608522E-9</v>
      </c>
      <c r="W84">
        <f t="shared" si="13"/>
        <v>0</v>
      </c>
    </row>
    <row r="85" spans="9:23" x14ac:dyDescent="0.4">
      <c r="I85">
        <v>82</v>
      </c>
      <c r="J85">
        <v>1.3157708576315801</v>
      </c>
      <c r="K85">
        <v>0.66716206052545801</v>
      </c>
      <c r="L85">
        <v>14.301334417082399</v>
      </c>
      <c r="M85">
        <v>1.67330422479763</v>
      </c>
      <c r="N85">
        <v>1.7556647931136444</v>
      </c>
      <c r="O85">
        <v>3.5101010101010077E-2</v>
      </c>
      <c r="P85">
        <v>1</v>
      </c>
      <c r="Q85">
        <f t="shared" si="7"/>
        <v>1.7985612998927536E-14</v>
      </c>
      <c r="R85">
        <f t="shared" si="8"/>
        <v>0</v>
      </c>
      <c r="S85">
        <f t="shared" si="9"/>
        <v>2.886579864025407E-15</v>
      </c>
      <c r="T85">
        <f t="shared" si="10"/>
        <v>2.4570705026150108E-8</v>
      </c>
      <c r="U85">
        <f t="shared" si="11"/>
        <v>-1.1462316790167293E-9</v>
      </c>
      <c r="V85">
        <f t="shared" si="12"/>
        <v>6.7389884783608522E-9</v>
      </c>
      <c r="W85">
        <f t="shared" si="13"/>
        <v>0</v>
      </c>
    </row>
    <row r="86" spans="9:23" x14ac:dyDescent="0.4">
      <c r="I86">
        <v>83</v>
      </c>
      <c r="J86">
        <v>1.3157708576315801</v>
      </c>
      <c r="K86">
        <v>0.66716206052545801</v>
      </c>
      <c r="L86">
        <v>14.301334417082399</v>
      </c>
      <c r="M86">
        <v>1.67330422479763</v>
      </c>
      <c r="N86">
        <v>1.7556647931136444</v>
      </c>
      <c r="O86">
        <v>3.5101010101010077E-2</v>
      </c>
      <c r="P86">
        <v>1</v>
      </c>
      <c r="Q86">
        <f t="shared" si="7"/>
        <v>1.7985612998927536E-14</v>
      </c>
      <c r="R86">
        <f t="shared" si="8"/>
        <v>0</v>
      </c>
      <c r="S86">
        <f t="shared" si="9"/>
        <v>2.886579864025407E-15</v>
      </c>
      <c r="T86">
        <f t="shared" si="10"/>
        <v>2.4570705026150108E-8</v>
      </c>
      <c r="U86">
        <f t="shared" si="11"/>
        <v>-1.1462316790167293E-9</v>
      </c>
      <c r="V86">
        <f t="shared" si="12"/>
        <v>6.7389884783608522E-9</v>
      </c>
      <c r="W86">
        <f t="shared" si="13"/>
        <v>0</v>
      </c>
    </row>
    <row r="87" spans="9:23" x14ac:dyDescent="0.4">
      <c r="I87">
        <v>84</v>
      </c>
      <c r="J87">
        <v>1.3157708576315801</v>
      </c>
      <c r="K87">
        <v>0.66716206052545801</v>
      </c>
      <c r="L87">
        <v>14.301334417082399</v>
      </c>
      <c r="M87">
        <v>1.67330422479763</v>
      </c>
      <c r="N87">
        <v>1.7556647931136444</v>
      </c>
      <c r="O87">
        <v>3.5101010101010077E-2</v>
      </c>
      <c r="P87">
        <v>1</v>
      </c>
      <c r="Q87">
        <f t="shared" si="7"/>
        <v>1.7985612998927536E-14</v>
      </c>
      <c r="R87">
        <f t="shared" si="8"/>
        <v>0</v>
      </c>
      <c r="S87">
        <f t="shared" si="9"/>
        <v>2.886579864025407E-15</v>
      </c>
      <c r="T87">
        <f t="shared" si="10"/>
        <v>2.4570705026150108E-8</v>
      </c>
      <c r="U87">
        <f t="shared" si="11"/>
        <v>-1.1462316790167293E-9</v>
      </c>
      <c r="V87">
        <f t="shared" si="12"/>
        <v>6.7389884783608522E-9</v>
      </c>
      <c r="W87">
        <f t="shared" si="13"/>
        <v>0</v>
      </c>
    </row>
    <row r="88" spans="9:23" x14ac:dyDescent="0.4">
      <c r="I88">
        <v>85</v>
      </c>
      <c r="J88">
        <v>1.3157708576315801</v>
      </c>
      <c r="K88">
        <v>0.66716206052545801</v>
      </c>
      <c r="L88">
        <v>14.301334417082399</v>
      </c>
      <c r="M88">
        <v>1.67330422479763</v>
      </c>
      <c r="N88">
        <v>1.7556647931136444</v>
      </c>
      <c r="O88">
        <v>3.5101010101010077E-2</v>
      </c>
      <c r="P88">
        <v>1</v>
      </c>
      <c r="Q88">
        <f t="shared" si="7"/>
        <v>1.7985612998927536E-14</v>
      </c>
      <c r="R88">
        <f t="shared" si="8"/>
        <v>0</v>
      </c>
      <c r="S88">
        <f t="shared" si="9"/>
        <v>2.886579864025407E-15</v>
      </c>
      <c r="T88">
        <f t="shared" si="10"/>
        <v>2.4570705026150108E-8</v>
      </c>
      <c r="U88">
        <f t="shared" si="11"/>
        <v>-1.1462316790167293E-9</v>
      </c>
      <c r="V88">
        <f t="shared" si="12"/>
        <v>6.7389884783608522E-9</v>
      </c>
      <c r="W88">
        <f t="shared" si="13"/>
        <v>0</v>
      </c>
    </row>
    <row r="89" spans="9:23" x14ac:dyDescent="0.4">
      <c r="I89">
        <v>86</v>
      </c>
      <c r="J89">
        <v>1.3157708576315801</v>
      </c>
      <c r="K89">
        <v>0.66716206052545801</v>
      </c>
      <c r="L89">
        <v>14.301334417082399</v>
      </c>
      <c r="M89">
        <v>1.67330422479763</v>
      </c>
      <c r="N89">
        <v>1.7556647931136444</v>
      </c>
      <c r="O89">
        <v>3.5101010101010077E-2</v>
      </c>
      <c r="P89">
        <v>1</v>
      </c>
      <c r="Q89">
        <f t="shared" si="7"/>
        <v>1.7985612998927536E-14</v>
      </c>
      <c r="R89">
        <f t="shared" si="8"/>
        <v>0</v>
      </c>
      <c r="S89">
        <f t="shared" si="9"/>
        <v>2.886579864025407E-15</v>
      </c>
      <c r="T89">
        <f t="shared" si="10"/>
        <v>2.4570705026150108E-8</v>
      </c>
      <c r="U89">
        <f t="shared" si="11"/>
        <v>-1.1462316790167293E-9</v>
      </c>
      <c r="V89">
        <f t="shared" si="12"/>
        <v>6.7389884783608522E-9</v>
      </c>
      <c r="W89">
        <f t="shared" si="13"/>
        <v>0</v>
      </c>
    </row>
    <row r="90" spans="9:23" x14ac:dyDescent="0.4">
      <c r="I90">
        <v>87</v>
      </c>
      <c r="J90">
        <v>1.3157708576315801</v>
      </c>
      <c r="K90">
        <v>0.66716206052545801</v>
      </c>
      <c r="L90">
        <v>14.301334417082399</v>
      </c>
      <c r="M90">
        <v>1.67330422479763</v>
      </c>
      <c r="N90">
        <v>1.7556647931136444</v>
      </c>
      <c r="O90">
        <v>3.5101010101010077E-2</v>
      </c>
      <c r="P90">
        <v>1</v>
      </c>
      <c r="Q90">
        <f t="shared" si="7"/>
        <v>1.7985612998927536E-14</v>
      </c>
      <c r="R90">
        <f t="shared" si="8"/>
        <v>0</v>
      </c>
      <c r="S90">
        <f t="shared" si="9"/>
        <v>2.886579864025407E-15</v>
      </c>
      <c r="T90">
        <f t="shared" si="10"/>
        <v>2.4570705026150108E-8</v>
      </c>
      <c r="U90">
        <f t="shared" si="11"/>
        <v>-1.1462316790167293E-9</v>
      </c>
      <c r="V90">
        <f t="shared" si="12"/>
        <v>6.7389884783608522E-9</v>
      </c>
      <c r="W90">
        <f t="shared" si="13"/>
        <v>0</v>
      </c>
    </row>
    <row r="91" spans="9:23" x14ac:dyDescent="0.4">
      <c r="I91">
        <v>88</v>
      </c>
      <c r="J91">
        <v>1.3157708576315801</v>
      </c>
      <c r="K91">
        <v>0.66716206052545801</v>
      </c>
      <c r="L91">
        <v>14.301334417082399</v>
      </c>
      <c r="M91">
        <v>1.67330422479763</v>
      </c>
      <c r="N91">
        <v>1.7556647931136444</v>
      </c>
      <c r="O91">
        <v>3.5101010101010077E-2</v>
      </c>
      <c r="P91">
        <v>1</v>
      </c>
      <c r="Q91">
        <f t="shared" si="7"/>
        <v>1.7985612998927536E-14</v>
      </c>
      <c r="R91">
        <f t="shared" si="8"/>
        <v>0</v>
      </c>
      <c r="S91">
        <f t="shared" si="9"/>
        <v>2.886579864025407E-15</v>
      </c>
      <c r="T91">
        <f t="shared" si="10"/>
        <v>2.4570705026150108E-8</v>
      </c>
      <c r="U91">
        <f t="shared" si="11"/>
        <v>-1.1462316790167293E-9</v>
      </c>
      <c r="V91">
        <f t="shared" si="12"/>
        <v>6.7389884783608522E-9</v>
      </c>
      <c r="W91">
        <f t="shared" si="13"/>
        <v>0</v>
      </c>
    </row>
    <row r="92" spans="9:23" x14ac:dyDescent="0.4">
      <c r="I92">
        <v>89</v>
      </c>
      <c r="J92">
        <v>1.3157708576315801</v>
      </c>
      <c r="K92">
        <v>0.66716206052545801</v>
      </c>
      <c r="L92">
        <v>14.301334417082399</v>
      </c>
      <c r="M92">
        <v>1.67330422479763</v>
      </c>
      <c r="N92">
        <v>1.7556647931136444</v>
      </c>
      <c r="O92">
        <v>3.5101010101010077E-2</v>
      </c>
      <c r="P92">
        <v>1</v>
      </c>
      <c r="Q92">
        <f t="shared" si="7"/>
        <v>1.7985612998927536E-14</v>
      </c>
      <c r="R92">
        <f t="shared" si="8"/>
        <v>0</v>
      </c>
      <c r="S92">
        <f t="shared" si="9"/>
        <v>2.886579864025407E-15</v>
      </c>
      <c r="T92">
        <f t="shared" si="10"/>
        <v>2.4570705026150108E-8</v>
      </c>
      <c r="U92">
        <f t="shared" si="11"/>
        <v>-1.1462316790167293E-9</v>
      </c>
      <c r="V92">
        <f t="shared" si="12"/>
        <v>6.7389884783608522E-9</v>
      </c>
      <c r="W92">
        <f t="shared" si="13"/>
        <v>0</v>
      </c>
    </row>
    <row r="93" spans="9:23" x14ac:dyDescent="0.4">
      <c r="I93">
        <v>90</v>
      </c>
      <c r="J93">
        <v>1.3157708576315801</v>
      </c>
      <c r="K93">
        <v>0.66716206052545801</v>
      </c>
      <c r="L93">
        <v>14.301334417082399</v>
      </c>
      <c r="M93">
        <v>1.67330422479763</v>
      </c>
      <c r="N93">
        <v>1.7556647931136444</v>
      </c>
      <c r="O93">
        <v>3.5101010101010077E-2</v>
      </c>
      <c r="P93">
        <v>1</v>
      </c>
      <c r="Q93">
        <f t="shared" si="7"/>
        <v>1.7985612998927536E-14</v>
      </c>
      <c r="R93">
        <f t="shared" si="8"/>
        <v>0</v>
      </c>
      <c r="S93">
        <f t="shared" si="9"/>
        <v>2.886579864025407E-15</v>
      </c>
      <c r="T93">
        <f t="shared" si="10"/>
        <v>2.4570705026150108E-8</v>
      </c>
      <c r="U93">
        <f t="shared" si="11"/>
        <v>-1.1462316790167293E-9</v>
      </c>
      <c r="V93">
        <f t="shared" si="12"/>
        <v>6.7389884783608522E-9</v>
      </c>
      <c r="W93">
        <f t="shared" si="13"/>
        <v>0</v>
      </c>
    </row>
    <row r="94" spans="9:23" x14ac:dyDescent="0.4">
      <c r="I94">
        <v>91</v>
      </c>
      <c r="J94">
        <v>1.3157708576315801</v>
      </c>
      <c r="K94">
        <v>0.66716206052545801</v>
      </c>
      <c r="L94">
        <v>14.301334417082399</v>
      </c>
      <c r="M94">
        <v>1.67330422479763</v>
      </c>
      <c r="N94">
        <v>1.7556647931136444</v>
      </c>
      <c r="O94">
        <v>3.5101010101010077E-2</v>
      </c>
      <c r="P94">
        <v>1</v>
      </c>
      <c r="Q94">
        <f t="shared" si="7"/>
        <v>1.7985612998927536E-14</v>
      </c>
      <c r="R94">
        <f t="shared" si="8"/>
        <v>0</v>
      </c>
      <c r="S94">
        <f t="shared" si="9"/>
        <v>2.886579864025407E-15</v>
      </c>
      <c r="T94">
        <f t="shared" si="10"/>
        <v>2.4570705026150108E-8</v>
      </c>
      <c r="U94">
        <f t="shared" si="11"/>
        <v>-1.1462316790167293E-9</v>
      </c>
      <c r="V94">
        <f t="shared" si="12"/>
        <v>6.7389884783608522E-9</v>
      </c>
      <c r="W94">
        <f t="shared" si="13"/>
        <v>0</v>
      </c>
    </row>
    <row r="95" spans="9:23" x14ac:dyDescent="0.4">
      <c r="I95">
        <v>92</v>
      </c>
      <c r="J95">
        <v>1.3157708576315801</v>
      </c>
      <c r="K95">
        <v>0.66716206052545801</v>
      </c>
      <c r="L95">
        <v>14.301334417082399</v>
      </c>
      <c r="M95">
        <v>1.67330422479763</v>
      </c>
      <c r="N95">
        <v>1.7556647931136444</v>
      </c>
      <c r="O95">
        <v>3.5101010101010077E-2</v>
      </c>
      <c r="P95">
        <v>1</v>
      </c>
      <c r="Q95">
        <f t="shared" si="7"/>
        <v>1.7985612998927536E-14</v>
      </c>
      <c r="R95">
        <f t="shared" si="8"/>
        <v>0</v>
      </c>
      <c r="S95">
        <f t="shared" si="9"/>
        <v>2.886579864025407E-15</v>
      </c>
      <c r="T95">
        <f t="shared" si="10"/>
        <v>2.4570705026150108E-8</v>
      </c>
      <c r="U95">
        <f t="shared" si="11"/>
        <v>-1.1462316790167293E-9</v>
      </c>
      <c r="V95">
        <f t="shared" si="12"/>
        <v>6.7389884783608522E-9</v>
      </c>
      <c r="W95">
        <f t="shared" si="13"/>
        <v>0</v>
      </c>
    </row>
    <row r="96" spans="9:23" x14ac:dyDescent="0.4">
      <c r="I96">
        <v>93</v>
      </c>
      <c r="J96">
        <v>1.3157708576315801</v>
      </c>
      <c r="K96">
        <v>0.66716206052545801</v>
      </c>
      <c r="L96">
        <v>14.301334417082399</v>
      </c>
      <c r="M96">
        <v>1.67330422479763</v>
      </c>
      <c r="N96">
        <v>1.7556647931136444</v>
      </c>
      <c r="O96">
        <v>3.5101010101010077E-2</v>
      </c>
      <c r="P96">
        <v>1</v>
      </c>
      <c r="Q96">
        <f t="shared" si="7"/>
        <v>1.7985612998927536E-14</v>
      </c>
      <c r="R96">
        <f t="shared" si="8"/>
        <v>0</v>
      </c>
      <c r="S96">
        <f t="shared" si="9"/>
        <v>2.886579864025407E-15</v>
      </c>
      <c r="T96">
        <f t="shared" si="10"/>
        <v>2.4570705026150108E-8</v>
      </c>
      <c r="U96">
        <f t="shared" si="11"/>
        <v>-1.1462316790167293E-9</v>
      </c>
      <c r="V96">
        <f t="shared" si="12"/>
        <v>6.7389884783608522E-9</v>
      </c>
      <c r="W96">
        <f t="shared" si="13"/>
        <v>0</v>
      </c>
    </row>
    <row r="97" spans="9:23" x14ac:dyDescent="0.4">
      <c r="I97">
        <v>94</v>
      </c>
      <c r="J97">
        <v>1.3157708576315801</v>
      </c>
      <c r="K97">
        <v>0.66716206052545801</v>
      </c>
      <c r="L97">
        <v>14.301334417082399</v>
      </c>
      <c r="M97">
        <v>1.67330422479763</v>
      </c>
      <c r="N97">
        <v>1.7556647931136444</v>
      </c>
      <c r="O97">
        <v>3.5101010101010077E-2</v>
      </c>
      <c r="P97">
        <v>1</v>
      </c>
      <c r="Q97">
        <f t="shared" si="7"/>
        <v>1.7985612998927536E-14</v>
      </c>
      <c r="R97">
        <f t="shared" si="8"/>
        <v>0</v>
      </c>
      <c r="S97">
        <f t="shared" si="9"/>
        <v>2.886579864025407E-15</v>
      </c>
      <c r="T97">
        <f t="shared" si="10"/>
        <v>2.4570705026150108E-8</v>
      </c>
      <c r="U97">
        <f t="shared" si="11"/>
        <v>-1.1462316790167293E-9</v>
      </c>
      <c r="V97">
        <f t="shared" si="12"/>
        <v>6.7389884783608522E-9</v>
      </c>
      <c r="W97">
        <f t="shared" si="13"/>
        <v>0</v>
      </c>
    </row>
    <row r="98" spans="9:23" x14ac:dyDescent="0.4">
      <c r="I98">
        <v>95</v>
      </c>
      <c r="J98">
        <v>1.3157708576315801</v>
      </c>
      <c r="K98">
        <v>0.66716206052545801</v>
      </c>
      <c r="L98">
        <v>14.301334417082399</v>
      </c>
      <c r="M98">
        <v>1.67330422479763</v>
      </c>
      <c r="N98">
        <v>1.7556647931136444</v>
      </c>
      <c r="O98">
        <v>3.5101010101010077E-2</v>
      </c>
      <c r="P98">
        <v>1</v>
      </c>
      <c r="Q98">
        <f t="shared" si="7"/>
        <v>1.7985612998927536E-14</v>
      </c>
      <c r="R98">
        <f t="shared" si="8"/>
        <v>0</v>
      </c>
      <c r="S98">
        <f t="shared" si="9"/>
        <v>2.886579864025407E-15</v>
      </c>
      <c r="T98">
        <f t="shared" si="10"/>
        <v>2.4570705026150108E-8</v>
      </c>
      <c r="U98">
        <f t="shared" si="11"/>
        <v>-1.1462316790167293E-9</v>
      </c>
      <c r="V98">
        <f t="shared" si="12"/>
        <v>6.7389884783608522E-9</v>
      </c>
      <c r="W98">
        <f t="shared" si="13"/>
        <v>0</v>
      </c>
    </row>
    <row r="99" spans="9:23" x14ac:dyDescent="0.4">
      <c r="I99">
        <v>96</v>
      </c>
      <c r="J99">
        <v>1.3157708576315801</v>
      </c>
      <c r="K99">
        <v>0.66716206052545801</v>
      </c>
      <c r="L99">
        <v>14.301334417082399</v>
      </c>
      <c r="M99">
        <v>1.67330422479763</v>
      </c>
      <c r="N99">
        <v>1.7556647931136444</v>
      </c>
      <c r="O99">
        <v>3.5101010101010077E-2</v>
      </c>
      <c r="P99">
        <v>1</v>
      </c>
      <c r="Q99">
        <f t="shared" si="7"/>
        <v>1.7985612998927536E-14</v>
      </c>
      <c r="R99">
        <f t="shared" si="8"/>
        <v>0</v>
      </c>
      <c r="S99">
        <f t="shared" si="9"/>
        <v>2.886579864025407E-15</v>
      </c>
      <c r="T99">
        <f t="shared" si="10"/>
        <v>2.4570705026150108E-8</v>
      </c>
      <c r="U99">
        <f t="shared" si="11"/>
        <v>-1.1462316790167293E-9</v>
      </c>
      <c r="V99">
        <f t="shared" si="12"/>
        <v>6.7389884783608522E-9</v>
      </c>
      <c r="W99">
        <f t="shared" si="13"/>
        <v>0</v>
      </c>
    </row>
    <row r="100" spans="9:23" x14ac:dyDescent="0.4">
      <c r="I100">
        <v>97</v>
      </c>
      <c r="J100">
        <v>1.3157708576315801</v>
      </c>
      <c r="K100">
        <v>0.66716206052545801</v>
      </c>
      <c r="L100">
        <v>14.301334417082399</v>
      </c>
      <c r="M100">
        <v>1.67330422479763</v>
      </c>
      <c r="N100">
        <v>1.7556647931136444</v>
      </c>
      <c r="O100">
        <v>3.5101010101010077E-2</v>
      </c>
      <c r="P100">
        <v>1</v>
      </c>
      <c r="Q100">
        <f t="shared" si="7"/>
        <v>1.7985612998927536E-14</v>
      </c>
      <c r="R100">
        <f t="shared" si="8"/>
        <v>0</v>
      </c>
      <c r="S100">
        <f t="shared" si="9"/>
        <v>2.886579864025407E-15</v>
      </c>
      <c r="T100">
        <f t="shared" si="10"/>
        <v>2.4570705026150108E-8</v>
      </c>
      <c r="U100">
        <f t="shared" si="11"/>
        <v>-1.1462316790167293E-9</v>
      </c>
      <c r="V100">
        <f t="shared" si="12"/>
        <v>6.7389884783608522E-9</v>
      </c>
      <c r="W100">
        <f t="shared" si="13"/>
        <v>0</v>
      </c>
    </row>
    <row r="101" spans="9:23" x14ac:dyDescent="0.4">
      <c r="I101">
        <v>98</v>
      </c>
      <c r="J101">
        <v>1.3157708576315801</v>
      </c>
      <c r="K101">
        <v>0.66716206052545801</v>
      </c>
      <c r="L101">
        <v>14.301334417082399</v>
      </c>
      <c r="M101">
        <v>1.67330422479763</v>
      </c>
      <c r="N101">
        <v>1.7556647931136444</v>
      </c>
      <c r="O101">
        <v>3.5101010101010077E-2</v>
      </c>
      <c r="P101">
        <v>1</v>
      </c>
      <c r="Q101">
        <f t="shared" si="7"/>
        <v>1.7985612998927536E-14</v>
      </c>
      <c r="R101">
        <f t="shared" si="8"/>
        <v>0</v>
      </c>
      <c r="S101">
        <f t="shared" si="9"/>
        <v>2.886579864025407E-15</v>
      </c>
      <c r="T101">
        <f t="shared" si="10"/>
        <v>2.4570705026150108E-8</v>
      </c>
      <c r="U101">
        <f t="shared" si="11"/>
        <v>-1.1462316790167293E-9</v>
      </c>
      <c r="V101">
        <f t="shared" si="12"/>
        <v>6.7389884783608522E-9</v>
      </c>
      <c r="W101">
        <f t="shared" si="13"/>
        <v>0</v>
      </c>
    </row>
    <row r="102" spans="9:23" x14ac:dyDescent="0.4">
      <c r="I102">
        <v>99</v>
      </c>
      <c r="J102">
        <v>1.3157708576315801</v>
      </c>
      <c r="K102">
        <v>0.66716206052545801</v>
      </c>
      <c r="L102">
        <v>14.301334417082399</v>
      </c>
      <c r="M102">
        <v>1.67330422479763</v>
      </c>
      <c r="N102">
        <v>1.7556647931136444</v>
      </c>
      <c r="O102">
        <v>3.5101010101010077E-2</v>
      </c>
      <c r="P102">
        <v>1</v>
      </c>
      <c r="Q102">
        <f t="shared" si="7"/>
        <v>1.7985612998927536E-14</v>
      </c>
      <c r="R102">
        <f t="shared" si="8"/>
        <v>0</v>
      </c>
      <c r="S102">
        <f t="shared" si="9"/>
        <v>2.886579864025407E-15</v>
      </c>
      <c r="T102">
        <f t="shared" si="10"/>
        <v>2.4570705026150108E-8</v>
      </c>
      <c r="U102">
        <f t="shared" si="11"/>
        <v>-1.1462316790167293E-9</v>
      </c>
      <c r="V102">
        <f t="shared" si="12"/>
        <v>6.7389884783608522E-9</v>
      </c>
      <c r="W102">
        <f t="shared" si="13"/>
        <v>0</v>
      </c>
    </row>
    <row r="103" spans="9:23" x14ac:dyDescent="0.4">
      <c r="I103">
        <v>100</v>
      </c>
      <c r="J103">
        <v>1.3157708576315801</v>
      </c>
      <c r="K103">
        <v>0.66716206052545801</v>
      </c>
      <c r="L103">
        <v>14.301334417082399</v>
      </c>
      <c r="M103">
        <v>1.67330422479763</v>
      </c>
      <c r="N103">
        <v>1.7556647931136444</v>
      </c>
      <c r="O103">
        <v>3.5101010101010077E-2</v>
      </c>
      <c r="P103">
        <v>1</v>
      </c>
      <c r="Q103">
        <f t="shared" si="7"/>
        <v>1.7985612998927536E-14</v>
      </c>
      <c r="R103">
        <f t="shared" si="8"/>
        <v>0</v>
      </c>
      <c r="S103">
        <f t="shared" si="9"/>
        <v>2.886579864025407E-15</v>
      </c>
      <c r="T103">
        <f t="shared" si="10"/>
        <v>2.4570705026150108E-8</v>
      </c>
      <c r="U103">
        <f t="shared" si="11"/>
        <v>-1.1462316790167293E-9</v>
      </c>
      <c r="V103">
        <f t="shared" si="12"/>
        <v>6.7389884783608522E-9</v>
      </c>
      <c r="W103">
        <f t="shared" si="13"/>
        <v>0</v>
      </c>
    </row>
    <row r="104" spans="9:23" x14ac:dyDescent="0.4">
      <c r="I104">
        <v>101</v>
      </c>
      <c r="J104">
        <v>1.3157708576315801</v>
      </c>
      <c r="K104">
        <v>0.66716206052545801</v>
      </c>
      <c r="L104">
        <v>14.301334417082399</v>
      </c>
      <c r="M104">
        <v>1.67330422479763</v>
      </c>
      <c r="N104">
        <v>1.7556647931136444</v>
      </c>
      <c r="O104">
        <v>3.5101010101010077E-2</v>
      </c>
      <c r="P104">
        <v>1</v>
      </c>
      <c r="Q104">
        <f t="shared" si="7"/>
        <v>1.7985612998927536E-14</v>
      </c>
      <c r="R104">
        <f t="shared" si="8"/>
        <v>0</v>
      </c>
      <c r="S104">
        <f t="shared" si="9"/>
        <v>2.886579864025407E-15</v>
      </c>
      <c r="T104">
        <f t="shared" si="10"/>
        <v>2.4570705026150108E-8</v>
      </c>
      <c r="U104">
        <f t="shared" si="11"/>
        <v>-1.1462316790167293E-9</v>
      </c>
      <c r="V104">
        <f t="shared" si="12"/>
        <v>6.7389884783608522E-9</v>
      </c>
      <c r="W104">
        <f t="shared" si="13"/>
        <v>0</v>
      </c>
    </row>
    <row r="105" spans="9:23" x14ac:dyDescent="0.4">
      <c r="I105">
        <v>102</v>
      </c>
      <c r="J105">
        <v>1.3157708576315801</v>
      </c>
      <c r="K105">
        <v>0.66716206052545801</v>
      </c>
      <c r="L105">
        <v>14.301334417082399</v>
      </c>
      <c r="M105">
        <v>1.67330422479763</v>
      </c>
      <c r="N105">
        <v>1.7556647931136444</v>
      </c>
      <c r="O105">
        <v>3.5101010101010077E-2</v>
      </c>
      <c r="P105">
        <v>1</v>
      </c>
      <c r="Q105">
        <f t="shared" si="7"/>
        <v>1.7985612998927536E-14</v>
      </c>
      <c r="R105">
        <f t="shared" si="8"/>
        <v>0</v>
      </c>
      <c r="S105">
        <f t="shared" si="9"/>
        <v>2.886579864025407E-15</v>
      </c>
      <c r="T105">
        <f t="shared" si="10"/>
        <v>2.4570705026150108E-8</v>
      </c>
      <c r="U105">
        <f t="shared" si="11"/>
        <v>-1.1462316790167293E-9</v>
      </c>
      <c r="V105">
        <f t="shared" si="12"/>
        <v>6.7389884783608522E-9</v>
      </c>
      <c r="W105">
        <f t="shared" si="13"/>
        <v>0</v>
      </c>
    </row>
    <row r="106" spans="9:23" x14ac:dyDescent="0.4">
      <c r="I106">
        <v>103</v>
      </c>
      <c r="J106">
        <v>1.3157708576315801</v>
      </c>
      <c r="K106">
        <v>0.66716206052545801</v>
      </c>
      <c r="L106">
        <v>14.301334417082399</v>
      </c>
      <c r="M106">
        <v>1.67330422479763</v>
      </c>
      <c r="N106">
        <v>1.7556647931136444</v>
      </c>
      <c r="O106">
        <v>3.5101010101010077E-2</v>
      </c>
      <c r="P106">
        <v>1</v>
      </c>
      <c r="Q106">
        <f t="shared" si="7"/>
        <v>1.7985612998927536E-14</v>
      </c>
      <c r="R106">
        <f t="shared" si="8"/>
        <v>0</v>
      </c>
      <c r="S106">
        <f t="shared" si="9"/>
        <v>2.886579864025407E-15</v>
      </c>
      <c r="T106">
        <f t="shared" si="10"/>
        <v>2.4570705026150108E-8</v>
      </c>
      <c r="U106">
        <f t="shared" si="11"/>
        <v>-1.1462316790167293E-9</v>
      </c>
      <c r="V106">
        <f t="shared" si="12"/>
        <v>6.7389884783608522E-9</v>
      </c>
      <c r="W106">
        <f t="shared" si="13"/>
        <v>0</v>
      </c>
    </row>
    <row r="107" spans="9:23" x14ac:dyDescent="0.4">
      <c r="I107">
        <v>104</v>
      </c>
      <c r="J107">
        <v>1.3157708576315801</v>
      </c>
      <c r="K107">
        <v>0.66716206052545801</v>
      </c>
      <c r="L107">
        <v>14.301334417082399</v>
      </c>
      <c r="M107">
        <v>1.67330422479763</v>
      </c>
      <c r="N107">
        <v>1.7556647931136444</v>
      </c>
      <c r="O107">
        <v>3.5101010101010077E-2</v>
      </c>
      <c r="P107">
        <v>1</v>
      </c>
      <c r="Q107">
        <f t="shared" si="7"/>
        <v>1.7985612998927536E-14</v>
      </c>
      <c r="R107">
        <f t="shared" si="8"/>
        <v>0</v>
      </c>
      <c r="S107">
        <f t="shared" si="9"/>
        <v>2.886579864025407E-15</v>
      </c>
      <c r="T107">
        <f t="shared" si="10"/>
        <v>2.4570705026150108E-8</v>
      </c>
      <c r="U107">
        <f t="shared" si="11"/>
        <v>-1.1462316790167293E-9</v>
      </c>
      <c r="V107">
        <f t="shared" si="12"/>
        <v>6.7389884783608522E-9</v>
      </c>
      <c r="W107">
        <f t="shared" si="13"/>
        <v>0</v>
      </c>
    </row>
    <row r="108" spans="9:23" x14ac:dyDescent="0.4">
      <c r="I108">
        <v>105</v>
      </c>
      <c r="J108">
        <v>1.3157708576315801</v>
      </c>
      <c r="K108">
        <v>0.66716206052545801</v>
      </c>
      <c r="L108">
        <v>14.301334417082399</v>
      </c>
      <c r="M108">
        <v>1.67330422479763</v>
      </c>
      <c r="N108">
        <v>1.7556647931136444</v>
      </c>
      <c r="O108">
        <v>3.5101010101010077E-2</v>
      </c>
      <c r="P108">
        <v>1</v>
      </c>
      <c r="Q108">
        <f t="shared" si="7"/>
        <v>1.7985612998927536E-14</v>
      </c>
      <c r="R108">
        <f t="shared" si="8"/>
        <v>0</v>
      </c>
      <c r="S108">
        <f t="shared" si="9"/>
        <v>2.886579864025407E-15</v>
      </c>
      <c r="T108">
        <f t="shared" si="10"/>
        <v>2.4570705026150108E-8</v>
      </c>
      <c r="U108">
        <f t="shared" si="11"/>
        <v>-1.1462316790167293E-9</v>
      </c>
      <c r="V108">
        <f t="shared" si="12"/>
        <v>6.7389884783608522E-9</v>
      </c>
      <c r="W108">
        <f t="shared" si="13"/>
        <v>0</v>
      </c>
    </row>
    <row r="109" spans="9:23" x14ac:dyDescent="0.4">
      <c r="I109">
        <v>106</v>
      </c>
      <c r="J109">
        <v>1.3157708576315801</v>
      </c>
      <c r="K109">
        <v>0.66716206052545801</v>
      </c>
      <c r="L109">
        <v>14.301334417082399</v>
      </c>
      <c r="M109">
        <v>1.67330422479763</v>
      </c>
      <c r="N109">
        <v>1.7556647931136444</v>
      </c>
      <c r="O109">
        <v>3.5101010101010077E-2</v>
      </c>
      <c r="P109">
        <v>1</v>
      </c>
      <c r="Q109">
        <f t="shared" si="7"/>
        <v>1.7985612998927536E-14</v>
      </c>
      <c r="R109">
        <f t="shared" si="8"/>
        <v>0</v>
      </c>
      <c r="S109">
        <f t="shared" si="9"/>
        <v>2.886579864025407E-15</v>
      </c>
      <c r="T109">
        <f t="shared" si="10"/>
        <v>2.4570705026150108E-8</v>
      </c>
      <c r="U109">
        <f t="shared" si="11"/>
        <v>-1.1462316790167293E-9</v>
      </c>
      <c r="V109">
        <f t="shared" si="12"/>
        <v>6.7389884783608522E-9</v>
      </c>
      <c r="W109">
        <f t="shared" si="13"/>
        <v>0</v>
      </c>
    </row>
    <row r="110" spans="9:23" x14ac:dyDescent="0.4">
      <c r="I110">
        <v>107</v>
      </c>
      <c r="J110">
        <v>1.3157708576315801</v>
      </c>
      <c r="K110">
        <v>0.66716206052545801</v>
      </c>
      <c r="L110">
        <v>14.301334417082399</v>
      </c>
      <c r="M110">
        <v>1.67330422479763</v>
      </c>
      <c r="N110">
        <v>1.7556647931136444</v>
      </c>
      <c r="O110">
        <v>3.5101010101010077E-2</v>
      </c>
      <c r="P110">
        <v>1</v>
      </c>
      <c r="Q110">
        <f t="shared" si="7"/>
        <v>1.7985612998927536E-14</v>
      </c>
      <c r="R110">
        <f t="shared" si="8"/>
        <v>0</v>
      </c>
      <c r="S110">
        <f t="shared" si="9"/>
        <v>2.886579864025407E-15</v>
      </c>
      <c r="T110">
        <f t="shared" si="10"/>
        <v>2.4570705026150108E-8</v>
      </c>
      <c r="U110">
        <f t="shared" si="11"/>
        <v>-1.1462316790167293E-9</v>
      </c>
      <c r="V110">
        <f t="shared" si="12"/>
        <v>6.7389884783608522E-9</v>
      </c>
      <c r="W110">
        <f t="shared" si="13"/>
        <v>0</v>
      </c>
    </row>
    <row r="111" spans="9:23" x14ac:dyDescent="0.4">
      <c r="I111">
        <v>108</v>
      </c>
      <c r="J111">
        <v>1.3157708576315801</v>
      </c>
      <c r="K111">
        <v>0.66716206052545801</v>
      </c>
      <c r="L111">
        <v>14.301334417082399</v>
      </c>
      <c r="M111">
        <v>1.67330422479763</v>
      </c>
      <c r="N111">
        <v>1.7556647931136444</v>
      </c>
      <c r="O111">
        <v>3.5101010101010077E-2</v>
      </c>
      <c r="P111">
        <v>1</v>
      </c>
      <c r="Q111">
        <f t="shared" si="7"/>
        <v>1.7985612998927536E-14</v>
      </c>
      <c r="R111">
        <f t="shared" si="8"/>
        <v>0</v>
      </c>
      <c r="S111">
        <f t="shared" si="9"/>
        <v>2.886579864025407E-15</v>
      </c>
      <c r="T111">
        <f t="shared" si="10"/>
        <v>2.4570705026150108E-8</v>
      </c>
      <c r="U111">
        <f t="shared" si="11"/>
        <v>-1.1462316790167293E-9</v>
      </c>
      <c r="V111">
        <f t="shared" si="12"/>
        <v>6.7389884783608522E-9</v>
      </c>
      <c r="W111">
        <f t="shared" si="13"/>
        <v>0</v>
      </c>
    </row>
    <row r="112" spans="9:23" x14ac:dyDescent="0.4">
      <c r="I112">
        <v>109</v>
      </c>
      <c r="J112">
        <v>1.3157708576315801</v>
      </c>
      <c r="K112">
        <v>0.66716206052545801</v>
      </c>
      <c r="L112">
        <v>14.301334417082399</v>
      </c>
      <c r="M112">
        <v>1.67330422479763</v>
      </c>
      <c r="N112">
        <v>1.7556647931136444</v>
      </c>
      <c r="O112">
        <v>3.5101010101010077E-2</v>
      </c>
      <c r="P112">
        <v>1</v>
      </c>
      <c r="Q112">
        <f t="shared" si="7"/>
        <v>1.7985612998927536E-14</v>
      </c>
      <c r="R112">
        <f t="shared" si="8"/>
        <v>0</v>
      </c>
      <c r="S112">
        <f t="shared" si="9"/>
        <v>2.886579864025407E-15</v>
      </c>
      <c r="T112">
        <f t="shared" si="10"/>
        <v>2.4570705026150108E-8</v>
      </c>
      <c r="U112">
        <f t="shared" si="11"/>
        <v>-1.1462316790167293E-9</v>
      </c>
      <c r="V112">
        <f t="shared" si="12"/>
        <v>6.7389884783608522E-9</v>
      </c>
      <c r="W112">
        <f t="shared" si="13"/>
        <v>0</v>
      </c>
    </row>
    <row r="113" spans="9:23" x14ac:dyDescent="0.4">
      <c r="I113">
        <v>110</v>
      </c>
      <c r="J113">
        <v>1.3157708576315801</v>
      </c>
      <c r="K113">
        <v>0.66716206052545801</v>
      </c>
      <c r="L113">
        <v>14.301334417082399</v>
      </c>
      <c r="M113">
        <v>1.67330422479763</v>
      </c>
      <c r="N113">
        <v>1.7556647931136444</v>
      </c>
      <c r="O113">
        <v>3.5101010101010077E-2</v>
      </c>
      <c r="P113">
        <v>1</v>
      </c>
      <c r="Q113">
        <f t="shared" si="7"/>
        <v>1.7985612998927536E-14</v>
      </c>
      <c r="R113">
        <f t="shared" si="8"/>
        <v>0</v>
      </c>
      <c r="S113">
        <f t="shared" si="9"/>
        <v>2.886579864025407E-15</v>
      </c>
      <c r="T113">
        <f t="shared" si="10"/>
        <v>2.4570705026150108E-8</v>
      </c>
      <c r="U113">
        <f t="shared" si="11"/>
        <v>-1.1462316790167293E-9</v>
      </c>
      <c r="V113">
        <f t="shared" si="12"/>
        <v>6.7389884783608522E-9</v>
      </c>
      <c r="W113">
        <f t="shared" si="13"/>
        <v>0</v>
      </c>
    </row>
    <row r="114" spans="9:23" x14ac:dyDescent="0.4">
      <c r="I114">
        <v>111</v>
      </c>
      <c r="J114">
        <v>1.3157708576315801</v>
      </c>
      <c r="K114">
        <v>0.66716206052545801</v>
      </c>
      <c r="L114">
        <v>14.301334417082399</v>
      </c>
      <c r="M114">
        <v>1.67330422479763</v>
      </c>
      <c r="N114">
        <v>1.7556647931136444</v>
      </c>
      <c r="O114">
        <v>3.5101010101010077E-2</v>
      </c>
      <c r="P114">
        <v>1</v>
      </c>
      <c r="Q114">
        <f t="shared" si="7"/>
        <v>1.7985612998927536E-14</v>
      </c>
      <c r="R114">
        <f t="shared" si="8"/>
        <v>0</v>
      </c>
      <c r="S114">
        <f t="shared" si="9"/>
        <v>2.886579864025407E-15</v>
      </c>
      <c r="T114">
        <f t="shared" si="10"/>
        <v>2.4570705026150108E-8</v>
      </c>
      <c r="U114">
        <f t="shared" si="11"/>
        <v>-1.1462316790167293E-9</v>
      </c>
      <c r="V114">
        <f t="shared" si="12"/>
        <v>6.7389884783608522E-9</v>
      </c>
      <c r="W114">
        <f t="shared" si="13"/>
        <v>0</v>
      </c>
    </row>
    <row r="115" spans="9:23" x14ac:dyDescent="0.4">
      <c r="I115">
        <v>112</v>
      </c>
      <c r="J115">
        <v>1.3157708576315801</v>
      </c>
      <c r="K115">
        <v>0.66716206052545801</v>
      </c>
      <c r="L115">
        <v>14.301334417082399</v>
      </c>
      <c r="M115">
        <v>1.67330422479763</v>
      </c>
      <c r="N115">
        <v>1.7556647931136444</v>
      </c>
      <c r="O115">
        <v>3.5101010101010077E-2</v>
      </c>
      <c r="P115">
        <v>1</v>
      </c>
      <c r="Q115">
        <f t="shared" si="7"/>
        <v>1.7985612998927536E-14</v>
      </c>
      <c r="R115">
        <f t="shared" si="8"/>
        <v>0</v>
      </c>
      <c r="S115">
        <f t="shared" si="9"/>
        <v>2.886579864025407E-15</v>
      </c>
      <c r="T115">
        <f t="shared" si="10"/>
        <v>2.4570705026150108E-8</v>
      </c>
      <c r="U115">
        <f t="shared" si="11"/>
        <v>-1.1462316790167293E-9</v>
      </c>
      <c r="V115">
        <f t="shared" si="12"/>
        <v>6.7389884783608522E-9</v>
      </c>
      <c r="W115">
        <f t="shared" si="13"/>
        <v>0</v>
      </c>
    </row>
    <row r="116" spans="9:23" x14ac:dyDescent="0.4">
      <c r="I116">
        <v>113</v>
      </c>
      <c r="J116">
        <v>1.3157708576315801</v>
      </c>
      <c r="K116">
        <v>0.66716206052545801</v>
      </c>
      <c r="L116">
        <v>14.301334417082399</v>
      </c>
      <c r="M116">
        <v>1.67330422479763</v>
      </c>
      <c r="N116">
        <v>1.7556647931136444</v>
      </c>
      <c r="O116">
        <v>3.5101010101010077E-2</v>
      </c>
      <c r="P116">
        <v>1</v>
      </c>
      <c r="Q116">
        <f t="shared" si="7"/>
        <v>1.7985612998927536E-14</v>
      </c>
      <c r="R116">
        <f t="shared" si="8"/>
        <v>0</v>
      </c>
      <c r="S116">
        <f t="shared" si="9"/>
        <v>2.886579864025407E-15</v>
      </c>
      <c r="T116">
        <f t="shared" si="10"/>
        <v>2.4570705026150108E-8</v>
      </c>
      <c r="U116">
        <f t="shared" si="11"/>
        <v>-1.1462316790167293E-9</v>
      </c>
      <c r="V116">
        <f t="shared" si="12"/>
        <v>6.7389884783608522E-9</v>
      </c>
      <c r="W116">
        <f t="shared" si="13"/>
        <v>0</v>
      </c>
    </row>
    <row r="117" spans="9:23" x14ac:dyDescent="0.4">
      <c r="I117">
        <v>114</v>
      </c>
      <c r="J117">
        <v>1.3157708576315801</v>
      </c>
      <c r="K117">
        <v>0.66716206052545801</v>
      </c>
      <c r="L117">
        <v>14.301334417082399</v>
      </c>
      <c r="M117">
        <v>1.67330422479763</v>
      </c>
      <c r="N117">
        <v>1.7556647931136444</v>
      </c>
      <c r="O117">
        <v>3.5101010101010077E-2</v>
      </c>
      <c r="P117">
        <v>1</v>
      </c>
      <c r="Q117">
        <f t="shared" si="7"/>
        <v>1.7985612998927536E-14</v>
      </c>
      <c r="R117">
        <f t="shared" si="8"/>
        <v>0</v>
      </c>
      <c r="S117">
        <f t="shared" si="9"/>
        <v>2.886579864025407E-15</v>
      </c>
      <c r="T117">
        <f t="shared" si="10"/>
        <v>2.4570705026150108E-8</v>
      </c>
      <c r="U117">
        <f t="shared" si="11"/>
        <v>-1.1462316790167293E-9</v>
      </c>
      <c r="V117">
        <f t="shared" si="12"/>
        <v>6.7389884783608522E-9</v>
      </c>
      <c r="W117">
        <f t="shared" si="13"/>
        <v>0</v>
      </c>
    </row>
    <row r="118" spans="9:23" x14ac:dyDescent="0.4">
      <c r="I118">
        <v>115</v>
      </c>
      <c r="J118">
        <v>1.3157708576315801</v>
      </c>
      <c r="K118">
        <v>0.66716206052545801</v>
      </c>
      <c r="L118">
        <v>14.301334417082399</v>
      </c>
      <c r="M118">
        <v>1.67330422479763</v>
      </c>
      <c r="N118">
        <v>1.7556647931136444</v>
      </c>
      <c r="O118">
        <v>3.5101010101010077E-2</v>
      </c>
      <c r="P118">
        <v>1</v>
      </c>
      <c r="Q118">
        <f t="shared" si="7"/>
        <v>1.7985612998927536E-14</v>
      </c>
      <c r="R118">
        <f t="shared" si="8"/>
        <v>0</v>
      </c>
      <c r="S118">
        <f t="shared" si="9"/>
        <v>2.886579864025407E-15</v>
      </c>
      <c r="T118">
        <f t="shared" si="10"/>
        <v>2.4570705026150108E-8</v>
      </c>
      <c r="U118">
        <f t="shared" si="11"/>
        <v>-1.1462316790167293E-9</v>
      </c>
      <c r="V118">
        <f t="shared" si="12"/>
        <v>6.7389884783608522E-9</v>
      </c>
      <c r="W118">
        <f t="shared" si="13"/>
        <v>0</v>
      </c>
    </row>
    <row r="119" spans="9:23" x14ac:dyDescent="0.4">
      <c r="I119">
        <v>116</v>
      </c>
      <c r="J119">
        <v>1.3157708576315801</v>
      </c>
      <c r="K119">
        <v>0.66716206052545801</v>
      </c>
      <c r="L119">
        <v>14.301334417082399</v>
      </c>
      <c r="M119">
        <v>1.67330422479763</v>
      </c>
      <c r="N119">
        <v>1.7556647931136444</v>
      </c>
      <c r="O119">
        <v>3.5101010101010077E-2</v>
      </c>
      <c r="P119">
        <v>1</v>
      </c>
      <c r="Q119">
        <f t="shared" si="7"/>
        <v>1.7985612998927536E-14</v>
      </c>
      <c r="R119">
        <f t="shared" si="8"/>
        <v>0</v>
      </c>
      <c r="S119">
        <f t="shared" si="9"/>
        <v>2.886579864025407E-15</v>
      </c>
      <c r="T119">
        <f t="shared" si="10"/>
        <v>2.4570705026150108E-8</v>
      </c>
      <c r="U119">
        <f t="shared" si="11"/>
        <v>-1.1462316790167293E-9</v>
      </c>
      <c r="V119">
        <f t="shared" si="12"/>
        <v>6.7389884783608522E-9</v>
      </c>
      <c r="W119">
        <f t="shared" si="13"/>
        <v>0</v>
      </c>
    </row>
    <row r="120" spans="9:23" x14ac:dyDescent="0.4">
      <c r="I120">
        <v>117</v>
      </c>
      <c r="J120">
        <v>1.3157708576315801</v>
      </c>
      <c r="K120">
        <v>0.66716206052545801</v>
      </c>
      <c r="L120">
        <v>14.301334417082399</v>
      </c>
      <c r="M120">
        <v>1.67330422479763</v>
      </c>
      <c r="N120">
        <v>1.7556647931136444</v>
      </c>
      <c r="O120">
        <v>3.5101010101010077E-2</v>
      </c>
      <c r="P120">
        <v>1</v>
      </c>
      <c r="Q120">
        <f t="shared" si="7"/>
        <v>1.7985612998927536E-14</v>
      </c>
      <c r="R120">
        <f t="shared" si="8"/>
        <v>0</v>
      </c>
      <c r="S120">
        <f t="shared" si="9"/>
        <v>2.886579864025407E-15</v>
      </c>
      <c r="T120">
        <f t="shared" si="10"/>
        <v>2.4570705026150108E-8</v>
      </c>
      <c r="U120">
        <f t="shared" si="11"/>
        <v>-1.1462316790167293E-9</v>
      </c>
      <c r="V120">
        <f t="shared" si="12"/>
        <v>6.7389884783608522E-9</v>
      </c>
      <c r="W120">
        <f t="shared" si="13"/>
        <v>0</v>
      </c>
    </row>
    <row r="121" spans="9:23" x14ac:dyDescent="0.4">
      <c r="I121">
        <v>118</v>
      </c>
      <c r="J121">
        <v>1.3157708576315801</v>
      </c>
      <c r="K121">
        <v>0.66716206052545801</v>
      </c>
      <c r="L121">
        <v>14.301334417082399</v>
      </c>
      <c r="M121">
        <v>1.67330422479763</v>
      </c>
      <c r="N121">
        <v>1.7556647931136444</v>
      </c>
      <c r="O121">
        <v>3.5101010101010077E-2</v>
      </c>
      <c r="P121">
        <v>1</v>
      </c>
      <c r="Q121">
        <f t="shared" si="7"/>
        <v>1.7985612998927536E-14</v>
      </c>
      <c r="R121">
        <f t="shared" si="8"/>
        <v>0</v>
      </c>
      <c r="S121">
        <f t="shared" si="9"/>
        <v>2.886579864025407E-15</v>
      </c>
      <c r="T121">
        <f t="shared" si="10"/>
        <v>2.4570705026150108E-8</v>
      </c>
      <c r="U121">
        <f t="shared" si="11"/>
        <v>-1.1462316790167293E-9</v>
      </c>
      <c r="V121">
        <f t="shared" si="12"/>
        <v>6.7389884783608522E-9</v>
      </c>
      <c r="W121">
        <f t="shared" si="13"/>
        <v>0</v>
      </c>
    </row>
    <row r="122" spans="9:23" x14ac:dyDescent="0.4">
      <c r="I122">
        <v>119</v>
      </c>
      <c r="J122">
        <v>1.3157708576315801</v>
      </c>
      <c r="K122">
        <v>0.66716206052545801</v>
      </c>
      <c r="L122">
        <v>14.301334417082399</v>
      </c>
      <c r="M122">
        <v>1.67330422479763</v>
      </c>
      <c r="N122">
        <v>1.7556647931136444</v>
      </c>
      <c r="O122">
        <v>3.5101010101010077E-2</v>
      </c>
      <c r="P122">
        <v>1</v>
      </c>
      <c r="Q122">
        <f t="shared" si="7"/>
        <v>1.7985612998927536E-14</v>
      </c>
      <c r="R122">
        <f t="shared" si="8"/>
        <v>0</v>
      </c>
      <c r="S122">
        <f t="shared" si="9"/>
        <v>2.886579864025407E-15</v>
      </c>
      <c r="T122">
        <f t="shared" si="10"/>
        <v>2.4570705026150108E-8</v>
      </c>
      <c r="U122">
        <f t="shared" si="11"/>
        <v>-1.1462316790167293E-9</v>
      </c>
      <c r="V122">
        <f t="shared" si="12"/>
        <v>6.7389884783608522E-9</v>
      </c>
      <c r="W122">
        <f t="shared" si="13"/>
        <v>0</v>
      </c>
    </row>
    <row r="123" spans="9:23" x14ac:dyDescent="0.4">
      <c r="I123">
        <v>120</v>
      </c>
      <c r="J123">
        <v>1.3157708576315801</v>
      </c>
      <c r="K123">
        <v>0.66716206052545801</v>
      </c>
      <c r="L123">
        <v>14.301334417082399</v>
      </c>
      <c r="M123">
        <v>1.67330422479763</v>
      </c>
      <c r="N123">
        <v>1.7556647931136444</v>
      </c>
      <c r="O123">
        <v>3.5101010101010077E-2</v>
      </c>
      <c r="P123">
        <v>1</v>
      </c>
      <c r="Q123">
        <f t="shared" si="7"/>
        <v>1.7985612998927536E-14</v>
      </c>
      <c r="R123">
        <f t="shared" si="8"/>
        <v>0</v>
      </c>
      <c r="S123">
        <f t="shared" si="9"/>
        <v>2.886579864025407E-15</v>
      </c>
      <c r="T123">
        <f t="shared" si="10"/>
        <v>2.4570705026150108E-8</v>
      </c>
      <c r="U123">
        <f t="shared" si="11"/>
        <v>-1.1462316790167293E-9</v>
      </c>
      <c r="V123">
        <f t="shared" si="12"/>
        <v>6.7389884783608522E-9</v>
      </c>
      <c r="W123">
        <f t="shared" si="13"/>
        <v>0</v>
      </c>
    </row>
    <row r="124" spans="9:23" x14ac:dyDescent="0.4">
      <c r="I124">
        <v>121</v>
      </c>
      <c r="J124">
        <v>1.3157708576315801</v>
      </c>
      <c r="K124">
        <v>0.66716206052545801</v>
      </c>
      <c r="L124">
        <v>14.301334417082399</v>
      </c>
      <c r="M124">
        <v>1.67330422479763</v>
      </c>
      <c r="N124">
        <v>1.7556647931136444</v>
      </c>
      <c r="O124">
        <v>3.5101010101010077E-2</v>
      </c>
      <c r="P124">
        <v>1</v>
      </c>
      <c r="Q124">
        <f t="shared" si="7"/>
        <v>1.7985612998927536E-14</v>
      </c>
      <c r="R124">
        <f t="shared" si="8"/>
        <v>0</v>
      </c>
      <c r="S124">
        <f t="shared" si="9"/>
        <v>2.886579864025407E-15</v>
      </c>
      <c r="T124">
        <f t="shared" si="10"/>
        <v>2.4570705026150108E-8</v>
      </c>
      <c r="U124">
        <f t="shared" si="11"/>
        <v>-1.1462316790167293E-9</v>
      </c>
      <c r="V124">
        <f t="shared" si="12"/>
        <v>6.7389884783608522E-9</v>
      </c>
      <c r="W124">
        <f t="shared" si="13"/>
        <v>0</v>
      </c>
    </row>
    <row r="125" spans="9:23" x14ac:dyDescent="0.4">
      <c r="I125">
        <v>122</v>
      </c>
      <c r="J125">
        <v>1.3157708576315801</v>
      </c>
      <c r="K125">
        <v>0.66716206052545801</v>
      </c>
      <c r="L125">
        <v>14.301334417082399</v>
      </c>
      <c r="M125">
        <v>1.67330422479763</v>
      </c>
      <c r="N125">
        <v>1.7556647931136444</v>
      </c>
      <c r="O125">
        <v>3.5101010101010077E-2</v>
      </c>
      <c r="P125">
        <v>1</v>
      </c>
      <c r="Q125">
        <f t="shared" si="7"/>
        <v>1.7985612998927536E-14</v>
      </c>
      <c r="R125">
        <f t="shared" si="8"/>
        <v>0</v>
      </c>
      <c r="S125">
        <f t="shared" si="9"/>
        <v>2.886579864025407E-15</v>
      </c>
      <c r="T125">
        <f t="shared" si="10"/>
        <v>2.4570705026150108E-8</v>
      </c>
      <c r="U125">
        <f t="shared" si="11"/>
        <v>-1.1462316790167293E-9</v>
      </c>
      <c r="V125">
        <f t="shared" si="12"/>
        <v>6.7389884783608522E-9</v>
      </c>
      <c r="W125">
        <f t="shared" si="13"/>
        <v>0</v>
      </c>
    </row>
    <row r="126" spans="9:23" x14ac:dyDescent="0.4">
      <c r="I126">
        <v>123</v>
      </c>
      <c r="J126">
        <v>1.3157708576315801</v>
      </c>
      <c r="K126">
        <v>0.66716206052545801</v>
      </c>
      <c r="L126">
        <v>14.301334417082399</v>
      </c>
      <c r="M126">
        <v>1.67330422479763</v>
      </c>
      <c r="N126">
        <v>1.7556647931136444</v>
      </c>
      <c r="O126">
        <v>3.5101010101010077E-2</v>
      </c>
      <c r="P126">
        <v>1</v>
      </c>
      <c r="Q126">
        <f t="shared" si="7"/>
        <v>1.7985612998927536E-14</v>
      </c>
      <c r="R126">
        <f t="shared" si="8"/>
        <v>0</v>
      </c>
      <c r="S126">
        <f t="shared" si="9"/>
        <v>2.886579864025407E-15</v>
      </c>
      <c r="T126">
        <f t="shared" si="10"/>
        <v>2.4570705026150108E-8</v>
      </c>
      <c r="U126">
        <f t="shared" si="11"/>
        <v>-1.1462316790167293E-9</v>
      </c>
      <c r="V126">
        <f t="shared" si="12"/>
        <v>6.7389884783608522E-9</v>
      </c>
      <c r="W126">
        <f t="shared" si="13"/>
        <v>0</v>
      </c>
    </row>
    <row r="127" spans="9:23" x14ac:dyDescent="0.4">
      <c r="I127">
        <v>124</v>
      </c>
      <c r="J127">
        <v>1.3157708576315801</v>
      </c>
      <c r="K127">
        <v>0.66716206052545801</v>
      </c>
      <c r="L127">
        <v>14.301334417082399</v>
      </c>
      <c r="M127">
        <v>1.67330422479763</v>
      </c>
      <c r="N127">
        <v>1.7556647931136444</v>
      </c>
      <c r="O127">
        <v>3.5101010101010077E-2</v>
      </c>
      <c r="P127">
        <v>1</v>
      </c>
      <c r="Q127">
        <f t="shared" si="7"/>
        <v>1.7985612998927536E-14</v>
      </c>
      <c r="R127">
        <f t="shared" si="8"/>
        <v>0</v>
      </c>
      <c r="S127">
        <f t="shared" si="9"/>
        <v>2.886579864025407E-15</v>
      </c>
      <c r="T127">
        <f t="shared" si="10"/>
        <v>2.4570705026150108E-8</v>
      </c>
      <c r="U127">
        <f t="shared" si="11"/>
        <v>-1.1462316790167293E-9</v>
      </c>
      <c r="V127">
        <f t="shared" si="12"/>
        <v>6.7389884783608522E-9</v>
      </c>
      <c r="W127">
        <f t="shared" si="13"/>
        <v>0</v>
      </c>
    </row>
    <row r="128" spans="9:23" x14ac:dyDescent="0.4">
      <c r="I128">
        <v>125</v>
      </c>
      <c r="J128">
        <v>1.3157708576315801</v>
      </c>
      <c r="K128">
        <v>0.66716206052545801</v>
      </c>
      <c r="L128">
        <v>14.301334417082399</v>
      </c>
      <c r="M128">
        <v>1.67330422479763</v>
      </c>
      <c r="N128">
        <v>1.7556647931136444</v>
      </c>
      <c r="O128">
        <v>3.5101010101010077E-2</v>
      </c>
      <c r="P128">
        <v>1</v>
      </c>
      <c r="Q128">
        <f t="shared" si="7"/>
        <v>1.7985612998927536E-14</v>
      </c>
      <c r="R128">
        <f t="shared" si="8"/>
        <v>0</v>
      </c>
      <c r="S128">
        <f t="shared" si="9"/>
        <v>2.886579864025407E-15</v>
      </c>
      <c r="T128">
        <f t="shared" si="10"/>
        <v>2.4570705026150108E-8</v>
      </c>
      <c r="U128">
        <f t="shared" si="11"/>
        <v>-1.1462316790167293E-9</v>
      </c>
      <c r="V128">
        <f t="shared" si="12"/>
        <v>6.7389884783608522E-9</v>
      </c>
      <c r="W128">
        <f t="shared" si="13"/>
        <v>0</v>
      </c>
    </row>
    <row r="129" spans="9:23" x14ac:dyDescent="0.4">
      <c r="I129">
        <v>126</v>
      </c>
      <c r="J129">
        <v>1.3157708576315801</v>
      </c>
      <c r="K129">
        <v>0.66716206052545801</v>
      </c>
      <c r="L129">
        <v>14.301334417082399</v>
      </c>
      <c r="M129">
        <v>1.67330422479763</v>
      </c>
      <c r="N129">
        <v>1.7556647931136444</v>
      </c>
      <c r="O129">
        <v>3.5101010101010077E-2</v>
      </c>
      <c r="P129">
        <v>1</v>
      </c>
      <c r="Q129">
        <f t="shared" si="7"/>
        <v>1.7985612998927536E-14</v>
      </c>
      <c r="R129">
        <f t="shared" si="8"/>
        <v>0</v>
      </c>
      <c r="S129">
        <f t="shared" si="9"/>
        <v>2.886579864025407E-15</v>
      </c>
      <c r="T129">
        <f t="shared" si="10"/>
        <v>2.4570705026150108E-8</v>
      </c>
      <c r="U129">
        <f t="shared" si="11"/>
        <v>-1.1462316790167293E-9</v>
      </c>
      <c r="V129">
        <f t="shared" si="12"/>
        <v>6.7389884783608522E-9</v>
      </c>
      <c r="W129">
        <f t="shared" si="13"/>
        <v>0</v>
      </c>
    </row>
    <row r="130" spans="9:23" x14ac:dyDescent="0.4">
      <c r="I130">
        <v>127</v>
      </c>
      <c r="J130">
        <v>1.3157708576315801</v>
      </c>
      <c r="K130">
        <v>0.66716206052545801</v>
      </c>
      <c r="L130">
        <v>14.301334417082399</v>
      </c>
      <c r="M130">
        <v>1.67330422479763</v>
      </c>
      <c r="N130">
        <v>1.7556647931136444</v>
      </c>
      <c r="O130">
        <v>3.5101010101010077E-2</v>
      </c>
      <c r="P130">
        <v>1</v>
      </c>
      <c r="Q130">
        <f t="shared" si="7"/>
        <v>1.7985612998927536E-14</v>
      </c>
      <c r="R130">
        <f t="shared" si="8"/>
        <v>0</v>
      </c>
      <c r="S130">
        <f t="shared" si="9"/>
        <v>2.886579864025407E-15</v>
      </c>
      <c r="T130">
        <f t="shared" si="10"/>
        <v>2.4570705026150108E-8</v>
      </c>
      <c r="U130">
        <f t="shared" si="11"/>
        <v>-1.1462316790167293E-9</v>
      </c>
      <c r="V130">
        <f t="shared" si="12"/>
        <v>6.7389884783608522E-9</v>
      </c>
      <c r="W130">
        <f t="shared" si="13"/>
        <v>0</v>
      </c>
    </row>
    <row r="131" spans="9:23" x14ac:dyDescent="0.4">
      <c r="I131">
        <v>128</v>
      </c>
      <c r="J131">
        <v>1.3157708576315801</v>
      </c>
      <c r="K131">
        <v>0.66716206052545801</v>
      </c>
      <c r="L131">
        <v>14.301334417082399</v>
      </c>
      <c r="M131">
        <v>1.67330422479763</v>
      </c>
      <c r="N131">
        <v>1.7556647931136444</v>
      </c>
      <c r="O131">
        <v>3.5101010101010077E-2</v>
      </c>
      <c r="P131">
        <v>1</v>
      </c>
      <c r="Q131">
        <f t="shared" si="7"/>
        <v>1.7985612998927536E-14</v>
      </c>
      <c r="R131">
        <f t="shared" si="8"/>
        <v>0</v>
      </c>
      <c r="S131">
        <f t="shared" si="9"/>
        <v>2.886579864025407E-15</v>
      </c>
      <c r="T131">
        <f t="shared" si="10"/>
        <v>2.4570705026150108E-8</v>
      </c>
      <c r="U131">
        <f t="shared" si="11"/>
        <v>-1.1462316790167293E-9</v>
      </c>
      <c r="V131">
        <f t="shared" si="12"/>
        <v>6.7389884783608522E-9</v>
      </c>
      <c r="W131">
        <f t="shared" si="13"/>
        <v>0</v>
      </c>
    </row>
    <row r="132" spans="9:23" x14ac:dyDescent="0.4">
      <c r="I132">
        <v>129</v>
      </c>
      <c r="J132">
        <v>1.3157708576315801</v>
      </c>
      <c r="K132">
        <v>0.66716206052545801</v>
      </c>
      <c r="L132">
        <v>14.301334417082399</v>
      </c>
      <c r="M132">
        <v>1.67330422479763</v>
      </c>
      <c r="N132">
        <v>1.7556647931136444</v>
      </c>
      <c r="O132">
        <v>3.5101010101010077E-2</v>
      </c>
      <c r="P132">
        <v>1</v>
      </c>
      <c r="Q132">
        <f t="shared" ref="Q132:Q154" si="14">-N132/J132+($B$8+1)*$B$7*K132^$B$8</f>
        <v>1.7985612998927536E-14</v>
      </c>
      <c r="R132">
        <f t="shared" ref="R132:R154" si="15">-J133/J132+$B$6*(O133-$B$10+1)</f>
        <v>0</v>
      </c>
      <c r="S132">
        <f t="shared" ref="S132:S154" si="16">-M132+P132*L132^$B$9*K132^(1-$B$9)</f>
        <v>2.886579864025407E-15</v>
      </c>
      <c r="T132">
        <f t="shared" ref="T132:T154" si="17">-N132+(1-$B$9)*P132*L132^$B$9*K132^(-$B$9)</f>
        <v>2.4570705026150108E-8</v>
      </c>
      <c r="U132">
        <f t="shared" ref="U132:U154" si="18">-O132+$B$9*P132*L132^($B$9-1)*K132^(1-$B$9)</f>
        <v>-1.1462316790167293E-9</v>
      </c>
      <c r="V132">
        <f t="shared" ref="V132:V154" si="19">-L133+M132+(1-$B$10)*L132-J132</f>
        <v>6.7389884783608522E-9</v>
      </c>
      <c r="W132">
        <f t="shared" ref="W132:W154" si="20">-LN(P133)+B140*LN(P132)</f>
        <v>0</v>
      </c>
    </row>
    <row r="133" spans="9:23" x14ac:dyDescent="0.4">
      <c r="I133">
        <v>130</v>
      </c>
      <c r="J133">
        <v>1.3157708576315801</v>
      </c>
      <c r="K133">
        <v>0.66716206052545801</v>
      </c>
      <c r="L133">
        <v>14.301334417082399</v>
      </c>
      <c r="M133">
        <v>1.67330422479763</v>
      </c>
      <c r="N133">
        <v>1.7556647931136444</v>
      </c>
      <c r="O133">
        <v>3.5101010101010077E-2</v>
      </c>
      <c r="P133">
        <v>1</v>
      </c>
      <c r="Q133">
        <f t="shared" si="14"/>
        <v>1.7985612998927536E-14</v>
      </c>
      <c r="R133">
        <f t="shared" si="15"/>
        <v>0</v>
      </c>
      <c r="S133">
        <f t="shared" si="16"/>
        <v>2.886579864025407E-15</v>
      </c>
      <c r="T133">
        <f t="shared" si="17"/>
        <v>2.4570705026150108E-8</v>
      </c>
      <c r="U133">
        <f t="shared" si="18"/>
        <v>-1.1462316790167293E-9</v>
      </c>
      <c r="V133">
        <f t="shared" si="19"/>
        <v>6.7389884783608522E-9</v>
      </c>
      <c r="W133">
        <f t="shared" si="20"/>
        <v>0</v>
      </c>
    </row>
    <row r="134" spans="9:23" x14ac:dyDescent="0.4">
      <c r="I134">
        <v>131</v>
      </c>
      <c r="J134">
        <v>1.3157708576315801</v>
      </c>
      <c r="K134">
        <v>0.66716206052545801</v>
      </c>
      <c r="L134">
        <v>14.301334417082399</v>
      </c>
      <c r="M134">
        <v>1.67330422479763</v>
      </c>
      <c r="N134">
        <v>1.7556647931136444</v>
      </c>
      <c r="O134">
        <v>3.5101010101010077E-2</v>
      </c>
      <c r="P134">
        <v>1</v>
      </c>
      <c r="Q134">
        <f t="shared" si="14"/>
        <v>1.7985612998927536E-14</v>
      </c>
      <c r="R134">
        <f t="shared" si="15"/>
        <v>0</v>
      </c>
      <c r="S134">
        <f t="shared" si="16"/>
        <v>2.886579864025407E-15</v>
      </c>
      <c r="T134">
        <f t="shared" si="17"/>
        <v>2.4570705026150108E-8</v>
      </c>
      <c r="U134">
        <f t="shared" si="18"/>
        <v>-1.1462316790167293E-9</v>
      </c>
      <c r="V134">
        <f t="shared" si="19"/>
        <v>6.7389884783608522E-9</v>
      </c>
      <c r="W134">
        <f t="shared" si="20"/>
        <v>0</v>
      </c>
    </row>
    <row r="135" spans="9:23" x14ac:dyDescent="0.4">
      <c r="I135">
        <v>132</v>
      </c>
      <c r="J135">
        <v>1.3157708576315801</v>
      </c>
      <c r="K135">
        <v>0.66716206052545801</v>
      </c>
      <c r="L135">
        <v>14.301334417082399</v>
      </c>
      <c r="M135">
        <v>1.67330422479763</v>
      </c>
      <c r="N135">
        <v>1.7556647931136444</v>
      </c>
      <c r="O135">
        <v>3.5101010101010077E-2</v>
      </c>
      <c r="P135">
        <v>1</v>
      </c>
      <c r="Q135">
        <f t="shared" si="14"/>
        <v>1.7985612998927536E-14</v>
      </c>
      <c r="R135">
        <f t="shared" si="15"/>
        <v>0</v>
      </c>
      <c r="S135">
        <f t="shared" si="16"/>
        <v>2.886579864025407E-15</v>
      </c>
      <c r="T135">
        <f t="shared" si="17"/>
        <v>2.4570705026150108E-8</v>
      </c>
      <c r="U135">
        <f t="shared" si="18"/>
        <v>-1.1462316790167293E-9</v>
      </c>
      <c r="V135">
        <f t="shared" si="19"/>
        <v>6.7389884783608522E-9</v>
      </c>
      <c r="W135">
        <f t="shared" si="20"/>
        <v>0</v>
      </c>
    </row>
    <row r="136" spans="9:23" x14ac:dyDescent="0.4">
      <c r="I136">
        <v>133</v>
      </c>
      <c r="J136">
        <v>1.3157708576315801</v>
      </c>
      <c r="K136">
        <v>0.66716206052545801</v>
      </c>
      <c r="L136">
        <v>14.301334417082399</v>
      </c>
      <c r="M136">
        <v>1.67330422479763</v>
      </c>
      <c r="N136">
        <v>1.7556647931136444</v>
      </c>
      <c r="O136">
        <v>3.5101010101010077E-2</v>
      </c>
      <c r="P136">
        <v>1</v>
      </c>
      <c r="Q136">
        <f t="shared" si="14"/>
        <v>1.7985612998927536E-14</v>
      </c>
      <c r="R136">
        <f t="shared" si="15"/>
        <v>0</v>
      </c>
      <c r="S136">
        <f t="shared" si="16"/>
        <v>2.886579864025407E-15</v>
      </c>
      <c r="T136">
        <f t="shared" si="17"/>
        <v>2.4570705026150108E-8</v>
      </c>
      <c r="U136">
        <f t="shared" si="18"/>
        <v>-1.1462316790167293E-9</v>
      </c>
      <c r="V136">
        <f t="shared" si="19"/>
        <v>6.7389884783608522E-9</v>
      </c>
      <c r="W136">
        <f t="shared" si="20"/>
        <v>0</v>
      </c>
    </row>
    <row r="137" spans="9:23" x14ac:dyDescent="0.4">
      <c r="I137">
        <v>134</v>
      </c>
      <c r="J137">
        <v>1.3157708576315801</v>
      </c>
      <c r="K137">
        <v>0.66716206052545801</v>
      </c>
      <c r="L137">
        <v>14.301334417082399</v>
      </c>
      <c r="M137">
        <v>1.67330422479763</v>
      </c>
      <c r="N137">
        <v>1.7556647931136444</v>
      </c>
      <c r="O137">
        <v>3.5101010101010077E-2</v>
      </c>
      <c r="P137">
        <v>1</v>
      </c>
      <c r="Q137">
        <f t="shared" si="14"/>
        <v>1.7985612998927536E-14</v>
      </c>
      <c r="R137">
        <f t="shared" si="15"/>
        <v>0</v>
      </c>
      <c r="S137">
        <f t="shared" si="16"/>
        <v>2.886579864025407E-15</v>
      </c>
      <c r="T137">
        <f t="shared" si="17"/>
        <v>2.4570705026150108E-8</v>
      </c>
      <c r="U137">
        <f t="shared" si="18"/>
        <v>-1.1462316790167293E-9</v>
      </c>
      <c r="V137">
        <f t="shared" si="19"/>
        <v>6.7389884783608522E-9</v>
      </c>
      <c r="W137">
        <f t="shared" si="20"/>
        <v>0</v>
      </c>
    </row>
    <row r="138" spans="9:23" x14ac:dyDescent="0.4">
      <c r="I138">
        <v>135</v>
      </c>
      <c r="J138">
        <v>1.3157708576315801</v>
      </c>
      <c r="K138">
        <v>0.66716206052545801</v>
      </c>
      <c r="L138">
        <v>14.301334417082399</v>
      </c>
      <c r="M138">
        <v>1.67330422479763</v>
      </c>
      <c r="N138">
        <v>1.7556647931136444</v>
      </c>
      <c r="O138">
        <v>3.5101010101010077E-2</v>
      </c>
      <c r="P138">
        <v>1</v>
      </c>
      <c r="Q138">
        <f t="shared" si="14"/>
        <v>1.7985612998927536E-14</v>
      </c>
      <c r="R138">
        <f t="shared" si="15"/>
        <v>0</v>
      </c>
      <c r="S138">
        <f t="shared" si="16"/>
        <v>2.886579864025407E-15</v>
      </c>
      <c r="T138">
        <f t="shared" si="17"/>
        <v>2.4570705026150108E-8</v>
      </c>
      <c r="U138">
        <f t="shared" si="18"/>
        <v>-1.1462316790167293E-9</v>
      </c>
      <c r="V138">
        <f t="shared" si="19"/>
        <v>6.7389884783608522E-9</v>
      </c>
      <c r="W138">
        <f t="shared" si="20"/>
        <v>0</v>
      </c>
    </row>
    <row r="139" spans="9:23" x14ac:dyDescent="0.4">
      <c r="I139">
        <v>136</v>
      </c>
      <c r="J139">
        <v>1.3157708576315801</v>
      </c>
      <c r="K139">
        <v>0.66716206052545801</v>
      </c>
      <c r="L139">
        <v>14.301334417082399</v>
      </c>
      <c r="M139">
        <v>1.67330422479763</v>
      </c>
      <c r="N139">
        <v>1.7556647931136444</v>
      </c>
      <c r="O139">
        <v>3.5101010101010077E-2</v>
      </c>
      <c r="P139">
        <v>1</v>
      </c>
      <c r="Q139">
        <f t="shared" si="14"/>
        <v>1.7985612998927536E-14</v>
      </c>
      <c r="R139">
        <f t="shared" si="15"/>
        <v>0</v>
      </c>
      <c r="S139">
        <f t="shared" si="16"/>
        <v>2.886579864025407E-15</v>
      </c>
      <c r="T139">
        <f t="shared" si="17"/>
        <v>2.4570705026150108E-8</v>
      </c>
      <c r="U139">
        <f t="shared" si="18"/>
        <v>-1.1462316790167293E-9</v>
      </c>
      <c r="V139">
        <f t="shared" si="19"/>
        <v>6.7389884783608522E-9</v>
      </c>
      <c r="W139">
        <f t="shared" si="20"/>
        <v>0</v>
      </c>
    </row>
    <row r="140" spans="9:23" x14ac:dyDescent="0.4">
      <c r="I140">
        <v>137</v>
      </c>
      <c r="J140">
        <v>1.3157708576315801</v>
      </c>
      <c r="K140">
        <v>0.66716206052545801</v>
      </c>
      <c r="L140">
        <v>14.301334417082399</v>
      </c>
      <c r="M140">
        <v>1.67330422479763</v>
      </c>
      <c r="N140">
        <v>1.7556647931136444</v>
      </c>
      <c r="O140">
        <v>3.5101010101010077E-2</v>
      </c>
      <c r="P140">
        <v>1</v>
      </c>
      <c r="Q140">
        <f t="shared" si="14"/>
        <v>1.7985612998927536E-14</v>
      </c>
      <c r="R140">
        <f t="shared" si="15"/>
        <v>0</v>
      </c>
      <c r="S140">
        <f t="shared" si="16"/>
        <v>2.886579864025407E-15</v>
      </c>
      <c r="T140">
        <f t="shared" si="17"/>
        <v>2.4570705026150108E-8</v>
      </c>
      <c r="U140">
        <f t="shared" si="18"/>
        <v>-1.1462316790167293E-9</v>
      </c>
      <c r="V140">
        <f t="shared" si="19"/>
        <v>6.7389884783608522E-9</v>
      </c>
      <c r="W140">
        <f t="shared" si="20"/>
        <v>0</v>
      </c>
    </row>
    <row r="141" spans="9:23" x14ac:dyDescent="0.4">
      <c r="I141">
        <v>138</v>
      </c>
      <c r="J141">
        <v>1.3157708576315801</v>
      </c>
      <c r="K141">
        <v>0.66716206052545801</v>
      </c>
      <c r="L141">
        <v>14.301334417082399</v>
      </c>
      <c r="M141">
        <v>1.67330422479763</v>
      </c>
      <c r="N141">
        <v>1.7556647931136444</v>
      </c>
      <c r="O141">
        <v>3.5101010101010077E-2</v>
      </c>
      <c r="P141">
        <v>1</v>
      </c>
      <c r="Q141">
        <f t="shared" si="14"/>
        <v>1.7985612998927536E-14</v>
      </c>
      <c r="R141">
        <f t="shared" si="15"/>
        <v>0</v>
      </c>
      <c r="S141">
        <f t="shared" si="16"/>
        <v>2.886579864025407E-15</v>
      </c>
      <c r="T141">
        <f t="shared" si="17"/>
        <v>2.4570705026150108E-8</v>
      </c>
      <c r="U141">
        <f t="shared" si="18"/>
        <v>-1.1462316790167293E-9</v>
      </c>
      <c r="V141">
        <f t="shared" si="19"/>
        <v>6.7389884783608522E-9</v>
      </c>
      <c r="W141">
        <f t="shared" si="20"/>
        <v>0</v>
      </c>
    </row>
    <row r="142" spans="9:23" x14ac:dyDescent="0.4">
      <c r="I142">
        <v>139</v>
      </c>
      <c r="J142">
        <v>1.3157708576315801</v>
      </c>
      <c r="K142">
        <v>0.66716206052545801</v>
      </c>
      <c r="L142">
        <v>14.301334417082399</v>
      </c>
      <c r="M142">
        <v>1.67330422479763</v>
      </c>
      <c r="N142">
        <v>1.7556647931136444</v>
      </c>
      <c r="O142">
        <v>3.5101010101010077E-2</v>
      </c>
      <c r="P142">
        <v>1</v>
      </c>
      <c r="Q142">
        <f t="shared" si="14"/>
        <v>1.7985612998927536E-14</v>
      </c>
      <c r="R142">
        <f t="shared" si="15"/>
        <v>0</v>
      </c>
      <c r="S142">
        <f t="shared" si="16"/>
        <v>2.886579864025407E-15</v>
      </c>
      <c r="T142">
        <f t="shared" si="17"/>
        <v>2.4570705026150108E-8</v>
      </c>
      <c r="U142">
        <f t="shared" si="18"/>
        <v>-1.1462316790167293E-9</v>
      </c>
      <c r="V142">
        <f t="shared" si="19"/>
        <v>6.7389884783608522E-9</v>
      </c>
      <c r="W142">
        <f t="shared" si="20"/>
        <v>0</v>
      </c>
    </row>
    <row r="143" spans="9:23" x14ac:dyDescent="0.4">
      <c r="I143">
        <v>140</v>
      </c>
      <c r="J143">
        <v>1.3157708576315801</v>
      </c>
      <c r="K143">
        <v>0.66716206052545801</v>
      </c>
      <c r="L143">
        <v>14.301334417082399</v>
      </c>
      <c r="M143">
        <v>1.67330422479763</v>
      </c>
      <c r="N143">
        <v>1.7556647931136444</v>
      </c>
      <c r="O143">
        <v>3.5101010101010077E-2</v>
      </c>
      <c r="P143">
        <v>1</v>
      </c>
      <c r="Q143">
        <f t="shared" si="14"/>
        <v>1.7985612998927536E-14</v>
      </c>
      <c r="R143">
        <f t="shared" si="15"/>
        <v>0</v>
      </c>
      <c r="S143">
        <f t="shared" si="16"/>
        <v>2.886579864025407E-15</v>
      </c>
      <c r="T143">
        <f t="shared" si="17"/>
        <v>2.4570705026150108E-8</v>
      </c>
      <c r="U143">
        <f t="shared" si="18"/>
        <v>-1.1462316790167293E-9</v>
      </c>
      <c r="V143">
        <f t="shared" si="19"/>
        <v>6.7389884783608522E-9</v>
      </c>
      <c r="W143">
        <f t="shared" si="20"/>
        <v>0</v>
      </c>
    </row>
    <row r="144" spans="9:23" x14ac:dyDescent="0.4">
      <c r="I144">
        <v>141</v>
      </c>
      <c r="J144">
        <v>1.3157708576315801</v>
      </c>
      <c r="K144">
        <v>0.66716206052545801</v>
      </c>
      <c r="L144">
        <v>14.301334417082399</v>
      </c>
      <c r="M144">
        <v>1.67330422479763</v>
      </c>
      <c r="N144">
        <v>1.7556647931136444</v>
      </c>
      <c r="O144">
        <v>3.5101010101010077E-2</v>
      </c>
      <c r="P144">
        <v>1</v>
      </c>
      <c r="Q144">
        <f t="shared" si="14"/>
        <v>1.7985612998927536E-14</v>
      </c>
      <c r="R144">
        <f t="shared" si="15"/>
        <v>0</v>
      </c>
      <c r="S144">
        <f t="shared" si="16"/>
        <v>2.886579864025407E-15</v>
      </c>
      <c r="T144">
        <f t="shared" si="17"/>
        <v>2.4570705026150108E-8</v>
      </c>
      <c r="U144">
        <f t="shared" si="18"/>
        <v>-1.1462316790167293E-9</v>
      </c>
      <c r="V144">
        <f t="shared" si="19"/>
        <v>6.7389884783608522E-9</v>
      </c>
      <c r="W144">
        <f t="shared" si="20"/>
        <v>0</v>
      </c>
    </row>
    <row r="145" spans="9:23" x14ac:dyDescent="0.4">
      <c r="I145">
        <v>142</v>
      </c>
      <c r="J145">
        <v>1.3157708576315801</v>
      </c>
      <c r="K145">
        <v>0.66716206052545801</v>
      </c>
      <c r="L145">
        <v>14.301334417082399</v>
      </c>
      <c r="M145">
        <v>1.67330422479763</v>
      </c>
      <c r="N145">
        <v>1.7556647931136444</v>
      </c>
      <c r="O145">
        <v>3.5101010101010077E-2</v>
      </c>
      <c r="P145">
        <v>1</v>
      </c>
      <c r="Q145">
        <f t="shared" si="14"/>
        <v>1.7985612998927536E-14</v>
      </c>
      <c r="R145">
        <f t="shared" si="15"/>
        <v>0</v>
      </c>
      <c r="S145">
        <f t="shared" si="16"/>
        <v>2.886579864025407E-15</v>
      </c>
      <c r="T145">
        <f t="shared" si="17"/>
        <v>2.4570705026150108E-8</v>
      </c>
      <c r="U145">
        <f t="shared" si="18"/>
        <v>-1.1462316790167293E-9</v>
      </c>
      <c r="V145">
        <f t="shared" si="19"/>
        <v>6.7389884783608522E-9</v>
      </c>
      <c r="W145">
        <f t="shared" si="20"/>
        <v>0</v>
      </c>
    </row>
    <row r="146" spans="9:23" x14ac:dyDescent="0.4">
      <c r="I146">
        <v>143</v>
      </c>
      <c r="J146">
        <v>1.3157708576315801</v>
      </c>
      <c r="K146">
        <v>0.66716206052545801</v>
      </c>
      <c r="L146">
        <v>14.301334417082399</v>
      </c>
      <c r="M146">
        <v>1.67330422479763</v>
      </c>
      <c r="N146">
        <v>1.7556647931136444</v>
      </c>
      <c r="O146">
        <v>3.5101010101010077E-2</v>
      </c>
      <c r="P146">
        <v>1</v>
      </c>
      <c r="Q146">
        <f t="shared" si="14"/>
        <v>1.7985612998927536E-14</v>
      </c>
      <c r="R146">
        <f t="shared" si="15"/>
        <v>0</v>
      </c>
      <c r="S146">
        <f t="shared" si="16"/>
        <v>2.886579864025407E-15</v>
      </c>
      <c r="T146">
        <f t="shared" si="17"/>
        <v>2.4570705026150108E-8</v>
      </c>
      <c r="U146">
        <f t="shared" si="18"/>
        <v>-1.1462316790167293E-9</v>
      </c>
      <c r="V146">
        <f t="shared" si="19"/>
        <v>6.7389884783608522E-9</v>
      </c>
      <c r="W146">
        <f t="shared" si="20"/>
        <v>0</v>
      </c>
    </row>
    <row r="147" spans="9:23" x14ac:dyDescent="0.4">
      <c r="I147">
        <v>144</v>
      </c>
      <c r="J147">
        <v>1.3157708576315801</v>
      </c>
      <c r="K147">
        <v>0.66716206052545801</v>
      </c>
      <c r="L147">
        <v>14.301334417082399</v>
      </c>
      <c r="M147">
        <v>1.67330422479763</v>
      </c>
      <c r="N147">
        <v>1.7556647931136444</v>
      </c>
      <c r="O147">
        <v>3.5101010101010077E-2</v>
      </c>
      <c r="P147">
        <v>1</v>
      </c>
      <c r="Q147">
        <f t="shared" si="14"/>
        <v>1.7985612998927536E-14</v>
      </c>
      <c r="R147">
        <f t="shared" si="15"/>
        <v>0</v>
      </c>
      <c r="S147">
        <f t="shared" si="16"/>
        <v>2.886579864025407E-15</v>
      </c>
      <c r="T147">
        <f t="shared" si="17"/>
        <v>2.4570705026150108E-8</v>
      </c>
      <c r="U147">
        <f t="shared" si="18"/>
        <v>-1.1462316790167293E-9</v>
      </c>
      <c r="V147">
        <f t="shared" si="19"/>
        <v>6.7389884783608522E-9</v>
      </c>
      <c r="W147">
        <f t="shared" si="20"/>
        <v>0</v>
      </c>
    </row>
    <row r="148" spans="9:23" x14ac:dyDescent="0.4">
      <c r="I148">
        <v>145</v>
      </c>
      <c r="J148">
        <v>1.3157708576315801</v>
      </c>
      <c r="K148">
        <v>0.66716206052545801</v>
      </c>
      <c r="L148">
        <v>14.301334417082399</v>
      </c>
      <c r="M148">
        <v>1.67330422479763</v>
      </c>
      <c r="N148">
        <v>1.7556647931136444</v>
      </c>
      <c r="O148">
        <v>3.5101010101010077E-2</v>
      </c>
      <c r="P148">
        <v>1</v>
      </c>
      <c r="Q148">
        <f t="shared" si="14"/>
        <v>1.7985612998927536E-14</v>
      </c>
      <c r="R148">
        <f t="shared" si="15"/>
        <v>0</v>
      </c>
      <c r="S148">
        <f t="shared" si="16"/>
        <v>2.886579864025407E-15</v>
      </c>
      <c r="T148">
        <f t="shared" si="17"/>
        <v>2.4570705026150108E-8</v>
      </c>
      <c r="U148">
        <f t="shared" si="18"/>
        <v>-1.1462316790167293E-9</v>
      </c>
      <c r="V148">
        <f t="shared" si="19"/>
        <v>6.7389884783608522E-9</v>
      </c>
      <c r="W148">
        <f t="shared" si="20"/>
        <v>0</v>
      </c>
    </row>
    <row r="149" spans="9:23" x14ac:dyDescent="0.4">
      <c r="I149">
        <v>146</v>
      </c>
      <c r="J149">
        <v>1.3157708576315801</v>
      </c>
      <c r="K149">
        <v>0.66716206052545801</v>
      </c>
      <c r="L149">
        <v>14.301334417082399</v>
      </c>
      <c r="M149">
        <v>1.67330422479763</v>
      </c>
      <c r="N149">
        <v>1.7556647931136444</v>
      </c>
      <c r="O149">
        <v>3.5101010101010077E-2</v>
      </c>
      <c r="P149">
        <v>1</v>
      </c>
      <c r="Q149">
        <f t="shared" si="14"/>
        <v>1.7985612998927536E-14</v>
      </c>
      <c r="R149">
        <f t="shared" si="15"/>
        <v>0</v>
      </c>
      <c r="S149">
        <f t="shared" si="16"/>
        <v>2.886579864025407E-15</v>
      </c>
      <c r="T149">
        <f t="shared" si="17"/>
        <v>2.4570705026150108E-8</v>
      </c>
      <c r="U149">
        <f t="shared" si="18"/>
        <v>-1.1462316790167293E-9</v>
      </c>
      <c r="V149">
        <f t="shared" si="19"/>
        <v>6.7389884783608522E-9</v>
      </c>
      <c r="W149">
        <f t="shared" si="20"/>
        <v>0</v>
      </c>
    </row>
    <row r="150" spans="9:23" x14ac:dyDescent="0.4">
      <c r="I150">
        <v>147</v>
      </c>
      <c r="J150">
        <v>1.3157708576315801</v>
      </c>
      <c r="K150">
        <v>0.66716206052545801</v>
      </c>
      <c r="L150">
        <v>14.301334417082399</v>
      </c>
      <c r="M150">
        <v>1.67330422479763</v>
      </c>
      <c r="N150">
        <v>1.7556647931136444</v>
      </c>
      <c r="O150">
        <v>3.5101010101010077E-2</v>
      </c>
      <c r="P150">
        <v>1</v>
      </c>
      <c r="Q150">
        <f t="shared" si="14"/>
        <v>1.7985612998927536E-14</v>
      </c>
      <c r="R150">
        <f t="shared" si="15"/>
        <v>0</v>
      </c>
      <c r="S150">
        <f t="shared" si="16"/>
        <v>2.886579864025407E-15</v>
      </c>
      <c r="T150">
        <f t="shared" si="17"/>
        <v>2.4570705026150108E-8</v>
      </c>
      <c r="U150">
        <f t="shared" si="18"/>
        <v>-1.1462316790167293E-9</v>
      </c>
      <c r="V150">
        <f t="shared" si="19"/>
        <v>6.7389884783608522E-9</v>
      </c>
      <c r="W150">
        <f t="shared" si="20"/>
        <v>0</v>
      </c>
    </row>
    <row r="151" spans="9:23" x14ac:dyDescent="0.4">
      <c r="I151">
        <v>148</v>
      </c>
      <c r="J151">
        <v>1.3157708576315801</v>
      </c>
      <c r="K151">
        <v>0.66716206052545801</v>
      </c>
      <c r="L151">
        <v>14.301334417082399</v>
      </c>
      <c r="M151">
        <v>1.67330422479763</v>
      </c>
      <c r="N151">
        <v>1.7556647931136444</v>
      </c>
      <c r="O151">
        <v>3.5101010101010077E-2</v>
      </c>
      <c r="P151">
        <v>1</v>
      </c>
      <c r="Q151">
        <f t="shared" si="14"/>
        <v>1.7985612998927536E-14</v>
      </c>
      <c r="R151">
        <f t="shared" si="15"/>
        <v>0</v>
      </c>
      <c r="S151">
        <f t="shared" si="16"/>
        <v>2.886579864025407E-15</v>
      </c>
      <c r="T151">
        <f t="shared" si="17"/>
        <v>2.4570705026150108E-8</v>
      </c>
      <c r="U151">
        <f t="shared" si="18"/>
        <v>-1.1462316790167293E-9</v>
      </c>
      <c r="V151">
        <f t="shared" si="19"/>
        <v>6.7389884783608522E-9</v>
      </c>
      <c r="W151">
        <f t="shared" si="20"/>
        <v>0</v>
      </c>
    </row>
    <row r="152" spans="9:23" x14ac:dyDescent="0.4">
      <c r="I152">
        <v>149</v>
      </c>
      <c r="J152">
        <v>1.3157708576315801</v>
      </c>
      <c r="K152">
        <v>0.66716206052545801</v>
      </c>
      <c r="L152">
        <v>14.301334417082399</v>
      </c>
      <c r="M152">
        <v>1.67330422479763</v>
      </c>
      <c r="N152">
        <v>1.7556647931136444</v>
      </c>
      <c r="O152">
        <v>3.5101010101010077E-2</v>
      </c>
      <c r="P152">
        <v>1</v>
      </c>
      <c r="Q152">
        <f t="shared" si="14"/>
        <v>1.7985612998927536E-14</v>
      </c>
      <c r="R152">
        <f t="shared" si="15"/>
        <v>0</v>
      </c>
      <c r="S152">
        <f t="shared" si="16"/>
        <v>2.886579864025407E-15</v>
      </c>
      <c r="T152">
        <f t="shared" si="17"/>
        <v>2.4570705026150108E-8</v>
      </c>
      <c r="U152">
        <f t="shared" si="18"/>
        <v>-1.1462316790167293E-9</v>
      </c>
      <c r="V152">
        <f t="shared" si="19"/>
        <v>6.7389884783608522E-9</v>
      </c>
      <c r="W152">
        <f t="shared" si="20"/>
        <v>0</v>
      </c>
    </row>
    <row r="153" spans="9:23" x14ac:dyDescent="0.4">
      <c r="I153">
        <v>150</v>
      </c>
      <c r="J153" s="1">
        <v>1.3157708576315801</v>
      </c>
      <c r="K153" s="1">
        <v>0.66716206052545801</v>
      </c>
      <c r="L153">
        <v>14.301334417082399</v>
      </c>
      <c r="M153" s="1">
        <v>1.67330422479763</v>
      </c>
      <c r="N153" s="1">
        <v>1.7556647931136444</v>
      </c>
      <c r="O153" s="1">
        <v>3.5101010101010077E-2</v>
      </c>
      <c r="P153">
        <v>1</v>
      </c>
    </row>
    <row r="154" spans="9:23" x14ac:dyDescent="0.4">
      <c r="J154" t="s">
        <v>20</v>
      </c>
      <c r="K154" t="s">
        <v>21</v>
      </c>
      <c r="L154" t="s">
        <v>19</v>
      </c>
      <c r="M154" t="s">
        <v>24</v>
      </c>
      <c r="N154" t="s">
        <v>22</v>
      </c>
      <c r="O154" t="s">
        <v>23</v>
      </c>
      <c r="P154" t="s">
        <v>25</v>
      </c>
    </row>
  </sheetData>
  <mergeCells count="1">
    <mergeCell ref="Q1:W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7BF0C-6023-4D37-9DA0-F68066C6786F}">
  <dimension ref="A1:W34"/>
  <sheetViews>
    <sheetView topLeftCell="F1" workbookViewId="0">
      <selection activeCell="Q18" sqref="Q18:W29"/>
    </sheetView>
  </sheetViews>
  <sheetFormatPr defaultRowHeight="13.9" x14ac:dyDescent="0.4"/>
  <cols>
    <col min="17" max="17" width="12.46484375" bestFit="1" customWidth="1"/>
    <col min="19" max="20" width="12.46484375" bestFit="1" customWidth="1"/>
    <col min="21" max="21" width="13.53125" bestFit="1" customWidth="1"/>
    <col min="22" max="22" width="12.46484375" bestFit="1" customWidth="1"/>
  </cols>
  <sheetData>
    <row r="1" spans="1:23" x14ac:dyDescent="0.4">
      <c r="Q1" s="3" t="s">
        <v>26</v>
      </c>
      <c r="R1" s="3"/>
      <c r="S1" s="3"/>
      <c r="T1" s="3"/>
      <c r="U1" s="3"/>
      <c r="V1" s="3"/>
      <c r="W1" s="3"/>
    </row>
    <row r="2" spans="1:23" x14ac:dyDescent="0.4">
      <c r="A2" t="s">
        <v>1</v>
      </c>
      <c r="B2">
        <v>1</v>
      </c>
      <c r="J2" t="s">
        <v>20</v>
      </c>
      <c r="K2" t="s">
        <v>21</v>
      </c>
      <c r="L2" t="s">
        <v>19</v>
      </c>
      <c r="M2" t="s">
        <v>24</v>
      </c>
      <c r="N2" t="s">
        <v>22</v>
      </c>
      <c r="O2" t="s">
        <v>23</v>
      </c>
      <c r="P2" t="s">
        <v>25</v>
      </c>
      <c r="Q2" s="2">
        <v>1</v>
      </c>
      <c r="R2" s="2">
        <v>2</v>
      </c>
      <c r="S2" s="2">
        <v>3</v>
      </c>
      <c r="T2" s="2">
        <v>4</v>
      </c>
      <c r="U2" s="2">
        <v>5</v>
      </c>
      <c r="V2" s="2">
        <v>6</v>
      </c>
      <c r="W2" s="2">
        <v>7</v>
      </c>
    </row>
    <row r="3" spans="1:23" x14ac:dyDescent="0.4">
      <c r="A3" t="s">
        <v>0</v>
      </c>
      <c r="B3">
        <v>1.01</v>
      </c>
      <c r="I3">
        <v>0</v>
      </c>
      <c r="J3">
        <v>1.3157708576315801</v>
      </c>
      <c r="K3">
        <v>0.66716206052545801</v>
      </c>
      <c r="L3" s="1">
        <v>14.301334417082399</v>
      </c>
      <c r="M3">
        <v>1.67330422479763</v>
      </c>
      <c r="N3">
        <v>1.7556647931136444</v>
      </c>
      <c r="O3">
        <v>3.5101010101010077E-2</v>
      </c>
      <c r="P3" s="1">
        <v>1.01</v>
      </c>
      <c r="Q3">
        <f>-N3/J3+($B$8+1)*$B$7*K3^$B$8</f>
        <v>1.7985612998927536E-14</v>
      </c>
      <c r="R3">
        <f>-J4/J3+$B$6*(O4-$B$10+1)</f>
        <v>0</v>
      </c>
      <c r="S3">
        <f>-M3+P3*L3^$B$9*K3^(1-$B$9)</f>
        <v>1.6733042247979224E-2</v>
      </c>
      <c r="T3">
        <f>-N3+(1-$B$9)*P3*L3^$B$9*K3^(-$B$9)</f>
        <v>1.7556672747548463E-2</v>
      </c>
      <c r="U3">
        <f>-O3+$B$9*P3*L3^($B$9-1)*K3^(1-$B$9)</f>
        <v>3.5100894331610566E-4</v>
      </c>
      <c r="V3">
        <f>-L4+M3+(1-$B$10)*L3-J3</f>
        <v>6.7389884783608522E-9</v>
      </c>
      <c r="W3">
        <f>-LN(P4)+B11*LN(P3)</f>
        <v>8.9552977678512835E-3</v>
      </c>
    </row>
    <row r="4" spans="1:23" x14ac:dyDescent="0.4">
      <c r="A4" t="s">
        <v>18</v>
      </c>
      <c r="B4">
        <v>0.01</v>
      </c>
      <c r="I4">
        <v>1</v>
      </c>
      <c r="J4">
        <v>1.3157708576315801</v>
      </c>
      <c r="K4">
        <v>0.66716206052545801</v>
      </c>
      <c r="L4">
        <v>14.301334417082399</v>
      </c>
      <c r="M4">
        <v>1.67330422479763</v>
      </c>
      <c r="N4">
        <v>1.7556647931136444</v>
      </c>
      <c r="O4">
        <v>3.5101010101010077E-2</v>
      </c>
      <c r="P4">
        <v>1</v>
      </c>
      <c r="Q4">
        <f t="shared" ref="Q4:Q21" si="0">-N4/J4+($B$8+1)*$B$7*K4^$B$8</f>
        <v>1.7985612998927536E-14</v>
      </c>
      <c r="R4">
        <f t="shared" ref="R4:R21" si="1">-J5/J4+$B$6*(O5-$B$10+1)</f>
        <v>0</v>
      </c>
      <c r="S4">
        <f t="shared" ref="S4:S21" si="2">-M4+P4*L4^$B$9*K4^(1-$B$9)</f>
        <v>2.886579864025407E-15</v>
      </c>
      <c r="T4">
        <f t="shared" ref="T4:T21" si="3">-N4+(1-$B$9)*P4*L4^$B$9*K4^(-$B$9)</f>
        <v>2.4570705026150108E-8</v>
      </c>
      <c r="U4">
        <f t="shared" ref="U4:U21" si="4">-O4+$B$9*P4*L4^($B$9-1)*K4^(1-$B$9)</f>
        <v>-1.1462316790167293E-9</v>
      </c>
      <c r="V4">
        <f t="shared" ref="V4:V21" si="5">-L5+M4+(1-$B$10)*L4-J4</f>
        <v>6.7389884783608522E-9</v>
      </c>
      <c r="W4">
        <f t="shared" ref="W4:W21" si="6">-LN(P5)+B12*LN(P4)</f>
        <v>0</v>
      </c>
    </row>
    <row r="5" spans="1:23" x14ac:dyDescent="0.4">
      <c r="I5">
        <v>2</v>
      </c>
      <c r="J5">
        <v>1.3157708576315801</v>
      </c>
      <c r="K5">
        <v>0.66716206052545801</v>
      </c>
      <c r="L5">
        <v>14.301334417082399</v>
      </c>
      <c r="M5">
        <v>1.67330422479763</v>
      </c>
      <c r="N5">
        <v>1.7556647931136444</v>
      </c>
      <c r="O5">
        <v>3.5101010101010077E-2</v>
      </c>
      <c r="P5">
        <v>1</v>
      </c>
      <c r="Q5">
        <f t="shared" si="0"/>
        <v>1.7985612998927536E-14</v>
      </c>
      <c r="R5">
        <f t="shared" si="1"/>
        <v>0</v>
      </c>
      <c r="S5">
        <f t="shared" si="2"/>
        <v>2.886579864025407E-15</v>
      </c>
      <c r="T5">
        <f t="shared" si="3"/>
        <v>2.4570705026150108E-8</v>
      </c>
      <c r="U5">
        <f t="shared" si="4"/>
        <v>-1.1462316790167293E-9</v>
      </c>
      <c r="V5">
        <f t="shared" si="5"/>
        <v>6.7389884783608522E-9</v>
      </c>
      <c r="W5">
        <f t="shared" si="6"/>
        <v>0</v>
      </c>
    </row>
    <row r="6" spans="1:23" x14ac:dyDescent="0.4">
      <c r="A6" t="s">
        <v>2</v>
      </c>
      <c r="B6">
        <v>0.99</v>
      </c>
      <c r="I6">
        <v>3</v>
      </c>
      <c r="J6">
        <v>1.3157708576315801</v>
      </c>
      <c r="K6">
        <v>0.66716206052545801</v>
      </c>
      <c r="L6">
        <v>14.301334417082399</v>
      </c>
      <c r="M6">
        <v>1.67330422479763</v>
      </c>
      <c r="N6">
        <v>1.7556647931136444</v>
      </c>
      <c r="O6">
        <v>3.5101010101010077E-2</v>
      </c>
      <c r="P6">
        <v>1</v>
      </c>
      <c r="Q6">
        <f t="shared" si="0"/>
        <v>1.7985612998927536E-14</v>
      </c>
      <c r="R6">
        <f t="shared" si="1"/>
        <v>0</v>
      </c>
      <c r="S6">
        <f t="shared" si="2"/>
        <v>2.886579864025407E-15</v>
      </c>
      <c r="T6">
        <f t="shared" si="3"/>
        <v>2.4570705026150108E-8</v>
      </c>
      <c r="U6">
        <f t="shared" si="4"/>
        <v>-1.1462316790167293E-9</v>
      </c>
      <c r="V6">
        <f t="shared" si="5"/>
        <v>6.7389884783608522E-9</v>
      </c>
      <c r="W6">
        <f t="shared" si="6"/>
        <v>0</v>
      </c>
    </row>
    <row r="7" spans="1:23" x14ac:dyDescent="0.4">
      <c r="A7" t="s">
        <v>3</v>
      </c>
      <c r="B7">
        <v>1</v>
      </c>
      <c r="I7">
        <v>4</v>
      </c>
      <c r="J7">
        <v>1.3157708576315801</v>
      </c>
      <c r="K7">
        <v>0.66716206052545801</v>
      </c>
      <c r="L7">
        <v>14.301334417082399</v>
      </c>
      <c r="M7">
        <v>1.67330422479763</v>
      </c>
      <c r="N7">
        <v>1.7556647931136444</v>
      </c>
      <c r="O7">
        <v>3.5101010101010077E-2</v>
      </c>
      <c r="P7">
        <v>1</v>
      </c>
      <c r="Q7">
        <f t="shared" si="0"/>
        <v>1.7985612998927536E-14</v>
      </c>
      <c r="R7">
        <f t="shared" si="1"/>
        <v>0</v>
      </c>
      <c r="S7">
        <f t="shared" si="2"/>
        <v>2.886579864025407E-15</v>
      </c>
      <c r="T7">
        <f t="shared" si="3"/>
        <v>2.4570705026150108E-8</v>
      </c>
      <c r="U7">
        <f t="shared" si="4"/>
        <v>-1.1462316790167293E-9</v>
      </c>
      <c r="V7">
        <f t="shared" si="5"/>
        <v>6.7389884783608522E-9</v>
      </c>
      <c r="W7">
        <f t="shared" si="6"/>
        <v>0</v>
      </c>
    </row>
    <row r="8" spans="1:23" x14ac:dyDescent="0.4">
      <c r="A8" t="s">
        <v>4</v>
      </c>
      <c r="B8">
        <v>1</v>
      </c>
      <c r="I8">
        <v>5</v>
      </c>
      <c r="J8">
        <v>1.3157708576315801</v>
      </c>
      <c r="K8">
        <v>0.66716206052545801</v>
      </c>
      <c r="L8">
        <v>14.301334417082399</v>
      </c>
      <c r="M8">
        <v>1.67330422479763</v>
      </c>
      <c r="N8">
        <v>1.7556647931136444</v>
      </c>
      <c r="O8">
        <v>3.5101010101010077E-2</v>
      </c>
      <c r="P8">
        <v>1</v>
      </c>
      <c r="Q8">
        <f t="shared" si="0"/>
        <v>1.7985612998927536E-14</v>
      </c>
      <c r="R8">
        <f t="shared" si="1"/>
        <v>0</v>
      </c>
      <c r="S8">
        <f t="shared" si="2"/>
        <v>2.886579864025407E-15</v>
      </c>
      <c r="T8">
        <f t="shared" si="3"/>
        <v>2.4570705026150108E-8</v>
      </c>
      <c r="U8">
        <f t="shared" si="4"/>
        <v>-1.1462316790167293E-9</v>
      </c>
      <c r="V8">
        <f t="shared" si="5"/>
        <v>6.7389884783608522E-9</v>
      </c>
      <c r="W8">
        <f t="shared" si="6"/>
        <v>0</v>
      </c>
    </row>
    <row r="9" spans="1:23" x14ac:dyDescent="0.4">
      <c r="A9" t="s">
        <v>5</v>
      </c>
      <c r="B9">
        <v>0.3</v>
      </c>
      <c r="I9">
        <v>6</v>
      </c>
      <c r="J9">
        <v>1.3157708576315801</v>
      </c>
      <c r="K9">
        <v>0.66716206052545801</v>
      </c>
      <c r="L9">
        <v>14.301334417082399</v>
      </c>
      <c r="M9">
        <v>1.67330422479763</v>
      </c>
      <c r="N9">
        <v>1.7556647931136444</v>
      </c>
      <c r="O9">
        <v>3.5101010101010077E-2</v>
      </c>
      <c r="P9">
        <v>1</v>
      </c>
      <c r="Q9">
        <f t="shared" si="0"/>
        <v>1.7985612998927536E-14</v>
      </c>
      <c r="R9">
        <f t="shared" si="1"/>
        <v>0</v>
      </c>
      <c r="S9">
        <f t="shared" si="2"/>
        <v>2.886579864025407E-15</v>
      </c>
      <c r="T9">
        <f t="shared" si="3"/>
        <v>2.4570705026150108E-8</v>
      </c>
      <c r="U9">
        <f t="shared" si="4"/>
        <v>-1.1462316790167293E-9</v>
      </c>
      <c r="V9">
        <f t="shared" si="5"/>
        <v>6.7389884783608522E-9</v>
      </c>
      <c r="W9">
        <f t="shared" si="6"/>
        <v>0</v>
      </c>
    </row>
    <row r="10" spans="1:23" x14ac:dyDescent="0.4">
      <c r="A10" t="s">
        <v>6</v>
      </c>
      <c r="B10">
        <v>2.5000000000000001E-2</v>
      </c>
      <c r="I10">
        <v>7</v>
      </c>
      <c r="J10">
        <v>1.3157708576315801</v>
      </c>
      <c r="K10">
        <v>0.66716206052545801</v>
      </c>
      <c r="L10">
        <v>14.301334417082399</v>
      </c>
      <c r="M10">
        <v>1.67330422479763</v>
      </c>
      <c r="N10">
        <v>1.7556647931136444</v>
      </c>
      <c r="O10">
        <v>3.5101010101010077E-2</v>
      </c>
      <c r="P10">
        <v>1</v>
      </c>
      <c r="Q10">
        <f t="shared" si="0"/>
        <v>1.7985612998927536E-14</v>
      </c>
      <c r="R10">
        <f t="shared" si="1"/>
        <v>0</v>
      </c>
      <c r="S10">
        <f t="shared" si="2"/>
        <v>2.886579864025407E-15</v>
      </c>
      <c r="T10">
        <f t="shared" si="3"/>
        <v>2.4570705026150108E-8</v>
      </c>
      <c r="U10">
        <f t="shared" si="4"/>
        <v>-1.1462316790167293E-9</v>
      </c>
      <c r="V10">
        <f t="shared" si="5"/>
        <v>6.7389884783608522E-9</v>
      </c>
      <c r="W10">
        <f t="shared" si="6"/>
        <v>0</v>
      </c>
    </row>
    <row r="11" spans="1:23" x14ac:dyDescent="0.4">
      <c r="A11" t="s">
        <v>7</v>
      </c>
      <c r="B11">
        <v>0.9</v>
      </c>
      <c r="I11">
        <v>8</v>
      </c>
      <c r="J11">
        <v>1.3157708576315801</v>
      </c>
      <c r="K11">
        <v>0.66716206052545801</v>
      </c>
      <c r="L11">
        <v>14.301334417082399</v>
      </c>
      <c r="M11">
        <v>1.67330422479763</v>
      </c>
      <c r="N11">
        <v>1.7556647931136444</v>
      </c>
      <c r="O11">
        <v>3.5101010101010077E-2</v>
      </c>
      <c r="P11">
        <v>1</v>
      </c>
      <c r="Q11">
        <f t="shared" si="0"/>
        <v>1.7985612998927536E-14</v>
      </c>
      <c r="R11">
        <f t="shared" si="1"/>
        <v>0</v>
      </c>
      <c r="S11">
        <f t="shared" si="2"/>
        <v>2.886579864025407E-15</v>
      </c>
      <c r="T11">
        <f t="shared" si="3"/>
        <v>2.4570705026150108E-8</v>
      </c>
      <c r="U11">
        <f t="shared" si="4"/>
        <v>-1.1462316790167293E-9</v>
      </c>
      <c r="V11">
        <f t="shared" si="5"/>
        <v>6.7389884783608522E-9</v>
      </c>
      <c r="W11">
        <f t="shared" si="6"/>
        <v>0</v>
      </c>
    </row>
    <row r="12" spans="1:23" x14ac:dyDescent="0.4">
      <c r="I12">
        <v>9</v>
      </c>
      <c r="J12">
        <v>1.3157708576315801</v>
      </c>
      <c r="K12">
        <v>0.66716206052545801</v>
      </c>
      <c r="L12">
        <v>14.301334417082399</v>
      </c>
      <c r="M12">
        <v>1.67330422479763</v>
      </c>
      <c r="N12">
        <v>1.7556647931136444</v>
      </c>
      <c r="O12">
        <v>3.5101010101010077E-2</v>
      </c>
      <c r="P12">
        <v>1</v>
      </c>
      <c r="Q12">
        <f t="shared" si="0"/>
        <v>1.7985612998927536E-14</v>
      </c>
      <c r="R12">
        <f t="shared" si="1"/>
        <v>0</v>
      </c>
      <c r="S12">
        <f t="shared" si="2"/>
        <v>2.886579864025407E-15</v>
      </c>
      <c r="T12">
        <f t="shared" si="3"/>
        <v>2.4570705026150108E-8</v>
      </c>
      <c r="U12">
        <f t="shared" si="4"/>
        <v>-1.1462316790167293E-9</v>
      </c>
      <c r="V12">
        <f t="shared" si="5"/>
        <v>6.7389884783608522E-9</v>
      </c>
      <c r="W12">
        <f t="shared" si="6"/>
        <v>0</v>
      </c>
    </row>
    <row r="13" spans="1:23" x14ac:dyDescent="0.4">
      <c r="A13" t="s">
        <v>8</v>
      </c>
      <c r="B13" s="1">
        <v>1.315770857631579</v>
      </c>
      <c r="I13">
        <v>10</v>
      </c>
      <c r="J13">
        <v>1.3157708576315801</v>
      </c>
      <c r="K13">
        <v>0.66716206052545801</v>
      </c>
      <c r="L13">
        <v>14.301334417082399</v>
      </c>
      <c r="M13">
        <v>1.67330422479763</v>
      </c>
      <c r="N13">
        <v>1.7556647931136444</v>
      </c>
      <c r="O13">
        <v>3.5101010101010077E-2</v>
      </c>
      <c r="P13">
        <v>1</v>
      </c>
      <c r="Q13">
        <f t="shared" si="0"/>
        <v>1.7985612998927536E-14</v>
      </c>
      <c r="R13">
        <f t="shared" si="1"/>
        <v>0</v>
      </c>
      <c r="S13">
        <f t="shared" si="2"/>
        <v>2.886579864025407E-15</v>
      </c>
      <c r="T13">
        <f t="shared" si="3"/>
        <v>2.4570705026150108E-8</v>
      </c>
      <c r="U13">
        <f t="shared" si="4"/>
        <v>-1.1462316790167293E-9</v>
      </c>
      <c r="V13">
        <f t="shared" si="5"/>
        <v>6.7389884783608522E-9</v>
      </c>
      <c r="W13">
        <f t="shared" si="6"/>
        <v>0</v>
      </c>
    </row>
    <row r="14" spans="1:23" x14ac:dyDescent="0.4">
      <c r="A14" t="s">
        <v>9</v>
      </c>
      <c r="B14">
        <f>(B17/((B8+1)*B7))^(1/(B8+1))*B23^(-1/(B8+1))</f>
        <v>0.66716206052545779</v>
      </c>
      <c r="C14">
        <v>0.66716206052545779</v>
      </c>
      <c r="I14">
        <v>11</v>
      </c>
      <c r="J14">
        <v>1.3157708576315801</v>
      </c>
      <c r="K14">
        <v>0.66716206052545801</v>
      </c>
      <c r="L14">
        <v>14.301334417082399</v>
      </c>
      <c r="M14">
        <v>1.67330422479763</v>
      </c>
      <c r="N14">
        <v>1.7556647931136444</v>
      </c>
      <c r="O14">
        <v>3.5101010101010077E-2</v>
      </c>
      <c r="P14">
        <v>1</v>
      </c>
      <c r="Q14">
        <f t="shared" si="0"/>
        <v>1.7985612998927536E-14</v>
      </c>
      <c r="R14">
        <f t="shared" si="1"/>
        <v>0</v>
      </c>
      <c r="S14">
        <f t="shared" si="2"/>
        <v>2.886579864025407E-15</v>
      </c>
      <c r="T14">
        <f t="shared" si="3"/>
        <v>2.4570705026150108E-8</v>
      </c>
      <c r="U14">
        <f t="shared" si="4"/>
        <v>-1.1462316790167293E-9</v>
      </c>
      <c r="V14">
        <f t="shared" si="5"/>
        <v>6.7389884783608522E-9</v>
      </c>
      <c r="W14">
        <f t="shared" si="6"/>
        <v>0</v>
      </c>
    </row>
    <row r="15" spans="1:23" x14ac:dyDescent="0.4">
      <c r="A15" t="s">
        <v>10</v>
      </c>
      <c r="B15" s="1">
        <v>14.301334417082446</v>
      </c>
      <c r="C15">
        <v>14.301334417082446</v>
      </c>
      <c r="I15">
        <v>12</v>
      </c>
      <c r="J15">
        <v>1.3157708576315801</v>
      </c>
      <c r="K15">
        <v>0.66716206052545801</v>
      </c>
      <c r="L15">
        <v>14.301334417082399</v>
      </c>
      <c r="M15">
        <v>1.67330422479763</v>
      </c>
      <c r="N15">
        <v>1.7556647931136444</v>
      </c>
      <c r="O15">
        <v>3.5101010101010077E-2</v>
      </c>
      <c r="P15">
        <v>1</v>
      </c>
      <c r="Q15">
        <f t="shared" si="0"/>
        <v>1.7985612998927536E-14</v>
      </c>
      <c r="R15">
        <f t="shared" si="1"/>
        <v>0</v>
      </c>
      <c r="S15">
        <f t="shared" si="2"/>
        <v>2.886579864025407E-15</v>
      </c>
      <c r="T15">
        <f t="shared" si="3"/>
        <v>2.4570705026150108E-8</v>
      </c>
      <c r="U15">
        <f t="shared" si="4"/>
        <v>-1.1462316790167293E-9</v>
      </c>
      <c r="V15">
        <f t="shared" si="5"/>
        <v>6.7389884783608522E-9</v>
      </c>
      <c r="W15">
        <f t="shared" si="6"/>
        <v>0</v>
      </c>
    </row>
    <row r="16" spans="1:23" x14ac:dyDescent="0.4">
      <c r="A16" t="s">
        <v>11</v>
      </c>
      <c r="B16">
        <f>B15^B9*B14^(1-B9)</f>
        <v>1.6733042247976344</v>
      </c>
      <c r="C16">
        <v>1.6733042247976344</v>
      </c>
      <c r="I16">
        <v>13</v>
      </c>
      <c r="J16">
        <v>1.3157708576315801</v>
      </c>
      <c r="K16">
        <v>0.66716206052545801</v>
      </c>
      <c r="L16">
        <v>14.301334417082399</v>
      </c>
      <c r="M16">
        <v>1.67330422479763</v>
      </c>
      <c r="N16">
        <v>1.7556647931136444</v>
      </c>
      <c r="O16">
        <v>3.5101010101010077E-2</v>
      </c>
      <c r="P16">
        <v>1</v>
      </c>
      <c r="Q16">
        <f t="shared" si="0"/>
        <v>1.7985612998927536E-14</v>
      </c>
      <c r="R16">
        <f t="shared" si="1"/>
        <v>0</v>
      </c>
      <c r="S16">
        <f t="shared" si="2"/>
        <v>2.886579864025407E-15</v>
      </c>
      <c r="T16">
        <f t="shared" si="3"/>
        <v>2.4570705026150108E-8</v>
      </c>
      <c r="U16">
        <f t="shared" si="4"/>
        <v>-1.1462316790167293E-9</v>
      </c>
      <c r="V16">
        <f t="shared" si="5"/>
        <v>6.7389884783608522E-9</v>
      </c>
      <c r="W16">
        <f t="shared" si="6"/>
        <v>0</v>
      </c>
    </row>
    <row r="17" spans="1:23" x14ac:dyDescent="0.4">
      <c r="A17" t="s">
        <v>12</v>
      </c>
      <c r="B17">
        <f>(1-B9)*1*(B21)^B9</f>
        <v>1.7556647931136444</v>
      </c>
      <c r="C17">
        <v>1.7556647931136444</v>
      </c>
      <c r="I17">
        <v>14</v>
      </c>
      <c r="J17">
        <v>1.3157708576315801</v>
      </c>
      <c r="K17">
        <v>0.66716206052545801</v>
      </c>
      <c r="L17">
        <v>14.301334417082399</v>
      </c>
      <c r="M17">
        <v>1.67330422479763</v>
      </c>
      <c r="N17">
        <v>1.7556647931136444</v>
      </c>
      <c r="O17">
        <v>3.5101010101010077E-2</v>
      </c>
      <c r="P17">
        <v>1</v>
      </c>
      <c r="Q17">
        <f t="shared" si="0"/>
        <v>1.7985612998927536E-14</v>
      </c>
      <c r="R17">
        <f t="shared" si="1"/>
        <v>0</v>
      </c>
      <c r="S17">
        <f t="shared" si="2"/>
        <v>2.886579864025407E-15</v>
      </c>
      <c r="T17">
        <f t="shared" si="3"/>
        <v>2.4570705026150108E-8</v>
      </c>
      <c r="U17">
        <f t="shared" si="4"/>
        <v>-1.1462316790167293E-9</v>
      </c>
      <c r="V17">
        <f t="shared" si="5"/>
        <v>6.7389884783608522E-9</v>
      </c>
      <c r="W17">
        <f t="shared" si="6"/>
        <v>0</v>
      </c>
    </row>
    <row r="18" spans="1:23" x14ac:dyDescent="0.4">
      <c r="A18" t="s">
        <v>13</v>
      </c>
      <c r="B18">
        <f>1/B6+B10-1</f>
        <v>3.5101010101010077E-2</v>
      </c>
      <c r="C18">
        <v>3.5101010101010077E-2</v>
      </c>
      <c r="I18">
        <v>15</v>
      </c>
      <c r="J18">
        <v>1.3157708576315801</v>
      </c>
      <c r="K18">
        <v>0.66716206052545801</v>
      </c>
      <c r="L18">
        <v>14.301334417082399</v>
      </c>
      <c r="M18">
        <v>1.67330422479763</v>
      </c>
      <c r="N18">
        <v>1.7556647931136444</v>
      </c>
      <c r="O18">
        <v>3.5101010101010077E-2</v>
      </c>
      <c r="P18">
        <v>1</v>
      </c>
      <c r="Q18">
        <f t="shared" si="0"/>
        <v>1.7985612998927536E-14</v>
      </c>
      <c r="R18">
        <f t="shared" si="1"/>
        <v>0</v>
      </c>
      <c r="S18">
        <f t="shared" si="2"/>
        <v>2.886579864025407E-15</v>
      </c>
      <c r="T18">
        <f t="shared" si="3"/>
        <v>2.4570705026150108E-8</v>
      </c>
      <c r="U18">
        <f t="shared" si="4"/>
        <v>-1.1462316790167293E-9</v>
      </c>
      <c r="V18">
        <f t="shared" si="5"/>
        <v>6.7389884783608522E-9</v>
      </c>
      <c r="W18">
        <f t="shared" si="6"/>
        <v>0</v>
      </c>
    </row>
    <row r="19" spans="1:23" x14ac:dyDescent="0.4">
      <c r="A19" t="s">
        <v>14</v>
      </c>
      <c r="B19">
        <v>1</v>
      </c>
      <c r="C19">
        <v>1</v>
      </c>
      <c r="I19">
        <v>16</v>
      </c>
      <c r="J19">
        <v>1.3157708576315801</v>
      </c>
      <c r="K19">
        <v>0.66716206052545801</v>
      </c>
      <c r="L19">
        <v>14.301334417082399</v>
      </c>
      <c r="M19">
        <v>1.67330422479763</v>
      </c>
      <c r="N19">
        <v>1.7556647931136444</v>
      </c>
      <c r="O19">
        <v>3.5101010101010077E-2</v>
      </c>
      <c r="P19">
        <v>1</v>
      </c>
      <c r="Q19">
        <f t="shared" si="0"/>
        <v>1.7985612998927536E-14</v>
      </c>
      <c r="R19">
        <f t="shared" si="1"/>
        <v>0</v>
      </c>
      <c r="S19">
        <f t="shared" si="2"/>
        <v>2.886579864025407E-15</v>
      </c>
      <c r="T19">
        <f t="shared" si="3"/>
        <v>2.4570705026150108E-8</v>
      </c>
      <c r="U19">
        <f t="shared" si="4"/>
        <v>-1.1462316790167293E-9</v>
      </c>
      <c r="V19">
        <f t="shared" si="5"/>
        <v>6.7389884783608522E-9</v>
      </c>
      <c r="W19">
        <f t="shared" si="6"/>
        <v>0</v>
      </c>
    </row>
    <row r="20" spans="1:23" x14ac:dyDescent="0.4">
      <c r="I20">
        <v>17</v>
      </c>
      <c r="J20">
        <v>1.3157708576315801</v>
      </c>
      <c r="K20">
        <v>0.66716206052545801</v>
      </c>
      <c r="L20">
        <v>14.301334417082399</v>
      </c>
      <c r="M20">
        <v>1.67330422479763</v>
      </c>
      <c r="N20">
        <v>1.7556647931136444</v>
      </c>
      <c r="O20">
        <v>3.5101010101010077E-2</v>
      </c>
      <c r="P20">
        <v>1</v>
      </c>
      <c r="Q20">
        <f t="shared" si="0"/>
        <v>1.7985612998927536E-14</v>
      </c>
      <c r="R20">
        <f t="shared" si="1"/>
        <v>0</v>
      </c>
      <c r="S20">
        <f t="shared" si="2"/>
        <v>2.886579864025407E-15</v>
      </c>
      <c r="T20">
        <f t="shared" si="3"/>
        <v>2.4570705026150108E-8</v>
      </c>
      <c r="U20">
        <f t="shared" si="4"/>
        <v>-1.1462316790167293E-9</v>
      </c>
      <c r="V20">
        <f t="shared" si="5"/>
        <v>6.7389884783608522E-9</v>
      </c>
      <c r="W20">
        <f t="shared" si="6"/>
        <v>0</v>
      </c>
    </row>
    <row r="21" spans="1:23" x14ac:dyDescent="0.4">
      <c r="A21" t="s">
        <v>15</v>
      </c>
      <c r="B21">
        <f>(B18/(B19*B9))^(1/(B9-1))</f>
        <v>21.436071677482133</v>
      </c>
      <c r="C21">
        <f>B15/B14-B21</f>
        <v>9.9999999747524271E-7</v>
      </c>
      <c r="I21">
        <v>18</v>
      </c>
      <c r="J21">
        <v>1.3157708576315801</v>
      </c>
      <c r="K21">
        <v>0.66716206052545801</v>
      </c>
      <c r="L21">
        <v>14.301334417082399</v>
      </c>
      <c r="M21">
        <v>1.67330422479763</v>
      </c>
      <c r="N21">
        <v>1.7556647931136444</v>
      </c>
      <c r="O21">
        <v>3.5101010101010077E-2</v>
      </c>
      <c r="P21">
        <v>1</v>
      </c>
      <c r="Q21">
        <f t="shared" si="0"/>
        <v>1.7985612998927536E-14</v>
      </c>
      <c r="R21">
        <f t="shared" si="1"/>
        <v>0</v>
      </c>
      <c r="S21">
        <f t="shared" si="2"/>
        <v>2.886579864025407E-15</v>
      </c>
      <c r="T21">
        <f t="shared" si="3"/>
        <v>2.4570705026150108E-8</v>
      </c>
      <c r="U21">
        <f t="shared" si="4"/>
        <v>-1.1462316790167293E-9</v>
      </c>
      <c r="V21">
        <f t="shared" si="5"/>
        <v>6.7389884783608522E-9</v>
      </c>
      <c r="W21">
        <f t="shared" si="6"/>
        <v>0</v>
      </c>
    </row>
    <row r="22" spans="1:23" x14ac:dyDescent="0.4">
      <c r="A22" t="s">
        <v>16</v>
      </c>
      <c r="B22">
        <f>B19*(B21)^B9</f>
        <v>2.5080925615909209</v>
      </c>
      <c r="C22">
        <f>B16/B14-B22</f>
        <v>3.5101009654425752E-8</v>
      </c>
      <c r="I22">
        <v>19</v>
      </c>
      <c r="J22">
        <v>1.3157708576315801</v>
      </c>
      <c r="K22">
        <v>0.66716206052545801</v>
      </c>
      <c r="L22">
        <v>14.301334417082399</v>
      </c>
      <c r="M22">
        <v>1.67330422479763</v>
      </c>
      <c r="N22">
        <v>1.7556647931136444</v>
      </c>
      <c r="O22">
        <v>3.5101010101010077E-2</v>
      </c>
      <c r="P22">
        <v>1</v>
      </c>
      <c r="Q22">
        <f t="shared" ref="Q22:Q29" si="7">-N22/J22+($B$8+1)*$B$7*K22^$B$8</f>
        <v>1.7985612998927536E-14</v>
      </c>
      <c r="R22">
        <f t="shared" ref="R22:R29" si="8">-J23/J22+$B$6*(O23-$B$10+1)</f>
        <v>0</v>
      </c>
      <c r="S22">
        <f t="shared" ref="S22:S29" si="9">-M22+P22*L22^$B$9*K22^(1-$B$9)</f>
        <v>2.886579864025407E-15</v>
      </c>
      <c r="T22">
        <f t="shared" ref="T22:T29" si="10">-N22+(1-$B$9)*P22*L22^$B$9*K22^(-$B$9)</f>
        <v>2.4570705026150108E-8</v>
      </c>
      <c r="U22">
        <f t="shared" ref="U22:U29" si="11">-O22+$B$9*P22*L22^($B$9-1)*K22^(1-$B$9)</f>
        <v>-1.1462316790167293E-9</v>
      </c>
      <c r="V22">
        <f t="shared" ref="V22:V29" si="12">-L23+M22+(1-$B$10)*L22-J22</f>
        <v>6.7389884783608522E-9</v>
      </c>
      <c r="W22">
        <f t="shared" ref="W22:W29" si="13">-LN(P23)+B30*LN(P22)</f>
        <v>0</v>
      </c>
    </row>
    <row r="23" spans="1:23" x14ac:dyDescent="0.4">
      <c r="A23" t="s">
        <v>17</v>
      </c>
      <c r="B23">
        <f>B22-B10*B21</f>
        <v>1.9721907696538676</v>
      </c>
      <c r="C23">
        <f>B13/B14-B23</f>
        <v>2.4202861936828413E-14</v>
      </c>
      <c r="I23">
        <v>20</v>
      </c>
      <c r="J23">
        <v>1.3157708576315801</v>
      </c>
      <c r="K23">
        <v>0.66716206052545801</v>
      </c>
      <c r="L23">
        <v>14.301334417082399</v>
      </c>
      <c r="M23">
        <v>1.67330422479763</v>
      </c>
      <c r="N23">
        <v>1.7556647931136444</v>
      </c>
      <c r="O23">
        <v>3.5101010101010077E-2</v>
      </c>
      <c r="P23">
        <v>1</v>
      </c>
      <c r="Q23">
        <f t="shared" si="7"/>
        <v>1.7985612998927536E-14</v>
      </c>
      <c r="R23">
        <f t="shared" si="8"/>
        <v>0</v>
      </c>
      <c r="S23">
        <f t="shared" si="9"/>
        <v>2.886579864025407E-15</v>
      </c>
      <c r="T23">
        <f t="shared" si="10"/>
        <v>2.4570705026150108E-8</v>
      </c>
      <c r="U23">
        <f t="shared" si="11"/>
        <v>-1.1462316790167293E-9</v>
      </c>
      <c r="V23">
        <f t="shared" si="12"/>
        <v>6.7389884783608522E-9</v>
      </c>
      <c r="W23">
        <f t="shared" si="13"/>
        <v>0</v>
      </c>
    </row>
    <row r="24" spans="1:23" x14ac:dyDescent="0.4">
      <c r="I24">
        <v>21</v>
      </c>
      <c r="J24">
        <v>1.3157708576315801</v>
      </c>
      <c r="K24">
        <v>0.66716206052545801</v>
      </c>
      <c r="L24">
        <v>14.301334417082399</v>
      </c>
      <c r="M24">
        <v>1.67330422479763</v>
      </c>
      <c r="N24">
        <v>1.7556647931136444</v>
      </c>
      <c r="O24">
        <v>3.5101010101010077E-2</v>
      </c>
      <c r="P24">
        <v>1</v>
      </c>
      <c r="Q24">
        <f t="shared" si="7"/>
        <v>1.7985612998927536E-14</v>
      </c>
      <c r="R24">
        <f t="shared" si="8"/>
        <v>0</v>
      </c>
      <c r="S24">
        <f t="shared" si="9"/>
        <v>2.886579864025407E-15</v>
      </c>
      <c r="T24">
        <f t="shared" si="10"/>
        <v>2.4570705026150108E-8</v>
      </c>
      <c r="U24">
        <f t="shared" si="11"/>
        <v>-1.1462316790167293E-9</v>
      </c>
      <c r="V24">
        <f t="shared" si="12"/>
        <v>6.7389884783608522E-9</v>
      </c>
      <c r="W24">
        <f t="shared" si="13"/>
        <v>0</v>
      </c>
    </row>
    <row r="25" spans="1:23" x14ac:dyDescent="0.4">
      <c r="I25">
        <v>22</v>
      </c>
      <c r="J25">
        <v>1.3157708576315801</v>
      </c>
      <c r="K25">
        <v>0.66716206052545801</v>
      </c>
      <c r="L25">
        <v>14.301334417082399</v>
      </c>
      <c r="M25">
        <v>1.67330422479763</v>
      </c>
      <c r="N25">
        <v>1.7556647931136444</v>
      </c>
      <c r="O25">
        <v>3.5101010101010077E-2</v>
      </c>
      <c r="P25">
        <v>1</v>
      </c>
      <c r="Q25">
        <f t="shared" si="7"/>
        <v>1.7985612998927536E-14</v>
      </c>
      <c r="R25">
        <f t="shared" si="8"/>
        <v>0</v>
      </c>
      <c r="S25">
        <f t="shared" si="9"/>
        <v>2.886579864025407E-15</v>
      </c>
      <c r="T25">
        <f t="shared" si="10"/>
        <v>2.4570705026150108E-8</v>
      </c>
      <c r="U25">
        <f t="shared" si="11"/>
        <v>-1.1462316790167293E-9</v>
      </c>
      <c r="V25">
        <f t="shared" si="12"/>
        <v>6.7389884783608522E-9</v>
      </c>
      <c r="W25">
        <f t="shared" si="13"/>
        <v>0</v>
      </c>
    </row>
    <row r="26" spans="1:23" x14ac:dyDescent="0.4">
      <c r="I26">
        <v>23</v>
      </c>
      <c r="J26">
        <v>1.3157708576315801</v>
      </c>
      <c r="K26">
        <v>0.66716206052545801</v>
      </c>
      <c r="L26">
        <v>14.301334417082399</v>
      </c>
      <c r="M26">
        <v>1.67330422479763</v>
      </c>
      <c r="N26">
        <v>1.7556647931136444</v>
      </c>
      <c r="O26">
        <v>3.5101010101010077E-2</v>
      </c>
      <c r="P26">
        <v>1</v>
      </c>
      <c r="Q26">
        <f t="shared" si="7"/>
        <v>1.7985612998927536E-14</v>
      </c>
      <c r="R26">
        <f t="shared" si="8"/>
        <v>0</v>
      </c>
      <c r="S26">
        <f t="shared" si="9"/>
        <v>2.886579864025407E-15</v>
      </c>
      <c r="T26">
        <f t="shared" si="10"/>
        <v>2.4570705026150108E-8</v>
      </c>
      <c r="U26">
        <f t="shared" si="11"/>
        <v>-1.1462316790167293E-9</v>
      </c>
      <c r="V26">
        <f t="shared" si="12"/>
        <v>6.7389884783608522E-9</v>
      </c>
      <c r="W26">
        <f t="shared" si="13"/>
        <v>0</v>
      </c>
    </row>
    <row r="27" spans="1:23" x14ac:dyDescent="0.4">
      <c r="I27">
        <v>24</v>
      </c>
      <c r="J27">
        <v>1.3157708576315801</v>
      </c>
      <c r="K27">
        <v>0.66716206052545801</v>
      </c>
      <c r="L27">
        <v>14.301334417082399</v>
      </c>
      <c r="M27">
        <v>1.67330422479763</v>
      </c>
      <c r="N27">
        <v>1.7556647931136444</v>
      </c>
      <c r="O27">
        <v>3.5101010101010077E-2</v>
      </c>
      <c r="P27">
        <v>1</v>
      </c>
      <c r="Q27">
        <f t="shared" si="7"/>
        <v>1.7985612998927536E-14</v>
      </c>
      <c r="R27">
        <f t="shared" si="8"/>
        <v>0</v>
      </c>
      <c r="S27">
        <f t="shared" si="9"/>
        <v>2.886579864025407E-15</v>
      </c>
      <c r="T27">
        <f t="shared" si="10"/>
        <v>2.4570705026150108E-8</v>
      </c>
      <c r="U27">
        <f t="shared" si="11"/>
        <v>-1.1462316790167293E-9</v>
      </c>
      <c r="V27">
        <f t="shared" si="12"/>
        <v>6.7389884783608522E-9</v>
      </c>
      <c r="W27">
        <f t="shared" si="13"/>
        <v>0</v>
      </c>
    </row>
    <row r="28" spans="1:23" x14ac:dyDescent="0.4">
      <c r="I28">
        <v>25</v>
      </c>
      <c r="J28">
        <v>1.3157708576315801</v>
      </c>
      <c r="K28">
        <v>0.66716206052545801</v>
      </c>
      <c r="L28">
        <v>14.301334417082399</v>
      </c>
      <c r="M28">
        <v>1.67330422479763</v>
      </c>
      <c r="N28">
        <v>1.7556647931136444</v>
      </c>
      <c r="O28">
        <v>3.5101010101010077E-2</v>
      </c>
      <c r="P28">
        <v>1</v>
      </c>
      <c r="Q28">
        <f t="shared" si="7"/>
        <v>1.7985612998927536E-14</v>
      </c>
      <c r="R28">
        <f t="shared" si="8"/>
        <v>0</v>
      </c>
      <c r="S28">
        <f t="shared" si="9"/>
        <v>2.886579864025407E-15</v>
      </c>
      <c r="T28">
        <f t="shared" si="10"/>
        <v>2.4570705026150108E-8</v>
      </c>
      <c r="U28">
        <f t="shared" si="11"/>
        <v>-1.1462316790167293E-9</v>
      </c>
      <c r="V28">
        <f t="shared" si="12"/>
        <v>6.7389884783608522E-9</v>
      </c>
      <c r="W28">
        <f t="shared" si="13"/>
        <v>0</v>
      </c>
    </row>
    <row r="29" spans="1:23" x14ac:dyDescent="0.4">
      <c r="I29">
        <v>26</v>
      </c>
      <c r="J29">
        <v>1.3157708576315801</v>
      </c>
      <c r="K29">
        <v>0.66716206052545801</v>
      </c>
      <c r="L29">
        <v>14.301334417082399</v>
      </c>
      <c r="M29">
        <v>1.67330422479763</v>
      </c>
      <c r="N29">
        <v>1.7556647931136444</v>
      </c>
      <c r="O29">
        <v>3.5101010101010077E-2</v>
      </c>
      <c r="P29">
        <v>1</v>
      </c>
      <c r="Q29">
        <f t="shared" si="7"/>
        <v>1.7985612998927536E-14</v>
      </c>
      <c r="R29">
        <f t="shared" si="8"/>
        <v>0</v>
      </c>
      <c r="S29">
        <f t="shared" si="9"/>
        <v>2.886579864025407E-15</v>
      </c>
      <c r="T29">
        <f t="shared" si="10"/>
        <v>2.4570705026150108E-8</v>
      </c>
      <c r="U29">
        <f t="shared" si="11"/>
        <v>-1.1462316790167293E-9</v>
      </c>
      <c r="V29">
        <f t="shared" si="12"/>
        <v>6.7389884783608522E-9</v>
      </c>
      <c r="W29">
        <f t="shared" si="13"/>
        <v>0</v>
      </c>
    </row>
    <row r="30" spans="1:23" x14ac:dyDescent="0.4">
      <c r="I30">
        <v>27</v>
      </c>
      <c r="J30" s="1">
        <v>1.3157708576315801</v>
      </c>
      <c r="K30" s="1">
        <v>0.66716206052545801</v>
      </c>
      <c r="L30">
        <v>14.301334417082399</v>
      </c>
      <c r="M30" s="1">
        <v>1.67330422479763</v>
      </c>
      <c r="N30" s="1">
        <v>1.7556647931136444</v>
      </c>
      <c r="O30" s="1">
        <v>3.5101010101010077E-2</v>
      </c>
      <c r="P30">
        <v>1</v>
      </c>
    </row>
    <row r="31" spans="1:23" x14ac:dyDescent="0.4">
      <c r="I31">
        <v>28</v>
      </c>
      <c r="J31" t="s">
        <v>20</v>
      </c>
      <c r="K31" t="s">
        <v>21</v>
      </c>
      <c r="L31" t="s">
        <v>19</v>
      </c>
      <c r="M31" t="s">
        <v>24</v>
      </c>
      <c r="N31" t="s">
        <v>22</v>
      </c>
      <c r="O31" t="s">
        <v>23</v>
      </c>
      <c r="P31" t="s">
        <v>25</v>
      </c>
    </row>
    <row r="32" spans="1:23" x14ac:dyDescent="0.4">
      <c r="I32">
        <v>29</v>
      </c>
    </row>
    <row r="33" spans="9:9" x14ac:dyDescent="0.4">
      <c r="I33">
        <v>30</v>
      </c>
    </row>
    <row r="34" spans="9:9" x14ac:dyDescent="0.4">
      <c r="I34">
        <v>150</v>
      </c>
    </row>
  </sheetData>
  <mergeCells count="1">
    <mergeCell ref="Q1:W1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haojia chen</dc:creator>
  <cp:lastModifiedBy>haojia chen</cp:lastModifiedBy>
  <dcterms:created xsi:type="dcterms:W3CDTF">2020-05-30T01:59:18Z</dcterms:created>
  <dcterms:modified xsi:type="dcterms:W3CDTF">2020-06-04T05:20:58Z</dcterms:modified>
</cp:coreProperties>
</file>