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B088D063-73A2-41AE-A012-5282F9215467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数据整理" sheetId="2" r:id="rId1"/>
    <sheet name="原始数据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L4" i="2"/>
  <c r="M4" i="2"/>
  <c r="N4" i="2"/>
  <c r="K4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H3" i="2"/>
  <c r="I3" i="2"/>
  <c r="J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<sst xmlns="http://schemas.openxmlformats.org/spreadsheetml/2006/main" count="62" uniqueCount="48">
  <si>
    <t>指标名称</t>
  </si>
  <si>
    <t>单位</t>
  </si>
  <si>
    <t>城镇固定资产投资完成额</t>
  </si>
  <si>
    <t>固定资产投资完成额：制造业</t>
  </si>
  <si>
    <t>固定资产投资完成额：房地产业</t>
  </si>
  <si>
    <t>固定资产投资完成额：水利、环境和公共设施</t>
  </si>
  <si>
    <t>固定资产投资完成额：电力燃气水的生产供应业</t>
  </si>
  <si>
    <t>固定资产投资完成额：交通运输、仓储和邮政业</t>
  </si>
  <si>
    <t>亿元</t>
  </si>
  <si>
    <t>万元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</si>
  <si>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</si>
  <si>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</si>
  <si>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</si>
  <si>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</si>
  <si>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</si>
  <si>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</si>
  <si>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</si>
  <si>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</si>
  <si>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</si>
  <si>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</si>
  <si>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</si>
  <si>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</si>
  <si>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</si>
  <si>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</si>
  <si>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</si>
  <si>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</si>
  <si>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</si>
  <si>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</si>
  <si>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</si>
  <si>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</si>
  <si>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</si>
  <si>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</si>
  <si>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</si>
  <si>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</si>
  <si>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</si>
  <si>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数据来源：东方财富Choice数据</t>
  </si>
  <si>
    <t>基建投资</t>
    <phoneticPr fontId="5" type="noConversion"/>
  </si>
  <si>
    <t>亿元</t>
    <phoneticPr fontId="5" type="noConversion"/>
  </si>
  <si>
    <r>
      <rPr>
        <sz val="10"/>
        <color indexed="8"/>
        <rFont val="等线"/>
        <family val="2"/>
      </rPr>
      <t>其他</t>
    </r>
    <phoneticPr fontId="5" type="noConversion"/>
  </si>
  <si>
    <r>
      <rPr>
        <sz val="10"/>
        <color indexed="8"/>
        <rFont val="等线"/>
        <family val="2"/>
      </rPr>
      <t>亿元</t>
    </r>
    <phoneticPr fontId="5" type="noConversion"/>
  </si>
  <si>
    <r>
      <rPr>
        <sz val="10"/>
        <color indexed="8"/>
        <rFont val="等线"/>
        <family val="2"/>
      </rPr>
      <t>制造业占比</t>
    </r>
    <phoneticPr fontId="5" type="noConversion"/>
  </si>
  <si>
    <r>
      <rPr>
        <sz val="10"/>
        <color indexed="8"/>
        <rFont val="等线"/>
        <family val="2"/>
      </rPr>
      <t>房地产投资占比</t>
    </r>
    <phoneticPr fontId="5" type="noConversion"/>
  </si>
  <si>
    <r>
      <rPr>
        <sz val="10"/>
        <color indexed="8"/>
        <rFont val="等线"/>
        <family val="2"/>
      </rPr>
      <t>基建投资占比</t>
    </r>
    <phoneticPr fontId="5" type="noConversion"/>
  </si>
  <si>
    <r>
      <rPr>
        <sz val="10"/>
        <color indexed="8"/>
        <rFont val="等线"/>
        <family val="2"/>
      </rPr>
      <t>其他占比</t>
    </r>
    <phoneticPr fontId="5" type="noConversion"/>
  </si>
  <si>
    <r>
      <rPr>
        <sz val="10"/>
        <color indexed="8"/>
        <rFont val="等线"/>
        <family val="2"/>
      </rPr>
      <t>制造业</t>
    </r>
    <r>
      <rPr>
        <sz val="10"/>
        <color rgb="FF000000"/>
        <rFont val="宋体"/>
        <family val="2"/>
        <charset val="134"/>
      </rPr>
      <t>同比增长</t>
    </r>
    <phoneticPr fontId="5" type="noConversion"/>
  </si>
  <si>
    <r>
      <rPr>
        <sz val="10"/>
        <color indexed="8"/>
        <rFont val="等线"/>
        <family val="2"/>
      </rPr>
      <t>房地产投资</t>
    </r>
    <r>
      <rPr>
        <sz val="10"/>
        <color rgb="FF000000"/>
        <rFont val="宋体"/>
        <family val="2"/>
        <charset val="134"/>
      </rPr>
      <t>同比增长</t>
    </r>
    <phoneticPr fontId="5" type="noConversion"/>
  </si>
  <si>
    <r>
      <rPr>
        <sz val="10"/>
        <color indexed="8"/>
        <rFont val="等线"/>
        <family val="2"/>
      </rPr>
      <t>基建投资</t>
    </r>
    <r>
      <rPr>
        <sz val="10"/>
        <color rgb="FF000000"/>
        <rFont val="宋体"/>
        <family val="2"/>
        <charset val="134"/>
      </rPr>
      <t>同比增长</t>
    </r>
    <phoneticPr fontId="5" type="noConversion"/>
  </si>
  <si>
    <r>
      <rPr>
        <sz val="10"/>
        <color indexed="8"/>
        <rFont val="等线"/>
        <family val="2"/>
      </rPr>
      <t>固定资产投资</t>
    </r>
    <r>
      <rPr>
        <sz val="10"/>
        <color rgb="FF000000"/>
        <rFont val="宋体"/>
        <family val="2"/>
        <charset val="134"/>
      </rPr>
      <t>增长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</si>
</sst>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2"/>
    </font>
    <font>
      <sz val="10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10" fontId="0" fillId="0" borderId="0" xfId="1" applyNumberFormat="1" applyFo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sz="1800" b="1" i="0" u="none" strike="noStrike" kern="1200" cap="all" baseline="0">
                <a:solidFill>
                  <a:srgbClr val="5B9BD5">
                    <a:lumMod val="5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800" b="1" i="0" u="none" strike="noStrike" kern="1200" baseline="0">
                <a:solidFill>
                  <a:srgbClr val="5B9BD5">
                    <a:lumMod val="5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固定资产投资构成</a:t>
            </a:r>
            <a:endParaRPr lang="zh-CN" sz="1800" b="1" i="0" u="none" strike="noStrike" kern="1200" baseline="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sz="1800" b="1" i="0" u="none" strike="noStrike" kern="1200" cap="all" baseline="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8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D-4894-B9C9-106094444818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CD-4894-B9C9-10609444481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D-4894-B9C9-106094444818}"/>
              </c:ext>
            </c:extLst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D-4894-B9C9-106094444818}"/>
              </c:ext>
            </c:extLst>
          </c:dPt>
          <c:dLbls>
            <c:dLbl>
              <c:idx val="0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9CD-4894-B9C9-106094444818}"/>
                </c:ext>
              </c:extLst>
            </c:dLbl>
            <c:dLbl>
              <c:idx val="1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9CD-4894-B9C9-106094444818}"/>
                </c:ext>
              </c:extLst>
            </c:dLbl>
            <c:dLbl>
              <c:idx val="2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9CD-4894-B9C9-106094444818}"/>
                </c:ext>
              </c:extLst>
            </c:dLbl>
            <c:dLbl>
              <c:idx val="3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9CD-4894-B9C9-106094444818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rgbClr val="4472C4">
                    <a:lumMod val="5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数据整理!$G$1:$J$1</c:f>
              <c:strCache>
                <c:ptCount val="4"/>
                <c:pt idx="0">
                  <c:v>制造业占比</c:v>
                </c:pt>
                <c:pt idx="1">
                  <c:v>房地产投资占比</c:v>
                </c:pt>
                <c:pt idx="2">
                  <c:v>基建投资占比</c:v>
                </c:pt>
                <c:pt idx="3">
                  <c:v>其他占比</c:v>
                </c:pt>
              </c:strCache>
            </c:strRef>
          </c:cat>
          <c:val>
            <c:numRef>
              <c:f>数据整理!$G$25:$J$25</c:f>
              <c:numCache>
                <c:formatCode>0.00%</c:formatCode>
                <c:ptCount val="4"/>
                <c:pt idx="0">
                  <c:v>0.30650720930085296</c:v>
                </c:pt>
                <c:pt idx="1">
                  <c:v>0.22120791408362409</c:v>
                </c:pt>
                <c:pt idx="2">
                  <c:v>0.27400599033694062</c:v>
                </c:pt>
                <c:pt idx="3">
                  <c:v>0.19827888627858228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D-4894-B9C9-10609444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固定资产投资增长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数据整理!$K$1</c:f>
              <c:strCache>
                <c:ptCount val="1"/>
                <c:pt idx="0">
                  <c:v>固定资产投资增长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数据整理!$K$4:$K$25</c:f>
              <c:numCache>
                <c:formatCode>0.00%</c:formatCode>
                <c:ptCount val="22"/>
                <c:pt idx="0">
                  <c:v>0.12295684524760775</c:v>
                </c:pt>
                <c:pt idx="1">
                  <c:v>9.2615783961018217E-2</c:v>
                </c:pt>
                <c:pt idx="2">
                  <c:v>0.17178105886153117</c:v>
                </c:pt>
                <c:pt idx="3">
                  <c:v>5.5158860720097458E-2</c:v>
                </c:pt>
                <c:pt idx="4">
                  <c:v>0.10491319737063876</c:v>
                </c:pt>
                <c:pt idx="5">
                  <c:v>0.1441319817861475</c:v>
                </c:pt>
                <c:pt idx="6">
                  <c:v>0.18291268349266043</c:v>
                </c:pt>
                <c:pt idx="7">
                  <c:v>0.29087768535425251</c:v>
                </c:pt>
                <c:pt idx="8">
                  <c:v>0.28849595190748234</c:v>
                </c:pt>
                <c:pt idx="9">
                  <c:v>0.27219045679699816</c:v>
                </c:pt>
                <c:pt idx="10">
                  <c:v>0.24333917925403892</c:v>
                </c:pt>
                <c:pt idx="11">
                  <c:v>0.25807144322914288</c:v>
                </c:pt>
                <c:pt idx="12">
                  <c:v>0.26624076199381808</c:v>
                </c:pt>
                <c:pt idx="13">
                  <c:v>0.30376903595106319</c:v>
                </c:pt>
                <c:pt idx="14">
                  <c:v>0.24500002294756107</c:v>
                </c:pt>
                <c:pt idx="15">
                  <c:v>0.25251603057090155</c:v>
                </c:pt>
                <c:pt idx="16">
                  <c:v>0.20654399399251444</c:v>
                </c:pt>
                <c:pt idx="17">
                  <c:v>0.19644520968173174</c:v>
                </c:pt>
                <c:pt idx="18">
                  <c:v>0.14829946761719759</c:v>
                </c:pt>
                <c:pt idx="19">
                  <c:v>0.10039628350576413</c:v>
                </c:pt>
                <c:pt idx="20">
                  <c:v>8.1420982976486256E-2</c:v>
                </c:pt>
                <c:pt idx="21">
                  <c:v>5.898229843705205E-2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固定资产三大项同比增长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数据整理!$L$1</c:f>
              <c:strCache>
                <c:ptCount val="1"/>
                <c:pt idx="0">
                  <c:v>制造业同比增长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数据整理!$L$4:$L$25</c:f>
              <c:numCache>
                <c:formatCode>0.00%</c:formatCode>
                <c:ptCount val="22"/>
                <c:pt idx="0">
                  <c:v>9.3317295060259209E-2</c:v>
                </c:pt>
                <c:pt idx="1">
                  <c:v>-4.9657236132595206E-2</c:v>
                </c:pt>
                <c:pt idx="2">
                  <c:v>-2.6032779052588495E-2</c:v>
                </c:pt>
                <c:pt idx="3">
                  <c:v>-6.3139022608852291E-2</c:v>
                </c:pt>
                <c:pt idx="4">
                  <c:v>0.10340786844142102</c:v>
                </c:pt>
                <c:pt idx="5">
                  <c:v>0.25866805868454312</c:v>
                </c:pt>
                <c:pt idx="6">
                  <c:v>0.31457327515214994</c:v>
                </c:pt>
                <c:pt idx="7">
                  <c:v>0.62180186272585947</c:v>
                </c:pt>
                <c:pt idx="8">
                  <c:v>0.36422813849817715</c:v>
                </c:pt>
                <c:pt idx="9">
                  <c:v>0.39225625631089134</c:v>
                </c:pt>
                <c:pt idx="10">
                  <c:v>0.29056666844256474</c:v>
                </c:pt>
                <c:pt idx="11">
                  <c:v>0.34707842803715216</c:v>
                </c:pt>
                <c:pt idx="12">
                  <c:v>0.30700613689966705</c:v>
                </c:pt>
                <c:pt idx="13">
                  <c:v>0.26608203287276666</c:v>
                </c:pt>
                <c:pt idx="14">
                  <c:v>0.2687815543618528</c:v>
                </c:pt>
                <c:pt idx="15">
                  <c:v>0.3770032779824668</c:v>
                </c:pt>
                <c:pt idx="16">
                  <c:v>0.21291169008189281</c:v>
                </c:pt>
                <c:pt idx="17">
                  <c:v>0.18633283705200832</c:v>
                </c:pt>
                <c:pt idx="18">
                  <c:v>0.13086277445763672</c:v>
                </c:pt>
                <c:pt idx="19">
                  <c:v>7.9903176042060764E-2</c:v>
                </c:pt>
                <c:pt idx="20">
                  <c:v>4.2181833706737892E-2</c:v>
                </c:pt>
                <c:pt idx="21">
                  <c:v>3.0770049879943695E-2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数据整理!$M$1</c:f>
              <c:strCache>
                <c:ptCount val="1"/>
                <c:pt idx="0">
                  <c:v>房地产投资同比增长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数据整理!$M$4:$M$25</c:f>
              <c:numCache>
                <c:formatCode>0.00%</c:formatCode>
                <c:ptCount val="22"/>
                <c:pt idx="0">
                  <c:v>5.5777240586727617E-2</c:v>
                </c:pt>
                <c:pt idx="1">
                  <c:v>8.5010055749790148E-3</c:v>
                </c:pt>
                <c:pt idx="2">
                  <c:v>0.14504520673693588</c:v>
                </c:pt>
                <c:pt idx="3">
                  <c:v>0.1196626805553207</c:v>
                </c:pt>
                <c:pt idx="4">
                  <c:v>0.16879801985261822</c:v>
                </c:pt>
                <c:pt idx="5">
                  <c:v>0.22642669607737864</c:v>
                </c:pt>
                <c:pt idx="6">
                  <c:v>0.19769184652278171</c:v>
                </c:pt>
                <c:pt idx="7">
                  <c:v>0.22984416096427074</c:v>
                </c:pt>
                <c:pt idx="8">
                  <c:v>0.30991340635449038</c:v>
                </c:pt>
                <c:pt idx="9">
                  <c:v>0.1753785876911742</c:v>
                </c:pt>
                <c:pt idx="10">
                  <c:v>0.26248621834739394</c:v>
                </c:pt>
                <c:pt idx="11">
                  <c:v>0.32581062941195449</c:v>
                </c:pt>
                <c:pt idx="12">
                  <c:v>0.25489514060998464</c:v>
                </c:pt>
                <c:pt idx="13">
                  <c:v>0.200853693585614</c:v>
                </c:pt>
                <c:pt idx="14">
                  <c:v>0.33633760079301722</c:v>
                </c:pt>
                <c:pt idx="15">
                  <c:v>0.31285168610826197</c:v>
                </c:pt>
                <c:pt idx="16">
                  <c:v>0.22435679559671939</c:v>
                </c:pt>
                <c:pt idx="17">
                  <c:v>0.20229280835763119</c:v>
                </c:pt>
                <c:pt idx="18">
                  <c:v>0.10934319898110578</c:v>
                </c:pt>
                <c:pt idx="19">
                  <c:v>2.5477168752255253E-2</c:v>
                </c:pt>
                <c:pt idx="20">
                  <c:v>6.7696293612390379E-2</c:v>
                </c:pt>
                <c:pt idx="21">
                  <c:v>3.2892403845143026E-2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5-46DE-AD24-0546B6F4515E}"/>
            </c:ext>
          </c:extLst>
        </c:ser>
        <c:ser>
          <c:idx val="2"/>
          <c:order val="2"/>
          <c:tx>
            <c:strRef>
              <c:f>数据整理!$N$1</c:f>
              <c:strCache>
                <c:ptCount val="1"/>
                <c:pt idx="0">
                  <c:v>基建投资同比增长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数据整理!$N$4:$N$25</c:f>
              <c:numCache>
                <c:formatCode>0.00%</c:formatCode>
                <c:ptCount val="22"/>
                <c:pt idx="0">
                  <c:v>0.21909209217648762</c:v>
                </c:pt>
                <c:pt idx="1">
                  <c:v>0.19525348786539576</c:v>
                </c:pt>
                <c:pt idx="2">
                  <c:v>0.33500549725936013</c:v>
                </c:pt>
                <c:pt idx="3">
                  <c:v>2.889300822664187E-2</c:v>
                </c:pt>
                <c:pt idx="4">
                  <c:v>8.1023676540456613E-2</c:v>
                </c:pt>
                <c:pt idx="5">
                  <c:v>5.4510775781220655E-2</c:v>
                </c:pt>
                <c:pt idx="6">
                  <c:v>4.7040487013672916E-2</c:v>
                </c:pt>
                <c:pt idx="7">
                  <c:v>0.45386960801072784</c:v>
                </c:pt>
                <c:pt idx="8">
                  <c:v>0.27856222783564877</c:v>
                </c:pt>
                <c:pt idx="9">
                  <c:v>0.27059377720144462</c:v>
                </c:pt>
                <c:pt idx="10">
                  <c:v>0.21339478673333279</c:v>
                </c:pt>
                <c:pt idx="11">
                  <c:v>0.16190815072877229</c:v>
                </c:pt>
                <c:pt idx="12">
                  <c:v>0.22660243776560418</c:v>
                </c:pt>
                <c:pt idx="13">
                  <c:v>0.42182246476143237</c:v>
                </c:pt>
                <c:pt idx="14">
                  <c:v>0.18488417758815334</c:v>
                </c:pt>
                <c:pt idx="15">
                  <c:v>3.2987204053203767E-2</c:v>
                </c:pt>
                <c:pt idx="16">
                  <c:v>0.15274780957570533</c:v>
                </c:pt>
                <c:pt idx="17">
                  <c:v>0.21315221206667312</c:v>
                </c:pt>
                <c:pt idx="18">
                  <c:v>0.19566054879757755</c:v>
                </c:pt>
                <c:pt idx="19">
                  <c:v>0.17352774089606959</c:v>
                </c:pt>
                <c:pt idx="20">
                  <c:v>0.15718381835559359</c:v>
                </c:pt>
                <c:pt idx="21">
                  <c:v>0.13863089105017989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DE-AD24-0546B6F45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27</xdr:row>
      <xdr:rowOff>30956</xdr:rowOff>
    </xdr:from>
    <xdr:to>
      <xdr:col>9</xdr:col>
      <xdr:colOff>616743</xdr:colOff>
      <xdr:row>53</xdr:row>
      <xdr:rowOff>166689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969A78-752A-462C-99C7-CC5BD3A5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316706</xdr:colOff>
      <xdr:row>28</xdr:row>
      <xdr:rowOff>138112</xdr:rowOff>
    </xdr:from>
    <xdr:to>
      <xdr:col>17</xdr:col>
      <xdr:colOff>619125</xdr:colOff>
      <xdr:row>47</xdr:row>
      <xdr:rowOff>50005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F0FC5E-FC4A-4A9A-9DEE-9D70E187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321467</xdr:colOff>
      <xdr:row>47</xdr:row>
      <xdr:rowOff>145254</xdr:rowOff>
    </xdr:from>
    <xdr:to>
      <xdr:col>20</xdr:col>
      <xdr:colOff>252413</xdr:colOff>
      <xdr:row>66</xdr:row>
      <xdr:rowOff>152399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0E54294-0EBE-48D6-8A0A-AB499FF10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8E2-B347-496F-A7A7-F968EC16C626}">
  <dimension ref="A1:N25"/>
  <sheetViews>
    <sheetView tabSelected="1" topLeftCell="A22" workbookViewId="0">
      <selection activeCell="Q7" sqref="Q7"/>
    </sheetView>
  </sheetViews>
  <sheetFormatPr defaultRowHeight="13.9" x14ac:dyDescent="0.4"/>
  <sheetData>
    <row r="1" spans="1:14" ht="52.5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36</v>
      </c>
      <c r="F1" s="2" t="s">
        <v>38</v>
      </c>
      <c r="G1" s="2" t="s">
        <v>40</v>
      </c>
      <c r="H1" s="2" t="s">
        <v>41</v>
      </c>
      <c r="I1" s="2" t="s">
        <v>42</v>
      </c>
      <c r="J1" s="2" t="s">
        <v>43</v>
      </c>
      <c r="K1" s="4" t="s">
        <v>47</v>
      </c>
      <c r="L1" s="4" t="s">
        <v>44</v>
      </c>
      <c r="M1" s="4" t="s">
        <v>45</v>
      </c>
      <c r="N1" s="4" t="s">
        <v>46</v>
      </c>
    </row>
    <row r="2" spans="1:14" x14ac:dyDescent="0.4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39</v>
      </c>
    </row>
    <row r="3" spans="1:14" x14ac:dyDescent="0.4">
      <c r="A3">
        <v>1995</v>
      </c>
      <c r="B3">
        <f>原始数据!B3</f>
        <v>15643.7</v>
      </c>
      <c r="C3">
        <f>原始数据!C3/10000</f>
        <v>3827.2615999999998</v>
      </c>
      <c r="D3">
        <f>原始数据!D3/10000</f>
        <v>3852.9639999999999</v>
      </c>
      <c r="E3">
        <f>原始数据!H3</f>
        <v>3942.5412000000001</v>
      </c>
      <c r="F3">
        <f>B3-C3-D3-E3</f>
        <v>4020.9332000000009</v>
      </c>
      <c r="G3" s="5">
        <f>C3/$B3</f>
        <v>0.24465194295467182</v>
      </c>
      <c r="H3" s="5">
        <f t="shared" ref="H3:J3" si="0">D3/$B3</f>
        <v>0.24629493022750371</v>
      </c>
      <c r="I3" s="5">
        <f t="shared" si="0"/>
        <v>0.25202101804560301</v>
      </c>
      <c r="J3" s="5">
        <f t="shared" si="0"/>
        <v>0.25703210877222143</v>
      </c>
    </row>
    <row r="4" spans="1:14" x14ac:dyDescent="0.4">
      <c r="A4">
        <v>1996</v>
      </c>
      <c r="B4">
        <f>原始数据!B4</f>
        <v>17567.2</v>
      </c>
      <c r="C4">
        <f>原始数据!C4/10000</f>
        <v>4184.4112999999998</v>
      </c>
      <c r="D4">
        <f>原始数据!D4/10000</f>
        <v>4067.8717000000001</v>
      </c>
      <c r="E4">
        <f>原始数据!H4</f>
        <v>4806.3208000000004</v>
      </c>
      <c r="F4">
        <f t="shared" ref="F4:F25" si="1">B4-C4-D4-E4</f>
        <v>4508.5962000000009</v>
      </c>
      <c r="G4" s="5">
        <f t="shared" ref="G4:G25" si="2">C4/$B4</f>
        <v>0.23819455007058607</v>
      </c>
      <c r="H4" s="5">
        <f t="shared" ref="H4:H25" si="3">D4/$B4</f>
        <v>0.23156061865294411</v>
      </c>
      <c r="I4" s="5">
        <f t="shared" ref="I4:I25" si="4">E4/$B4</f>
        <v>0.27359629309167083</v>
      </c>
      <c r="J4" s="5">
        <f t="shared" ref="J4:J25" si="5">F4/$B4</f>
        <v>0.25664853818479899</v>
      </c>
      <c r="K4" s="5">
        <f>B4/B3-1</f>
        <v>0.12295684524760775</v>
      </c>
      <c r="L4" s="5">
        <f t="shared" ref="L4:N4" si="6">C4/C3-1</f>
        <v>9.3317295060259209E-2</v>
      </c>
      <c r="M4" s="5">
        <f t="shared" si="6"/>
        <v>5.5777240586727617E-2</v>
      </c>
      <c r="N4" s="5">
        <f t="shared" si="6"/>
        <v>0.21909209217648762</v>
      </c>
    </row>
    <row r="5" spans="1:14" x14ac:dyDescent="0.4">
      <c r="A5">
        <v>1997</v>
      </c>
      <c r="B5">
        <f>原始数据!B5</f>
        <v>19194.2</v>
      </c>
      <c r="C5">
        <f>原始数据!C5/10000</f>
        <v>3976.625</v>
      </c>
      <c r="D5">
        <f>原始数据!D5/10000</f>
        <v>4102.4526999999998</v>
      </c>
      <c r="E5">
        <f>原始数据!H5</f>
        <v>5744.7717000000002</v>
      </c>
      <c r="F5">
        <f t="shared" si="1"/>
        <v>5370.3506000000007</v>
      </c>
      <c r="G5" s="5">
        <f t="shared" si="2"/>
        <v>0.20717847057965427</v>
      </c>
      <c r="H5" s="5">
        <f t="shared" si="3"/>
        <v>0.21373397693053109</v>
      </c>
      <c r="I5" s="5">
        <f t="shared" si="4"/>
        <v>0.29929727209261131</v>
      </c>
      <c r="J5" s="5">
        <f t="shared" si="5"/>
        <v>0.27979028039720333</v>
      </c>
      <c r="K5" s="5">
        <f t="shared" ref="K5:K25" si="7">B5/B4-1</f>
        <v>9.2615783961018217E-2</v>
      </c>
      <c r="L5" s="5">
        <f t="shared" ref="L5:L25" si="8">C5/C4-1</f>
        <v>-4.9657236132595206E-2</v>
      </c>
      <c r="M5" s="5">
        <f t="shared" ref="M5:M25" si="9">D5/D4-1</f>
        <v>8.5010055749790148E-3</v>
      </c>
      <c r="N5" s="5">
        <f t="shared" ref="N5:N25" si="10">E5/E4-1</f>
        <v>0.19525348786539576</v>
      </c>
    </row>
    <row r="6" spans="1:14" x14ac:dyDescent="0.4">
      <c r="A6">
        <v>1998</v>
      </c>
      <c r="B6">
        <f>原始数据!B6</f>
        <v>22491.4</v>
      </c>
      <c r="C6">
        <f>原始数据!C6/10000</f>
        <v>3873.1024000000002</v>
      </c>
      <c r="D6">
        <f>原始数据!D6/10000</f>
        <v>4697.4938000000002</v>
      </c>
      <c r="E6">
        <f>原始数据!H6</f>
        <v>7669.3018000000002</v>
      </c>
      <c r="F6">
        <f t="shared" si="1"/>
        <v>6251.5020000000013</v>
      </c>
      <c r="G6" s="5">
        <f t="shared" si="2"/>
        <v>0.17220370452706368</v>
      </c>
      <c r="H6" s="5">
        <f t="shared" si="3"/>
        <v>0.20885733213583857</v>
      </c>
      <c r="I6" s="5">
        <f t="shared" si="4"/>
        <v>0.34098819104190936</v>
      </c>
      <c r="J6" s="5">
        <f t="shared" si="5"/>
        <v>0.27795077229518844</v>
      </c>
      <c r="K6" s="5">
        <f t="shared" si="7"/>
        <v>0.17178105886153117</v>
      </c>
      <c r="L6" s="5">
        <f t="shared" si="8"/>
        <v>-2.6032779052588495E-2</v>
      </c>
      <c r="M6" s="5">
        <f t="shared" si="9"/>
        <v>0.14504520673693588</v>
      </c>
      <c r="N6" s="5">
        <f t="shared" si="10"/>
        <v>0.33500549725936013</v>
      </c>
    </row>
    <row r="7" spans="1:14" x14ac:dyDescent="0.4">
      <c r="A7">
        <v>1999</v>
      </c>
      <c r="B7">
        <f>原始数据!B7</f>
        <v>23732</v>
      </c>
      <c r="C7">
        <f>原始数据!C7/10000</f>
        <v>3628.5585000000001</v>
      </c>
      <c r="D7">
        <f>原始数据!D7/10000</f>
        <v>5259.6085000000003</v>
      </c>
      <c r="E7">
        <f>原始数据!H7</f>
        <v>7890.8909999999996</v>
      </c>
      <c r="F7">
        <f t="shared" si="1"/>
        <v>6952.9420000000009</v>
      </c>
      <c r="G7" s="5">
        <f t="shared" si="2"/>
        <v>0.15289729057812237</v>
      </c>
      <c r="H7" s="5">
        <f t="shared" si="3"/>
        <v>0.22162516854879488</v>
      </c>
      <c r="I7" s="5">
        <f t="shared" si="4"/>
        <v>0.33250004213719869</v>
      </c>
      <c r="J7" s="5">
        <f t="shared" si="5"/>
        <v>0.29297749873588408</v>
      </c>
      <c r="K7" s="5">
        <f t="shared" si="7"/>
        <v>5.5158860720097458E-2</v>
      </c>
      <c r="L7" s="5">
        <f t="shared" si="8"/>
        <v>-6.3139022608852291E-2</v>
      </c>
      <c r="M7" s="5">
        <f t="shared" si="9"/>
        <v>0.1196626805553207</v>
      </c>
      <c r="N7" s="5">
        <f t="shared" si="10"/>
        <v>2.889300822664187E-2</v>
      </c>
    </row>
    <row r="8" spans="1:14" x14ac:dyDescent="0.4">
      <c r="A8">
        <v>2000</v>
      </c>
      <c r="B8">
        <f>原始数据!B8</f>
        <v>26221.8</v>
      </c>
      <c r="C8">
        <f>原始数据!C8/10000</f>
        <v>4003.78</v>
      </c>
      <c r="D8">
        <f>原始数据!D8/10000</f>
        <v>6147.42</v>
      </c>
      <c r="E8">
        <f>原始数据!H8</f>
        <v>8530.24</v>
      </c>
      <c r="F8">
        <f t="shared" si="1"/>
        <v>7540.3600000000006</v>
      </c>
      <c r="G8" s="5">
        <f t="shared" si="2"/>
        <v>0.15268898397516573</v>
      </c>
      <c r="H8" s="5">
        <f t="shared" si="3"/>
        <v>0.23443928334439285</v>
      </c>
      <c r="I8" s="5">
        <f t="shared" si="4"/>
        <v>0.32531100077035141</v>
      </c>
      <c r="J8" s="5">
        <f t="shared" si="5"/>
        <v>0.28756073191009013</v>
      </c>
      <c r="K8" s="5">
        <f t="shared" si="7"/>
        <v>0.10491319737063876</v>
      </c>
      <c r="L8" s="5">
        <f t="shared" si="8"/>
        <v>0.10340786844142102</v>
      </c>
      <c r="M8" s="5">
        <f t="shared" si="9"/>
        <v>0.16879801985261822</v>
      </c>
      <c r="N8" s="5">
        <f t="shared" si="10"/>
        <v>8.1023676540456613E-2</v>
      </c>
    </row>
    <row r="9" spans="1:14" x14ac:dyDescent="0.4">
      <c r="A9">
        <v>2001</v>
      </c>
      <c r="B9">
        <f>原始数据!B9</f>
        <v>30001.200000000001</v>
      </c>
      <c r="C9">
        <f>原始数据!C9/10000</f>
        <v>5039.43</v>
      </c>
      <c r="D9">
        <f>原始数据!D9/10000</f>
        <v>7539.36</v>
      </c>
      <c r="E9">
        <f>原始数据!H9</f>
        <v>8995.23</v>
      </c>
      <c r="F9">
        <f t="shared" si="1"/>
        <v>8427.18</v>
      </c>
      <c r="G9" s="5">
        <f t="shared" si="2"/>
        <v>0.16797428102875886</v>
      </c>
      <c r="H9" s="5">
        <f t="shared" si="3"/>
        <v>0.2513019479220831</v>
      </c>
      <c r="I9" s="5">
        <f t="shared" si="4"/>
        <v>0.29982900683972641</v>
      </c>
      <c r="J9" s="5">
        <f t="shared" si="5"/>
        <v>0.2808947642094316</v>
      </c>
      <c r="K9" s="5">
        <f t="shared" si="7"/>
        <v>0.1441319817861475</v>
      </c>
      <c r="L9" s="5">
        <f t="shared" si="8"/>
        <v>0.25866805868454312</v>
      </c>
      <c r="M9" s="5">
        <f t="shared" si="9"/>
        <v>0.22642669607737864</v>
      </c>
      <c r="N9" s="5">
        <f t="shared" si="10"/>
        <v>5.4510775781220655E-2</v>
      </c>
    </row>
    <row r="10" spans="1:14" x14ac:dyDescent="0.4">
      <c r="A10">
        <v>2002</v>
      </c>
      <c r="B10">
        <f>原始数据!B10</f>
        <v>35488.800000000003</v>
      </c>
      <c r="C10">
        <f>原始数据!C10/10000</f>
        <v>6624.7</v>
      </c>
      <c r="D10">
        <f>原始数据!D10/10000</f>
        <v>9029.83</v>
      </c>
      <c r="E10">
        <f>原始数据!H10</f>
        <v>9418.3700000000008</v>
      </c>
      <c r="F10">
        <f t="shared" si="1"/>
        <v>10415.900000000003</v>
      </c>
      <c r="G10" s="5">
        <f t="shared" si="2"/>
        <v>0.18667016072676448</v>
      </c>
      <c r="H10" s="5">
        <f t="shared" si="3"/>
        <v>0.25444168300985098</v>
      </c>
      <c r="I10" s="5">
        <f t="shared" si="4"/>
        <v>0.26538992583575666</v>
      </c>
      <c r="J10" s="5">
        <f t="shared" si="5"/>
        <v>0.29349823042762796</v>
      </c>
      <c r="K10" s="5">
        <f t="shared" si="7"/>
        <v>0.18291268349266043</v>
      </c>
      <c r="L10" s="5">
        <f t="shared" si="8"/>
        <v>0.31457327515214994</v>
      </c>
      <c r="M10" s="5">
        <f t="shared" si="9"/>
        <v>0.19769184652278171</v>
      </c>
      <c r="N10" s="5">
        <f t="shared" si="10"/>
        <v>4.7040487013672916E-2</v>
      </c>
    </row>
    <row r="11" spans="1:14" x14ac:dyDescent="0.4">
      <c r="A11">
        <v>2003</v>
      </c>
      <c r="B11">
        <f>原始数据!B11</f>
        <v>45811.7</v>
      </c>
      <c r="C11">
        <f>原始数据!C11/10000</f>
        <v>10743.950800000001</v>
      </c>
      <c r="D11">
        <f>原始数据!D11/10000</f>
        <v>11105.2837</v>
      </c>
      <c r="E11">
        <f>原始数据!H11</f>
        <v>13693.081899999999</v>
      </c>
      <c r="F11">
        <f t="shared" si="1"/>
        <v>10269.383599999999</v>
      </c>
      <c r="G11" s="5">
        <f t="shared" si="2"/>
        <v>0.23452416740701615</v>
      </c>
      <c r="H11" s="5">
        <f t="shared" si="3"/>
        <v>0.24241151714518344</v>
      </c>
      <c r="I11" s="5">
        <f t="shared" si="4"/>
        <v>0.29889923098247828</v>
      </c>
      <c r="J11" s="5">
        <f t="shared" si="5"/>
        <v>0.22416508446532218</v>
      </c>
      <c r="K11" s="5">
        <f t="shared" si="7"/>
        <v>0.29087768535425251</v>
      </c>
      <c r="L11" s="5">
        <f t="shared" si="8"/>
        <v>0.62180186272585947</v>
      </c>
      <c r="M11" s="5">
        <f t="shared" si="9"/>
        <v>0.22984416096427074</v>
      </c>
      <c r="N11" s="5">
        <f t="shared" si="10"/>
        <v>0.45386960801072784</v>
      </c>
    </row>
    <row r="12" spans="1:14" x14ac:dyDescent="0.4">
      <c r="A12">
        <v>2004</v>
      </c>
      <c r="B12">
        <f>原始数据!B12</f>
        <v>59028.19</v>
      </c>
      <c r="C12">
        <f>原始数据!C12/10000</f>
        <v>14657.2</v>
      </c>
      <c r="D12">
        <f>原始数据!D12/10000</f>
        <v>14546.96</v>
      </c>
      <c r="E12">
        <f>原始数据!H12</f>
        <v>17507.457299999998</v>
      </c>
      <c r="F12">
        <f t="shared" si="1"/>
        <v>12316.572700000008</v>
      </c>
      <c r="G12" s="5">
        <f t="shared" si="2"/>
        <v>0.24830847769514872</v>
      </c>
      <c r="H12" s="5">
        <f t="shared" si="3"/>
        <v>0.24644089544334663</v>
      </c>
      <c r="I12" s="5">
        <f t="shared" si="4"/>
        <v>0.29659485239171313</v>
      </c>
      <c r="J12" s="5">
        <f t="shared" si="5"/>
        <v>0.20865577446979158</v>
      </c>
      <c r="K12" s="5">
        <f t="shared" si="7"/>
        <v>0.28849595190748234</v>
      </c>
      <c r="L12" s="5">
        <f t="shared" si="8"/>
        <v>0.36422813849817715</v>
      </c>
      <c r="M12" s="5">
        <f t="shared" si="9"/>
        <v>0.30991340635449038</v>
      </c>
      <c r="N12" s="5">
        <f t="shared" si="10"/>
        <v>0.27856222783564877</v>
      </c>
    </row>
    <row r="13" spans="1:14" x14ac:dyDescent="0.4">
      <c r="A13">
        <v>2005</v>
      </c>
      <c r="B13">
        <f>原始数据!B13</f>
        <v>75095.100000000006</v>
      </c>
      <c r="C13">
        <f>原始数据!C13/10000</f>
        <v>20406.578399999999</v>
      </c>
      <c r="D13">
        <f>原始数据!D13/10000</f>
        <v>17098.185300000001</v>
      </c>
      <c r="E13">
        <f>原始数据!H13</f>
        <v>22244.866300000002</v>
      </c>
      <c r="F13">
        <f t="shared" si="1"/>
        <v>15345.470000000008</v>
      </c>
      <c r="G13" s="5">
        <f t="shared" si="2"/>
        <v>0.27174314169632902</v>
      </c>
      <c r="H13" s="5">
        <f t="shared" si="3"/>
        <v>0.22768709676130666</v>
      </c>
      <c r="I13" s="5">
        <f t="shared" si="4"/>
        <v>0.29622260706757164</v>
      </c>
      <c r="J13" s="5">
        <f t="shared" si="5"/>
        <v>0.20434715447479274</v>
      </c>
      <c r="K13" s="5">
        <f t="shared" si="7"/>
        <v>0.27219045679699816</v>
      </c>
      <c r="L13" s="5">
        <f t="shared" si="8"/>
        <v>0.39225625631089134</v>
      </c>
      <c r="M13" s="5">
        <f t="shared" si="9"/>
        <v>0.1753785876911742</v>
      </c>
      <c r="N13" s="5">
        <f t="shared" si="10"/>
        <v>0.27059377720144462</v>
      </c>
    </row>
    <row r="14" spans="1:14" x14ac:dyDescent="0.4">
      <c r="A14">
        <v>2006</v>
      </c>
      <c r="B14">
        <f>原始数据!B14</f>
        <v>93368.68</v>
      </c>
      <c r="C14">
        <f>原始数据!C14/10000</f>
        <v>26336.049900000002</v>
      </c>
      <c r="D14">
        <f>原始数据!D14/10000</f>
        <v>21586.223300000001</v>
      </c>
      <c r="E14">
        <f>原始数据!H14</f>
        <v>26991.804800000002</v>
      </c>
      <c r="F14">
        <f t="shared" si="1"/>
        <v>18454.601999999995</v>
      </c>
      <c r="G14" s="5">
        <f t="shared" si="2"/>
        <v>0.28206514111584319</v>
      </c>
      <c r="H14" s="5">
        <f t="shared" si="3"/>
        <v>0.23119340768231919</v>
      </c>
      <c r="I14" s="5">
        <f t="shared" si="4"/>
        <v>0.28908842665441992</v>
      </c>
      <c r="J14" s="5">
        <f t="shared" si="5"/>
        <v>0.19765302454741779</v>
      </c>
      <c r="K14" s="5">
        <f t="shared" si="7"/>
        <v>0.24333917925403892</v>
      </c>
      <c r="L14" s="5">
        <f t="shared" si="8"/>
        <v>0.29056666844256474</v>
      </c>
      <c r="M14" s="5">
        <f t="shared" si="9"/>
        <v>0.26248621834739394</v>
      </c>
      <c r="N14" s="5">
        <f t="shared" si="10"/>
        <v>0.21339478673333279</v>
      </c>
    </row>
    <row r="15" spans="1:14" x14ac:dyDescent="0.4">
      <c r="A15">
        <v>2007</v>
      </c>
      <c r="B15">
        <f>原始数据!B15</f>
        <v>117464.47</v>
      </c>
      <c r="C15">
        <f>原始数据!C15/10000</f>
        <v>35476.724699999999</v>
      </c>
      <c r="D15">
        <f>原始数据!D15/10000</f>
        <v>28619.244299999998</v>
      </c>
      <c r="E15">
        <f>原始数据!H15</f>
        <v>31361.998</v>
      </c>
      <c r="F15">
        <f t="shared" si="1"/>
        <v>22006.503000000012</v>
      </c>
      <c r="G15" s="5">
        <f t="shared" si="2"/>
        <v>0.3020208978936354</v>
      </c>
      <c r="H15" s="5">
        <f t="shared" si="3"/>
        <v>0.24364170970166552</v>
      </c>
      <c r="I15" s="5">
        <f t="shared" si="4"/>
        <v>0.26699135491778919</v>
      </c>
      <c r="J15" s="5">
        <f t="shared" si="5"/>
        <v>0.18734603748690998</v>
      </c>
      <c r="K15" s="5">
        <f t="shared" si="7"/>
        <v>0.25807144322914288</v>
      </c>
      <c r="L15" s="5">
        <f t="shared" si="8"/>
        <v>0.34707842803715216</v>
      </c>
      <c r="M15" s="5">
        <f t="shared" si="9"/>
        <v>0.32581062941195449</v>
      </c>
      <c r="N15" s="5">
        <f t="shared" si="10"/>
        <v>0.16190815072877229</v>
      </c>
    </row>
    <row r="16" spans="1:14" x14ac:dyDescent="0.4">
      <c r="A16">
        <v>2008</v>
      </c>
      <c r="B16">
        <f>原始数据!B16</f>
        <v>148738.29999999999</v>
      </c>
      <c r="C16">
        <f>原始数据!C16/10000</f>
        <v>46368.296900000001</v>
      </c>
      <c r="D16">
        <f>原始数据!D16/10000</f>
        <v>35914.150600000001</v>
      </c>
      <c r="E16">
        <f>原始数据!H16</f>
        <v>38468.703200000004</v>
      </c>
      <c r="F16">
        <f t="shared" si="1"/>
        <v>27987.149299999975</v>
      </c>
      <c r="G16" s="5">
        <f t="shared" si="2"/>
        <v>0.31174416340646627</v>
      </c>
      <c r="H16" s="5">
        <f t="shared" si="3"/>
        <v>0.24145865994165594</v>
      </c>
      <c r="I16" s="5">
        <f t="shared" si="4"/>
        <v>0.25863347369171225</v>
      </c>
      <c r="J16" s="5">
        <f t="shared" si="5"/>
        <v>0.18816370296016546</v>
      </c>
      <c r="K16" s="5">
        <f t="shared" si="7"/>
        <v>0.26624076199381808</v>
      </c>
      <c r="L16" s="5">
        <f t="shared" si="8"/>
        <v>0.30700613689966705</v>
      </c>
      <c r="M16" s="5">
        <f t="shared" si="9"/>
        <v>0.25489514060998464</v>
      </c>
      <c r="N16" s="5">
        <f t="shared" si="10"/>
        <v>0.22660243776560418</v>
      </c>
    </row>
    <row r="17" spans="1:14" x14ac:dyDescent="0.4">
      <c r="A17">
        <v>2009</v>
      </c>
      <c r="B17">
        <f>原始数据!B17</f>
        <v>193920.39</v>
      </c>
      <c r="C17">
        <f>原始数据!C17/10000</f>
        <v>58706.067600000002</v>
      </c>
      <c r="D17">
        <f>原始数据!D17/10000</f>
        <v>43127.640399999997</v>
      </c>
      <c r="E17">
        <f>原始数据!H17</f>
        <v>54695.666400000002</v>
      </c>
      <c r="F17">
        <f t="shared" si="1"/>
        <v>37391.015599999999</v>
      </c>
      <c r="G17" s="5">
        <f t="shared" si="2"/>
        <v>0.30273282556826542</v>
      </c>
      <c r="H17" s="5">
        <f t="shared" si="3"/>
        <v>0.22239868845148256</v>
      </c>
      <c r="I17" s="5">
        <f t="shared" si="4"/>
        <v>0.28205216790250887</v>
      </c>
      <c r="J17" s="5">
        <f t="shared" si="5"/>
        <v>0.19281631807774313</v>
      </c>
      <c r="K17" s="5">
        <f t="shared" si="7"/>
        <v>0.30376903595106319</v>
      </c>
      <c r="L17" s="5">
        <f t="shared" si="8"/>
        <v>0.26608203287276666</v>
      </c>
      <c r="M17" s="5">
        <f t="shared" si="9"/>
        <v>0.200853693585614</v>
      </c>
      <c r="N17" s="5">
        <f t="shared" si="10"/>
        <v>0.42182246476143237</v>
      </c>
    </row>
    <row r="18" spans="1:14" x14ac:dyDescent="0.4">
      <c r="A18">
        <v>2010</v>
      </c>
      <c r="B18">
        <f>原始数据!B18</f>
        <v>241430.89</v>
      </c>
      <c r="C18">
        <f>原始数据!C18/10000</f>
        <v>74485.175700000007</v>
      </c>
      <c r="D18">
        <f>原始数据!D18/10000</f>
        <v>57633.087500000001</v>
      </c>
      <c r="E18">
        <f>原始数据!H18</f>
        <v>64808.029699999999</v>
      </c>
      <c r="F18">
        <f t="shared" si="1"/>
        <v>44504.597099999999</v>
      </c>
      <c r="G18" s="5">
        <f t="shared" si="2"/>
        <v>0.30851551638649055</v>
      </c>
      <c r="H18" s="5">
        <f t="shared" si="3"/>
        <v>0.2387146379653407</v>
      </c>
      <c r="I18" s="5">
        <f t="shared" si="4"/>
        <v>0.26843304806605317</v>
      </c>
      <c r="J18" s="5">
        <f t="shared" si="5"/>
        <v>0.18433679758211552</v>
      </c>
      <c r="K18" s="5">
        <f t="shared" si="7"/>
        <v>0.24500002294756107</v>
      </c>
      <c r="L18" s="5">
        <f t="shared" si="8"/>
        <v>0.2687815543618528</v>
      </c>
      <c r="M18" s="5">
        <f t="shared" si="9"/>
        <v>0.33633760079301722</v>
      </c>
      <c r="N18" s="5">
        <f t="shared" si="10"/>
        <v>0.18488417758815334</v>
      </c>
    </row>
    <row r="19" spans="1:14" x14ac:dyDescent="0.4">
      <c r="A19">
        <v>2011</v>
      </c>
      <c r="B19">
        <f>原始数据!B19</f>
        <v>302396.06</v>
      </c>
      <c r="C19">
        <f>原始数据!C19/10000</f>
        <v>102566.3311</v>
      </c>
      <c r="D19">
        <f>原始数据!D19/10000</f>
        <v>75663.696100000001</v>
      </c>
      <c r="E19">
        <f>原始数据!H19</f>
        <v>66945.865399999995</v>
      </c>
      <c r="F19">
        <f t="shared" si="1"/>
        <v>57220.167399999991</v>
      </c>
      <c r="G19" s="5">
        <f t="shared" si="2"/>
        <v>0.33917879452529903</v>
      </c>
      <c r="H19" s="5">
        <f t="shared" si="3"/>
        <v>0.25021389531331856</v>
      </c>
      <c r="I19" s="5">
        <f t="shared" si="4"/>
        <v>0.22138471447015545</v>
      </c>
      <c r="J19" s="5">
        <f t="shared" si="5"/>
        <v>0.1892225956912269</v>
      </c>
      <c r="K19" s="5">
        <f t="shared" si="7"/>
        <v>0.25251603057090155</v>
      </c>
      <c r="L19" s="5">
        <f t="shared" si="8"/>
        <v>0.3770032779824668</v>
      </c>
      <c r="M19" s="5">
        <f t="shared" si="9"/>
        <v>0.31285168610826197</v>
      </c>
      <c r="N19" s="5">
        <f t="shared" si="10"/>
        <v>3.2987204053203767E-2</v>
      </c>
    </row>
    <row r="20" spans="1:14" x14ac:dyDescent="0.4">
      <c r="A20">
        <v>2012</v>
      </c>
      <c r="B20">
        <f>原始数据!B20</f>
        <v>364854.15</v>
      </c>
      <c r="C20">
        <f>原始数据!C20/10000</f>
        <v>124403.902</v>
      </c>
      <c r="D20">
        <f>原始数据!D20/10000</f>
        <v>92639.360499999995</v>
      </c>
      <c r="E20">
        <f>原始数据!H20</f>
        <v>77171.699699999997</v>
      </c>
      <c r="F20">
        <f t="shared" si="1"/>
        <v>70639.187800000014</v>
      </c>
      <c r="G20" s="5">
        <f t="shared" si="2"/>
        <v>0.34096885563724572</v>
      </c>
      <c r="H20" s="5">
        <f t="shared" si="3"/>
        <v>0.25390792594794381</v>
      </c>
      <c r="I20" s="5">
        <f t="shared" si="4"/>
        <v>0.21151383285622485</v>
      </c>
      <c r="J20" s="5">
        <f t="shared" si="5"/>
        <v>0.19360938555858556</v>
      </c>
      <c r="K20" s="5">
        <f t="shared" si="7"/>
        <v>0.20654399399251444</v>
      </c>
      <c r="L20" s="5">
        <f t="shared" si="8"/>
        <v>0.21291169008189281</v>
      </c>
      <c r="M20" s="5">
        <f t="shared" si="9"/>
        <v>0.22435679559671939</v>
      </c>
      <c r="N20" s="5">
        <f t="shared" si="10"/>
        <v>0.15274780957570533</v>
      </c>
    </row>
    <row r="21" spans="1:14" x14ac:dyDescent="0.4">
      <c r="A21">
        <v>2013</v>
      </c>
      <c r="B21">
        <f>原始数据!B21</f>
        <v>436528</v>
      </c>
      <c r="C21">
        <f>原始数据!C21/10000</f>
        <v>147584.43400000001</v>
      </c>
      <c r="D21">
        <f>原始数据!D21/10000</f>
        <v>111379.6369</v>
      </c>
      <c r="E21">
        <f>原始数据!H21</f>
        <v>93621.018200000006</v>
      </c>
      <c r="F21">
        <f t="shared" si="1"/>
        <v>83942.910900000003</v>
      </c>
      <c r="G21" s="5">
        <f t="shared" si="2"/>
        <v>0.3380869818201811</v>
      </c>
      <c r="H21" s="5">
        <f t="shared" si="3"/>
        <v>0.25514889514532857</v>
      </c>
      <c r="I21" s="5">
        <f t="shared" si="4"/>
        <v>0.21446738399369572</v>
      </c>
      <c r="J21" s="5">
        <f t="shared" si="5"/>
        <v>0.19229673904079464</v>
      </c>
      <c r="K21" s="5">
        <f t="shared" si="7"/>
        <v>0.19644520968173174</v>
      </c>
      <c r="L21" s="5">
        <f t="shared" si="8"/>
        <v>0.18633283705200832</v>
      </c>
      <c r="M21" s="5">
        <f t="shared" si="9"/>
        <v>0.20229280835763119</v>
      </c>
      <c r="N21" s="5">
        <f t="shared" si="10"/>
        <v>0.21315221206667312</v>
      </c>
    </row>
    <row r="22" spans="1:14" x14ac:dyDescent="0.4">
      <c r="A22">
        <v>2014</v>
      </c>
      <c r="B22">
        <f>原始数据!B22</f>
        <v>501264.87</v>
      </c>
      <c r="C22">
        <f>原始数据!C22/10000</f>
        <v>166897.74249999999</v>
      </c>
      <c r="D22">
        <f>原始数据!D22/10000</f>
        <v>123558.2427</v>
      </c>
      <c r="E22">
        <f>原始数据!H22</f>
        <v>111938.958</v>
      </c>
      <c r="F22">
        <f t="shared" si="1"/>
        <v>98869.926800000001</v>
      </c>
      <c r="G22" s="5">
        <f t="shared" si="2"/>
        <v>0.33295319997190309</v>
      </c>
      <c r="H22" s="5">
        <f t="shared" si="3"/>
        <v>0.24649292239450174</v>
      </c>
      <c r="I22" s="5">
        <f t="shared" si="4"/>
        <v>0.2233129921911344</v>
      </c>
      <c r="J22" s="5">
        <f t="shared" si="5"/>
        <v>0.19724088544246079</v>
      </c>
      <c r="K22" s="5">
        <f t="shared" si="7"/>
        <v>0.14829946761719759</v>
      </c>
      <c r="L22" s="5">
        <f t="shared" si="8"/>
        <v>0.13086277445763672</v>
      </c>
      <c r="M22" s="5">
        <f t="shared" si="9"/>
        <v>0.10934319898110578</v>
      </c>
      <c r="N22" s="5">
        <f t="shared" si="10"/>
        <v>0.19566054879757755</v>
      </c>
    </row>
    <row r="23" spans="1:14" x14ac:dyDescent="0.4">
      <c r="A23">
        <v>2015</v>
      </c>
      <c r="B23">
        <f>原始数据!B23</f>
        <v>551590</v>
      </c>
      <c r="C23">
        <f>原始数据!C23/10000</f>
        <v>180233.40220000001</v>
      </c>
      <c r="D23">
        <f>原始数据!D23/10000</f>
        <v>126706.1569</v>
      </c>
      <c r="E23">
        <f>原始数据!H23</f>
        <v>131363.4725</v>
      </c>
      <c r="F23">
        <f t="shared" si="1"/>
        <v>113286.96839999998</v>
      </c>
      <c r="G23" s="5">
        <f t="shared" si="2"/>
        <v>0.32675248318497435</v>
      </c>
      <c r="H23" s="5">
        <f t="shared" si="3"/>
        <v>0.22971075780924238</v>
      </c>
      <c r="I23" s="5">
        <f t="shared" si="4"/>
        <v>0.23815419514494462</v>
      </c>
      <c r="J23" s="5">
        <f t="shared" si="5"/>
        <v>0.20538256386083864</v>
      </c>
      <c r="K23" s="5">
        <f t="shared" si="7"/>
        <v>0.10039628350576413</v>
      </c>
      <c r="L23" s="5">
        <f t="shared" si="8"/>
        <v>7.9903176042060764E-2</v>
      </c>
      <c r="M23" s="5">
        <f t="shared" si="9"/>
        <v>2.5477168752255253E-2</v>
      </c>
      <c r="N23" s="5">
        <f t="shared" si="10"/>
        <v>0.17352774089606959</v>
      </c>
    </row>
    <row r="24" spans="1:14" x14ac:dyDescent="0.4">
      <c r="A24">
        <v>2016</v>
      </c>
      <c r="B24">
        <f>原始数据!B24</f>
        <v>596501</v>
      </c>
      <c r="C24">
        <f>原始数据!C24/10000</f>
        <v>187835.97760000001</v>
      </c>
      <c r="D24">
        <f>原始数据!D24/10000</f>
        <v>135283.69409999999</v>
      </c>
      <c r="E24">
        <f>原始数据!H24</f>
        <v>152011.68470000001</v>
      </c>
      <c r="F24">
        <f t="shared" si="1"/>
        <v>121369.64360000004</v>
      </c>
      <c r="G24" s="5">
        <f t="shared" si="2"/>
        <v>0.31489633311595455</v>
      </c>
      <c r="H24" s="5">
        <f t="shared" si="3"/>
        <v>0.22679541878387463</v>
      </c>
      <c r="I24" s="5">
        <f t="shared" si="4"/>
        <v>0.25483894360612974</v>
      </c>
      <c r="J24" s="5">
        <f t="shared" si="5"/>
        <v>0.20346930449404116</v>
      </c>
      <c r="K24" s="5">
        <f t="shared" si="7"/>
        <v>8.1420982976486256E-2</v>
      </c>
      <c r="L24" s="5">
        <f t="shared" si="8"/>
        <v>4.2181833706737892E-2</v>
      </c>
      <c r="M24" s="5">
        <f t="shared" si="9"/>
        <v>6.7696293612390379E-2</v>
      </c>
      <c r="N24" s="5">
        <f t="shared" si="10"/>
        <v>0.15718381835559359</v>
      </c>
    </row>
    <row r="25" spans="1:14" x14ac:dyDescent="0.4">
      <c r="A25">
        <v>2017</v>
      </c>
      <c r="B25">
        <f>原始数据!B25</f>
        <v>631684</v>
      </c>
      <c r="C25">
        <f>原始数据!C25/10000</f>
        <v>193615.7</v>
      </c>
      <c r="D25">
        <f>原始数据!D25/10000</f>
        <v>139733.5</v>
      </c>
      <c r="E25">
        <f>原始数据!H25</f>
        <v>173085.2</v>
      </c>
      <c r="F25">
        <f t="shared" si="1"/>
        <v>125249.59999999998</v>
      </c>
      <c r="G25" s="5">
        <f t="shared" si="2"/>
        <v>0.30650720930085296</v>
      </c>
      <c r="H25" s="5">
        <f t="shared" si="3"/>
        <v>0.22120791408362409</v>
      </c>
      <c r="I25" s="5">
        <f t="shared" si="4"/>
        <v>0.27400599033694062</v>
      </c>
      <c r="J25" s="5">
        <f t="shared" si="5"/>
        <v>0.19827888627858228</v>
      </c>
      <c r="K25" s="5">
        <f t="shared" si="7"/>
        <v>5.898229843705205E-2</v>
      </c>
      <c r="L25" s="5">
        <f t="shared" si="8"/>
        <v>3.0770049879943695E-2</v>
      </c>
      <c r="M25" s="5">
        <f t="shared" si="9"/>
        <v>3.2892403845143026E-2</v>
      </c>
      <c r="N25" s="5">
        <f t="shared" si="10"/>
        <v>0.13863089105017989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pane ySplit="2" topLeftCell="A3" activePane="bottomLeft" state="frozen"/>
      <selection pane="bottomLeft" activeCell="A3" sqref="A3:A25"/>
    </sheetView>
  </sheetViews>
  <sheetFormatPr defaultRowHeight="13.9" x14ac:dyDescent="0.4"/>
  <cols>
    <col min="1" max="7" width="14.06640625" customWidth="1" collapsed="1"/>
  </cols>
  <sheetData>
    <row r="1" spans="1:8" ht="51.4" customHeight="1" x14ac:dyDescent="0.4">
      <c r="A1" s="7" t="s">
        <v>0</v>
      </c>
      <c r="B1" s="7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t="s">
        <v>36</v>
      </c>
    </row>
    <row r="2" spans="1:8" x14ac:dyDescent="0.4">
      <c r="A2" s="7" t="s">
        <v>1</v>
      </c>
      <c r="B2" s="7" t="s">
        <v>8</v>
      </c>
      <c r="C2" s="7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t="s">
        <v>37</v>
      </c>
    </row>
    <row r="3" spans="1:8" x14ac:dyDescent="0.4">
      <c r="A3" s="1" t="s">
        <v>10</v>
      </c>
      <c r="B3">
        <v>15643.7</v>
      </c>
      <c r="C3">
        <v>38272616</v>
      </c>
      <c r="D3">
        <v>38529640</v>
      </c>
      <c r="F3">
        <v>15121939</v>
      </c>
      <c r="G3">
        <v>24303473</v>
      </c>
      <c r="H3">
        <f>SUM(E3:G3)/10000</f>
        <v>3942.5412000000001</v>
      </c>
    </row>
    <row r="4" spans="1:8" x14ac:dyDescent="0.4">
      <c r="A4" s="1" t="s">
        <v>11</v>
      </c>
      <c r="B4">
        <v>17567.2</v>
      </c>
      <c r="C4">
        <v>41844113</v>
      </c>
      <c r="D4">
        <v>40678717</v>
      </c>
      <c r="F4">
        <v>18569386</v>
      </c>
      <c r="G4">
        <v>29493822</v>
      </c>
      <c r="H4">
        <f t="shared" ref="H4:H25" si="0">SUM(E4:G4)/10000</f>
        <v>4806.3208000000004</v>
      </c>
    </row>
    <row r="5" spans="1:8" x14ac:dyDescent="0.4">
      <c r="A5" s="1" t="s">
        <v>12</v>
      </c>
      <c r="B5">
        <v>19194.2</v>
      </c>
      <c r="C5">
        <v>39766250</v>
      </c>
      <c r="D5">
        <v>41024527</v>
      </c>
      <c r="F5">
        <v>22670926</v>
      </c>
      <c r="G5">
        <v>34776791</v>
      </c>
      <c r="H5">
        <f t="shared" si="0"/>
        <v>5744.7717000000002</v>
      </c>
    </row>
    <row r="6" spans="1:8" x14ac:dyDescent="0.4">
      <c r="A6" s="1" t="s">
        <v>13</v>
      </c>
      <c r="B6">
        <v>22491.4</v>
      </c>
      <c r="C6">
        <v>38731024</v>
      </c>
      <c r="D6">
        <v>46974938</v>
      </c>
      <c r="F6">
        <v>25608458</v>
      </c>
      <c r="G6">
        <v>51084560</v>
      </c>
      <c r="H6">
        <f t="shared" si="0"/>
        <v>7669.3018000000002</v>
      </c>
    </row>
    <row r="7" spans="1:8" x14ac:dyDescent="0.4">
      <c r="A7" s="1" t="s">
        <v>14</v>
      </c>
      <c r="B7">
        <v>23732</v>
      </c>
      <c r="C7">
        <v>36285585</v>
      </c>
      <c r="D7">
        <v>52596085</v>
      </c>
      <c r="F7">
        <v>27058312</v>
      </c>
      <c r="G7">
        <v>51850598</v>
      </c>
      <c r="H7">
        <f t="shared" si="0"/>
        <v>7890.8909999999996</v>
      </c>
    </row>
    <row r="8" spans="1:8" x14ac:dyDescent="0.4">
      <c r="A8" s="1" t="s">
        <v>15</v>
      </c>
      <c r="B8">
        <v>26221.8</v>
      </c>
      <c r="C8">
        <v>40037800</v>
      </c>
      <c r="D8">
        <v>61474200</v>
      </c>
      <c r="F8">
        <v>30081200</v>
      </c>
      <c r="G8">
        <v>55221200</v>
      </c>
      <c r="H8">
        <f t="shared" si="0"/>
        <v>8530.24</v>
      </c>
    </row>
    <row r="9" spans="1:8" x14ac:dyDescent="0.4">
      <c r="A9" s="1" t="s">
        <v>16</v>
      </c>
      <c r="B9">
        <v>30001.200000000001</v>
      </c>
      <c r="C9">
        <v>50394300</v>
      </c>
      <c r="D9">
        <v>75393600</v>
      </c>
      <c r="F9">
        <v>27370400</v>
      </c>
      <c r="G9">
        <v>62581900</v>
      </c>
      <c r="H9">
        <f t="shared" si="0"/>
        <v>8995.23</v>
      </c>
    </row>
    <row r="10" spans="1:8" x14ac:dyDescent="0.4">
      <c r="A10" s="1" t="s">
        <v>17</v>
      </c>
      <c r="B10">
        <v>35488.800000000003</v>
      </c>
      <c r="C10">
        <v>66247000</v>
      </c>
      <c r="D10">
        <v>90298300</v>
      </c>
      <c r="F10">
        <v>31115000</v>
      </c>
      <c r="G10">
        <v>63068700</v>
      </c>
      <c r="H10">
        <f t="shared" si="0"/>
        <v>9418.3700000000008</v>
      </c>
    </row>
    <row r="11" spans="1:8" x14ac:dyDescent="0.4">
      <c r="A11" s="1" t="s">
        <v>18</v>
      </c>
      <c r="B11">
        <v>45811.7</v>
      </c>
      <c r="C11">
        <v>107439508</v>
      </c>
      <c r="D11">
        <v>111052837</v>
      </c>
      <c r="E11">
        <v>42201547</v>
      </c>
      <c r="F11">
        <v>38039029</v>
      </c>
      <c r="G11">
        <v>56690243</v>
      </c>
      <c r="H11">
        <f t="shared" si="0"/>
        <v>13693.081899999999</v>
      </c>
    </row>
    <row r="12" spans="1:8" x14ac:dyDescent="0.4">
      <c r="A12" s="1" t="s">
        <v>19</v>
      </c>
      <c r="B12">
        <v>59028.19</v>
      </c>
      <c r="C12">
        <v>146572000</v>
      </c>
      <c r="D12">
        <v>145469600</v>
      </c>
      <c r="E12">
        <v>48908173</v>
      </c>
      <c r="F12">
        <v>55251300</v>
      </c>
      <c r="G12">
        <v>70915100</v>
      </c>
      <c r="H12">
        <f t="shared" si="0"/>
        <v>17507.457299999998</v>
      </c>
    </row>
    <row r="13" spans="1:8" x14ac:dyDescent="0.4">
      <c r="A13" s="1" t="s">
        <v>20</v>
      </c>
      <c r="B13">
        <v>75095.100000000006</v>
      </c>
      <c r="C13">
        <v>204065784</v>
      </c>
      <c r="D13">
        <v>170981853</v>
      </c>
      <c r="E13">
        <v>60979240</v>
      </c>
      <c r="F13">
        <v>72865632</v>
      </c>
      <c r="G13">
        <v>88603791</v>
      </c>
      <c r="H13">
        <f t="shared" si="0"/>
        <v>22244.866300000002</v>
      </c>
    </row>
    <row r="14" spans="1:8" x14ac:dyDescent="0.4">
      <c r="A14" s="1" t="s">
        <v>21</v>
      </c>
      <c r="B14">
        <v>93368.68</v>
      </c>
      <c r="C14">
        <v>263360499</v>
      </c>
      <c r="D14">
        <v>215862233</v>
      </c>
      <c r="E14">
        <v>75066513</v>
      </c>
      <c r="F14">
        <v>82606657</v>
      </c>
      <c r="G14">
        <v>112244878</v>
      </c>
      <c r="H14">
        <f t="shared" si="0"/>
        <v>26991.804800000002</v>
      </c>
    </row>
    <row r="15" spans="1:8" x14ac:dyDescent="0.4">
      <c r="A15" s="1" t="s">
        <v>22</v>
      </c>
      <c r="B15">
        <v>117464.47</v>
      </c>
      <c r="C15">
        <v>354767247</v>
      </c>
      <c r="D15">
        <v>286192443</v>
      </c>
      <c r="E15">
        <v>92760312</v>
      </c>
      <c r="F15">
        <v>90889097</v>
      </c>
      <c r="G15">
        <v>129970571</v>
      </c>
      <c r="H15">
        <f t="shared" si="0"/>
        <v>31361.998</v>
      </c>
    </row>
    <row r="16" spans="1:8" x14ac:dyDescent="0.4">
      <c r="A16" s="1" t="s">
        <v>23</v>
      </c>
      <c r="B16">
        <v>148738.29999999999</v>
      </c>
      <c r="C16">
        <v>463682969</v>
      </c>
      <c r="D16">
        <v>359141506</v>
      </c>
      <c r="E16">
        <v>122791363</v>
      </c>
      <c r="F16">
        <v>104890894</v>
      </c>
      <c r="G16">
        <v>157004775</v>
      </c>
      <c r="H16">
        <f t="shared" si="0"/>
        <v>38468.703200000004</v>
      </c>
    </row>
    <row r="17" spans="1:8" x14ac:dyDescent="0.4">
      <c r="A17" s="1" t="s">
        <v>24</v>
      </c>
      <c r="B17">
        <v>193920.39</v>
      </c>
      <c r="C17">
        <v>587060676</v>
      </c>
      <c r="D17">
        <v>431276404</v>
      </c>
      <c r="E17">
        <v>178788972</v>
      </c>
      <c r="F17">
        <v>135454481</v>
      </c>
      <c r="G17">
        <v>232713211</v>
      </c>
      <c r="H17">
        <f t="shared" si="0"/>
        <v>54695.666400000002</v>
      </c>
    </row>
    <row r="18" spans="1:8" x14ac:dyDescent="0.4">
      <c r="A18" s="1" t="s">
        <v>25</v>
      </c>
      <c r="B18">
        <v>241430.89</v>
      </c>
      <c r="C18">
        <v>744851757</v>
      </c>
      <c r="D18">
        <v>576330875</v>
      </c>
      <c r="E18">
        <v>223336521</v>
      </c>
      <c r="F18">
        <v>145913055</v>
      </c>
      <c r="G18">
        <v>278830721</v>
      </c>
      <c r="H18">
        <f t="shared" si="0"/>
        <v>64808.029699999999</v>
      </c>
    </row>
    <row r="19" spans="1:8" x14ac:dyDescent="0.4">
      <c r="A19" s="1" t="s">
        <v>26</v>
      </c>
      <c r="B19">
        <v>302396.06</v>
      </c>
      <c r="C19">
        <v>1025663311</v>
      </c>
      <c r="D19">
        <v>756636961</v>
      </c>
      <c r="E19">
        <v>245207494</v>
      </c>
      <c r="F19">
        <v>146592216</v>
      </c>
      <c r="G19">
        <v>277658944</v>
      </c>
      <c r="H19">
        <f t="shared" si="0"/>
        <v>66945.865399999995</v>
      </c>
    </row>
    <row r="20" spans="1:8" x14ac:dyDescent="0.4">
      <c r="A20" s="1" t="s">
        <v>27</v>
      </c>
      <c r="B20">
        <v>364854.15</v>
      </c>
      <c r="C20">
        <v>1244039020</v>
      </c>
      <c r="D20">
        <v>926393605</v>
      </c>
      <c r="E20">
        <v>296183891</v>
      </c>
      <c r="F20">
        <v>166719176</v>
      </c>
      <c r="G20">
        <v>308813930</v>
      </c>
      <c r="H20">
        <f t="shared" si="0"/>
        <v>77171.699699999997</v>
      </c>
    </row>
    <row r="21" spans="1:8" x14ac:dyDescent="0.4">
      <c r="A21" s="1" t="s">
        <v>28</v>
      </c>
      <c r="B21">
        <v>436528</v>
      </c>
      <c r="C21">
        <v>1475844340</v>
      </c>
      <c r="D21">
        <v>1113796369</v>
      </c>
      <c r="E21">
        <v>376627364</v>
      </c>
      <c r="F21">
        <v>196289315</v>
      </c>
      <c r="G21">
        <v>363293503</v>
      </c>
      <c r="H21">
        <f t="shared" si="0"/>
        <v>93621.018200000006</v>
      </c>
    </row>
    <row r="22" spans="1:8" x14ac:dyDescent="0.4">
      <c r="A22" s="1" t="s">
        <v>29</v>
      </c>
      <c r="B22">
        <v>501264.87</v>
      </c>
      <c r="C22">
        <v>1668977425</v>
      </c>
      <c r="D22">
        <v>1235582427</v>
      </c>
      <c r="E22">
        <v>462244285</v>
      </c>
      <c r="F22">
        <v>228250080</v>
      </c>
      <c r="G22">
        <v>428895215</v>
      </c>
      <c r="H22">
        <f t="shared" si="0"/>
        <v>111938.958</v>
      </c>
    </row>
    <row r="23" spans="1:8" x14ac:dyDescent="0.4">
      <c r="A23" s="1" t="s">
        <v>30</v>
      </c>
      <c r="B23">
        <v>551590</v>
      </c>
      <c r="C23">
        <v>1802334022</v>
      </c>
      <c r="D23">
        <v>1267061569</v>
      </c>
      <c r="E23">
        <v>556790336</v>
      </c>
      <c r="F23">
        <v>267096283</v>
      </c>
      <c r="G23">
        <v>489748106</v>
      </c>
      <c r="H23">
        <f t="shared" si="0"/>
        <v>131363.4725</v>
      </c>
    </row>
    <row r="24" spans="1:8" x14ac:dyDescent="0.4">
      <c r="A24" s="1" t="s">
        <v>31</v>
      </c>
      <c r="B24">
        <v>596501</v>
      </c>
      <c r="C24">
        <v>1878359776</v>
      </c>
      <c r="D24">
        <v>1352836941</v>
      </c>
      <c r="E24">
        <v>686472107</v>
      </c>
      <c r="F24">
        <v>297359986</v>
      </c>
      <c r="G24">
        <v>536284754</v>
      </c>
      <c r="H24">
        <f t="shared" si="0"/>
        <v>152011.68470000001</v>
      </c>
    </row>
    <row r="25" spans="1:8" x14ac:dyDescent="0.4">
      <c r="A25" s="1" t="s">
        <v>32</v>
      </c>
      <c r="B25">
        <v>631684</v>
      </c>
      <c r="C25">
        <v>1936157000</v>
      </c>
      <c r="D25">
        <v>1397335000</v>
      </c>
      <c r="E25">
        <v>821053000</v>
      </c>
      <c r="F25">
        <v>297941000</v>
      </c>
      <c r="G25">
        <v>611858000</v>
      </c>
      <c r="H25">
        <f t="shared" si="0"/>
        <v>173085.2</v>
      </c>
    </row>
    <row r="26" spans="1:8" x14ac:dyDescent="0.4">
      <c r="A26" s="1" t="s">
        <v>33</v>
      </c>
      <c r="B26">
        <v>635636</v>
      </c>
    </row>
    <row r="27" spans="1:8" x14ac:dyDescent="0.4">
      <c r="A27" s="1" t="s">
        <v>34</v>
      </c>
      <c r="B27">
        <v>551478</v>
      </c>
    </row>
    <row r="33" spans="1:1" ht="25.05" customHeight="1" x14ac:dyDescent="0.4">
      <c r="A33" s="3" t="s">
        <v>35</v>
      </c>
    </row>
  </sheetData>
  <mergeCells count="14">
    <mergeCell ref="A1"/>
    <mergeCell ref="A2"/>
    <mergeCell ref="B1"/>
    <mergeCell ref="C1"/>
    <mergeCell ref="D1"/>
    <mergeCell ref="E1"/>
    <mergeCell ref="F1"/>
    <mergeCell ref="G1"/>
    <mergeCell ref="B2"/>
    <mergeCell ref="C2"/>
    <mergeCell ref="D2"/>
    <mergeCell ref="E2"/>
    <mergeCell ref="F2"/>
    <mergeCell ref="G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数据整理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2020-05-15T21:29:55Z</dcterms:created>
  <dcterms:modified xsi:type="dcterms:W3CDTF">2020-05-17T14:56:13Z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