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Pattern" sheetId="1" r:id="rId4"/>
  </sheets>
  <definedNames>
    <definedName name="Artigos">OFFSET(flow_pattern!#ref!,0,0,COUNTA(Flow_Pattern!$B$2:$B$1048576),1)</definedName>
    <definedName name="Diametro">OFFSET(flow_pattern!#ref!,0,0,COUNTA(Flow_Pattern!$H$2:$H$1048576),1)</definedName>
    <definedName name="Flow_Pattern">OFFSET(flow_pattern!#ref!,0,0,COUNTA(Flow_Pattern!$X$2:$X$1048576),1)</definedName>
    <definedName name="Inclinacao">OFFSET(flow_pattern!#ref!,0,0,COUNTA(Flow_Pattern!$K$2:$K$1048576),1)</definedName>
    <definedName name="Interfacial">OFFSET(flow_pattern!#ref!,0,0,COUNTA(Flow_Pattern!$R$2:$R$1048576),1)</definedName>
    <definedName name="L_D">OFFSET(flow_pattern!#ref!,0,0,COUNTA(Flow_Pattern!$AD$2:$AD$1048576),1)</definedName>
    <definedName name="Razao_d">OFFSET(flow_pattern!#ref!,0,0,COUNTA(Flow_Pattern!$Z$2:$Z$1048576),1)</definedName>
    <definedName name="Razao_v">OFFSET(flow_pattern!#ref!,0,0,COUNTA(Flow_Pattern!$Y$2:$Y$1048576),1)</definedName>
    <definedName name="Tipo">OFFSET(flow_pattern!#ref!,0,0,COUNTA(Flow_Pattern!$E$2:$E$1048576),1)</definedName>
    <definedName hidden="1" localSheetId="0" name="_xlnm._FilterDatabase">Flow_Pattern!$A$1:$AF$42</definedName>
  </definedNames>
  <calcPr/>
  <extLst>
    <ext uri="GoogleSheetsCustomDataVersion2">
      <go:sheetsCustomData xmlns:go="http://customooxmlschemas.google.com/" r:id="rId5" roundtripDataChecksum="SBA9laakbEOs1FkVDkN0TjyNnXfvCnd6Xk6q3iE4ng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1">
      <text>
        <t xml:space="preserve">======
ID#AAABX2DcyUY
Author    (2024-10-28 20:22:35)
Classified as:
Stratified
Intermittent
Annular
Dispersed Bubble</t>
      </text>
    </comment>
  </commentList>
  <extLst>
    <ext uri="GoogleSheetsCustomDataVersion2">
      <go:sheetsCustomData xmlns:go="http://customooxmlschemas.google.com/" r:id="rId1" roundtripDataSignature="AMtx7mikIQ9AI8PTS2Ry9rx1HdyFyyzIKg=="/>
    </ext>
  </extLst>
</comments>
</file>

<file path=xl/sharedStrings.xml><?xml version="1.0" encoding="utf-8"?>
<sst xmlns="http://schemas.openxmlformats.org/spreadsheetml/2006/main" count="1296" uniqueCount="47">
  <si>
    <t>Flow Pattern Map ID [-]</t>
  </si>
  <si>
    <t>Paper's Reference [-]</t>
  </si>
  <si>
    <t>Paper's Title [-]</t>
  </si>
  <si>
    <t>Paper's Figure [-]</t>
  </si>
  <si>
    <t>Type of Flow [-]</t>
  </si>
  <si>
    <t>Fluid 1 [-]</t>
  </si>
  <si>
    <t>Fluid 2 [-]</t>
  </si>
  <si>
    <t>Internal Diameter [m]</t>
  </si>
  <si>
    <t>Duct Material [-]</t>
  </si>
  <si>
    <t>Development Length [m]</t>
  </si>
  <si>
    <t>Duct Inclination [°]</t>
  </si>
  <si>
    <t>Temperature [°C]</t>
  </si>
  <si>
    <t>Absolute Pressure [Pa]</t>
  </si>
  <si>
    <t>Fluid 1 Density [kg/m³]</t>
  </si>
  <si>
    <t>Fluid 2 Density [kg/m³]</t>
  </si>
  <si>
    <t>Fluid 1 Viscosity [Pa.s]</t>
  </si>
  <si>
    <t>Fluid 2 Viscosity [Pa.s]</t>
  </si>
  <si>
    <t>Interfacial Tension [N/m]</t>
  </si>
  <si>
    <t>Fluid 1 Superficial Velocity [m/s]</t>
  </si>
  <si>
    <t>Fluid 2 Superficial Velocity [m/s]</t>
  </si>
  <si>
    <t>Fluid 1 Reynolds [-]</t>
  </si>
  <si>
    <t>Fluid 2 Reynolds [-]</t>
  </si>
  <si>
    <t>Flow Pattern [-]</t>
  </si>
  <si>
    <t>Unified Flow Pattern [-]</t>
  </si>
  <si>
    <t>Viscosity Ratio [-]</t>
  </si>
  <si>
    <t>Density Ratio [-]</t>
  </si>
  <si>
    <t>Fluid 1 Kinematic Viscosity [m²/s]</t>
  </si>
  <si>
    <t>Fluid 2 Kinematic Viscosity [m²/s]</t>
  </si>
  <si>
    <t>Kinematic Viscosity Ratio [-]</t>
  </si>
  <si>
    <t>L/D [-]</t>
  </si>
  <si>
    <t>Responsible for the Data [-]</t>
  </si>
  <si>
    <t>Model Prediction [-]</t>
  </si>
  <si>
    <t>-</t>
  </si>
  <si>
    <t>Gas-Liquid</t>
  </si>
  <si>
    <t>Oil</t>
  </si>
  <si>
    <t>SF6</t>
  </si>
  <si>
    <t>Stainless steel</t>
  </si>
  <si>
    <t>Intermittent</t>
  </si>
  <si>
    <t>Carlos</t>
  </si>
  <si>
    <t>Stratified Wavy</t>
  </si>
  <si>
    <t>Stratified</t>
  </si>
  <si>
    <t>Dual Continuous</t>
  </si>
  <si>
    <t>Dispersed</t>
  </si>
  <si>
    <t>Smooth Stratified</t>
  </si>
  <si>
    <t>Dispersed bubbles</t>
  </si>
  <si>
    <t>Annular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</si>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</sst>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rgb="FF000000"/>
      <name val="Calibri"/>
      <scheme val="minor"/>
    </font>
    <font>
      <sz val="11.0"/>
      <color rgb="FF3F3F76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70C0"/>
      <name val="Calibri"/>
    </font>
    <font>
      <sz val="11.0"/>
      <color rgb="FFC9211E"/>
      <name val="Calibri"/>
    </font>
    <font>
      <color theme="1"/>
      <name val="Calibri"/>
      <scheme val="minor"/>
    </font>
    <font>
      <b/>
      <color rgb="FFFF0000"/>
      <name val="Calibri"/>
      <scheme val="minor"/>
    </font>
    <font>
      <color rgb="FF000000"/>
      <name val="Calibri"/>
      <scheme val="minor"/>
    </font>
    <font>
      <b/>
      <sz val="11.0"/>
      <color rgb="FFFF0000"/>
      <name val="Calibri"/>
    </font>
    <font>
      <b/>
      <sz val="11.0"/>
      <color rgb="FFC9211E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1" fillId="0" fontId="4" numFmtId="2" xfId="0" applyAlignment="1" applyBorder="1" applyFont="1" applyNumberFormat="1">
      <alignment horizontal="center" shrinkToFit="0" vertical="bottom" wrapText="0"/>
    </xf>
    <xf borderId="1" fillId="0" fontId="2" numFmtId="11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6" numFmtId="0" xfId="0" applyBorder="1" applyFont="1"/>
    <xf borderId="1" fillId="0" fontId="7" numFmtId="0" xfId="0" applyBorder="1" applyFont="1"/>
    <xf borderId="1" fillId="0" fontId="8" numFmtId="0" xfId="0" applyAlignment="1" applyBorder="1" applyFont="1">
      <alignment horizontal="center" readingOrder="0"/>
    </xf>
    <xf borderId="1" fillId="0" fontId="8" numFmtId="0" xfId="0" applyBorder="1" applyFont="1"/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9" numFmtId="164" xfId="0" applyAlignment="1" applyBorder="1" applyFont="1" applyNumberFormat="1">
      <alignment horizontal="center"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0" fontId="9" numFmtId="1" xfId="0" applyAlignment="1" applyBorder="1" applyFont="1" applyNumberForma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1" fillId="0" fontId="2" numFmtId="2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/>
    </xf>
    <xf borderId="0" fillId="0" fontId="2" numFmtId="1" xfId="0" applyAlignment="1" applyFont="1" applyNumberFormat="1">
      <alignment horizontal="center" shrinkToFit="0" vertical="bottom" wrapText="0"/>
    </xf>
    <xf borderId="0" fillId="0" fontId="6" numFmtId="2" xfId="0" applyFont="1" applyNumberForma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10.57"/>
    <col customWidth="1" min="3" max="3" width="13.14"/>
    <col customWidth="1" min="4" max="4" width="13.71"/>
    <col customWidth="1" min="5" max="5" width="19.57"/>
    <col customWidth="1" min="6" max="7" width="14.0"/>
    <col customWidth="1" min="8" max="8" width="17.43"/>
    <col customWidth="1" min="9" max="9" width="15.57"/>
    <col customWidth="1" min="10" max="10" width="17.86"/>
    <col customWidth="1" min="11" max="11" width="15.0"/>
    <col customWidth="1" min="12" max="12" width="17.14"/>
    <col customWidth="1" min="13" max="13" width="13.57"/>
    <col customWidth="1" min="14" max="15" width="12.29"/>
    <col customWidth="1" min="16" max="16" width="16.0"/>
    <col customWidth="1" min="17" max="17" width="13.43"/>
    <col customWidth="1" min="18" max="18" width="14.57"/>
    <col customWidth="1" min="19" max="20" width="15.0"/>
    <col customWidth="1" min="21" max="22" width="15.57"/>
    <col customWidth="1" min="23" max="23" width="19.57"/>
    <col customWidth="1" min="24" max="24" width="16.86"/>
    <col customWidth="1" min="25" max="25" width="21.14"/>
    <col customWidth="1" min="26" max="26" width="20.0"/>
    <col customWidth="1" min="27" max="28" width="20.86"/>
    <col customWidth="1" min="29" max="29" width="23.0"/>
    <col customWidth="1" min="30" max="30" width="11.14"/>
    <col customWidth="1" min="31" max="31" width="18.0"/>
    <col customWidth="1" min="32" max="32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3"/>
      <c r="B2" s="4"/>
      <c r="C2" s="5"/>
      <c r="D2" s="3" t="s">
        <v>32</v>
      </c>
      <c r="E2" s="4" t="s">
        <v>33</v>
      </c>
      <c r="F2" s="4" t="s">
        <v>34</v>
      </c>
      <c r="G2" s="4" t="s">
        <v>35</v>
      </c>
      <c r="H2" s="6">
        <v>0.0508</v>
      </c>
      <c r="I2" s="4" t="s">
        <v>36</v>
      </c>
      <c r="J2" s="4">
        <v>30.0</v>
      </c>
      <c r="K2" s="4">
        <v>5.0</v>
      </c>
      <c r="L2" s="7">
        <v>21.9976987656676</v>
      </c>
      <c r="M2" s="7">
        <v>13.7842781457766</v>
      </c>
      <c r="N2" s="4">
        <v>867.1</v>
      </c>
      <c r="O2" s="8">
        <v>103.010285384196</v>
      </c>
      <c r="P2" s="6">
        <f t="shared" ref="P2:P159" si="2">(0.5068*(L2^(-0.5774)))-0.04081</f>
        <v>0.04425442716</v>
      </c>
      <c r="Q2" s="6">
        <v>1.698E-5</v>
      </c>
      <c r="R2" s="9">
        <v>0.0217</v>
      </c>
      <c r="S2" s="10">
        <v>0.0212265204359673</v>
      </c>
      <c r="T2" s="10">
        <v>0.0495510653950953</v>
      </c>
      <c r="U2" s="11">
        <f t="shared" ref="U2:U159" si="3">S2*N2*H2/P2</f>
        <v>21.12783435</v>
      </c>
      <c r="V2" s="11">
        <f t="shared" ref="V2:V159" si="4">T2*O2*H2/Q2</f>
        <v>15270.72349</v>
      </c>
      <c r="W2" s="3" t="s">
        <v>37</v>
      </c>
      <c r="X2" s="3" t="s">
        <v>37</v>
      </c>
      <c r="Y2" s="8">
        <f t="shared" ref="Y2:Y159" si="5">P2/Q2</f>
        <v>2606.267795</v>
      </c>
      <c r="Z2" s="7">
        <f t="shared" ref="Z2:Z159" si="6">N2/O2</f>
        <v>8.417606036</v>
      </c>
      <c r="AA2" s="12">
        <f t="shared" ref="AA2:AB2" si="1">P2/N2</f>
        <v>0.00005103728193</v>
      </c>
      <c r="AB2" s="12">
        <f t="shared" si="1"/>
        <v>0.0000001648379085</v>
      </c>
      <c r="AC2" s="12">
        <f t="shared" ref="AC2:AC159" si="8">AA2/AB2</f>
        <v>309.6210234</v>
      </c>
      <c r="AD2" s="8">
        <f t="shared" ref="AD2:AD159" si="9">J2/H2</f>
        <v>590.5511811</v>
      </c>
      <c r="AE2" s="4" t="s">
        <v>38</v>
      </c>
      <c r="AF2" s="13" t="str">
        <f t="shared" ref="AF2:AF159" si="10">X2</f>
        <v>Intermittent</v>
      </c>
    </row>
    <row r="3" ht="15.75" customHeight="1">
      <c r="A3" s="3"/>
      <c r="B3" s="4"/>
      <c r="C3" s="5"/>
      <c r="D3" s="3" t="s">
        <v>32</v>
      </c>
      <c r="E3" s="4" t="s">
        <v>33</v>
      </c>
      <c r="F3" s="4" t="s">
        <v>34</v>
      </c>
      <c r="G3" s="4" t="s">
        <v>35</v>
      </c>
      <c r="H3" s="6">
        <v>0.0508</v>
      </c>
      <c r="I3" s="4" t="s">
        <v>36</v>
      </c>
      <c r="J3" s="4">
        <v>30.0</v>
      </c>
      <c r="K3" s="4">
        <v>5.0</v>
      </c>
      <c r="L3" s="7">
        <v>21.2044927408907</v>
      </c>
      <c r="M3" s="7">
        <v>13.9867384466937</v>
      </c>
      <c r="N3" s="4">
        <v>867.1</v>
      </c>
      <c r="O3" s="8">
        <v>105.505485850203</v>
      </c>
      <c r="P3" s="6">
        <f t="shared" si="2"/>
        <v>0.04607746847</v>
      </c>
      <c r="Q3" s="6">
        <v>1.697E-5</v>
      </c>
      <c r="R3" s="9">
        <v>0.0217</v>
      </c>
      <c r="S3" s="10">
        <v>0.0198566786226686</v>
      </c>
      <c r="T3" s="10">
        <v>0.0968294935437589</v>
      </c>
      <c r="U3" s="11">
        <f t="shared" si="3"/>
        <v>18.98239013</v>
      </c>
      <c r="V3" s="11">
        <f t="shared" si="4"/>
        <v>30581.90762</v>
      </c>
      <c r="W3" s="3" t="s">
        <v>37</v>
      </c>
      <c r="X3" s="3" t="s">
        <v>37</v>
      </c>
      <c r="Y3" s="8">
        <f t="shared" si="5"/>
        <v>2715.230905</v>
      </c>
      <c r="Z3" s="7">
        <f t="shared" si="6"/>
        <v>8.218529994</v>
      </c>
      <c r="AA3" s="12">
        <f t="shared" ref="AA3:AB3" si="7">P3/N3</f>
        <v>0.0000531397399</v>
      </c>
      <c r="AB3" s="12">
        <f t="shared" si="7"/>
        <v>0.0000001608447169</v>
      </c>
      <c r="AC3" s="12">
        <f t="shared" si="8"/>
        <v>330.3791441</v>
      </c>
      <c r="AD3" s="8">
        <f t="shared" si="9"/>
        <v>590.5511811</v>
      </c>
      <c r="AE3" s="4" t="s">
        <v>38</v>
      </c>
      <c r="AF3" s="13" t="str">
        <f t="shared" si="10"/>
        <v>Intermittent</v>
      </c>
    </row>
    <row r="4" ht="15.75" customHeight="1">
      <c r="A4" s="3"/>
      <c r="B4" s="4"/>
      <c r="C4" s="5"/>
      <c r="D4" s="3" t="s">
        <v>32</v>
      </c>
      <c r="E4" s="4" t="s">
        <v>33</v>
      </c>
      <c r="F4" s="4" t="s">
        <v>34</v>
      </c>
      <c r="G4" s="4" t="s">
        <v>35</v>
      </c>
      <c r="H4" s="6">
        <v>0.0508</v>
      </c>
      <c r="I4" s="4" t="s">
        <v>36</v>
      </c>
      <c r="J4" s="4">
        <v>30.0</v>
      </c>
      <c r="K4" s="4">
        <v>5.0</v>
      </c>
      <c r="L4" s="7">
        <v>20.1275899642857</v>
      </c>
      <c r="M4" s="7">
        <v>13.7677096181319</v>
      </c>
      <c r="N4" s="4">
        <v>867.1</v>
      </c>
      <c r="O4" s="8">
        <v>104.173232836538</v>
      </c>
      <c r="P4" s="6">
        <f t="shared" si="2"/>
        <v>0.04873209154</v>
      </c>
      <c r="Q4" s="6">
        <v>1.691E-5</v>
      </c>
      <c r="R4" s="9">
        <v>0.0217</v>
      </c>
      <c r="S4" s="10">
        <v>0.0196787664835165</v>
      </c>
      <c r="T4" s="10">
        <v>0.19564389010989</v>
      </c>
      <c r="U4" s="11">
        <f t="shared" si="3"/>
        <v>17.78753303</v>
      </c>
      <c r="V4" s="11">
        <f t="shared" si="4"/>
        <v>61226.93738</v>
      </c>
      <c r="W4" s="3" t="s">
        <v>37</v>
      </c>
      <c r="X4" s="3" t="s">
        <v>37</v>
      </c>
      <c r="Y4" s="8">
        <f t="shared" si="5"/>
        <v>2881.850475</v>
      </c>
      <c r="Z4" s="7">
        <f t="shared" si="6"/>
        <v>8.323635318</v>
      </c>
      <c r="AA4" s="12">
        <f t="shared" ref="AA4:AB4" si="11">P4/N4</f>
        <v>0.00005620123577</v>
      </c>
      <c r="AB4" s="12">
        <f t="shared" si="11"/>
        <v>0.0000001623257678</v>
      </c>
      <c r="AC4" s="12">
        <f t="shared" si="8"/>
        <v>346.2249805</v>
      </c>
      <c r="AD4" s="8">
        <f t="shared" si="9"/>
        <v>590.5511811</v>
      </c>
      <c r="AE4" s="4" t="s">
        <v>38</v>
      </c>
      <c r="AF4" s="13" t="str">
        <f t="shared" si="10"/>
        <v>Intermittent</v>
      </c>
    </row>
    <row r="5" ht="15.75" customHeight="1">
      <c r="A5" s="3"/>
      <c r="B5" s="4"/>
      <c r="C5" s="5"/>
      <c r="D5" s="3" t="s">
        <v>32</v>
      </c>
      <c r="E5" s="4" t="s">
        <v>33</v>
      </c>
      <c r="F5" s="4" t="s">
        <v>34</v>
      </c>
      <c r="G5" s="4" t="s">
        <v>35</v>
      </c>
      <c r="H5" s="6">
        <v>0.0508</v>
      </c>
      <c r="I5" s="4" t="s">
        <v>36</v>
      </c>
      <c r="J5" s="4">
        <v>30.0</v>
      </c>
      <c r="K5" s="4">
        <v>5.0</v>
      </c>
      <c r="L5" s="7">
        <v>18.4668063429752</v>
      </c>
      <c r="M5" s="7">
        <v>13.8737189504132</v>
      </c>
      <c r="N5" s="4">
        <v>867.1</v>
      </c>
      <c r="O5" s="8">
        <v>106.512620359504</v>
      </c>
      <c r="P5" s="6">
        <f t="shared" si="2"/>
        <v>0.0532970119</v>
      </c>
      <c r="Q5" s="6">
        <v>1.687E-5</v>
      </c>
      <c r="R5" s="9">
        <v>0.0217</v>
      </c>
      <c r="S5" s="10">
        <v>0.0197955691642651</v>
      </c>
      <c r="T5" s="10">
        <v>0.461864146974064</v>
      </c>
      <c r="U5" s="11">
        <f t="shared" si="3"/>
        <v>16.36055494</v>
      </c>
      <c r="V5" s="11">
        <f t="shared" si="4"/>
        <v>148137.1379</v>
      </c>
      <c r="W5" s="3" t="s">
        <v>39</v>
      </c>
      <c r="X5" s="4" t="s">
        <v>40</v>
      </c>
      <c r="Y5" s="8">
        <f t="shared" si="5"/>
        <v>3159.277528</v>
      </c>
      <c r="Z5" s="7">
        <f t="shared" si="6"/>
        <v>8.140819342</v>
      </c>
      <c r="AA5" s="12">
        <f t="shared" ref="AA5:AB5" si="12">P5/N5</f>
        <v>0.00006146581928</v>
      </c>
      <c r="AB5" s="12">
        <f t="shared" si="12"/>
        <v>0.0000001583849871</v>
      </c>
      <c r="AC5" s="12">
        <f t="shared" si="8"/>
        <v>388.0785699</v>
      </c>
      <c r="AD5" s="8">
        <f t="shared" si="9"/>
        <v>590.5511811</v>
      </c>
      <c r="AE5" s="4" t="s">
        <v>38</v>
      </c>
      <c r="AF5" s="13" t="str">
        <f t="shared" si="10"/>
        <v>Stratified</v>
      </c>
    </row>
    <row r="6" ht="15.75" customHeight="1">
      <c r="A6" s="3"/>
      <c r="B6" s="4"/>
      <c r="C6" s="5"/>
      <c r="D6" s="3" t="s">
        <v>32</v>
      </c>
      <c r="E6" s="4" t="s">
        <v>33</v>
      </c>
      <c r="F6" s="4" t="s">
        <v>34</v>
      </c>
      <c r="G6" s="4" t="s">
        <v>35</v>
      </c>
      <c r="H6" s="6">
        <v>0.0508</v>
      </c>
      <c r="I6" s="4" t="s">
        <v>36</v>
      </c>
      <c r="J6" s="4">
        <v>30.0</v>
      </c>
      <c r="K6" s="4">
        <v>5.0</v>
      </c>
      <c r="L6" s="7">
        <v>17.040719971537</v>
      </c>
      <c r="M6" s="7">
        <v>14.0854169259962</v>
      </c>
      <c r="N6" s="4">
        <v>867.1</v>
      </c>
      <c r="O6" s="8">
        <v>109.781470354839</v>
      </c>
      <c r="P6" s="6">
        <f t="shared" si="2"/>
        <v>0.0577669711</v>
      </c>
      <c r="Q6" s="6">
        <v>1.684E-5</v>
      </c>
      <c r="R6" s="9">
        <v>0.0217</v>
      </c>
      <c r="S6" s="10">
        <v>0.021615997311828</v>
      </c>
      <c r="T6" s="10">
        <v>0.919405997311828</v>
      </c>
      <c r="U6" s="11">
        <f t="shared" si="3"/>
        <v>16.48270855</v>
      </c>
      <c r="V6" s="11">
        <f t="shared" si="4"/>
        <v>304479.46</v>
      </c>
      <c r="W6" s="3" t="s">
        <v>39</v>
      </c>
      <c r="X6" s="4" t="s">
        <v>40</v>
      </c>
      <c r="Y6" s="8">
        <f t="shared" si="5"/>
        <v>3430.342702</v>
      </c>
      <c r="Z6" s="7">
        <f t="shared" si="6"/>
        <v>7.898418533</v>
      </c>
      <c r="AA6" s="12">
        <f t="shared" ref="AA6:AB6" si="13">P6/N6</f>
        <v>0.00006662088698</v>
      </c>
      <c r="AB6" s="12">
        <f t="shared" si="13"/>
        <v>0.00000015339565</v>
      </c>
      <c r="AC6" s="12">
        <f t="shared" si="8"/>
        <v>434.3075373</v>
      </c>
      <c r="AD6" s="8">
        <f t="shared" si="9"/>
        <v>590.5511811</v>
      </c>
      <c r="AE6" s="4" t="s">
        <v>38</v>
      </c>
      <c r="AF6" s="13" t="str">
        <f t="shared" si="10"/>
        <v>Stratified</v>
      </c>
    </row>
    <row r="7" ht="15.75" customHeight="1">
      <c r="A7" s="3"/>
      <c r="B7" s="4"/>
      <c r="C7" s="5"/>
      <c r="D7" s="3" t="s">
        <v>32</v>
      </c>
      <c r="E7" s="4" t="s">
        <v>33</v>
      </c>
      <c r="F7" s="4" t="s">
        <v>34</v>
      </c>
      <c r="G7" s="4" t="s">
        <v>35</v>
      </c>
      <c r="H7" s="6">
        <v>0.0508</v>
      </c>
      <c r="I7" s="4" t="s">
        <v>36</v>
      </c>
      <c r="J7" s="4">
        <v>30.0</v>
      </c>
      <c r="K7" s="4">
        <v>5.0</v>
      </c>
      <c r="L7" s="7">
        <v>26.492251100407</v>
      </c>
      <c r="M7" s="7">
        <v>13.9591568616011</v>
      </c>
      <c r="N7" s="4">
        <v>867.1</v>
      </c>
      <c r="O7" s="8">
        <v>101.49848097422</v>
      </c>
      <c r="P7" s="6">
        <f t="shared" si="2"/>
        <v>0.03559605467</v>
      </c>
      <c r="Q7" s="6">
        <v>1.716E-5</v>
      </c>
      <c r="R7" s="9">
        <v>0.0217</v>
      </c>
      <c r="S7" s="10">
        <v>0.100137645861601</v>
      </c>
      <c r="T7" s="10">
        <v>0.0511905101763908</v>
      </c>
      <c r="U7" s="11">
        <f t="shared" si="3"/>
        <v>123.9162924</v>
      </c>
      <c r="V7" s="11">
        <f t="shared" si="4"/>
        <v>15381.38452</v>
      </c>
      <c r="W7" s="3" t="s">
        <v>37</v>
      </c>
      <c r="X7" s="3" t="s">
        <v>37</v>
      </c>
      <c r="Y7" s="8">
        <f t="shared" si="5"/>
        <v>2074.36216</v>
      </c>
      <c r="Z7" s="7">
        <f t="shared" si="6"/>
        <v>8.542984995</v>
      </c>
      <c r="AA7" s="12">
        <f t="shared" ref="AA7:AB7" si="14">P7/N7</f>
        <v>0.00004105184485</v>
      </c>
      <c r="AB7" s="12">
        <f t="shared" si="14"/>
        <v>0.0000001690665696</v>
      </c>
      <c r="AC7" s="12">
        <f t="shared" si="8"/>
        <v>242.8146791</v>
      </c>
      <c r="AD7" s="8">
        <f t="shared" si="9"/>
        <v>590.5511811</v>
      </c>
      <c r="AE7" s="4" t="s">
        <v>38</v>
      </c>
      <c r="AF7" s="13" t="str">
        <f t="shared" si="10"/>
        <v>Intermittent</v>
      </c>
    </row>
    <row r="8" ht="15.75" customHeight="1">
      <c r="A8" s="3"/>
      <c r="B8" s="4"/>
      <c r="C8" s="5"/>
      <c r="D8" s="3" t="s">
        <v>32</v>
      </c>
      <c r="E8" s="4" t="s">
        <v>33</v>
      </c>
      <c r="F8" s="4" t="s">
        <v>34</v>
      </c>
      <c r="G8" s="4" t="s">
        <v>35</v>
      </c>
      <c r="H8" s="6">
        <v>0.0508</v>
      </c>
      <c r="I8" s="4" t="s">
        <v>36</v>
      </c>
      <c r="J8" s="4">
        <v>30.0</v>
      </c>
      <c r="K8" s="4">
        <v>5.0</v>
      </c>
      <c r="L8" s="7">
        <v>29.6374468076923</v>
      </c>
      <c r="M8" s="7">
        <v>14.1786116736597</v>
      </c>
      <c r="N8" s="4">
        <v>867.1</v>
      </c>
      <c r="O8" s="8">
        <v>101.333335199301</v>
      </c>
      <c r="P8" s="6">
        <f t="shared" si="2"/>
        <v>0.03080363782</v>
      </c>
      <c r="Q8" s="6">
        <v>1.73E-5</v>
      </c>
      <c r="R8" s="9">
        <v>0.0217</v>
      </c>
      <c r="S8" s="10">
        <v>0.100800226107226</v>
      </c>
      <c r="T8" s="10">
        <v>0.0974975536130537</v>
      </c>
      <c r="U8" s="11">
        <f t="shared" si="3"/>
        <v>144.1426149</v>
      </c>
      <c r="V8" s="11">
        <f t="shared" si="4"/>
        <v>29011.0645</v>
      </c>
      <c r="W8" s="3" t="s">
        <v>37</v>
      </c>
      <c r="X8" s="3" t="s">
        <v>37</v>
      </c>
      <c r="Y8" s="8">
        <f t="shared" si="5"/>
        <v>1780.557099</v>
      </c>
      <c r="Z8" s="7">
        <f t="shared" si="6"/>
        <v>8.556907737</v>
      </c>
      <c r="AA8" s="12">
        <f t="shared" ref="AA8:AB8" si="15">P8/N8</f>
        <v>0.00003552489657</v>
      </c>
      <c r="AB8" s="12">
        <f t="shared" si="15"/>
        <v>0.0000001707236811</v>
      </c>
      <c r="AC8" s="12">
        <f t="shared" si="8"/>
        <v>208.0841764</v>
      </c>
      <c r="AD8" s="8">
        <f t="shared" si="9"/>
        <v>590.5511811</v>
      </c>
      <c r="AE8" s="4" t="s">
        <v>38</v>
      </c>
      <c r="AF8" s="13" t="str">
        <f t="shared" si="10"/>
        <v>Intermittent</v>
      </c>
    </row>
    <row r="9" ht="15.75" customHeight="1">
      <c r="A9" s="3"/>
      <c r="B9" s="4"/>
      <c r="C9" s="5"/>
      <c r="D9" s="3" t="s">
        <v>32</v>
      </c>
      <c r="E9" s="4" t="s">
        <v>33</v>
      </c>
      <c r="F9" s="4" t="s">
        <v>34</v>
      </c>
      <c r="G9" s="4" t="s">
        <v>35</v>
      </c>
      <c r="H9" s="6">
        <v>0.0508</v>
      </c>
      <c r="I9" s="4" t="s">
        <v>36</v>
      </c>
      <c r="J9" s="4">
        <v>30.0</v>
      </c>
      <c r="K9" s="4">
        <v>5.0</v>
      </c>
      <c r="L9" s="7">
        <v>26.7993116762688</v>
      </c>
      <c r="M9" s="7">
        <v>13.9447448148148</v>
      </c>
      <c r="N9" s="4">
        <v>867.1</v>
      </c>
      <c r="O9" s="8">
        <v>101.167653083676</v>
      </c>
      <c r="P9" s="6">
        <f t="shared" si="2"/>
        <v>0.03508934302</v>
      </c>
      <c r="Q9" s="6">
        <v>1.716E-5</v>
      </c>
      <c r="R9" s="9">
        <v>0.0217</v>
      </c>
      <c r="S9" s="10">
        <v>0.099161012345679</v>
      </c>
      <c r="T9" s="10">
        <v>0.196289288065844</v>
      </c>
      <c r="U9" s="11">
        <f t="shared" si="3"/>
        <v>124.479723</v>
      </c>
      <c r="V9" s="11">
        <f t="shared" si="4"/>
        <v>58787.46103</v>
      </c>
      <c r="W9" s="3" t="s">
        <v>37</v>
      </c>
      <c r="X9" s="3" t="s">
        <v>37</v>
      </c>
      <c r="Y9" s="8">
        <f t="shared" si="5"/>
        <v>2044.83351</v>
      </c>
      <c r="Z9" s="7">
        <f t="shared" si="6"/>
        <v>8.570921372</v>
      </c>
      <c r="AA9" s="12">
        <f t="shared" ref="AA9:AB9" si="16">P9/N9</f>
        <v>0.00004046746976</v>
      </c>
      <c r="AB9" s="12">
        <f t="shared" si="16"/>
        <v>0.0000001696194335</v>
      </c>
      <c r="AC9" s="12">
        <f t="shared" si="8"/>
        <v>238.5780269</v>
      </c>
      <c r="AD9" s="8">
        <f t="shared" si="9"/>
        <v>590.5511811</v>
      </c>
      <c r="AE9" s="4" t="s">
        <v>38</v>
      </c>
      <c r="AF9" s="13" t="str">
        <f t="shared" si="10"/>
        <v>Intermittent</v>
      </c>
    </row>
    <row r="10" ht="15.75" customHeight="1">
      <c r="A10" s="3"/>
      <c r="B10" s="4"/>
      <c r="C10" s="5"/>
      <c r="D10" s="3" t="s">
        <v>32</v>
      </c>
      <c r="E10" s="4" t="s">
        <v>33</v>
      </c>
      <c r="F10" s="4" t="s">
        <v>34</v>
      </c>
      <c r="G10" s="4" t="s">
        <v>35</v>
      </c>
      <c r="H10" s="6">
        <v>0.0508</v>
      </c>
      <c r="I10" s="4" t="s">
        <v>36</v>
      </c>
      <c r="J10" s="4">
        <v>30.0</v>
      </c>
      <c r="K10" s="4">
        <v>5.0</v>
      </c>
      <c r="L10" s="7">
        <v>25.6205439903846</v>
      </c>
      <c r="M10" s="7">
        <v>14.2130547252747</v>
      </c>
      <c r="N10" s="4">
        <v>867.1</v>
      </c>
      <c r="O10" s="8">
        <v>102.267261050824</v>
      </c>
      <c r="P10" s="6">
        <f t="shared" si="2"/>
        <v>0.03708645519</v>
      </c>
      <c r="Q10" s="6">
        <v>1.715E-5</v>
      </c>
      <c r="R10" s="9">
        <v>0.0217</v>
      </c>
      <c r="S10" s="10">
        <v>0.0991445024390245</v>
      </c>
      <c r="T10" s="10">
        <v>0.500519536585366</v>
      </c>
      <c r="U10" s="11">
        <f t="shared" si="3"/>
        <v>117.7568586</v>
      </c>
      <c r="V10" s="11">
        <f t="shared" si="4"/>
        <v>151620.2633</v>
      </c>
      <c r="W10" s="3" t="s">
        <v>39</v>
      </c>
      <c r="X10" s="4" t="s">
        <v>40</v>
      </c>
      <c r="Y10" s="8">
        <f t="shared" si="5"/>
        <v>2162.475521</v>
      </c>
      <c r="Z10" s="7">
        <f t="shared" si="6"/>
        <v>8.47876428</v>
      </c>
      <c r="AA10" s="12">
        <f t="shared" ref="AA10:AB10" si="17">P10/N10</f>
        <v>0.00004277067834</v>
      </c>
      <c r="AB10" s="12">
        <f t="shared" si="17"/>
        <v>0.0000001676978519</v>
      </c>
      <c r="AC10" s="12">
        <f t="shared" si="8"/>
        <v>255.0460716</v>
      </c>
      <c r="AD10" s="8">
        <f t="shared" si="9"/>
        <v>590.5511811</v>
      </c>
      <c r="AE10" s="4" t="s">
        <v>38</v>
      </c>
      <c r="AF10" s="13" t="str">
        <f t="shared" si="10"/>
        <v>Stratified</v>
      </c>
    </row>
    <row r="11" ht="15.75" customHeight="1">
      <c r="A11" s="3"/>
      <c r="B11" s="4"/>
      <c r="C11" s="5"/>
      <c r="D11" s="3" t="s">
        <v>32</v>
      </c>
      <c r="E11" s="4" t="s">
        <v>33</v>
      </c>
      <c r="F11" s="4" t="s">
        <v>34</v>
      </c>
      <c r="G11" s="4" t="s">
        <v>35</v>
      </c>
      <c r="H11" s="6">
        <v>0.0508</v>
      </c>
      <c r="I11" s="4" t="s">
        <v>36</v>
      </c>
      <c r="J11" s="4">
        <v>30.0</v>
      </c>
      <c r="K11" s="4">
        <v>5.0</v>
      </c>
      <c r="L11" s="7">
        <v>24.0064571572414</v>
      </c>
      <c r="M11" s="7">
        <v>13.9291102951724</v>
      </c>
      <c r="N11" s="4">
        <v>867.1</v>
      </c>
      <c r="O11" s="8">
        <v>100.734315918621</v>
      </c>
      <c r="P11" s="6">
        <f t="shared" si="2"/>
        <v>0.04006888908</v>
      </c>
      <c r="Q11" s="6">
        <v>1.706E-5</v>
      </c>
      <c r="R11" s="9">
        <v>0.0217</v>
      </c>
      <c r="S11" s="10">
        <v>0.0990221765517241</v>
      </c>
      <c r="T11" s="10">
        <v>0.974995686896552</v>
      </c>
      <c r="U11" s="11">
        <f t="shared" si="3"/>
        <v>108.857427</v>
      </c>
      <c r="V11" s="11">
        <f t="shared" si="4"/>
        <v>292458.886</v>
      </c>
      <c r="W11" s="3" t="s">
        <v>41</v>
      </c>
      <c r="X11" s="3" t="s">
        <v>42</v>
      </c>
      <c r="Y11" s="8">
        <f t="shared" si="5"/>
        <v>2348.703932</v>
      </c>
      <c r="Z11" s="7">
        <f t="shared" si="6"/>
        <v>8.607791616</v>
      </c>
      <c r="AA11" s="12">
        <f t="shared" ref="AA11:AB11" si="18">P11/N11</f>
        <v>0.00004621022844</v>
      </c>
      <c r="AB11" s="12">
        <f t="shared" si="18"/>
        <v>0.0000001693563891</v>
      </c>
      <c r="AC11" s="12">
        <f t="shared" si="8"/>
        <v>272.8578986</v>
      </c>
      <c r="AD11" s="8">
        <f t="shared" si="9"/>
        <v>590.5511811</v>
      </c>
      <c r="AE11" s="4" t="s">
        <v>38</v>
      </c>
      <c r="AF11" s="13" t="str">
        <f t="shared" si="10"/>
        <v>Dispersed</v>
      </c>
    </row>
    <row r="12" ht="15.75" customHeight="1">
      <c r="A12" s="3"/>
      <c r="B12" s="4"/>
      <c r="C12" s="5"/>
      <c r="D12" s="3" t="s">
        <v>32</v>
      </c>
      <c r="E12" s="4" t="s">
        <v>33</v>
      </c>
      <c r="F12" s="4" t="s">
        <v>34</v>
      </c>
      <c r="G12" s="4" t="s">
        <v>35</v>
      </c>
      <c r="H12" s="6">
        <v>0.0508</v>
      </c>
      <c r="I12" s="4" t="s">
        <v>36</v>
      </c>
      <c r="J12" s="4">
        <v>30.0</v>
      </c>
      <c r="K12" s="4">
        <v>5.0</v>
      </c>
      <c r="L12" s="7">
        <v>23.8887195247934</v>
      </c>
      <c r="M12" s="7">
        <v>13.7915980661157</v>
      </c>
      <c r="N12" s="4">
        <v>867.1</v>
      </c>
      <c r="O12" s="8">
        <v>99.549970392562</v>
      </c>
      <c r="P12" s="6">
        <f t="shared" si="2"/>
        <v>0.04029881235</v>
      </c>
      <c r="Q12" s="6">
        <v>1.705E-5</v>
      </c>
      <c r="R12" s="9">
        <v>0.0217</v>
      </c>
      <c r="S12" s="10">
        <v>0.498335714876033</v>
      </c>
      <c r="T12" s="10">
        <v>0.048105479338843</v>
      </c>
      <c r="U12" s="11">
        <f t="shared" si="3"/>
        <v>544.7066342</v>
      </c>
      <c r="V12" s="11">
        <f t="shared" si="4"/>
        <v>14268.39129</v>
      </c>
      <c r="W12" s="3" t="s">
        <v>37</v>
      </c>
      <c r="X12" s="3" t="s">
        <v>37</v>
      </c>
      <c r="Y12" s="8">
        <f t="shared" si="5"/>
        <v>2363.566707</v>
      </c>
      <c r="Z12" s="7">
        <f t="shared" si="6"/>
        <v>8.710198472</v>
      </c>
      <c r="AA12" s="12">
        <f t="shared" ref="AA12:AB12" si="19">P12/N12</f>
        <v>0.00004647539194</v>
      </c>
      <c r="AB12" s="12">
        <f t="shared" si="19"/>
        <v>0.0000001712707692</v>
      </c>
      <c r="AC12" s="12">
        <f t="shared" si="8"/>
        <v>271.35624</v>
      </c>
      <c r="AD12" s="8">
        <f t="shared" si="9"/>
        <v>590.5511811</v>
      </c>
      <c r="AE12" s="4" t="s">
        <v>38</v>
      </c>
      <c r="AF12" s="13" t="str">
        <f t="shared" si="10"/>
        <v>Intermittent</v>
      </c>
    </row>
    <row r="13" ht="15.75" customHeight="1">
      <c r="A13" s="3"/>
      <c r="B13" s="4"/>
      <c r="C13" s="5"/>
      <c r="D13" s="3" t="s">
        <v>32</v>
      </c>
      <c r="E13" s="4" t="s">
        <v>33</v>
      </c>
      <c r="F13" s="4" t="s">
        <v>34</v>
      </c>
      <c r="G13" s="4" t="s">
        <v>35</v>
      </c>
      <c r="H13" s="6">
        <v>0.0508</v>
      </c>
      <c r="I13" s="4" t="s">
        <v>36</v>
      </c>
      <c r="J13" s="4">
        <v>30.0</v>
      </c>
      <c r="K13" s="4">
        <v>5.0</v>
      </c>
      <c r="L13" s="7">
        <v>23.6258203601036</v>
      </c>
      <c r="M13" s="7">
        <v>14.2536412487047</v>
      </c>
      <c r="N13" s="4">
        <v>867.1</v>
      </c>
      <c r="O13" s="8">
        <v>104.003334608808</v>
      </c>
      <c r="P13" s="6">
        <f t="shared" si="2"/>
        <v>0.04081872472</v>
      </c>
      <c r="Q13" s="6">
        <v>1.709E-5</v>
      </c>
      <c r="R13" s="9">
        <v>0.0217</v>
      </c>
      <c r="S13" s="10">
        <v>0.496499943005181</v>
      </c>
      <c r="T13" s="10">
        <v>0.098194731865285</v>
      </c>
      <c r="U13" s="11">
        <f t="shared" si="3"/>
        <v>535.7876136</v>
      </c>
      <c r="V13" s="11">
        <f t="shared" si="4"/>
        <v>30356.87779</v>
      </c>
      <c r="W13" s="3" t="s">
        <v>37</v>
      </c>
      <c r="X13" s="3" t="s">
        <v>37</v>
      </c>
      <c r="Y13" s="8">
        <f t="shared" si="5"/>
        <v>2388.456684</v>
      </c>
      <c r="Z13" s="7">
        <f t="shared" si="6"/>
        <v>8.337232679</v>
      </c>
      <c r="AA13" s="12">
        <f t="shared" ref="AA13:AB13" si="20">P13/N13</f>
        <v>0.00004707499103</v>
      </c>
      <c r="AB13" s="12">
        <f t="shared" si="20"/>
        <v>0.0000001643216543</v>
      </c>
      <c r="AC13" s="12">
        <f t="shared" si="8"/>
        <v>286.4807515</v>
      </c>
      <c r="AD13" s="8">
        <f t="shared" si="9"/>
        <v>590.5511811</v>
      </c>
      <c r="AE13" s="4" t="s">
        <v>38</v>
      </c>
      <c r="AF13" s="13" t="str">
        <f t="shared" si="10"/>
        <v>Intermittent</v>
      </c>
    </row>
    <row r="14" ht="15.75" customHeight="1">
      <c r="A14" s="3"/>
      <c r="B14" s="4"/>
      <c r="C14" s="5"/>
      <c r="D14" s="3" t="s">
        <v>32</v>
      </c>
      <c r="E14" s="4" t="s">
        <v>33</v>
      </c>
      <c r="F14" s="4" t="s">
        <v>34</v>
      </c>
      <c r="G14" s="4" t="s">
        <v>35</v>
      </c>
      <c r="H14" s="6">
        <v>0.0508</v>
      </c>
      <c r="I14" s="4" t="s">
        <v>36</v>
      </c>
      <c r="J14" s="4">
        <v>30.0</v>
      </c>
      <c r="K14" s="4">
        <v>5.0</v>
      </c>
      <c r="L14" s="7">
        <v>23.3436635166205</v>
      </c>
      <c r="M14" s="7">
        <v>13.824771432133</v>
      </c>
      <c r="N14" s="4">
        <v>867.1</v>
      </c>
      <c r="O14" s="8">
        <v>100.209200026316</v>
      </c>
      <c r="P14" s="6">
        <f t="shared" si="2"/>
        <v>0.04138697164</v>
      </c>
      <c r="Q14" s="6">
        <v>1.703E-5</v>
      </c>
      <c r="R14" s="9">
        <v>0.0217</v>
      </c>
      <c r="S14" s="10">
        <v>0.496477635734072</v>
      </c>
      <c r="T14" s="10">
        <v>0.206284006925208</v>
      </c>
      <c r="U14" s="11">
        <f t="shared" si="3"/>
        <v>528.4074587</v>
      </c>
      <c r="V14" s="11">
        <f t="shared" si="4"/>
        <v>61662.65472</v>
      </c>
      <c r="W14" s="3" t="s">
        <v>37</v>
      </c>
      <c r="X14" s="3" t="s">
        <v>37</v>
      </c>
      <c r="Y14" s="8">
        <f t="shared" si="5"/>
        <v>2430.239086</v>
      </c>
      <c r="Z14" s="7">
        <f t="shared" si="6"/>
        <v>8.652898135</v>
      </c>
      <c r="AA14" s="12">
        <f t="shared" ref="AA14:AB14" si="21">P14/N14</f>
        <v>0.00004773033287</v>
      </c>
      <c r="AB14" s="12">
        <f t="shared" si="21"/>
        <v>0.0000001699444761</v>
      </c>
      <c r="AC14" s="12">
        <f t="shared" si="8"/>
        <v>280.8583954</v>
      </c>
      <c r="AD14" s="8">
        <f t="shared" si="9"/>
        <v>590.5511811</v>
      </c>
      <c r="AE14" s="4" t="s">
        <v>38</v>
      </c>
      <c r="AF14" s="13" t="str">
        <f t="shared" si="10"/>
        <v>Intermittent</v>
      </c>
    </row>
    <row r="15" ht="15.75" customHeight="1">
      <c r="A15" s="3"/>
      <c r="B15" s="4"/>
      <c r="C15" s="5"/>
      <c r="D15" s="3" t="s">
        <v>32</v>
      </c>
      <c r="E15" s="4" t="s">
        <v>33</v>
      </c>
      <c r="F15" s="4" t="s">
        <v>34</v>
      </c>
      <c r="G15" s="4" t="s">
        <v>35</v>
      </c>
      <c r="H15" s="6">
        <v>0.0508</v>
      </c>
      <c r="I15" s="4" t="s">
        <v>36</v>
      </c>
      <c r="J15" s="4">
        <v>30.0</v>
      </c>
      <c r="K15" s="4">
        <v>5.0</v>
      </c>
      <c r="L15" s="7">
        <v>22.719655976825</v>
      </c>
      <c r="M15" s="7">
        <v>13.8753170926999</v>
      </c>
      <c r="N15" s="4">
        <v>867.1</v>
      </c>
      <c r="O15" s="8">
        <v>101.105933813441</v>
      </c>
      <c r="P15" s="6">
        <f t="shared" si="2"/>
        <v>0.04268303252</v>
      </c>
      <c r="Q15" s="6">
        <v>1.702E-5</v>
      </c>
      <c r="R15" s="9">
        <v>0.0217</v>
      </c>
      <c r="S15" s="10">
        <v>0.496609250289687</v>
      </c>
      <c r="T15" s="10">
        <v>0.482315891077636</v>
      </c>
      <c r="U15" s="11">
        <f t="shared" si="3"/>
        <v>512.4983081</v>
      </c>
      <c r="V15" s="11">
        <f t="shared" si="4"/>
        <v>145550.0545</v>
      </c>
      <c r="W15" s="3" t="s">
        <v>39</v>
      </c>
      <c r="X15" s="4" t="s">
        <v>40</v>
      </c>
      <c r="Y15" s="8">
        <f t="shared" si="5"/>
        <v>2507.816247</v>
      </c>
      <c r="Z15" s="7">
        <f t="shared" si="6"/>
        <v>8.576153419</v>
      </c>
      <c r="AA15" s="12">
        <f t="shared" ref="AA15:AB15" si="22">P15/N15</f>
        <v>0.00004922504039</v>
      </c>
      <c r="AB15" s="12">
        <f t="shared" si="22"/>
        <v>0.0000001683382899</v>
      </c>
      <c r="AC15" s="12">
        <f t="shared" si="8"/>
        <v>292.4173723</v>
      </c>
      <c r="AD15" s="8">
        <f t="shared" si="9"/>
        <v>590.5511811</v>
      </c>
      <c r="AE15" s="4" t="s">
        <v>38</v>
      </c>
      <c r="AF15" s="13" t="str">
        <f t="shared" si="10"/>
        <v>Stratified</v>
      </c>
    </row>
    <row r="16" ht="15.75" customHeight="1">
      <c r="A16" s="3"/>
      <c r="B16" s="4"/>
      <c r="C16" s="5"/>
      <c r="D16" s="3" t="s">
        <v>32</v>
      </c>
      <c r="E16" s="4" t="s">
        <v>33</v>
      </c>
      <c r="F16" s="4" t="s">
        <v>34</v>
      </c>
      <c r="G16" s="4" t="s">
        <v>35</v>
      </c>
      <c r="H16" s="6">
        <v>0.0508</v>
      </c>
      <c r="I16" s="4" t="s">
        <v>36</v>
      </c>
      <c r="J16" s="4">
        <v>30.0</v>
      </c>
      <c r="K16" s="4">
        <v>5.0</v>
      </c>
      <c r="L16" s="7">
        <v>22.5758603914422</v>
      </c>
      <c r="M16" s="7">
        <v>13.9851068114105</v>
      </c>
      <c r="N16" s="4">
        <v>867.1</v>
      </c>
      <c r="O16" s="8">
        <v>102.215658223455</v>
      </c>
      <c r="P16" s="6">
        <f t="shared" si="2"/>
        <v>0.04298968404</v>
      </c>
      <c r="Q16" s="6">
        <v>1.702E-5</v>
      </c>
      <c r="R16" s="9">
        <v>0.0217</v>
      </c>
      <c r="S16" s="10">
        <v>0.496019351005484</v>
      </c>
      <c r="T16" s="10">
        <v>0.971553687385741</v>
      </c>
      <c r="U16" s="11">
        <f t="shared" si="3"/>
        <v>508.2381542</v>
      </c>
      <c r="V16" s="11">
        <f t="shared" si="4"/>
        <v>296406.9555</v>
      </c>
      <c r="W16" s="3" t="s">
        <v>41</v>
      </c>
      <c r="X16" s="3" t="s">
        <v>42</v>
      </c>
      <c r="Y16" s="8">
        <f t="shared" si="5"/>
        <v>2525.833375</v>
      </c>
      <c r="Z16" s="7">
        <f t="shared" si="6"/>
        <v>8.483044722</v>
      </c>
      <c r="AA16" s="12">
        <f t="shared" ref="AA16:AB16" si="23">P16/N16</f>
        <v>0.00004957869224</v>
      </c>
      <c r="AB16" s="12">
        <f t="shared" si="23"/>
        <v>0.0000001665106922</v>
      </c>
      <c r="AC16" s="12">
        <f t="shared" si="8"/>
        <v>297.7508027</v>
      </c>
      <c r="AD16" s="8">
        <f t="shared" si="9"/>
        <v>590.5511811</v>
      </c>
      <c r="AE16" s="4" t="s">
        <v>38</v>
      </c>
      <c r="AF16" s="13" t="str">
        <f t="shared" si="10"/>
        <v>Dispersed</v>
      </c>
    </row>
    <row r="17" ht="15.75" customHeight="1">
      <c r="A17" s="3"/>
      <c r="B17" s="4"/>
      <c r="C17" s="5"/>
      <c r="D17" s="3" t="s">
        <v>32</v>
      </c>
      <c r="E17" s="4" t="s">
        <v>33</v>
      </c>
      <c r="F17" s="4" t="s">
        <v>34</v>
      </c>
      <c r="G17" s="4" t="s">
        <v>35</v>
      </c>
      <c r="H17" s="6">
        <v>0.0508</v>
      </c>
      <c r="I17" s="4" t="s">
        <v>36</v>
      </c>
      <c r="J17" s="4">
        <v>30.0</v>
      </c>
      <c r="K17" s="4">
        <v>5.0</v>
      </c>
      <c r="L17" s="7">
        <v>23.7892600746269</v>
      </c>
      <c r="M17" s="7">
        <v>13.841547578019</v>
      </c>
      <c r="N17" s="4">
        <v>867.1</v>
      </c>
      <c r="O17" s="8">
        <v>100.07520327137</v>
      </c>
      <c r="P17" s="6">
        <f t="shared" si="2"/>
        <v>0.04049443849</v>
      </c>
      <c r="Q17" s="6">
        <v>1.704E-5</v>
      </c>
      <c r="R17" s="9">
        <v>0.0217</v>
      </c>
      <c r="S17" s="10">
        <v>0.993271017639078</v>
      </c>
      <c r="T17" s="10">
        <v>0.0506009972862959</v>
      </c>
      <c r="U17" s="11">
        <f t="shared" si="3"/>
        <v>1080.45151</v>
      </c>
      <c r="V17" s="11">
        <f t="shared" si="4"/>
        <v>15096.61846</v>
      </c>
      <c r="W17" s="3" t="s">
        <v>37</v>
      </c>
      <c r="X17" s="3" t="s">
        <v>37</v>
      </c>
      <c r="Y17" s="8">
        <f t="shared" si="5"/>
        <v>2376.434183</v>
      </c>
      <c r="Z17" s="7">
        <f t="shared" si="6"/>
        <v>8.664484025</v>
      </c>
      <c r="AA17" s="12">
        <f t="shared" ref="AA17:AB17" si="24">P17/N17</f>
        <v>0.0000467010016</v>
      </c>
      <c r="AB17" s="12">
        <f t="shared" si="24"/>
        <v>0.0000001702719499</v>
      </c>
      <c r="AC17" s="12">
        <f t="shared" si="8"/>
        <v>274.2730181</v>
      </c>
      <c r="AD17" s="8">
        <f t="shared" si="9"/>
        <v>590.5511811</v>
      </c>
      <c r="AE17" s="4" t="s">
        <v>38</v>
      </c>
      <c r="AF17" s="13" t="str">
        <f t="shared" si="10"/>
        <v>Intermittent</v>
      </c>
    </row>
    <row r="18" ht="15.75" customHeight="1">
      <c r="A18" s="3"/>
      <c r="B18" s="4"/>
      <c r="C18" s="5"/>
      <c r="D18" s="3" t="s">
        <v>32</v>
      </c>
      <c r="E18" s="4" t="s">
        <v>33</v>
      </c>
      <c r="F18" s="4" t="s">
        <v>34</v>
      </c>
      <c r="G18" s="4" t="s">
        <v>35</v>
      </c>
      <c r="H18" s="6">
        <v>0.0508</v>
      </c>
      <c r="I18" s="4" t="s">
        <v>36</v>
      </c>
      <c r="J18" s="4">
        <v>30.0</v>
      </c>
      <c r="K18" s="4">
        <v>5.0</v>
      </c>
      <c r="L18" s="7">
        <v>23.5016461114058</v>
      </c>
      <c r="M18" s="7">
        <v>14.2349565092838</v>
      </c>
      <c r="N18" s="4">
        <v>867.1</v>
      </c>
      <c r="O18" s="8">
        <v>103.918274017241</v>
      </c>
      <c r="P18" s="6">
        <f t="shared" si="2"/>
        <v>0.04106747818</v>
      </c>
      <c r="Q18" s="6">
        <v>1.708E-5</v>
      </c>
      <c r="R18" s="9">
        <v>0.0217</v>
      </c>
      <c r="S18" s="10">
        <v>0.992466819628648</v>
      </c>
      <c r="T18" s="10">
        <v>0.0888243541114059</v>
      </c>
      <c r="U18" s="11">
        <f t="shared" si="3"/>
        <v>1064.512731</v>
      </c>
      <c r="V18" s="11">
        <f t="shared" si="4"/>
        <v>27453.63333</v>
      </c>
      <c r="W18" s="3" t="s">
        <v>37</v>
      </c>
      <c r="X18" s="3" t="s">
        <v>37</v>
      </c>
      <c r="Y18" s="8">
        <f t="shared" si="5"/>
        <v>2404.419097</v>
      </c>
      <c r="Z18" s="7">
        <f t="shared" si="6"/>
        <v>8.344056983</v>
      </c>
      <c r="AA18" s="12">
        <f t="shared" ref="AA18:AB18" si="25">P18/N18</f>
        <v>0.00004736187081</v>
      </c>
      <c r="AB18" s="12">
        <f t="shared" si="25"/>
        <v>0.0000001643599277</v>
      </c>
      <c r="AC18" s="12">
        <f t="shared" si="8"/>
        <v>288.1594771</v>
      </c>
      <c r="AD18" s="8">
        <f t="shared" si="9"/>
        <v>590.5511811</v>
      </c>
      <c r="AE18" s="4" t="s">
        <v>38</v>
      </c>
      <c r="AF18" s="13" t="str">
        <f t="shared" si="10"/>
        <v>Intermittent</v>
      </c>
    </row>
    <row r="19" ht="15.75" customHeight="1">
      <c r="A19" s="3"/>
      <c r="B19" s="4"/>
      <c r="C19" s="5"/>
      <c r="D19" s="3" t="s">
        <v>32</v>
      </c>
      <c r="E19" s="4" t="s">
        <v>33</v>
      </c>
      <c r="F19" s="4" t="s">
        <v>34</v>
      </c>
      <c r="G19" s="4" t="s">
        <v>35</v>
      </c>
      <c r="H19" s="6">
        <v>0.0508</v>
      </c>
      <c r="I19" s="4" t="s">
        <v>36</v>
      </c>
      <c r="J19" s="4">
        <v>30.0</v>
      </c>
      <c r="K19" s="4">
        <v>5.0</v>
      </c>
      <c r="L19" s="7">
        <v>19.7447686985915</v>
      </c>
      <c r="M19" s="7">
        <v>13.9627095816901</v>
      </c>
      <c r="N19" s="4">
        <v>867.1</v>
      </c>
      <c r="O19" s="8">
        <v>104.050423146479</v>
      </c>
      <c r="P19" s="6">
        <f t="shared" si="2"/>
        <v>0.04973043823</v>
      </c>
      <c r="Q19" s="6">
        <v>1.692E-5</v>
      </c>
      <c r="R19" s="9">
        <v>0.0217</v>
      </c>
      <c r="S19" s="10">
        <v>0.994772302816902</v>
      </c>
      <c r="T19" s="10">
        <v>0.194058601408451</v>
      </c>
      <c r="U19" s="11">
        <f t="shared" si="3"/>
        <v>881.1184537</v>
      </c>
      <c r="V19" s="11">
        <f t="shared" si="4"/>
        <v>60623.37372</v>
      </c>
      <c r="W19" s="3" t="s">
        <v>39</v>
      </c>
      <c r="X19" s="4" t="s">
        <v>40</v>
      </c>
      <c r="Y19" s="8">
        <f t="shared" si="5"/>
        <v>2939.151196</v>
      </c>
      <c r="Z19" s="7">
        <f t="shared" si="6"/>
        <v>8.333459623</v>
      </c>
      <c r="AA19" s="12">
        <f t="shared" ref="AA19:AB19" si="26">P19/N19</f>
        <v>0.00005735259859</v>
      </c>
      <c r="AB19" s="12">
        <f t="shared" si="26"/>
        <v>0.0000001626134665</v>
      </c>
      <c r="AC19" s="12">
        <f t="shared" si="8"/>
        <v>352.6927985</v>
      </c>
      <c r="AD19" s="8">
        <f t="shared" si="9"/>
        <v>590.5511811</v>
      </c>
      <c r="AE19" s="4" t="s">
        <v>38</v>
      </c>
      <c r="AF19" s="13" t="str">
        <f t="shared" si="10"/>
        <v>Stratified</v>
      </c>
    </row>
    <row r="20" ht="15.75" customHeight="1">
      <c r="A20" s="3"/>
      <c r="B20" s="4"/>
      <c r="C20" s="5"/>
      <c r="D20" s="3" t="s">
        <v>32</v>
      </c>
      <c r="E20" s="4" t="s">
        <v>33</v>
      </c>
      <c r="F20" s="4" t="s">
        <v>34</v>
      </c>
      <c r="G20" s="4" t="s">
        <v>35</v>
      </c>
      <c r="H20" s="6">
        <v>0.0508</v>
      </c>
      <c r="I20" s="4" t="s">
        <v>36</v>
      </c>
      <c r="J20" s="4">
        <v>30.0</v>
      </c>
      <c r="K20" s="4">
        <v>5.0</v>
      </c>
      <c r="L20" s="7">
        <v>19.3244959837178</v>
      </c>
      <c r="M20" s="7">
        <v>13.6745888263229</v>
      </c>
      <c r="N20" s="4">
        <v>867.1</v>
      </c>
      <c r="O20" s="8">
        <v>101.524929002714</v>
      </c>
      <c r="P20" s="6">
        <f t="shared" si="2"/>
        <v>0.05086221936</v>
      </c>
      <c r="Q20" s="6">
        <v>1.687E-5</v>
      </c>
      <c r="R20" s="9">
        <v>0.0217</v>
      </c>
      <c r="S20" s="10">
        <v>0.992815677069198</v>
      </c>
      <c r="T20" s="10">
        <v>0.472187597014925</v>
      </c>
      <c r="U20" s="11">
        <f t="shared" si="3"/>
        <v>859.8173774</v>
      </c>
      <c r="V20" s="11">
        <f t="shared" si="4"/>
        <v>144356.3523</v>
      </c>
      <c r="W20" s="3" t="s">
        <v>39</v>
      </c>
      <c r="X20" s="4" t="s">
        <v>40</v>
      </c>
      <c r="Y20" s="8">
        <f t="shared" si="5"/>
        <v>3014.950762</v>
      </c>
      <c r="Z20" s="7">
        <f t="shared" si="6"/>
        <v>8.540759482</v>
      </c>
      <c r="AA20" s="12">
        <f t="shared" ref="AA20:AB20" si="27">P20/N20</f>
        <v>0.00005865784726</v>
      </c>
      <c r="AB20" s="12">
        <f t="shared" si="27"/>
        <v>0.0000001661660852</v>
      </c>
      <c r="AC20" s="12">
        <f t="shared" si="8"/>
        <v>353.0073372</v>
      </c>
      <c r="AD20" s="8">
        <f t="shared" si="9"/>
        <v>590.5511811</v>
      </c>
      <c r="AE20" s="4" t="s">
        <v>38</v>
      </c>
      <c r="AF20" s="13" t="str">
        <f t="shared" si="10"/>
        <v>Stratified</v>
      </c>
    </row>
    <row r="21" ht="15.75" customHeight="1">
      <c r="A21" s="3"/>
      <c r="B21" s="4"/>
      <c r="C21" s="5"/>
      <c r="D21" s="3" t="s">
        <v>32</v>
      </c>
      <c r="E21" s="4" t="s">
        <v>33</v>
      </c>
      <c r="F21" s="4" t="s">
        <v>34</v>
      </c>
      <c r="G21" s="4" t="s">
        <v>35</v>
      </c>
      <c r="H21" s="6">
        <v>0.0508</v>
      </c>
      <c r="I21" s="4" t="s">
        <v>36</v>
      </c>
      <c r="J21" s="4">
        <v>30.0</v>
      </c>
      <c r="K21" s="4">
        <v>5.0</v>
      </c>
      <c r="L21" s="7">
        <v>19.2799052537931</v>
      </c>
      <c r="M21" s="7">
        <v>13.6353457682759</v>
      </c>
      <c r="N21" s="4">
        <v>867.1</v>
      </c>
      <c r="O21" s="8">
        <v>101.180728562759</v>
      </c>
      <c r="P21" s="6">
        <f t="shared" si="2"/>
        <v>0.05098458012</v>
      </c>
      <c r="Q21" s="6">
        <v>1.686E-5</v>
      </c>
      <c r="R21" s="9">
        <v>0.0217</v>
      </c>
      <c r="S21" s="10">
        <v>0.997524404137931</v>
      </c>
      <c r="T21" s="10">
        <v>0.991669812413793</v>
      </c>
      <c r="U21" s="11">
        <f t="shared" si="3"/>
        <v>861.8220091</v>
      </c>
      <c r="V21" s="11">
        <f t="shared" si="4"/>
        <v>302322.8947</v>
      </c>
      <c r="W21" s="3" t="s">
        <v>39</v>
      </c>
      <c r="X21" s="4" t="s">
        <v>40</v>
      </c>
      <c r="Y21" s="8">
        <f t="shared" si="5"/>
        <v>3023.996448</v>
      </c>
      <c r="Z21" s="7">
        <f t="shared" si="6"/>
        <v>8.569813761</v>
      </c>
      <c r="AA21" s="12">
        <f t="shared" ref="AA21:AB21" si="28">P21/N21</f>
        <v>0.00005879896219</v>
      </c>
      <c r="AB21" s="12">
        <f t="shared" si="28"/>
        <v>0.0000001666325222</v>
      </c>
      <c r="AC21" s="12">
        <f t="shared" si="8"/>
        <v>352.8660637</v>
      </c>
      <c r="AD21" s="8">
        <f t="shared" si="9"/>
        <v>590.5511811</v>
      </c>
      <c r="AE21" s="4" t="s">
        <v>38</v>
      </c>
      <c r="AF21" s="13" t="str">
        <f t="shared" si="10"/>
        <v>Stratified</v>
      </c>
    </row>
    <row r="22" ht="15.75" customHeight="1">
      <c r="A22" s="3"/>
      <c r="B22" s="4"/>
      <c r="C22" s="5"/>
      <c r="D22" s="3" t="s">
        <v>32</v>
      </c>
      <c r="E22" s="4" t="s">
        <v>33</v>
      </c>
      <c r="F22" s="4" t="s">
        <v>34</v>
      </c>
      <c r="G22" s="4" t="s">
        <v>35</v>
      </c>
      <c r="H22" s="6">
        <v>0.0508</v>
      </c>
      <c r="I22" s="4" t="s">
        <v>36</v>
      </c>
      <c r="J22" s="4">
        <v>30.0</v>
      </c>
      <c r="K22" s="4">
        <v>5.0</v>
      </c>
      <c r="L22" s="7">
        <v>26.6358858549724</v>
      </c>
      <c r="M22" s="7">
        <v>14.1078676436464</v>
      </c>
      <c r="N22" s="4">
        <v>867.1</v>
      </c>
      <c r="O22" s="8">
        <v>100.649599995856</v>
      </c>
      <c r="P22" s="6">
        <f t="shared" si="2"/>
        <v>0.03535788152</v>
      </c>
      <c r="Q22" s="6">
        <v>1.718E-5</v>
      </c>
      <c r="R22" s="9">
        <v>0.0217</v>
      </c>
      <c r="S22" s="10">
        <v>1.98430474861878</v>
      </c>
      <c r="T22" s="10">
        <v>0.192995495856354</v>
      </c>
      <c r="U22" s="11">
        <f t="shared" si="3"/>
        <v>2472.037382</v>
      </c>
      <c r="V22" s="11">
        <f t="shared" si="4"/>
        <v>57438.0622</v>
      </c>
      <c r="W22" s="3" t="s">
        <v>42</v>
      </c>
      <c r="X22" s="3" t="s">
        <v>42</v>
      </c>
      <c r="Y22" s="8">
        <f t="shared" si="5"/>
        <v>2058.083907</v>
      </c>
      <c r="Z22" s="7">
        <f t="shared" si="6"/>
        <v>8.615036722</v>
      </c>
      <c r="AA22" s="12">
        <f t="shared" ref="AA22:AB22" si="29">P22/N22</f>
        <v>0.00004077716702</v>
      </c>
      <c r="AB22" s="12">
        <f t="shared" si="29"/>
        <v>0.00000017069119</v>
      </c>
      <c r="AC22" s="12">
        <f t="shared" si="8"/>
        <v>238.8943859</v>
      </c>
      <c r="AD22" s="8">
        <f t="shared" si="9"/>
        <v>590.5511811</v>
      </c>
      <c r="AE22" s="4" t="s">
        <v>38</v>
      </c>
      <c r="AF22" s="13" t="str">
        <f t="shared" si="10"/>
        <v>Dispersed</v>
      </c>
    </row>
    <row r="23" ht="15.75" customHeight="1">
      <c r="A23" s="3"/>
      <c r="B23" s="4"/>
      <c r="C23" s="5"/>
      <c r="D23" s="3" t="s">
        <v>32</v>
      </c>
      <c r="E23" s="4" t="s">
        <v>33</v>
      </c>
      <c r="F23" s="4" t="s">
        <v>34</v>
      </c>
      <c r="G23" s="4" t="s">
        <v>35</v>
      </c>
      <c r="H23" s="6">
        <v>0.0508</v>
      </c>
      <c r="I23" s="4" t="s">
        <v>36</v>
      </c>
      <c r="J23" s="4">
        <v>30.0</v>
      </c>
      <c r="K23" s="4">
        <v>5.0</v>
      </c>
      <c r="L23" s="7">
        <v>25.5934534979424</v>
      </c>
      <c r="M23" s="7">
        <v>14.0099805020576</v>
      </c>
      <c r="N23" s="4">
        <v>867.1</v>
      </c>
      <c r="O23" s="8">
        <v>100.43715955144</v>
      </c>
      <c r="P23" s="6">
        <f t="shared" si="2"/>
        <v>0.03713405283</v>
      </c>
      <c r="Q23" s="6">
        <v>1.713E-5</v>
      </c>
      <c r="R23" s="9">
        <v>0.0217</v>
      </c>
      <c r="S23" s="10">
        <v>0.499640374485597</v>
      </c>
      <c r="T23" s="10">
        <v>1.40836763374486</v>
      </c>
      <c r="U23" s="11">
        <f t="shared" si="3"/>
        <v>592.6769985</v>
      </c>
      <c r="V23" s="11">
        <f t="shared" si="4"/>
        <v>419485.3586</v>
      </c>
      <c r="W23" s="3" t="s">
        <v>41</v>
      </c>
      <c r="X23" s="3" t="s">
        <v>42</v>
      </c>
      <c r="Y23" s="8">
        <f t="shared" si="5"/>
        <v>2167.778916</v>
      </c>
      <c r="Z23" s="7">
        <f t="shared" si="6"/>
        <v>8.633258884</v>
      </c>
      <c r="AA23" s="12">
        <f t="shared" ref="AA23:AB23" si="30">P23/N23</f>
        <v>0.00004282557125</v>
      </c>
      <c r="AB23" s="12">
        <f t="shared" si="30"/>
        <v>0.0000001705544051</v>
      </c>
      <c r="AC23" s="12">
        <f t="shared" si="8"/>
        <v>251.0962482</v>
      </c>
      <c r="AD23" s="8">
        <f t="shared" si="9"/>
        <v>590.5511811</v>
      </c>
      <c r="AE23" s="4" t="s">
        <v>38</v>
      </c>
      <c r="AF23" s="13" t="str">
        <f t="shared" si="10"/>
        <v>Dispersed</v>
      </c>
    </row>
    <row r="24" ht="15.75" customHeight="1">
      <c r="A24" s="3"/>
      <c r="B24" s="4"/>
      <c r="C24" s="5"/>
      <c r="D24" s="3" t="s">
        <v>32</v>
      </c>
      <c r="E24" s="4" t="s">
        <v>33</v>
      </c>
      <c r="F24" s="4" t="s">
        <v>34</v>
      </c>
      <c r="G24" s="4" t="s">
        <v>35</v>
      </c>
      <c r="H24" s="6">
        <v>0.0508</v>
      </c>
      <c r="I24" s="4" t="s">
        <v>36</v>
      </c>
      <c r="J24" s="4">
        <v>30.0</v>
      </c>
      <c r="K24" s="4">
        <v>5.0</v>
      </c>
      <c r="L24" s="7">
        <v>28.5844223109589</v>
      </c>
      <c r="M24" s="7">
        <v>14.1711332219178</v>
      </c>
      <c r="N24" s="4">
        <v>867.1</v>
      </c>
      <c r="O24" s="8">
        <v>99.983918810959</v>
      </c>
      <c r="P24" s="6">
        <f t="shared" si="2"/>
        <v>0.03231526945</v>
      </c>
      <c r="Q24" s="6">
        <v>1.726E-5</v>
      </c>
      <c r="R24" s="9">
        <v>0.0217</v>
      </c>
      <c r="S24" s="10">
        <v>0.993292483561643</v>
      </c>
      <c r="T24" s="10">
        <v>1.35024863150685</v>
      </c>
      <c r="U24" s="11">
        <f t="shared" si="3"/>
        <v>1353.948876</v>
      </c>
      <c r="V24" s="11">
        <f t="shared" si="4"/>
        <v>397344.1481</v>
      </c>
      <c r="W24" s="3" t="s">
        <v>41</v>
      </c>
      <c r="X24" s="3" t="s">
        <v>42</v>
      </c>
      <c r="Y24" s="8">
        <f t="shared" si="5"/>
        <v>1872.263583</v>
      </c>
      <c r="Z24" s="7">
        <f t="shared" si="6"/>
        <v>8.672394624</v>
      </c>
      <c r="AA24" s="12">
        <f t="shared" ref="AA24:AB24" si="31">P24/N24</f>
        <v>0.00003726821525</v>
      </c>
      <c r="AB24" s="12">
        <f t="shared" si="31"/>
        <v>0.0000001726277606</v>
      </c>
      <c r="AC24" s="12">
        <f t="shared" si="8"/>
        <v>215.8877293</v>
      </c>
      <c r="AD24" s="8">
        <f t="shared" si="9"/>
        <v>590.5511811</v>
      </c>
      <c r="AE24" s="4" t="s">
        <v>38</v>
      </c>
      <c r="AF24" s="13" t="str">
        <f t="shared" si="10"/>
        <v>Dispersed</v>
      </c>
    </row>
    <row r="25" ht="15.75" customHeight="1">
      <c r="A25" s="3"/>
      <c r="B25" s="4"/>
      <c r="C25" s="5"/>
      <c r="D25" s="3" t="s">
        <v>32</v>
      </c>
      <c r="E25" s="4" t="s">
        <v>33</v>
      </c>
      <c r="F25" s="4" t="s">
        <v>34</v>
      </c>
      <c r="G25" s="4" t="s">
        <v>35</v>
      </c>
      <c r="H25" s="6">
        <v>0.0508</v>
      </c>
      <c r="I25" s="4" t="s">
        <v>36</v>
      </c>
      <c r="J25" s="4">
        <v>30.0</v>
      </c>
      <c r="K25" s="4">
        <v>5.0</v>
      </c>
      <c r="L25" s="7">
        <v>23.7107362590604</v>
      </c>
      <c r="M25" s="7">
        <v>14.0287796107382</v>
      </c>
      <c r="N25" s="4">
        <v>867.1</v>
      </c>
      <c r="O25" s="8">
        <v>101.849635452349</v>
      </c>
      <c r="P25" s="6">
        <f t="shared" si="2"/>
        <v>0.04064980014</v>
      </c>
      <c r="Q25" s="6">
        <v>1.706E-5</v>
      </c>
      <c r="R25" s="9">
        <v>0.0217</v>
      </c>
      <c r="S25" s="10">
        <v>0.694969657718121</v>
      </c>
      <c r="T25" s="10">
        <v>0.0490397906040269</v>
      </c>
      <c r="U25" s="11">
        <f t="shared" si="3"/>
        <v>753.0786364</v>
      </c>
      <c r="V25" s="11">
        <f t="shared" si="4"/>
        <v>14872.80115</v>
      </c>
      <c r="W25" s="3" t="s">
        <v>37</v>
      </c>
      <c r="X25" s="3" t="s">
        <v>37</v>
      </c>
      <c r="Y25" s="8">
        <f t="shared" si="5"/>
        <v>2382.754991</v>
      </c>
      <c r="Z25" s="7">
        <f t="shared" si="6"/>
        <v>8.513530718</v>
      </c>
      <c r="AA25" s="12">
        <f t="shared" ref="AA25:AB25" si="32">P25/N25</f>
        <v>0.00004688017546</v>
      </c>
      <c r="AB25" s="12">
        <f t="shared" si="32"/>
        <v>0.0000001675018268</v>
      </c>
      <c r="AC25" s="12">
        <f t="shared" si="8"/>
        <v>279.8785921</v>
      </c>
      <c r="AD25" s="8">
        <f t="shared" si="9"/>
        <v>590.5511811</v>
      </c>
      <c r="AE25" s="4" t="s">
        <v>38</v>
      </c>
      <c r="AF25" s="13" t="str">
        <f t="shared" si="10"/>
        <v>Intermittent</v>
      </c>
    </row>
    <row r="26" ht="15.75" customHeight="1">
      <c r="A26" s="3"/>
      <c r="B26" s="4"/>
      <c r="C26" s="5"/>
      <c r="D26" s="3" t="s">
        <v>32</v>
      </c>
      <c r="E26" s="4" t="s">
        <v>33</v>
      </c>
      <c r="F26" s="4" t="s">
        <v>34</v>
      </c>
      <c r="G26" s="4" t="s">
        <v>35</v>
      </c>
      <c r="H26" s="6">
        <v>0.0508</v>
      </c>
      <c r="I26" s="4" t="s">
        <v>36</v>
      </c>
      <c r="J26" s="4">
        <v>30.0</v>
      </c>
      <c r="K26" s="4">
        <v>5.0</v>
      </c>
      <c r="L26" s="7">
        <v>23.4751988716645</v>
      </c>
      <c r="M26" s="7">
        <v>13.8640680495553</v>
      </c>
      <c r="N26" s="4">
        <v>867.1</v>
      </c>
      <c r="O26" s="8">
        <v>100.485146559085</v>
      </c>
      <c r="P26" s="6">
        <f t="shared" si="2"/>
        <v>0.04112072688</v>
      </c>
      <c r="Q26" s="6">
        <v>1.704E-5</v>
      </c>
      <c r="R26" s="9">
        <v>0.0217</v>
      </c>
      <c r="S26" s="10">
        <v>0.694630686149937</v>
      </c>
      <c r="T26" s="10">
        <v>0.0891616149936468</v>
      </c>
      <c r="U26" s="11">
        <f t="shared" si="3"/>
        <v>744.0910493</v>
      </c>
      <c r="V26" s="11">
        <f t="shared" si="4"/>
        <v>26710.00187</v>
      </c>
      <c r="W26" s="3" t="s">
        <v>37</v>
      </c>
      <c r="X26" s="3" t="s">
        <v>37</v>
      </c>
      <c r="Y26" s="8">
        <f t="shared" si="5"/>
        <v>2413.188197</v>
      </c>
      <c r="Z26" s="7">
        <f t="shared" si="6"/>
        <v>8.629136043</v>
      </c>
      <c r="AA26" s="12">
        <f t="shared" ref="AA26:AB26" si="33">P26/N26</f>
        <v>0.00004742328091</v>
      </c>
      <c r="AB26" s="12">
        <f t="shared" si="33"/>
        <v>0.0000001695773016</v>
      </c>
      <c r="AC26" s="12">
        <f t="shared" si="8"/>
        <v>279.6558294</v>
      </c>
      <c r="AD26" s="8">
        <f t="shared" si="9"/>
        <v>590.5511811</v>
      </c>
      <c r="AE26" s="4" t="s">
        <v>38</v>
      </c>
      <c r="AF26" s="13" t="str">
        <f t="shared" si="10"/>
        <v>Intermittent</v>
      </c>
    </row>
    <row r="27" ht="15.75" customHeight="1">
      <c r="A27" s="3"/>
      <c r="B27" s="4"/>
      <c r="C27" s="5"/>
      <c r="D27" s="3" t="s">
        <v>32</v>
      </c>
      <c r="E27" s="4" t="s">
        <v>33</v>
      </c>
      <c r="F27" s="4" t="s">
        <v>34</v>
      </c>
      <c r="G27" s="4" t="s">
        <v>35</v>
      </c>
      <c r="H27" s="6">
        <v>0.0508</v>
      </c>
      <c r="I27" s="4" t="s">
        <v>36</v>
      </c>
      <c r="J27" s="4">
        <v>30.0</v>
      </c>
      <c r="K27" s="4">
        <v>5.0</v>
      </c>
      <c r="L27" s="7">
        <v>23.7182896861702</v>
      </c>
      <c r="M27" s="7">
        <v>13.8783612007979</v>
      </c>
      <c r="N27" s="4">
        <v>867.1</v>
      </c>
      <c r="O27" s="8">
        <v>100.470452279255</v>
      </c>
      <c r="P27" s="6">
        <f t="shared" si="2"/>
        <v>0.04063482021</v>
      </c>
      <c r="Q27" s="6">
        <v>1.705E-5</v>
      </c>
      <c r="R27" s="9">
        <v>0.0217</v>
      </c>
      <c r="S27" s="10">
        <v>0.69407093</v>
      </c>
      <c r="T27" s="10">
        <v>0.19551498</v>
      </c>
      <c r="U27" s="11">
        <f t="shared" si="3"/>
        <v>752.3820245</v>
      </c>
      <c r="V27" s="11">
        <f t="shared" si="4"/>
        <v>58527.19684</v>
      </c>
      <c r="W27" s="3" t="s">
        <v>37</v>
      </c>
      <c r="X27" s="3" t="s">
        <v>37</v>
      </c>
      <c r="Y27" s="8">
        <f t="shared" si="5"/>
        <v>2383.273912</v>
      </c>
      <c r="Z27" s="7">
        <f t="shared" si="6"/>
        <v>8.630398095</v>
      </c>
      <c r="AA27" s="12">
        <f t="shared" ref="AA27:AB27" si="34">P27/N27</f>
        <v>0.00004686289956</v>
      </c>
      <c r="AB27" s="12">
        <f t="shared" si="34"/>
        <v>0.0000001697016348</v>
      </c>
      <c r="AC27" s="12">
        <f t="shared" si="8"/>
        <v>276.1487809</v>
      </c>
      <c r="AD27" s="8">
        <f t="shared" si="9"/>
        <v>590.5511811</v>
      </c>
      <c r="AE27" s="4" t="s">
        <v>38</v>
      </c>
      <c r="AF27" s="13" t="str">
        <f t="shared" si="10"/>
        <v>Intermittent</v>
      </c>
    </row>
    <row r="28" ht="15.75" customHeight="1">
      <c r="A28" s="3"/>
      <c r="B28" s="4"/>
      <c r="C28" s="5"/>
      <c r="D28" s="3" t="s">
        <v>32</v>
      </c>
      <c r="E28" s="4" t="s">
        <v>33</v>
      </c>
      <c r="F28" s="4" t="s">
        <v>34</v>
      </c>
      <c r="G28" s="4" t="s">
        <v>35</v>
      </c>
      <c r="H28" s="6">
        <v>0.0508</v>
      </c>
      <c r="I28" s="4" t="s">
        <v>36</v>
      </c>
      <c r="J28" s="4">
        <v>30.0</v>
      </c>
      <c r="K28" s="4">
        <v>5.0</v>
      </c>
      <c r="L28" s="7">
        <v>24.2118893337931</v>
      </c>
      <c r="M28" s="7">
        <v>13.8103394082759</v>
      </c>
      <c r="N28" s="4">
        <v>867.1</v>
      </c>
      <c r="O28" s="8">
        <v>99.512626666207</v>
      </c>
      <c r="P28" s="6">
        <f t="shared" si="2"/>
        <v>0.03967194183</v>
      </c>
      <c r="Q28" s="6">
        <v>1.706E-5</v>
      </c>
      <c r="R28" s="9">
        <v>0.0217</v>
      </c>
      <c r="S28" s="10">
        <v>0.697759017985611</v>
      </c>
      <c r="T28" s="10">
        <v>0.455541237410072</v>
      </c>
      <c r="U28" s="11">
        <f t="shared" si="3"/>
        <v>774.7380714</v>
      </c>
      <c r="V28" s="11">
        <f t="shared" si="4"/>
        <v>134986.5732</v>
      </c>
      <c r="W28" s="3" t="s">
        <v>39</v>
      </c>
      <c r="X28" s="4" t="s">
        <v>40</v>
      </c>
      <c r="Y28" s="8">
        <f t="shared" si="5"/>
        <v>2325.436215</v>
      </c>
      <c r="Z28" s="7">
        <f t="shared" si="6"/>
        <v>8.713467115</v>
      </c>
      <c r="AA28" s="12">
        <f t="shared" ref="AA28:AB28" si="35">P28/N28</f>
        <v>0.00004575244127</v>
      </c>
      <c r="AB28" s="12">
        <f t="shared" si="35"/>
        <v>0.0000001714355311</v>
      </c>
      <c r="AC28" s="12">
        <f t="shared" si="8"/>
        <v>266.878406</v>
      </c>
      <c r="AD28" s="8">
        <f t="shared" si="9"/>
        <v>590.5511811</v>
      </c>
      <c r="AE28" s="4" t="s">
        <v>38</v>
      </c>
      <c r="AF28" s="13" t="str">
        <f t="shared" si="10"/>
        <v>Stratified</v>
      </c>
    </row>
    <row r="29" ht="15.75" customHeight="1">
      <c r="A29" s="3"/>
      <c r="B29" s="4"/>
      <c r="C29" s="5"/>
      <c r="D29" s="3" t="s">
        <v>32</v>
      </c>
      <c r="E29" s="4" t="s">
        <v>33</v>
      </c>
      <c r="F29" s="4" t="s">
        <v>34</v>
      </c>
      <c r="G29" s="4" t="s">
        <v>35</v>
      </c>
      <c r="H29" s="6">
        <v>0.0508</v>
      </c>
      <c r="I29" s="4" t="s">
        <v>36</v>
      </c>
      <c r="J29" s="4">
        <v>30.0</v>
      </c>
      <c r="K29" s="4">
        <v>5.0</v>
      </c>
      <c r="L29" s="7">
        <v>22.9196078449931</v>
      </c>
      <c r="M29" s="7">
        <v>14.0370899739369</v>
      </c>
      <c r="N29" s="4">
        <v>867.1</v>
      </c>
      <c r="O29" s="8">
        <v>102.464443256516</v>
      </c>
      <c r="P29" s="6">
        <f t="shared" si="2"/>
        <v>0.04226167722</v>
      </c>
      <c r="Q29" s="6">
        <v>1.703E-5</v>
      </c>
      <c r="R29" s="9">
        <v>0.0217</v>
      </c>
      <c r="S29" s="10">
        <v>0.298760865569273</v>
      </c>
      <c r="T29" s="10">
        <v>0.0499105116598079</v>
      </c>
      <c r="U29" s="11">
        <f t="shared" si="3"/>
        <v>311.3937408</v>
      </c>
      <c r="V29" s="11">
        <f t="shared" si="4"/>
        <v>15255.07233</v>
      </c>
      <c r="W29" s="3" t="s">
        <v>37</v>
      </c>
      <c r="X29" s="3" t="s">
        <v>37</v>
      </c>
      <c r="Y29" s="8">
        <f t="shared" si="5"/>
        <v>2481.601716</v>
      </c>
      <c r="Z29" s="7">
        <f t="shared" si="6"/>
        <v>8.462447776</v>
      </c>
      <c r="AA29" s="12">
        <f t="shared" ref="AA29:AB29" si="36">P29/N29</f>
        <v>0.00004873910417</v>
      </c>
      <c r="AB29" s="12">
        <f t="shared" si="36"/>
        <v>0.0000001662039968</v>
      </c>
      <c r="AC29" s="12">
        <f t="shared" si="8"/>
        <v>293.248689</v>
      </c>
      <c r="AD29" s="8">
        <f t="shared" si="9"/>
        <v>590.5511811</v>
      </c>
      <c r="AE29" s="4" t="s">
        <v>38</v>
      </c>
      <c r="AF29" s="13" t="str">
        <f t="shared" si="10"/>
        <v>Intermittent</v>
      </c>
    </row>
    <row r="30" ht="15.75" customHeight="1">
      <c r="A30" s="3"/>
      <c r="B30" s="4"/>
      <c r="C30" s="5"/>
      <c r="D30" s="3" t="s">
        <v>32</v>
      </c>
      <c r="E30" s="4" t="s">
        <v>33</v>
      </c>
      <c r="F30" s="4" t="s">
        <v>34</v>
      </c>
      <c r="G30" s="4" t="s">
        <v>35</v>
      </c>
      <c r="H30" s="6">
        <v>0.0508</v>
      </c>
      <c r="I30" s="4" t="s">
        <v>36</v>
      </c>
      <c r="J30" s="4">
        <v>30.0</v>
      </c>
      <c r="K30" s="4">
        <v>5.0</v>
      </c>
      <c r="L30" s="7">
        <v>22.7027629768076</v>
      </c>
      <c r="M30" s="7">
        <v>14.0006877421555</v>
      </c>
      <c r="N30" s="4">
        <v>867.1</v>
      </c>
      <c r="O30" s="8">
        <v>102.272843638472</v>
      </c>
      <c r="P30" s="6">
        <f t="shared" si="2"/>
        <v>0.04271889884</v>
      </c>
      <c r="Q30" s="6">
        <v>1.703E-5</v>
      </c>
      <c r="R30" s="9">
        <v>0.0217</v>
      </c>
      <c r="S30" s="10">
        <v>0.299492777626194</v>
      </c>
      <c r="T30" s="10">
        <v>0.0998247544338335</v>
      </c>
      <c r="U30" s="11">
        <f t="shared" si="3"/>
        <v>308.81558</v>
      </c>
      <c r="V30" s="11">
        <f t="shared" si="4"/>
        <v>30454.23161</v>
      </c>
      <c r="W30" s="3" t="s">
        <v>37</v>
      </c>
      <c r="X30" s="3" t="s">
        <v>37</v>
      </c>
      <c r="Y30" s="8">
        <f t="shared" si="5"/>
        <v>2508.449727</v>
      </c>
      <c r="Z30" s="7">
        <f t="shared" si="6"/>
        <v>8.478301465</v>
      </c>
      <c r="AA30" s="12">
        <f t="shared" ref="AA30:AB30" si="37">P30/N30</f>
        <v>0.00004926640392</v>
      </c>
      <c r="AB30" s="12">
        <f t="shared" si="37"/>
        <v>0.0000001665153661</v>
      </c>
      <c r="AC30" s="12">
        <f t="shared" si="8"/>
        <v>295.8670126</v>
      </c>
      <c r="AD30" s="8">
        <f t="shared" si="9"/>
        <v>590.5511811</v>
      </c>
      <c r="AE30" s="4" t="s">
        <v>38</v>
      </c>
      <c r="AF30" s="13" t="str">
        <f t="shared" si="10"/>
        <v>Intermittent</v>
      </c>
    </row>
    <row r="31" ht="15.75" customHeight="1">
      <c r="A31" s="3"/>
      <c r="B31" s="4"/>
      <c r="C31" s="5"/>
      <c r="D31" s="3" t="s">
        <v>32</v>
      </c>
      <c r="E31" s="4" t="s">
        <v>33</v>
      </c>
      <c r="F31" s="4" t="s">
        <v>34</v>
      </c>
      <c r="G31" s="4" t="s">
        <v>35</v>
      </c>
      <c r="H31" s="6">
        <v>0.0508</v>
      </c>
      <c r="I31" s="4" t="s">
        <v>36</v>
      </c>
      <c r="J31" s="4">
        <v>30.0</v>
      </c>
      <c r="K31" s="4">
        <v>5.0</v>
      </c>
      <c r="L31" s="7">
        <v>24.0014997225275</v>
      </c>
      <c r="M31" s="7">
        <v>13.9015132857143</v>
      </c>
      <c r="N31" s="4">
        <v>867.1</v>
      </c>
      <c r="O31" s="8">
        <v>100.485422285714</v>
      </c>
      <c r="P31" s="6">
        <f t="shared" si="2"/>
        <v>0.04007853429</v>
      </c>
      <c r="Q31" s="6">
        <v>1.706E-5</v>
      </c>
      <c r="R31" s="9">
        <v>0.0217</v>
      </c>
      <c r="S31" s="10">
        <v>0.298087002747253</v>
      </c>
      <c r="T31" s="10">
        <v>0.188870221153846</v>
      </c>
      <c r="U31" s="11">
        <f t="shared" si="3"/>
        <v>327.6152491</v>
      </c>
      <c r="V31" s="11">
        <f t="shared" si="4"/>
        <v>56513.37395</v>
      </c>
      <c r="W31" s="3" t="s">
        <v>37</v>
      </c>
      <c r="X31" s="3" t="s">
        <v>37</v>
      </c>
      <c r="Y31" s="8">
        <f t="shared" si="5"/>
        <v>2349.269302</v>
      </c>
      <c r="Z31" s="7">
        <f t="shared" si="6"/>
        <v>8.629112366</v>
      </c>
      <c r="AA31" s="12">
        <f t="shared" ref="AA31:AB31" si="38">P31/N31</f>
        <v>0.00004622135197</v>
      </c>
      <c r="AB31" s="12">
        <f t="shared" si="38"/>
        <v>0.0000001697758701</v>
      </c>
      <c r="AC31" s="12">
        <f t="shared" si="8"/>
        <v>272.2492422</v>
      </c>
      <c r="AD31" s="8">
        <f t="shared" si="9"/>
        <v>590.5511811</v>
      </c>
      <c r="AE31" s="4" t="s">
        <v>38</v>
      </c>
      <c r="AF31" s="13" t="str">
        <f t="shared" si="10"/>
        <v>Intermittent</v>
      </c>
    </row>
    <row r="32" ht="15.75" customHeight="1">
      <c r="A32" s="3"/>
      <c r="B32" s="4"/>
      <c r="C32" s="5"/>
      <c r="D32" s="3" t="s">
        <v>32</v>
      </c>
      <c r="E32" s="4" t="s">
        <v>33</v>
      </c>
      <c r="F32" s="4" t="s">
        <v>34</v>
      </c>
      <c r="G32" s="4" t="s">
        <v>35</v>
      </c>
      <c r="H32" s="6">
        <v>0.0508</v>
      </c>
      <c r="I32" s="4" t="s">
        <v>36</v>
      </c>
      <c r="J32" s="4">
        <v>30.0</v>
      </c>
      <c r="K32" s="4">
        <v>5.0</v>
      </c>
      <c r="L32" s="7">
        <v>22.7086280992126</v>
      </c>
      <c r="M32" s="7">
        <v>13.7962748251968</v>
      </c>
      <c r="N32" s="4">
        <v>867.1</v>
      </c>
      <c r="O32" s="8">
        <v>100.365885502362</v>
      </c>
      <c r="P32" s="6">
        <f t="shared" si="2"/>
        <v>0.04270644156</v>
      </c>
      <c r="Q32" s="6">
        <v>1.7E-5</v>
      </c>
      <c r="R32" s="9">
        <v>0.0217</v>
      </c>
      <c r="S32" s="10">
        <v>0.296310411023622</v>
      </c>
      <c r="T32" s="10">
        <v>0.496971582677165</v>
      </c>
      <c r="U32" s="11">
        <f t="shared" si="3"/>
        <v>305.6232737</v>
      </c>
      <c r="V32" s="11">
        <f t="shared" si="4"/>
        <v>149050.1672</v>
      </c>
      <c r="W32" s="3" t="s">
        <v>39</v>
      </c>
      <c r="X32" s="4" t="s">
        <v>40</v>
      </c>
      <c r="Y32" s="8">
        <f t="shared" si="5"/>
        <v>2512.143621</v>
      </c>
      <c r="Z32" s="7">
        <f t="shared" si="6"/>
        <v>8.639389726</v>
      </c>
      <c r="AA32" s="12">
        <f t="shared" ref="AA32:AB32" si="39">P32/N32</f>
        <v>0.00004925203732</v>
      </c>
      <c r="AB32" s="12">
        <f t="shared" si="39"/>
        <v>0.0000001693802622</v>
      </c>
      <c r="AC32" s="12">
        <f t="shared" si="8"/>
        <v>290.7779022</v>
      </c>
      <c r="AD32" s="8">
        <f t="shared" si="9"/>
        <v>590.5511811</v>
      </c>
      <c r="AE32" s="4" t="s">
        <v>38</v>
      </c>
      <c r="AF32" s="13" t="str">
        <f t="shared" si="10"/>
        <v>Stratified</v>
      </c>
    </row>
    <row r="33" ht="15.75" customHeight="1">
      <c r="A33" s="3"/>
      <c r="B33" s="4"/>
      <c r="C33" s="5"/>
      <c r="D33" s="3" t="s">
        <v>32</v>
      </c>
      <c r="E33" s="4" t="s">
        <v>33</v>
      </c>
      <c r="F33" s="4" t="s">
        <v>34</v>
      </c>
      <c r="G33" s="4" t="s">
        <v>35</v>
      </c>
      <c r="H33" s="6">
        <v>0.0508</v>
      </c>
      <c r="I33" s="4" t="s">
        <v>36</v>
      </c>
      <c r="J33" s="4">
        <v>30.0</v>
      </c>
      <c r="K33" s="4">
        <v>5.0</v>
      </c>
      <c r="L33" s="7">
        <v>23.2129048206807</v>
      </c>
      <c r="M33" s="7">
        <v>14.0358291230366</v>
      </c>
      <c r="N33" s="4">
        <v>867.1</v>
      </c>
      <c r="O33" s="8">
        <v>102.252214910995</v>
      </c>
      <c r="P33" s="6">
        <f t="shared" si="2"/>
        <v>0.04165400027</v>
      </c>
      <c r="Q33" s="6">
        <v>1.704E-5</v>
      </c>
      <c r="R33" s="9">
        <v>0.0217</v>
      </c>
      <c r="S33" s="10">
        <v>0.397137765027322</v>
      </c>
      <c r="T33" s="10">
        <v>0.053120293715847</v>
      </c>
      <c r="U33" s="11">
        <f t="shared" si="3"/>
        <v>419.9691318</v>
      </c>
      <c r="V33" s="11">
        <f t="shared" si="4"/>
        <v>16192.99992</v>
      </c>
      <c r="W33" s="3" t="s">
        <v>37</v>
      </c>
      <c r="X33" s="3" t="s">
        <v>37</v>
      </c>
      <c r="Y33" s="8">
        <f t="shared" si="5"/>
        <v>2444.483584</v>
      </c>
      <c r="Z33" s="7">
        <f t="shared" si="6"/>
        <v>8.480011907</v>
      </c>
      <c r="AA33" s="12">
        <f t="shared" ref="AA33:AB33" si="40">P33/N33</f>
        <v>0.00004803828886</v>
      </c>
      <c r="AB33" s="12">
        <f t="shared" si="40"/>
        <v>0.0000001666467569</v>
      </c>
      <c r="AC33" s="12">
        <f t="shared" si="8"/>
        <v>288.2641688</v>
      </c>
      <c r="AD33" s="8">
        <f t="shared" si="9"/>
        <v>590.5511811</v>
      </c>
      <c r="AE33" s="4" t="s">
        <v>38</v>
      </c>
      <c r="AF33" s="13" t="str">
        <f t="shared" si="10"/>
        <v>Intermittent</v>
      </c>
    </row>
    <row r="34" ht="15.75" customHeight="1">
      <c r="A34" s="3"/>
      <c r="B34" s="4"/>
      <c r="C34" s="5"/>
      <c r="D34" s="3" t="s">
        <v>32</v>
      </c>
      <c r="E34" s="4" t="s">
        <v>33</v>
      </c>
      <c r="F34" s="4" t="s">
        <v>34</v>
      </c>
      <c r="G34" s="4" t="s">
        <v>35</v>
      </c>
      <c r="H34" s="6">
        <v>0.0508</v>
      </c>
      <c r="I34" s="4" t="s">
        <v>36</v>
      </c>
      <c r="J34" s="4">
        <v>30.0</v>
      </c>
      <c r="K34" s="4">
        <v>5.0</v>
      </c>
      <c r="L34" s="7">
        <v>23.2689394366577</v>
      </c>
      <c r="M34" s="7">
        <v>13.955422180593</v>
      </c>
      <c r="N34" s="4">
        <v>867.1</v>
      </c>
      <c r="O34" s="8">
        <v>101.466639048517</v>
      </c>
      <c r="P34" s="6">
        <f t="shared" si="2"/>
        <v>0.04153927947</v>
      </c>
      <c r="Q34" s="6">
        <v>1.705E-5</v>
      </c>
      <c r="R34" s="9">
        <v>0.0217</v>
      </c>
      <c r="S34" s="10">
        <v>0.397167264150943</v>
      </c>
      <c r="T34" s="10">
        <v>0.0961364312668465</v>
      </c>
      <c r="U34" s="11">
        <f t="shared" si="3"/>
        <v>421.1602596</v>
      </c>
      <c r="V34" s="11">
        <f t="shared" si="4"/>
        <v>29063.67982</v>
      </c>
      <c r="W34" s="3" t="s">
        <v>37</v>
      </c>
      <c r="X34" s="3" t="s">
        <v>37</v>
      </c>
      <c r="Y34" s="8">
        <f t="shared" si="5"/>
        <v>2436.321376</v>
      </c>
      <c r="Z34" s="7">
        <f t="shared" si="6"/>
        <v>8.545665927</v>
      </c>
      <c r="AA34" s="12">
        <f t="shared" ref="AA34:AB34" si="41">P34/N34</f>
        <v>0.00004790598486</v>
      </c>
      <c r="AB34" s="12">
        <f t="shared" si="41"/>
        <v>0.0000001680355254</v>
      </c>
      <c r="AC34" s="12">
        <f t="shared" si="8"/>
        <v>285.0943856</v>
      </c>
      <c r="AD34" s="8">
        <f t="shared" si="9"/>
        <v>590.5511811</v>
      </c>
      <c r="AE34" s="4" t="s">
        <v>38</v>
      </c>
      <c r="AF34" s="13" t="str">
        <f t="shared" si="10"/>
        <v>Intermittent</v>
      </c>
    </row>
    <row r="35" ht="15.75" customHeight="1">
      <c r="A35" s="3"/>
      <c r="B35" s="4"/>
      <c r="C35" s="5"/>
      <c r="D35" s="3" t="s">
        <v>32</v>
      </c>
      <c r="E35" s="4" t="s">
        <v>33</v>
      </c>
      <c r="F35" s="4" t="s">
        <v>34</v>
      </c>
      <c r="G35" s="4" t="s">
        <v>35</v>
      </c>
      <c r="H35" s="6">
        <v>0.0508</v>
      </c>
      <c r="I35" s="4" t="s">
        <v>36</v>
      </c>
      <c r="J35" s="4">
        <v>30.0</v>
      </c>
      <c r="K35" s="4">
        <v>5.0</v>
      </c>
      <c r="L35" s="7">
        <v>23.1224130510345</v>
      </c>
      <c r="M35" s="7">
        <v>14.0082355944828</v>
      </c>
      <c r="N35" s="4">
        <v>867.1</v>
      </c>
      <c r="O35" s="8">
        <v>102.057293168276</v>
      </c>
      <c r="P35" s="6">
        <f t="shared" si="2"/>
        <v>0.04184019118</v>
      </c>
      <c r="Q35" s="6">
        <v>1.704E-5</v>
      </c>
      <c r="R35" s="9">
        <v>0.0217</v>
      </c>
      <c r="S35" s="10">
        <v>0.397594107586207</v>
      </c>
      <c r="T35" s="10">
        <v>0.192917700689655</v>
      </c>
      <c r="U35" s="11">
        <f t="shared" si="3"/>
        <v>418.5806785</v>
      </c>
      <c r="V35" s="11">
        <f t="shared" si="4"/>
        <v>58696.23495</v>
      </c>
      <c r="W35" s="3" t="s">
        <v>37</v>
      </c>
      <c r="X35" s="3" t="s">
        <v>37</v>
      </c>
      <c r="Y35" s="8">
        <f t="shared" si="5"/>
        <v>2455.410281</v>
      </c>
      <c r="Z35" s="7">
        <f t="shared" si="6"/>
        <v>8.496208091</v>
      </c>
      <c r="AA35" s="12">
        <f t="shared" ref="AA35:AB35" si="42">P35/N35</f>
        <v>0.00004825301717</v>
      </c>
      <c r="AB35" s="12">
        <f t="shared" si="42"/>
        <v>0.0000001669650396</v>
      </c>
      <c r="AC35" s="12">
        <f t="shared" si="8"/>
        <v>289.000723</v>
      </c>
      <c r="AD35" s="8">
        <f t="shared" si="9"/>
        <v>590.5511811</v>
      </c>
      <c r="AE35" s="4" t="s">
        <v>38</v>
      </c>
      <c r="AF35" s="13" t="str">
        <f t="shared" si="10"/>
        <v>Intermittent</v>
      </c>
    </row>
    <row r="36" ht="15.75" customHeight="1">
      <c r="A36" s="3"/>
      <c r="B36" s="4"/>
      <c r="C36" s="5"/>
      <c r="D36" s="3" t="s">
        <v>32</v>
      </c>
      <c r="E36" s="4" t="s">
        <v>33</v>
      </c>
      <c r="F36" s="4" t="s">
        <v>34</v>
      </c>
      <c r="G36" s="4" t="s">
        <v>35</v>
      </c>
      <c r="H36" s="6">
        <v>0.0508</v>
      </c>
      <c r="I36" s="4" t="s">
        <v>36</v>
      </c>
      <c r="J36" s="4">
        <v>30.0</v>
      </c>
      <c r="K36" s="4">
        <v>5.0</v>
      </c>
      <c r="L36" s="7">
        <v>25.1079112954231</v>
      </c>
      <c r="M36" s="7">
        <v>13.8672625436893</v>
      </c>
      <c r="N36" s="4">
        <v>867.1</v>
      </c>
      <c r="O36" s="8">
        <v>99.4553825270456</v>
      </c>
      <c r="P36" s="6">
        <f t="shared" si="2"/>
        <v>0.0380008432</v>
      </c>
      <c r="Q36" s="6">
        <v>1.71E-5</v>
      </c>
      <c r="R36" s="9">
        <v>0.0217</v>
      </c>
      <c r="S36" s="10">
        <v>0.216037423023578</v>
      </c>
      <c r="T36" s="10">
        <v>0.0505362926490984</v>
      </c>
      <c r="U36" s="11">
        <f t="shared" si="3"/>
        <v>250.4197937</v>
      </c>
      <c r="V36" s="11">
        <f t="shared" si="4"/>
        <v>14931.35678</v>
      </c>
      <c r="W36" s="3" t="s">
        <v>37</v>
      </c>
      <c r="X36" s="3" t="s">
        <v>37</v>
      </c>
      <c r="Y36" s="8">
        <f t="shared" si="5"/>
        <v>2222.271532</v>
      </c>
      <c r="Z36" s="7">
        <f t="shared" si="6"/>
        <v>8.718482378</v>
      </c>
      <c r="AA36" s="12">
        <f t="shared" ref="AA36:AB36" si="43">P36/N36</f>
        <v>0.00004382521416</v>
      </c>
      <c r="AB36" s="12">
        <f t="shared" si="43"/>
        <v>0.0000001719363957</v>
      </c>
      <c r="AC36" s="12">
        <f t="shared" si="8"/>
        <v>254.892014</v>
      </c>
      <c r="AD36" s="8">
        <f t="shared" si="9"/>
        <v>590.5511811</v>
      </c>
      <c r="AE36" s="4" t="s">
        <v>38</v>
      </c>
      <c r="AF36" s="13" t="str">
        <f t="shared" si="10"/>
        <v>Intermittent</v>
      </c>
    </row>
    <row r="37" ht="15.75" customHeight="1">
      <c r="A37" s="3"/>
      <c r="B37" s="4"/>
      <c r="C37" s="5"/>
      <c r="D37" s="3" t="s">
        <v>32</v>
      </c>
      <c r="E37" s="4" t="s">
        <v>33</v>
      </c>
      <c r="F37" s="4" t="s">
        <v>34</v>
      </c>
      <c r="G37" s="4" t="s">
        <v>35</v>
      </c>
      <c r="H37" s="6">
        <v>0.0508</v>
      </c>
      <c r="I37" s="4" t="s">
        <v>36</v>
      </c>
      <c r="J37" s="4">
        <v>30.0</v>
      </c>
      <c r="K37" s="4">
        <v>5.0</v>
      </c>
      <c r="L37" s="7">
        <v>24.9829336634349</v>
      </c>
      <c r="M37" s="7">
        <v>13.9012511454294</v>
      </c>
      <c r="N37" s="4">
        <v>867.1</v>
      </c>
      <c r="O37" s="8">
        <v>99.8434448725762</v>
      </c>
      <c r="P37" s="6">
        <f t="shared" si="2"/>
        <v>0.03822824473</v>
      </c>
      <c r="Q37" s="6">
        <v>1.71E-5</v>
      </c>
      <c r="R37" s="9">
        <v>0.0217</v>
      </c>
      <c r="S37" s="10">
        <v>0.210243724376731</v>
      </c>
      <c r="T37" s="10">
        <v>0.0982840138504154</v>
      </c>
      <c r="U37" s="11">
        <f t="shared" si="3"/>
        <v>242.2543489</v>
      </c>
      <c r="V37" s="11">
        <f t="shared" si="4"/>
        <v>29152.11331</v>
      </c>
      <c r="W37" s="3" t="s">
        <v>37</v>
      </c>
      <c r="X37" s="3" t="s">
        <v>37</v>
      </c>
      <c r="Y37" s="8">
        <f t="shared" si="5"/>
        <v>2235.569867</v>
      </c>
      <c r="Z37" s="7">
        <f t="shared" si="6"/>
        <v>8.684596181</v>
      </c>
      <c r="AA37" s="12">
        <f t="shared" ref="AA37:AB37" si="44">P37/N37</f>
        <v>0.00004408746942</v>
      </c>
      <c r="AB37" s="12">
        <f t="shared" si="44"/>
        <v>0.000000171268129</v>
      </c>
      <c r="AC37" s="12">
        <f t="shared" si="8"/>
        <v>257.4178259</v>
      </c>
      <c r="AD37" s="8">
        <f t="shared" si="9"/>
        <v>590.5511811</v>
      </c>
      <c r="AE37" s="4" t="s">
        <v>38</v>
      </c>
      <c r="AF37" s="13" t="str">
        <f t="shared" si="10"/>
        <v>Intermittent</v>
      </c>
    </row>
    <row r="38" ht="15.75" customHeight="1">
      <c r="A38" s="3"/>
      <c r="B38" s="4"/>
      <c r="C38" s="5"/>
      <c r="D38" s="3" t="s">
        <v>32</v>
      </c>
      <c r="E38" s="4" t="s">
        <v>33</v>
      </c>
      <c r="F38" s="4" t="s">
        <v>34</v>
      </c>
      <c r="G38" s="4" t="s">
        <v>35</v>
      </c>
      <c r="H38" s="6">
        <v>0.0508</v>
      </c>
      <c r="I38" s="4" t="s">
        <v>36</v>
      </c>
      <c r="J38" s="4">
        <v>30.0</v>
      </c>
      <c r="K38" s="4">
        <v>5.0</v>
      </c>
      <c r="L38" s="7">
        <v>24.7512060304709</v>
      </c>
      <c r="M38" s="7">
        <v>13.9435127506925</v>
      </c>
      <c r="N38" s="4">
        <v>867.1</v>
      </c>
      <c r="O38" s="8">
        <v>100.377762058172</v>
      </c>
      <c r="P38" s="6">
        <f t="shared" si="2"/>
        <v>0.03865466647</v>
      </c>
      <c r="Q38" s="6">
        <v>1.709E-5</v>
      </c>
      <c r="R38" s="9">
        <v>0.0217</v>
      </c>
      <c r="S38" s="10">
        <v>0.237879907202216</v>
      </c>
      <c r="T38" s="10">
        <v>0.197062869806094</v>
      </c>
      <c r="U38" s="11">
        <f t="shared" si="3"/>
        <v>271.0745395</v>
      </c>
      <c r="V38" s="11">
        <f t="shared" si="4"/>
        <v>58798.19056</v>
      </c>
      <c r="W38" s="3" t="s">
        <v>37</v>
      </c>
      <c r="X38" s="3" t="s">
        <v>37</v>
      </c>
      <c r="Y38" s="8">
        <f t="shared" si="5"/>
        <v>2261.829518</v>
      </c>
      <c r="Z38" s="7">
        <f t="shared" si="6"/>
        <v>8.638367525</v>
      </c>
      <c r="AA38" s="12">
        <f t="shared" ref="AA38:AB38" si="45">P38/N38</f>
        <v>0.00004457924861</v>
      </c>
      <c r="AB38" s="12">
        <f t="shared" si="45"/>
        <v>0.0000001702568343</v>
      </c>
      <c r="AC38" s="12">
        <f t="shared" si="8"/>
        <v>261.8352961</v>
      </c>
      <c r="AD38" s="8">
        <f t="shared" si="9"/>
        <v>590.5511811</v>
      </c>
      <c r="AE38" s="4" t="s">
        <v>38</v>
      </c>
      <c r="AF38" s="13" t="str">
        <f t="shared" si="10"/>
        <v>Intermittent</v>
      </c>
    </row>
    <row r="39" ht="15.75" customHeight="1">
      <c r="A39" s="3"/>
      <c r="B39" s="4"/>
      <c r="C39" s="5"/>
      <c r="D39" s="3" t="s">
        <v>32</v>
      </c>
      <c r="E39" s="4" t="s">
        <v>33</v>
      </c>
      <c r="F39" s="4" t="s">
        <v>34</v>
      </c>
      <c r="G39" s="4" t="s">
        <v>35</v>
      </c>
      <c r="H39" s="6">
        <v>0.0508</v>
      </c>
      <c r="I39" s="4" t="s">
        <v>36</v>
      </c>
      <c r="J39" s="4">
        <v>30.0</v>
      </c>
      <c r="K39" s="4">
        <v>5.0</v>
      </c>
      <c r="L39" s="7">
        <v>25.3706078024862</v>
      </c>
      <c r="M39" s="7">
        <v>13.7214353549724</v>
      </c>
      <c r="N39" s="4">
        <v>867.1</v>
      </c>
      <c r="O39" s="8">
        <v>100.073811604972</v>
      </c>
      <c r="P39" s="6">
        <f t="shared" si="2"/>
        <v>0.03752862795</v>
      </c>
      <c r="Q39" s="6">
        <v>1.709E-5</v>
      </c>
      <c r="R39" s="9">
        <v>0.0217</v>
      </c>
      <c r="S39" s="10">
        <v>0.597126543378995</v>
      </c>
      <c r="T39" s="10">
        <v>0.0544205692541858</v>
      </c>
      <c r="U39" s="11">
        <f t="shared" si="3"/>
        <v>700.868576</v>
      </c>
      <c r="V39" s="11">
        <f t="shared" si="4"/>
        <v>16188.44639</v>
      </c>
      <c r="W39" s="3" t="s">
        <v>37</v>
      </c>
      <c r="X39" s="3" t="s">
        <v>37</v>
      </c>
      <c r="Y39" s="8">
        <f t="shared" si="5"/>
        <v>2195.940781</v>
      </c>
      <c r="Z39" s="7">
        <f t="shared" si="6"/>
        <v>8.664604516</v>
      </c>
      <c r="AA39" s="12">
        <f t="shared" ref="AA39:AB39" si="46">P39/N39</f>
        <v>0.00004328062271</v>
      </c>
      <c r="AB39" s="12">
        <f t="shared" si="46"/>
        <v>0.000000170773949</v>
      </c>
      <c r="AC39" s="12">
        <f t="shared" si="8"/>
        <v>253.4380856</v>
      </c>
      <c r="AD39" s="8">
        <f t="shared" si="9"/>
        <v>590.5511811</v>
      </c>
      <c r="AE39" s="4" t="s">
        <v>38</v>
      </c>
      <c r="AF39" s="13" t="str">
        <f t="shared" si="10"/>
        <v>Intermittent</v>
      </c>
    </row>
    <row r="40" ht="15.75" customHeight="1">
      <c r="A40" s="3"/>
      <c r="B40" s="4"/>
      <c r="C40" s="5"/>
      <c r="D40" s="3" t="s">
        <v>32</v>
      </c>
      <c r="E40" s="4" t="s">
        <v>33</v>
      </c>
      <c r="F40" s="4" t="s">
        <v>34</v>
      </c>
      <c r="G40" s="4" t="s">
        <v>35</v>
      </c>
      <c r="H40" s="6">
        <v>0.0508</v>
      </c>
      <c r="I40" s="4" t="s">
        <v>36</v>
      </c>
      <c r="J40" s="4">
        <v>30.0</v>
      </c>
      <c r="K40" s="4">
        <v>5.0</v>
      </c>
      <c r="L40" s="7">
        <v>25.3246103103448</v>
      </c>
      <c r="M40" s="7">
        <v>13.9527645793104</v>
      </c>
      <c r="N40" s="4">
        <v>867.1</v>
      </c>
      <c r="O40" s="8">
        <v>100.091031566897</v>
      </c>
      <c r="P40" s="6">
        <f t="shared" si="2"/>
        <v>0.03761075336</v>
      </c>
      <c r="Q40" s="6">
        <v>1.712E-5</v>
      </c>
      <c r="R40" s="9">
        <v>0.0217</v>
      </c>
      <c r="S40" s="10">
        <v>0.594824275862069</v>
      </c>
      <c r="T40" s="10">
        <v>0.0980871379310345</v>
      </c>
      <c r="U40" s="11">
        <f t="shared" si="3"/>
        <v>696.6418336</v>
      </c>
      <c r="V40" s="11">
        <f t="shared" si="4"/>
        <v>29131.79061</v>
      </c>
      <c r="W40" s="3" t="s">
        <v>37</v>
      </c>
      <c r="X40" s="3" t="s">
        <v>37</v>
      </c>
      <c r="Y40" s="8">
        <f t="shared" si="5"/>
        <v>2196.889799</v>
      </c>
      <c r="Z40" s="7">
        <f t="shared" si="6"/>
        <v>8.663113832</v>
      </c>
      <c r="AA40" s="12">
        <f t="shared" ref="AA40:AB40" si="47">P40/N40</f>
        <v>0.00004337533544</v>
      </c>
      <c r="AB40" s="12">
        <f t="shared" si="47"/>
        <v>0.0000001710442957</v>
      </c>
      <c r="AC40" s="12">
        <f t="shared" si="8"/>
        <v>253.5912423</v>
      </c>
      <c r="AD40" s="8">
        <f t="shared" si="9"/>
        <v>590.5511811</v>
      </c>
      <c r="AE40" s="4" t="s">
        <v>38</v>
      </c>
      <c r="AF40" s="13" t="str">
        <f t="shared" si="10"/>
        <v>Intermittent</v>
      </c>
    </row>
    <row r="41" ht="15.75" customHeight="1">
      <c r="A41" s="3"/>
      <c r="B41" s="4"/>
      <c r="C41" s="5"/>
      <c r="D41" s="3" t="s">
        <v>32</v>
      </c>
      <c r="E41" s="4" t="s">
        <v>33</v>
      </c>
      <c r="F41" s="4" t="s">
        <v>34</v>
      </c>
      <c r="G41" s="4" t="s">
        <v>35</v>
      </c>
      <c r="H41" s="6">
        <v>0.0508</v>
      </c>
      <c r="I41" s="4" t="s">
        <v>36</v>
      </c>
      <c r="J41" s="4">
        <v>30.0</v>
      </c>
      <c r="K41" s="4">
        <v>5.0</v>
      </c>
      <c r="L41" s="7">
        <v>25.1829744654696</v>
      </c>
      <c r="M41" s="7">
        <v>13.8871597707183</v>
      </c>
      <c r="N41" s="4">
        <v>867.1</v>
      </c>
      <c r="O41" s="8">
        <v>99.5884156740332</v>
      </c>
      <c r="P41" s="6">
        <f t="shared" si="2"/>
        <v>0.03786511926</v>
      </c>
      <c r="Q41" s="6">
        <v>1.711E-5</v>
      </c>
      <c r="R41" s="9">
        <v>0.0217</v>
      </c>
      <c r="S41" s="10">
        <v>0.595787500000001</v>
      </c>
      <c r="T41" s="10">
        <v>0.20094354281768</v>
      </c>
      <c r="U41" s="11">
        <f t="shared" si="3"/>
        <v>693.0825374</v>
      </c>
      <c r="V41" s="11">
        <f t="shared" si="4"/>
        <v>59415.06562</v>
      </c>
      <c r="W41" s="3" t="s">
        <v>37</v>
      </c>
      <c r="X41" s="3" t="s">
        <v>37</v>
      </c>
      <c r="Y41" s="8">
        <f t="shared" si="5"/>
        <v>2213.040284</v>
      </c>
      <c r="Z41" s="7">
        <f t="shared" si="6"/>
        <v>8.706835972</v>
      </c>
      <c r="AA41" s="12">
        <f t="shared" ref="AA41:AB41" si="48">P41/N41</f>
        <v>0.00004366868788</v>
      </c>
      <c r="AB41" s="12">
        <f t="shared" si="48"/>
        <v>0.0000001718071312</v>
      </c>
      <c r="AC41" s="12">
        <f t="shared" si="8"/>
        <v>254.1727318</v>
      </c>
      <c r="AD41" s="8">
        <f t="shared" si="9"/>
        <v>590.5511811</v>
      </c>
      <c r="AE41" s="4" t="s">
        <v>38</v>
      </c>
      <c r="AF41" s="13" t="str">
        <f t="shared" si="10"/>
        <v>Intermittent</v>
      </c>
    </row>
    <row r="42" ht="15.75" customHeight="1">
      <c r="A42" s="3"/>
      <c r="B42" s="4"/>
      <c r="C42" s="6"/>
      <c r="D42" s="3" t="s">
        <v>32</v>
      </c>
      <c r="E42" s="4" t="s">
        <v>33</v>
      </c>
      <c r="F42" s="4" t="s">
        <v>34</v>
      </c>
      <c r="G42" s="4" t="s">
        <v>35</v>
      </c>
      <c r="H42" s="6">
        <v>0.0508</v>
      </c>
      <c r="I42" s="4" t="s">
        <v>36</v>
      </c>
      <c r="J42" s="4">
        <v>30.0</v>
      </c>
      <c r="K42" s="4">
        <v>5.0</v>
      </c>
      <c r="L42" s="7">
        <v>24.8729496130375</v>
      </c>
      <c r="M42" s="7">
        <v>14.0682231761442</v>
      </c>
      <c r="N42" s="4">
        <v>867.1</v>
      </c>
      <c r="O42" s="8">
        <v>101.451632280167</v>
      </c>
      <c r="P42" s="6">
        <f t="shared" si="2"/>
        <v>0.03842985441</v>
      </c>
      <c r="Q42" s="6">
        <v>1.712E-5</v>
      </c>
      <c r="R42" s="9">
        <v>0.0217</v>
      </c>
      <c r="S42" s="10">
        <v>0.594798511789182</v>
      </c>
      <c r="T42" s="10">
        <v>0.450652117891817</v>
      </c>
      <c r="U42" s="11">
        <f t="shared" si="3"/>
        <v>681.7639492</v>
      </c>
      <c r="V42" s="11">
        <f t="shared" si="4"/>
        <v>135662.6847</v>
      </c>
      <c r="W42" s="3" t="s">
        <v>39</v>
      </c>
      <c r="X42" s="4" t="s">
        <v>40</v>
      </c>
      <c r="Y42" s="8">
        <f t="shared" si="5"/>
        <v>2244.734486</v>
      </c>
      <c r="Z42" s="7">
        <f t="shared" si="6"/>
        <v>8.546930005</v>
      </c>
      <c r="AA42" s="12">
        <f t="shared" ref="AA42:AB42" si="49">P42/N42</f>
        <v>0.00004431997971</v>
      </c>
      <c r="AB42" s="12">
        <f t="shared" si="49"/>
        <v>0.0000001687503652</v>
      </c>
      <c r="AC42" s="12">
        <f t="shared" si="8"/>
        <v>262.6363484</v>
      </c>
      <c r="AD42" s="8">
        <f t="shared" si="9"/>
        <v>590.5511811</v>
      </c>
      <c r="AE42" s="4" t="s">
        <v>38</v>
      </c>
      <c r="AF42" s="13" t="str">
        <f t="shared" si="10"/>
        <v>Stratified</v>
      </c>
    </row>
    <row r="43" ht="15.75" customHeight="1">
      <c r="A43" s="3"/>
      <c r="B43" s="4"/>
      <c r="C43" s="6"/>
      <c r="D43" s="3" t="s">
        <v>32</v>
      </c>
      <c r="E43" s="4" t="s">
        <v>33</v>
      </c>
      <c r="F43" s="4" t="s">
        <v>34</v>
      </c>
      <c r="G43" s="4" t="s">
        <v>35</v>
      </c>
      <c r="H43" s="14">
        <v>0.0508</v>
      </c>
      <c r="I43" s="4" t="s">
        <v>36</v>
      </c>
      <c r="J43" s="4">
        <v>30.0</v>
      </c>
      <c r="K43" s="4">
        <v>5.0</v>
      </c>
      <c r="L43" s="7">
        <v>24.1380302275204</v>
      </c>
      <c r="M43" s="7">
        <v>13.757469153951</v>
      </c>
      <c r="N43" s="4">
        <v>867.1</v>
      </c>
      <c r="O43" s="8">
        <v>99.0797433283379</v>
      </c>
      <c r="P43" s="6">
        <f t="shared" si="2"/>
        <v>0.03981404277</v>
      </c>
      <c r="Q43" s="6">
        <v>1.705E-5</v>
      </c>
      <c r="R43" s="9">
        <v>0.0217</v>
      </c>
      <c r="S43" s="10">
        <v>1.19177095367848</v>
      </c>
      <c r="T43" s="10">
        <v>0.101196666212534</v>
      </c>
      <c r="U43" s="11">
        <f t="shared" si="3"/>
        <v>1318.52818</v>
      </c>
      <c r="V43" s="11">
        <f t="shared" si="4"/>
        <v>29873.79575</v>
      </c>
      <c r="W43" s="3" t="s">
        <v>39</v>
      </c>
      <c r="X43" s="4" t="s">
        <v>40</v>
      </c>
      <c r="Y43" s="8">
        <f t="shared" si="5"/>
        <v>2335.134473</v>
      </c>
      <c r="Z43" s="7">
        <f t="shared" si="6"/>
        <v>8.751536599</v>
      </c>
      <c r="AA43" s="12">
        <f t="shared" ref="AA43:AB43" si="50">P43/N43</f>
        <v>0.00004591632196</v>
      </c>
      <c r="AB43" s="12">
        <f t="shared" si="50"/>
        <v>0.0000001720836109</v>
      </c>
      <c r="AC43" s="12">
        <f t="shared" si="8"/>
        <v>266.8256536</v>
      </c>
      <c r="AD43" s="8">
        <f t="shared" si="9"/>
        <v>590.5511811</v>
      </c>
      <c r="AE43" s="4" t="s">
        <v>38</v>
      </c>
      <c r="AF43" s="13" t="str">
        <f t="shared" si="10"/>
        <v>Stratified</v>
      </c>
    </row>
    <row r="44" ht="15.75" customHeight="1">
      <c r="A44" s="3"/>
      <c r="B44" s="4"/>
      <c r="C44" s="6"/>
      <c r="D44" s="3" t="s">
        <v>32</v>
      </c>
      <c r="E44" s="4" t="s">
        <v>33</v>
      </c>
      <c r="F44" s="4" t="s">
        <v>34</v>
      </c>
      <c r="G44" s="4" t="s">
        <v>35</v>
      </c>
      <c r="H44" s="14">
        <v>0.0508</v>
      </c>
      <c r="I44" s="4" t="s">
        <v>36</v>
      </c>
      <c r="J44" s="4">
        <v>30.0</v>
      </c>
      <c r="K44" s="4">
        <v>5.0</v>
      </c>
      <c r="L44" s="7">
        <v>23.2502072496626</v>
      </c>
      <c r="M44" s="7">
        <v>13.9402585843455</v>
      </c>
      <c r="N44" s="4">
        <v>867.1</v>
      </c>
      <c r="O44" s="8">
        <v>101.339285022942</v>
      </c>
      <c r="P44" s="6">
        <f t="shared" si="2"/>
        <v>0.04157758172</v>
      </c>
      <c r="Q44" s="6">
        <v>1.704E-5</v>
      </c>
      <c r="R44" s="9">
        <v>0.0217</v>
      </c>
      <c r="S44" s="10">
        <v>1.19178024831309</v>
      </c>
      <c r="T44" s="10">
        <v>0.187537624831309</v>
      </c>
      <c r="U44" s="11">
        <f t="shared" si="3"/>
        <v>1262.611836</v>
      </c>
      <c r="V44" s="11">
        <f t="shared" si="4"/>
        <v>56657.88637</v>
      </c>
      <c r="W44" s="3" t="s">
        <v>39</v>
      </c>
      <c r="X44" s="4" t="s">
        <v>40</v>
      </c>
      <c r="Y44" s="8">
        <f t="shared" si="5"/>
        <v>2439.998927</v>
      </c>
      <c r="Z44" s="7">
        <f t="shared" si="6"/>
        <v>8.556405345</v>
      </c>
      <c r="AA44" s="12">
        <f t="shared" ref="AA44:AB44" si="51">P44/N44</f>
        <v>0.00004795015768</v>
      </c>
      <c r="AB44" s="12">
        <f t="shared" si="51"/>
        <v>0.0000001681480188</v>
      </c>
      <c r="AC44" s="12">
        <f t="shared" si="8"/>
        <v>285.1663554</v>
      </c>
      <c r="AD44" s="8">
        <f t="shared" si="9"/>
        <v>590.5511811</v>
      </c>
      <c r="AE44" s="4" t="s">
        <v>38</v>
      </c>
      <c r="AF44" s="13" t="str">
        <f t="shared" si="10"/>
        <v>Stratified</v>
      </c>
    </row>
    <row r="45" ht="15.75" customHeight="1">
      <c r="A45" s="3"/>
      <c r="B45" s="4"/>
      <c r="C45" s="6"/>
      <c r="D45" s="3" t="s">
        <v>32</v>
      </c>
      <c r="E45" s="4" t="s">
        <v>33</v>
      </c>
      <c r="F45" s="4" t="s">
        <v>34</v>
      </c>
      <c r="G45" s="4" t="s">
        <v>35</v>
      </c>
      <c r="H45" s="14">
        <v>0.0508</v>
      </c>
      <c r="I45" s="4" t="s">
        <v>36</v>
      </c>
      <c r="J45" s="4">
        <v>30.0</v>
      </c>
      <c r="K45" s="4">
        <v>5.0</v>
      </c>
      <c r="L45" s="7">
        <v>21.7126282566192</v>
      </c>
      <c r="M45" s="7">
        <v>13.7051225376782</v>
      </c>
      <c r="N45" s="4">
        <v>867.1</v>
      </c>
      <c r="O45" s="8">
        <v>100.182073635438</v>
      </c>
      <c r="P45" s="6">
        <f t="shared" si="2"/>
        <v>0.04489750807</v>
      </c>
      <c r="Q45" s="6">
        <v>1.696E-5</v>
      </c>
      <c r="R45" s="9">
        <v>0.0217</v>
      </c>
      <c r="S45" s="10">
        <v>1.48964963543788</v>
      </c>
      <c r="T45" s="10">
        <v>0.180065951120163</v>
      </c>
      <c r="U45" s="11">
        <f t="shared" si="3"/>
        <v>1461.486459</v>
      </c>
      <c r="V45" s="11">
        <f t="shared" si="4"/>
        <v>54033.04971</v>
      </c>
      <c r="W45" s="3" t="s">
        <v>39</v>
      </c>
      <c r="X45" s="4" t="s">
        <v>40</v>
      </c>
      <c r="Y45" s="8">
        <f t="shared" si="5"/>
        <v>2647.258731</v>
      </c>
      <c r="Z45" s="7">
        <f t="shared" si="6"/>
        <v>8.655241088</v>
      </c>
      <c r="AA45" s="12">
        <f t="shared" ref="AA45:AB45" si="52">P45/N45</f>
        <v>0.00005177892754</v>
      </c>
      <c r="AB45" s="12">
        <f t="shared" si="52"/>
        <v>0.0000001692917643</v>
      </c>
      <c r="AC45" s="12">
        <f t="shared" si="8"/>
        <v>305.8561517</v>
      </c>
      <c r="AD45" s="8">
        <f t="shared" si="9"/>
        <v>590.5511811</v>
      </c>
      <c r="AE45" s="4" t="s">
        <v>38</v>
      </c>
      <c r="AF45" s="13" t="str">
        <f t="shared" si="10"/>
        <v>Stratified</v>
      </c>
    </row>
    <row r="46" ht="15.75" customHeight="1">
      <c r="A46" s="3"/>
      <c r="B46" s="4"/>
      <c r="C46" s="6"/>
      <c r="D46" s="3" t="s">
        <v>32</v>
      </c>
      <c r="E46" s="4" t="s">
        <v>33</v>
      </c>
      <c r="F46" s="4" t="s">
        <v>34</v>
      </c>
      <c r="G46" s="4" t="s">
        <v>35</v>
      </c>
      <c r="H46" s="14">
        <v>0.0508</v>
      </c>
      <c r="I46" s="4" t="s">
        <v>36</v>
      </c>
      <c r="J46" s="4">
        <v>30.0</v>
      </c>
      <c r="K46" s="4">
        <v>5.0</v>
      </c>
      <c r="L46" s="7">
        <v>21.4040833232</v>
      </c>
      <c r="M46" s="7">
        <v>13.831235032</v>
      </c>
      <c r="N46" s="4">
        <v>867.1</v>
      </c>
      <c r="O46" s="8">
        <v>101.5713319376</v>
      </c>
      <c r="P46" s="6">
        <f t="shared" si="2"/>
        <v>0.04560872416</v>
      </c>
      <c r="Q46" s="6">
        <v>1.696E-5</v>
      </c>
      <c r="R46" s="9">
        <v>0.0217</v>
      </c>
      <c r="S46" s="10">
        <v>1.48780224</v>
      </c>
      <c r="T46" s="10">
        <v>0.460220296</v>
      </c>
      <c r="U46" s="11">
        <f t="shared" si="3"/>
        <v>1436.912038</v>
      </c>
      <c r="V46" s="11">
        <f t="shared" si="4"/>
        <v>140015.0692</v>
      </c>
      <c r="W46" s="3" t="s">
        <v>42</v>
      </c>
      <c r="X46" s="3" t="s">
        <v>42</v>
      </c>
      <c r="Y46" s="8">
        <f t="shared" si="5"/>
        <v>2689.193642</v>
      </c>
      <c r="Z46" s="7">
        <f t="shared" si="6"/>
        <v>8.53685763</v>
      </c>
      <c r="AA46" s="12">
        <f t="shared" ref="AA46:AB46" si="53">P46/N46</f>
        <v>0.00005259915138</v>
      </c>
      <c r="AB46" s="12">
        <f t="shared" si="53"/>
        <v>0.0000001669762489</v>
      </c>
      <c r="AC46" s="12">
        <f t="shared" si="8"/>
        <v>315.0097798</v>
      </c>
      <c r="AD46" s="8">
        <f t="shared" si="9"/>
        <v>590.5511811</v>
      </c>
      <c r="AE46" s="4" t="s">
        <v>38</v>
      </c>
      <c r="AF46" s="13" t="str">
        <f t="shared" si="10"/>
        <v>Dispersed</v>
      </c>
    </row>
    <row r="47" ht="15.75" customHeight="1">
      <c r="A47" s="3"/>
      <c r="B47" s="4"/>
      <c r="C47" s="6"/>
      <c r="D47" s="3" t="s">
        <v>32</v>
      </c>
      <c r="E47" s="4" t="s">
        <v>33</v>
      </c>
      <c r="F47" s="4" t="s">
        <v>34</v>
      </c>
      <c r="G47" s="4" t="s">
        <v>35</v>
      </c>
      <c r="H47" s="14">
        <v>0.0508</v>
      </c>
      <c r="I47" s="4" t="s">
        <v>36</v>
      </c>
      <c r="J47" s="4">
        <v>30.0</v>
      </c>
      <c r="K47" s="4">
        <v>5.0</v>
      </c>
      <c r="L47" s="7">
        <v>27.0406925365079</v>
      </c>
      <c r="M47" s="7">
        <v>14.0221613587302</v>
      </c>
      <c r="N47" s="4">
        <v>867.1</v>
      </c>
      <c r="O47" s="8">
        <v>99.6322720476191</v>
      </c>
      <c r="P47" s="6">
        <f t="shared" si="2"/>
        <v>0.03469740113</v>
      </c>
      <c r="Q47" s="6">
        <v>1.718E-5</v>
      </c>
      <c r="R47" s="9">
        <v>0.0217</v>
      </c>
      <c r="S47" s="10">
        <v>1.50879173650794</v>
      </c>
      <c r="T47" s="10">
        <v>1.45672045079365</v>
      </c>
      <c r="U47" s="11">
        <f t="shared" si="3"/>
        <v>1915.425427</v>
      </c>
      <c r="V47" s="11">
        <f t="shared" si="4"/>
        <v>429157.5965</v>
      </c>
      <c r="W47" s="3" t="s">
        <v>41</v>
      </c>
      <c r="X47" s="3" t="s">
        <v>42</v>
      </c>
      <c r="Y47" s="8">
        <f t="shared" si="5"/>
        <v>2019.639181</v>
      </c>
      <c r="Z47" s="7">
        <f t="shared" si="6"/>
        <v>8.703003376</v>
      </c>
      <c r="AA47" s="12">
        <f t="shared" ref="AA47:AB47" si="54">P47/N47</f>
        <v>0.00004001545512</v>
      </c>
      <c r="AB47" s="12">
        <f t="shared" si="54"/>
        <v>0.0000001724340883</v>
      </c>
      <c r="AC47" s="12">
        <f t="shared" si="8"/>
        <v>232.0623231</v>
      </c>
      <c r="AD47" s="8">
        <f t="shared" si="9"/>
        <v>590.5511811</v>
      </c>
      <c r="AE47" s="4" t="s">
        <v>38</v>
      </c>
      <c r="AF47" s="13" t="str">
        <f t="shared" si="10"/>
        <v>Dispersed</v>
      </c>
    </row>
    <row r="48" ht="15.75" customHeight="1">
      <c r="A48" s="3"/>
      <c r="B48" s="4"/>
      <c r="C48" s="6"/>
      <c r="D48" s="3" t="s">
        <v>32</v>
      </c>
      <c r="E48" s="4" t="s">
        <v>33</v>
      </c>
      <c r="F48" s="4" t="s">
        <v>34</v>
      </c>
      <c r="G48" s="4" t="s">
        <v>35</v>
      </c>
      <c r="H48" s="14">
        <v>0.0508</v>
      </c>
      <c r="I48" s="4" t="s">
        <v>36</v>
      </c>
      <c r="J48" s="4">
        <v>30.0</v>
      </c>
      <c r="K48" s="4">
        <v>10.0</v>
      </c>
      <c r="L48" s="7">
        <v>23.3503842829404</v>
      </c>
      <c r="M48" s="7">
        <v>13.7996246893204</v>
      </c>
      <c r="N48" s="4">
        <v>867.1</v>
      </c>
      <c r="O48" s="8">
        <v>99.9736760610264</v>
      </c>
      <c r="P48" s="6">
        <f t="shared" si="2"/>
        <v>0.0413733106</v>
      </c>
      <c r="Q48" s="6">
        <v>1.703E-5</v>
      </c>
      <c r="R48" s="9">
        <v>0.0217</v>
      </c>
      <c r="S48" s="10">
        <v>0.0172384299583911</v>
      </c>
      <c r="T48" s="10">
        <v>0.0538557572815534</v>
      </c>
      <c r="U48" s="11">
        <f t="shared" si="3"/>
        <v>18.35313815</v>
      </c>
      <c r="V48" s="11">
        <f t="shared" si="4"/>
        <v>16060.78849</v>
      </c>
      <c r="W48" s="3" t="s">
        <v>37</v>
      </c>
      <c r="X48" s="3" t="s">
        <v>37</v>
      </c>
      <c r="Y48" s="8">
        <f t="shared" si="5"/>
        <v>2429.436911</v>
      </c>
      <c r="Z48" s="7">
        <f t="shared" si="6"/>
        <v>8.67328315</v>
      </c>
      <c r="AA48" s="12">
        <f t="shared" ref="AA48:AB48" si="55">P48/N48</f>
        <v>0.00004771457801</v>
      </c>
      <c r="AB48" s="12">
        <f t="shared" si="55"/>
        <v>0.0000001703448415</v>
      </c>
      <c r="AC48" s="12">
        <f t="shared" si="8"/>
        <v>280.1057995</v>
      </c>
      <c r="AD48" s="8">
        <f t="shared" si="9"/>
        <v>590.5511811</v>
      </c>
      <c r="AE48" s="4" t="s">
        <v>38</v>
      </c>
      <c r="AF48" s="13" t="str">
        <f t="shared" si="10"/>
        <v>Intermittent</v>
      </c>
    </row>
    <row r="49" ht="15.75" customHeight="1">
      <c r="A49" s="3"/>
      <c r="B49" s="4"/>
      <c r="C49" s="6"/>
      <c r="D49" s="3" t="s">
        <v>32</v>
      </c>
      <c r="E49" s="4" t="s">
        <v>33</v>
      </c>
      <c r="F49" s="4" t="s">
        <v>34</v>
      </c>
      <c r="G49" s="4" t="s">
        <v>35</v>
      </c>
      <c r="H49" s="14">
        <v>0.0508</v>
      </c>
      <c r="I49" s="4" t="s">
        <v>36</v>
      </c>
      <c r="J49" s="4">
        <v>30.0</v>
      </c>
      <c r="K49" s="4">
        <v>10.0</v>
      </c>
      <c r="L49" s="7">
        <v>22.9963058052851</v>
      </c>
      <c r="M49" s="7">
        <v>13.7958877301808</v>
      </c>
      <c r="N49" s="4">
        <v>867.1</v>
      </c>
      <c r="O49" s="8">
        <v>100.171318675939</v>
      </c>
      <c r="P49" s="6">
        <f t="shared" si="2"/>
        <v>0.04210158806</v>
      </c>
      <c r="Q49" s="6">
        <v>1.701E-5</v>
      </c>
      <c r="R49" s="9">
        <v>0.0217</v>
      </c>
      <c r="S49" s="10">
        <v>0.0203820171821306</v>
      </c>
      <c r="T49" s="10">
        <v>0.0981175395189003</v>
      </c>
      <c r="U49" s="11">
        <f t="shared" si="3"/>
        <v>21.32463391</v>
      </c>
      <c r="V49" s="11">
        <f t="shared" si="4"/>
        <v>29352.79345</v>
      </c>
      <c r="W49" s="3" t="s">
        <v>37</v>
      </c>
      <c r="X49" s="3" t="s">
        <v>37</v>
      </c>
      <c r="Y49" s="8">
        <f t="shared" si="5"/>
        <v>2475.108058</v>
      </c>
      <c r="Z49" s="7">
        <f t="shared" si="6"/>
        <v>8.656170364</v>
      </c>
      <c r="AA49" s="12">
        <f t="shared" ref="AA49:AB49" si="56">P49/N49</f>
        <v>0.00004855447821</v>
      </c>
      <c r="AB49" s="12">
        <f t="shared" si="56"/>
        <v>0.0000001698090853</v>
      </c>
      <c r="AC49" s="12">
        <f t="shared" si="8"/>
        <v>285.9356914</v>
      </c>
      <c r="AD49" s="8">
        <f t="shared" si="9"/>
        <v>590.5511811</v>
      </c>
      <c r="AE49" s="4" t="s">
        <v>38</v>
      </c>
      <c r="AF49" s="13" t="str">
        <f t="shared" si="10"/>
        <v>Intermittent</v>
      </c>
    </row>
    <row r="50" ht="15.75" customHeight="1">
      <c r="A50" s="3"/>
      <c r="B50" s="4"/>
      <c r="C50" s="6"/>
      <c r="D50" s="3" t="s">
        <v>32</v>
      </c>
      <c r="E50" s="4" t="s">
        <v>33</v>
      </c>
      <c r="F50" s="4" t="s">
        <v>34</v>
      </c>
      <c r="G50" s="4" t="s">
        <v>35</v>
      </c>
      <c r="H50" s="14">
        <v>0.0508</v>
      </c>
      <c r="I50" s="4" t="s">
        <v>36</v>
      </c>
      <c r="J50" s="4">
        <v>30.0</v>
      </c>
      <c r="K50" s="4">
        <v>10.0</v>
      </c>
      <c r="L50" s="7">
        <v>23.0763025438109</v>
      </c>
      <c r="M50" s="7">
        <v>13.8013452573018</v>
      </c>
      <c r="N50" s="4">
        <v>867.1</v>
      </c>
      <c r="O50" s="8">
        <v>100.168949205842</v>
      </c>
      <c r="P50" s="6">
        <f t="shared" si="2"/>
        <v>0.04193550834</v>
      </c>
      <c r="Q50" s="6">
        <v>1.702E-5</v>
      </c>
      <c r="R50" s="9">
        <v>0.0217</v>
      </c>
      <c r="S50" s="10">
        <v>0.0172038358831711</v>
      </c>
      <c r="T50" s="10">
        <v>0.198999611961057</v>
      </c>
      <c r="U50" s="11">
        <f t="shared" si="3"/>
        <v>18.07075415</v>
      </c>
      <c r="V50" s="11">
        <f t="shared" si="4"/>
        <v>59496.23776</v>
      </c>
      <c r="W50" s="3" t="s">
        <v>37</v>
      </c>
      <c r="X50" s="3" t="s">
        <v>37</v>
      </c>
      <c r="Y50" s="8">
        <f t="shared" si="5"/>
        <v>2463.895907</v>
      </c>
      <c r="Z50" s="7">
        <f t="shared" si="6"/>
        <v>8.656375123</v>
      </c>
      <c r="AA50" s="12">
        <f t="shared" ref="AA50:AB50" si="57">P50/N50</f>
        <v>0.00004836294354</v>
      </c>
      <c r="AB50" s="12">
        <f t="shared" si="57"/>
        <v>0.0000001699129334</v>
      </c>
      <c r="AC50" s="12">
        <f t="shared" si="8"/>
        <v>284.6336801</v>
      </c>
      <c r="AD50" s="8">
        <f t="shared" si="9"/>
        <v>590.5511811</v>
      </c>
      <c r="AE50" s="4" t="s">
        <v>38</v>
      </c>
      <c r="AF50" s="13" t="str">
        <f t="shared" si="10"/>
        <v>Intermittent</v>
      </c>
    </row>
    <row r="51" ht="15.75" customHeight="1">
      <c r="A51" s="3"/>
      <c r="B51" s="4"/>
      <c r="C51" s="6"/>
      <c r="D51" s="3" t="s">
        <v>32</v>
      </c>
      <c r="E51" s="4" t="s">
        <v>33</v>
      </c>
      <c r="F51" s="4" t="s">
        <v>34</v>
      </c>
      <c r="G51" s="4" t="s">
        <v>35</v>
      </c>
      <c r="H51" s="14">
        <v>0.0508</v>
      </c>
      <c r="I51" s="4" t="s">
        <v>36</v>
      </c>
      <c r="J51" s="4">
        <v>30.0</v>
      </c>
      <c r="K51" s="4">
        <v>10.0</v>
      </c>
      <c r="L51" s="7">
        <v>25.3417418321776</v>
      </c>
      <c r="M51" s="7">
        <v>13.9003230651872</v>
      </c>
      <c r="N51" s="4">
        <v>867.1</v>
      </c>
      <c r="O51" s="8">
        <v>99.6055272496533</v>
      </c>
      <c r="P51" s="6">
        <f t="shared" si="2"/>
        <v>0.03758013871</v>
      </c>
      <c r="Q51" s="6">
        <v>1.711E-5</v>
      </c>
      <c r="R51" s="9">
        <v>0.0217</v>
      </c>
      <c r="S51" s="10">
        <v>0.0178199833564494</v>
      </c>
      <c r="T51" s="10">
        <v>0.481306464632455</v>
      </c>
      <c r="U51" s="11">
        <f t="shared" si="3"/>
        <v>20.8872764</v>
      </c>
      <c r="V51" s="11">
        <f t="shared" si="4"/>
        <v>142337.337</v>
      </c>
      <c r="W51" s="3" t="s">
        <v>39</v>
      </c>
      <c r="X51" s="4" t="s">
        <v>40</v>
      </c>
      <c r="Y51" s="8">
        <f t="shared" si="5"/>
        <v>2196.384495</v>
      </c>
      <c r="Z51" s="7">
        <f t="shared" si="6"/>
        <v>8.705340195</v>
      </c>
      <c r="AA51" s="12">
        <f t="shared" ref="AA51:AB51" si="58">P51/N51</f>
        <v>0.00004334002849</v>
      </c>
      <c r="AB51" s="12">
        <f t="shared" si="58"/>
        <v>0.0000001717776159</v>
      </c>
      <c r="AC51" s="12">
        <f t="shared" si="8"/>
        <v>252.3031203</v>
      </c>
      <c r="AD51" s="8">
        <f t="shared" si="9"/>
        <v>590.5511811</v>
      </c>
      <c r="AE51" s="4" t="s">
        <v>38</v>
      </c>
      <c r="AF51" s="13" t="str">
        <f t="shared" si="10"/>
        <v>Stratified</v>
      </c>
    </row>
    <row r="52" ht="15.75" customHeight="1">
      <c r="A52" s="3"/>
      <c r="B52" s="4"/>
      <c r="C52" s="6"/>
      <c r="D52" s="3" t="s">
        <v>32</v>
      </c>
      <c r="E52" s="4" t="s">
        <v>33</v>
      </c>
      <c r="F52" s="4" t="s">
        <v>34</v>
      </c>
      <c r="G52" s="4" t="s">
        <v>35</v>
      </c>
      <c r="H52" s="14">
        <v>0.0508</v>
      </c>
      <c r="I52" s="4" t="s">
        <v>36</v>
      </c>
      <c r="J52" s="4">
        <v>30.0</v>
      </c>
      <c r="K52" s="4">
        <v>10.0</v>
      </c>
      <c r="L52" s="7">
        <v>24.4245815338346</v>
      </c>
      <c r="M52" s="7">
        <v>13.8977007443609</v>
      </c>
      <c r="N52" s="4">
        <v>867.1</v>
      </c>
      <c r="O52" s="8">
        <v>100.172305778195</v>
      </c>
      <c r="P52" s="6">
        <f t="shared" si="2"/>
        <v>0.03926652539</v>
      </c>
      <c r="Q52" s="6">
        <v>1.708E-5</v>
      </c>
      <c r="R52" s="9">
        <v>0.0217</v>
      </c>
      <c r="S52" s="10">
        <v>0.0200080263157895</v>
      </c>
      <c r="T52" s="10">
        <v>0.998257240601504</v>
      </c>
      <c r="U52" s="11">
        <f t="shared" si="3"/>
        <v>22.44474498</v>
      </c>
      <c r="V52" s="11">
        <f t="shared" si="4"/>
        <v>297417.1347</v>
      </c>
      <c r="W52" s="3" t="s">
        <v>41</v>
      </c>
      <c r="X52" s="3" t="s">
        <v>42</v>
      </c>
      <c r="Y52" s="8">
        <f t="shared" si="5"/>
        <v>2298.976897</v>
      </c>
      <c r="Z52" s="7">
        <f t="shared" si="6"/>
        <v>8.656085065</v>
      </c>
      <c r="AA52" s="12">
        <f t="shared" ref="AA52:AB52" si="59">P52/N52</f>
        <v>0.00004528488686</v>
      </c>
      <c r="AB52" s="12">
        <f t="shared" si="59"/>
        <v>0.000000170506208</v>
      </c>
      <c r="AC52" s="12">
        <f t="shared" si="8"/>
        <v>265.5908392</v>
      </c>
      <c r="AD52" s="8">
        <f t="shared" si="9"/>
        <v>590.5511811</v>
      </c>
      <c r="AE52" s="4" t="s">
        <v>38</v>
      </c>
      <c r="AF52" s="13" t="str">
        <f t="shared" si="10"/>
        <v>Dispersed</v>
      </c>
    </row>
    <row r="53" ht="15.75" customHeight="1">
      <c r="A53" s="3"/>
      <c r="B53" s="4"/>
      <c r="C53" s="6"/>
      <c r="D53" s="3" t="s">
        <v>32</v>
      </c>
      <c r="E53" s="4" t="s">
        <v>33</v>
      </c>
      <c r="F53" s="4" t="s">
        <v>34</v>
      </c>
      <c r="G53" s="4" t="s">
        <v>35</v>
      </c>
      <c r="H53" s="14">
        <v>0.0508</v>
      </c>
      <c r="I53" s="4" t="s">
        <v>36</v>
      </c>
      <c r="J53" s="4">
        <v>30.0</v>
      </c>
      <c r="K53" s="4">
        <v>10.0</v>
      </c>
      <c r="L53" s="7">
        <v>27.950143752434</v>
      </c>
      <c r="M53" s="7">
        <v>14.1727195187761</v>
      </c>
      <c r="N53" s="4">
        <v>867.1</v>
      </c>
      <c r="O53" s="8">
        <v>100.39349742281</v>
      </c>
      <c r="P53" s="6">
        <f t="shared" si="2"/>
        <v>0.03326888861</v>
      </c>
      <c r="Q53" s="6">
        <v>1.724E-5</v>
      </c>
      <c r="R53" s="9">
        <v>0.0217</v>
      </c>
      <c r="S53" s="10">
        <v>0.100086300417246</v>
      </c>
      <c r="T53" s="10">
        <v>0.0522415591098748</v>
      </c>
      <c r="U53" s="11">
        <f t="shared" si="3"/>
        <v>132.5162818</v>
      </c>
      <c r="V53" s="11">
        <f t="shared" si="4"/>
        <v>15454.25822</v>
      </c>
      <c r="W53" s="3" t="s">
        <v>37</v>
      </c>
      <c r="X53" s="3" t="s">
        <v>37</v>
      </c>
      <c r="Y53" s="8">
        <f t="shared" si="5"/>
        <v>1929.74992</v>
      </c>
      <c r="Z53" s="7">
        <f t="shared" si="6"/>
        <v>8.637013574</v>
      </c>
      <c r="AA53" s="12">
        <f t="shared" ref="AA53:AB53" si="60">P53/N53</f>
        <v>0.00003836799517</v>
      </c>
      <c r="AB53" s="12">
        <f t="shared" si="60"/>
        <v>0.0000001717242694</v>
      </c>
      <c r="AC53" s="12">
        <f t="shared" si="8"/>
        <v>223.4279133</v>
      </c>
      <c r="AD53" s="8">
        <f t="shared" si="9"/>
        <v>590.5511811</v>
      </c>
      <c r="AE53" s="4" t="s">
        <v>38</v>
      </c>
      <c r="AF53" s="13" t="str">
        <f t="shared" si="10"/>
        <v>Intermittent</v>
      </c>
    </row>
    <row r="54" ht="15.75" customHeight="1">
      <c r="A54" s="3"/>
      <c r="B54" s="4"/>
      <c r="C54" s="6"/>
      <c r="D54" s="3" t="s">
        <v>32</v>
      </c>
      <c r="E54" s="4" t="s">
        <v>33</v>
      </c>
      <c r="F54" s="4" t="s">
        <v>34</v>
      </c>
      <c r="G54" s="4" t="s">
        <v>35</v>
      </c>
      <c r="H54" s="14">
        <v>0.0508</v>
      </c>
      <c r="I54" s="4" t="s">
        <v>36</v>
      </c>
      <c r="J54" s="4">
        <v>30.0</v>
      </c>
      <c r="K54" s="4">
        <v>10.0</v>
      </c>
      <c r="L54" s="7">
        <v>28.2772641111112</v>
      </c>
      <c r="M54" s="7">
        <v>14.1454137861111</v>
      </c>
      <c r="N54" s="4">
        <v>867.1</v>
      </c>
      <c r="O54" s="8">
        <v>99.9457367569444</v>
      </c>
      <c r="P54" s="6">
        <f t="shared" si="2"/>
        <v>0.03277285905</v>
      </c>
      <c r="Q54" s="6">
        <v>1.724E-5</v>
      </c>
      <c r="R54" s="9">
        <v>0.0217</v>
      </c>
      <c r="S54" s="10">
        <v>0.100255320833333</v>
      </c>
      <c r="T54" s="10">
        <v>0.0987327916666667</v>
      </c>
      <c r="U54" s="11">
        <f t="shared" si="3"/>
        <v>134.7491392</v>
      </c>
      <c r="V54" s="11">
        <f t="shared" si="4"/>
        <v>29077.17039</v>
      </c>
      <c r="W54" s="3" t="s">
        <v>37</v>
      </c>
      <c r="X54" s="3" t="s">
        <v>37</v>
      </c>
      <c r="Y54" s="8">
        <f t="shared" si="5"/>
        <v>1900.977903</v>
      </c>
      <c r="Z54" s="7">
        <f t="shared" si="6"/>
        <v>8.67570772</v>
      </c>
      <c r="AA54" s="12">
        <f t="shared" ref="AA54:AB54" si="61">P54/N54</f>
        <v>0.0000377959394</v>
      </c>
      <c r="AB54" s="12">
        <f t="shared" si="61"/>
        <v>0.0000001724936006</v>
      </c>
      <c r="AC54" s="12">
        <f t="shared" si="8"/>
        <v>219.1150237</v>
      </c>
      <c r="AD54" s="8">
        <f t="shared" si="9"/>
        <v>590.5511811</v>
      </c>
      <c r="AE54" s="4" t="s">
        <v>38</v>
      </c>
      <c r="AF54" s="13" t="str">
        <f t="shared" si="10"/>
        <v>Intermittent</v>
      </c>
    </row>
    <row r="55" ht="15.75" customHeight="1">
      <c r="A55" s="3"/>
      <c r="B55" s="4"/>
      <c r="C55" s="6"/>
      <c r="D55" s="3" t="s">
        <v>32</v>
      </c>
      <c r="E55" s="4" t="s">
        <v>33</v>
      </c>
      <c r="F55" s="4" t="s">
        <v>34</v>
      </c>
      <c r="G55" s="4" t="s">
        <v>35</v>
      </c>
      <c r="H55" s="14">
        <v>0.0508</v>
      </c>
      <c r="I55" s="4" t="s">
        <v>36</v>
      </c>
      <c r="J55" s="4">
        <v>30.0</v>
      </c>
      <c r="K55" s="4">
        <v>10.0</v>
      </c>
      <c r="L55" s="7">
        <v>28.8142870709318</v>
      </c>
      <c r="M55" s="7">
        <v>14.1983330305981</v>
      </c>
      <c r="N55" s="4">
        <v>867.1</v>
      </c>
      <c r="O55" s="8">
        <v>100.078624164117</v>
      </c>
      <c r="P55" s="6">
        <f t="shared" si="2"/>
        <v>0.03197787106</v>
      </c>
      <c r="Q55" s="6">
        <v>1.727E-5</v>
      </c>
      <c r="R55" s="9">
        <v>0.0217</v>
      </c>
      <c r="S55" s="10">
        <v>0.0994189680111266</v>
      </c>
      <c r="T55" s="10">
        <v>0.198944851182197</v>
      </c>
      <c r="U55" s="11">
        <f t="shared" si="3"/>
        <v>136.947025</v>
      </c>
      <c r="V55" s="11">
        <f t="shared" si="4"/>
        <v>58565.97864</v>
      </c>
      <c r="W55" s="3" t="s">
        <v>37</v>
      </c>
      <c r="X55" s="3" t="s">
        <v>37</v>
      </c>
      <c r="Y55" s="8">
        <f t="shared" si="5"/>
        <v>1851.642794</v>
      </c>
      <c r="Z55" s="7">
        <f t="shared" si="6"/>
        <v>8.664187855</v>
      </c>
      <c r="AA55" s="12">
        <f t="shared" ref="AA55:AB55" si="62">P55/N55</f>
        <v>0.00003687910398</v>
      </c>
      <c r="AB55" s="12">
        <f t="shared" si="62"/>
        <v>0.0000001725643227</v>
      </c>
      <c r="AC55" s="12">
        <f t="shared" si="8"/>
        <v>213.7122169</v>
      </c>
      <c r="AD55" s="8">
        <f t="shared" si="9"/>
        <v>590.5511811</v>
      </c>
      <c r="AE55" s="4" t="s">
        <v>38</v>
      </c>
      <c r="AF55" s="13" t="str">
        <f t="shared" si="10"/>
        <v>Intermittent</v>
      </c>
    </row>
    <row r="56" ht="15.75" customHeight="1">
      <c r="A56" s="3"/>
      <c r="B56" s="4"/>
      <c r="C56" s="6"/>
      <c r="D56" s="3" t="s">
        <v>32</v>
      </c>
      <c r="E56" s="4" t="s">
        <v>33</v>
      </c>
      <c r="F56" s="4" t="s">
        <v>34</v>
      </c>
      <c r="G56" s="4" t="s">
        <v>35</v>
      </c>
      <c r="H56" s="14">
        <v>0.0508</v>
      </c>
      <c r="I56" s="4" t="s">
        <v>36</v>
      </c>
      <c r="J56" s="4">
        <v>30.0</v>
      </c>
      <c r="K56" s="4">
        <v>10.0</v>
      </c>
      <c r="L56" s="7">
        <v>29.0220552810219</v>
      </c>
      <c r="M56" s="7">
        <v>14.1946418467153</v>
      </c>
      <c r="N56" s="4">
        <v>867.1</v>
      </c>
      <c r="O56" s="8">
        <v>99.9171182116789</v>
      </c>
      <c r="P56" s="6">
        <f t="shared" si="2"/>
        <v>0.03167653894</v>
      </c>
      <c r="Q56" s="6">
        <v>1.728E-5</v>
      </c>
      <c r="R56" s="9">
        <v>0.0217</v>
      </c>
      <c r="S56" s="10">
        <v>0.0974144927007299</v>
      </c>
      <c r="T56" s="10">
        <v>0.524210281021898</v>
      </c>
      <c r="U56" s="11">
        <f t="shared" si="3"/>
        <v>135.4623946</v>
      </c>
      <c r="V56" s="11">
        <f t="shared" si="4"/>
        <v>153980.3875</v>
      </c>
      <c r="W56" s="3" t="s">
        <v>39</v>
      </c>
      <c r="X56" s="4" t="s">
        <v>40</v>
      </c>
      <c r="Y56" s="8">
        <f t="shared" si="5"/>
        <v>1833.133041</v>
      </c>
      <c r="Z56" s="7">
        <f t="shared" si="6"/>
        <v>8.678192641</v>
      </c>
      <c r="AA56" s="12">
        <f t="shared" ref="AA56:AB56" si="63">P56/N56</f>
        <v>0.00003653158683</v>
      </c>
      <c r="AB56" s="12">
        <f t="shared" si="63"/>
        <v>0.0000001729433385</v>
      </c>
      <c r="AC56" s="12">
        <f t="shared" si="8"/>
        <v>211.2344259</v>
      </c>
      <c r="AD56" s="8">
        <f t="shared" si="9"/>
        <v>590.5511811</v>
      </c>
      <c r="AE56" s="4" t="s">
        <v>38</v>
      </c>
      <c r="AF56" s="13" t="str">
        <f t="shared" si="10"/>
        <v>Stratified</v>
      </c>
    </row>
    <row r="57" ht="15.75" customHeight="1">
      <c r="A57" s="3"/>
      <c r="B57" s="4"/>
      <c r="C57" s="6"/>
      <c r="D57" s="3" t="s">
        <v>32</v>
      </c>
      <c r="E57" s="4" t="s">
        <v>33</v>
      </c>
      <c r="F57" s="4" t="s">
        <v>34</v>
      </c>
      <c r="G57" s="4" t="s">
        <v>35</v>
      </c>
      <c r="H57" s="14">
        <v>0.0508</v>
      </c>
      <c r="I57" s="4" t="s">
        <v>36</v>
      </c>
      <c r="J57" s="4">
        <v>30.0</v>
      </c>
      <c r="K57" s="4">
        <v>10.0</v>
      </c>
      <c r="L57" s="7">
        <v>27.8569944251012</v>
      </c>
      <c r="M57" s="7">
        <v>14.2090830202429</v>
      </c>
      <c r="N57" s="4">
        <v>867.1</v>
      </c>
      <c r="O57" s="8">
        <v>100.77712265587</v>
      </c>
      <c r="P57" s="6">
        <f t="shared" si="2"/>
        <v>0.03341181428</v>
      </c>
      <c r="Q57" s="6">
        <v>1.724E-5</v>
      </c>
      <c r="R57" s="9">
        <v>0.0217</v>
      </c>
      <c r="S57" s="10">
        <v>0.0993221538461538</v>
      </c>
      <c r="T57" s="10">
        <v>0.978873028340081</v>
      </c>
      <c r="U57" s="11">
        <f t="shared" si="3"/>
        <v>130.9419996</v>
      </c>
      <c r="V57" s="11">
        <f t="shared" si="4"/>
        <v>290679.7429</v>
      </c>
      <c r="W57" s="3" t="s">
        <v>41</v>
      </c>
      <c r="X57" s="3" t="s">
        <v>42</v>
      </c>
      <c r="Y57" s="8">
        <f t="shared" si="5"/>
        <v>1938.040272</v>
      </c>
      <c r="Z57" s="7">
        <f t="shared" si="6"/>
        <v>8.604135315</v>
      </c>
      <c r="AA57" s="12">
        <f t="shared" ref="AA57:AB57" si="64">P57/N57</f>
        <v>0.00003853282699</v>
      </c>
      <c r="AB57" s="12">
        <f t="shared" si="64"/>
        <v>0.0000001710705718</v>
      </c>
      <c r="AC57" s="12">
        <f t="shared" si="8"/>
        <v>225.2452107</v>
      </c>
      <c r="AD57" s="8">
        <f t="shared" si="9"/>
        <v>590.5511811</v>
      </c>
      <c r="AE57" s="4" t="s">
        <v>38</v>
      </c>
      <c r="AF57" s="13" t="str">
        <f t="shared" si="10"/>
        <v>Dispersed</v>
      </c>
    </row>
    <row r="58" ht="15.75" customHeight="1">
      <c r="A58" s="3"/>
      <c r="B58" s="4"/>
      <c r="C58" s="6"/>
      <c r="D58" s="3" t="s">
        <v>32</v>
      </c>
      <c r="E58" s="4" t="s">
        <v>33</v>
      </c>
      <c r="F58" s="4" t="s">
        <v>34</v>
      </c>
      <c r="G58" s="4" t="s">
        <v>35</v>
      </c>
      <c r="H58" s="14">
        <v>0.0508</v>
      </c>
      <c r="I58" s="4" t="s">
        <v>36</v>
      </c>
      <c r="J58" s="4">
        <v>30.0</v>
      </c>
      <c r="K58" s="4">
        <v>10.0</v>
      </c>
      <c r="L58" s="7">
        <v>23.4869782773925</v>
      </c>
      <c r="M58" s="7">
        <v>13.9956408058253</v>
      </c>
      <c r="N58" s="4">
        <v>867.1</v>
      </c>
      <c r="O58" s="8">
        <v>101.693399783634</v>
      </c>
      <c r="P58" s="6">
        <f t="shared" si="2"/>
        <v>0.04109699862</v>
      </c>
      <c r="Q58" s="6">
        <v>1.706E-5</v>
      </c>
      <c r="R58" s="9">
        <v>0.0217</v>
      </c>
      <c r="S58" s="10">
        <v>0.198086933425798</v>
      </c>
      <c r="T58" s="10">
        <v>0.0519339389736477</v>
      </c>
      <c r="U58" s="11">
        <f t="shared" si="3"/>
        <v>212.3139946</v>
      </c>
      <c r="V58" s="11">
        <f t="shared" si="4"/>
        <v>15726.37819</v>
      </c>
      <c r="W58" s="3" t="s">
        <v>37</v>
      </c>
      <c r="X58" s="3" t="s">
        <v>37</v>
      </c>
      <c r="Y58" s="8">
        <f t="shared" si="5"/>
        <v>2408.968266</v>
      </c>
      <c r="Z58" s="7">
        <f t="shared" si="6"/>
        <v>8.526610398</v>
      </c>
      <c r="AA58" s="12">
        <f t="shared" ref="AA58:AB58" si="65">P58/N58</f>
        <v>0.00004739591583</v>
      </c>
      <c r="AB58" s="12">
        <f t="shared" si="65"/>
        <v>0.0000001677591666</v>
      </c>
      <c r="AC58" s="12">
        <f t="shared" si="8"/>
        <v>282.5235532</v>
      </c>
      <c r="AD58" s="8">
        <f t="shared" si="9"/>
        <v>590.5511811</v>
      </c>
      <c r="AE58" s="4" t="s">
        <v>38</v>
      </c>
      <c r="AF58" s="13" t="str">
        <f t="shared" si="10"/>
        <v>Intermittent</v>
      </c>
    </row>
    <row r="59" ht="15.75" customHeight="1">
      <c r="A59" s="3"/>
      <c r="B59" s="4"/>
      <c r="C59" s="6"/>
      <c r="D59" s="3" t="s">
        <v>32</v>
      </c>
      <c r="E59" s="4" t="s">
        <v>33</v>
      </c>
      <c r="F59" s="4" t="s">
        <v>34</v>
      </c>
      <c r="G59" s="4" t="s">
        <v>35</v>
      </c>
      <c r="H59" s="14">
        <v>0.0508</v>
      </c>
      <c r="I59" s="4" t="s">
        <v>36</v>
      </c>
      <c r="J59" s="4">
        <v>30.0</v>
      </c>
      <c r="K59" s="4">
        <v>10.0</v>
      </c>
      <c r="L59" s="7">
        <v>23.1854539137691</v>
      </c>
      <c r="M59" s="7">
        <v>13.850275162726</v>
      </c>
      <c r="N59" s="4">
        <v>867.1</v>
      </c>
      <c r="O59" s="8">
        <v>100.549536368567</v>
      </c>
      <c r="P59" s="6">
        <f t="shared" si="2"/>
        <v>0.04171036062</v>
      </c>
      <c r="Q59" s="6">
        <v>1.703E-5</v>
      </c>
      <c r="R59" s="9">
        <v>0.0217</v>
      </c>
      <c r="S59" s="10">
        <v>0.198354101529903</v>
      </c>
      <c r="T59" s="10">
        <v>0.0999962906815021</v>
      </c>
      <c r="U59" s="11">
        <f t="shared" si="3"/>
        <v>209.4740063</v>
      </c>
      <c r="V59" s="11">
        <f t="shared" si="4"/>
        <v>29992.52483</v>
      </c>
      <c r="W59" s="3" t="s">
        <v>37</v>
      </c>
      <c r="X59" s="3" t="s">
        <v>37</v>
      </c>
      <c r="Y59" s="8">
        <f t="shared" si="5"/>
        <v>2449.228457</v>
      </c>
      <c r="Z59" s="7">
        <f t="shared" si="6"/>
        <v>8.623610126</v>
      </c>
      <c r="AA59" s="12">
        <f t="shared" ref="AA59:AB59" si="66">P59/N59</f>
        <v>0.00004810328753</v>
      </c>
      <c r="AB59" s="12">
        <f t="shared" si="66"/>
        <v>0.0000001693692544</v>
      </c>
      <c r="AC59" s="12">
        <f t="shared" si="8"/>
        <v>284.0142842</v>
      </c>
      <c r="AD59" s="8">
        <f t="shared" si="9"/>
        <v>590.5511811</v>
      </c>
      <c r="AE59" s="4" t="s">
        <v>38</v>
      </c>
      <c r="AF59" s="13" t="str">
        <f t="shared" si="10"/>
        <v>Intermittent</v>
      </c>
    </row>
    <row r="60" ht="15.75" customHeight="1">
      <c r="A60" s="3"/>
      <c r="B60" s="4"/>
      <c r="C60" s="6"/>
      <c r="D60" s="3" t="s">
        <v>32</v>
      </c>
      <c r="E60" s="4" t="s">
        <v>33</v>
      </c>
      <c r="F60" s="4" t="s">
        <v>34</v>
      </c>
      <c r="G60" s="4" t="s">
        <v>35</v>
      </c>
      <c r="H60" s="14">
        <v>0.0508</v>
      </c>
      <c r="I60" s="4" t="s">
        <v>36</v>
      </c>
      <c r="J60" s="4">
        <v>30.0</v>
      </c>
      <c r="K60" s="4">
        <v>10.0</v>
      </c>
      <c r="L60" s="7">
        <v>22.899619025</v>
      </c>
      <c r="M60" s="7">
        <v>13.8026027319445</v>
      </c>
      <c r="N60" s="4">
        <v>867.1</v>
      </c>
      <c r="O60" s="8">
        <v>100.297168783333</v>
      </c>
      <c r="P60" s="6">
        <f t="shared" si="2"/>
        <v>0.04230353813</v>
      </c>
      <c r="Q60" s="6">
        <v>1.701E-5</v>
      </c>
      <c r="R60" s="9">
        <v>0.0217</v>
      </c>
      <c r="S60" s="10">
        <v>0.199177551388889</v>
      </c>
      <c r="T60" s="10">
        <v>0.198752422222222</v>
      </c>
      <c r="U60" s="11">
        <f t="shared" si="3"/>
        <v>207.3941947</v>
      </c>
      <c r="V60" s="11">
        <f t="shared" si="4"/>
        <v>59533.37484</v>
      </c>
      <c r="W60" s="3" t="s">
        <v>37</v>
      </c>
      <c r="X60" s="3" t="s">
        <v>37</v>
      </c>
      <c r="Y60" s="8">
        <f t="shared" si="5"/>
        <v>2486.980489</v>
      </c>
      <c r="Z60" s="7">
        <f t="shared" si="6"/>
        <v>8.645308841</v>
      </c>
      <c r="AA60" s="12">
        <f t="shared" ref="AA60:AB60" si="67">P60/N60</f>
        <v>0.00004878738107</v>
      </c>
      <c r="AB60" s="12">
        <f t="shared" si="67"/>
        <v>0.0000001695960136</v>
      </c>
      <c r="AC60" s="12">
        <f t="shared" si="8"/>
        <v>287.6682066</v>
      </c>
      <c r="AD60" s="8">
        <f t="shared" si="9"/>
        <v>590.5511811</v>
      </c>
      <c r="AE60" s="4" t="s">
        <v>38</v>
      </c>
      <c r="AF60" s="13" t="str">
        <f t="shared" si="10"/>
        <v>Intermittent</v>
      </c>
    </row>
    <row r="61" ht="15.75" customHeight="1">
      <c r="A61" s="3"/>
      <c r="B61" s="4"/>
      <c r="C61" s="6"/>
      <c r="D61" s="3" t="s">
        <v>32</v>
      </c>
      <c r="E61" s="4" t="s">
        <v>33</v>
      </c>
      <c r="F61" s="4" t="s">
        <v>34</v>
      </c>
      <c r="G61" s="4" t="s">
        <v>35</v>
      </c>
      <c r="H61" s="14">
        <v>0.0508</v>
      </c>
      <c r="I61" s="4" t="s">
        <v>36</v>
      </c>
      <c r="J61" s="4">
        <v>30.0</v>
      </c>
      <c r="K61" s="4">
        <v>10.0</v>
      </c>
      <c r="L61" s="7">
        <v>30.172054228</v>
      </c>
      <c r="M61" s="7">
        <v>14.305611752</v>
      </c>
      <c r="N61" s="4">
        <v>867.1</v>
      </c>
      <c r="O61" s="8">
        <v>100.179976144</v>
      </c>
      <c r="P61" s="6">
        <f t="shared" si="2"/>
        <v>0.03006821125</v>
      </c>
      <c r="Q61" s="6">
        <v>1.733E-5</v>
      </c>
      <c r="R61" s="9">
        <v>0.0217</v>
      </c>
      <c r="S61" s="10">
        <v>0.194428472</v>
      </c>
      <c r="T61" s="10">
        <v>0.495655944</v>
      </c>
      <c r="U61" s="11">
        <f t="shared" si="3"/>
        <v>284.8296321</v>
      </c>
      <c r="V61" s="11">
        <f t="shared" si="4"/>
        <v>145554.7532</v>
      </c>
      <c r="W61" s="3" t="s">
        <v>39</v>
      </c>
      <c r="X61" s="4" t="s">
        <v>40</v>
      </c>
      <c r="Y61" s="8">
        <f t="shared" si="5"/>
        <v>1735.038156</v>
      </c>
      <c r="Z61" s="7">
        <f t="shared" si="6"/>
        <v>8.655422305</v>
      </c>
      <c r="AA61" s="12">
        <f t="shared" ref="AA61:AB61" si="68">P61/N61</f>
        <v>0.00003467675152</v>
      </c>
      <c r="AB61" s="12">
        <f t="shared" si="68"/>
        <v>0.0000001729886617</v>
      </c>
      <c r="AC61" s="12">
        <f t="shared" si="8"/>
        <v>200.4567883</v>
      </c>
      <c r="AD61" s="8">
        <f t="shared" si="9"/>
        <v>590.5511811</v>
      </c>
      <c r="AE61" s="4" t="s">
        <v>38</v>
      </c>
      <c r="AF61" s="13" t="str">
        <f t="shared" si="10"/>
        <v>Stratified</v>
      </c>
    </row>
    <row r="62" ht="15.75" customHeight="1">
      <c r="A62" s="3"/>
      <c r="B62" s="4"/>
      <c r="C62" s="6"/>
      <c r="D62" s="3" t="s">
        <v>32</v>
      </c>
      <c r="E62" s="4" t="s">
        <v>33</v>
      </c>
      <c r="F62" s="4" t="s">
        <v>34</v>
      </c>
      <c r="G62" s="4" t="s">
        <v>35</v>
      </c>
      <c r="H62" s="14">
        <v>0.0508</v>
      </c>
      <c r="I62" s="4" t="s">
        <v>36</v>
      </c>
      <c r="J62" s="4">
        <v>30.0</v>
      </c>
      <c r="K62" s="4">
        <v>10.0</v>
      </c>
      <c r="L62" s="7">
        <v>27.0823947115987</v>
      </c>
      <c r="M62" s="7">
        <v>14.1077868934169</v>
      </c>
      <c r="N62" s="4">
        <v>867.1</v>
      </c>
      <c r="O62" s="8">
        <v>100.364087360502</v>
      </c>
      <c r="P62" s="6">
        <f t="shared" si="2"/>
        <v>0.03463024598</v>
      </c>
      <c r="Q62" s="6">
        <v>1.72E-5</v>
      </c>
      <c r="R62" s="9">
        <v>0.0217</v>
      </c>
      <c r="S62" s="10">
        <v>0.194808855799373</v>
      </c>
      <c r="T62" s="10">
        <v>0.985538670846395</v>
      </c>
      <c r="U62" s="11">
        <f t="shared" si="3"/>
        <v>247.7912792</v>
      </c>
      <c r="V62" s="11">
        <f t="shared" si="4"/>
        <v>292137.4776</v>
      </c>
      <c r="W62" s="3" t="s">
        <v>41</v>
      </c>
      <c r="X62" s="3" t="s">
        <v>42</v>
      </c>
      <c r="Y62" s="8">
        <f t="shared" si="5"/>
        <v>2013.386394</v>
      </c>
      <c r="Z62" s="7">
        <f t="shared" si="6"/>
        <v>8.63954451</v>
      </c>
      <c r="AA62" s="12">
        <f t="shared" ref="AA62:AB62" si="69">P62/N62</f>
        <v>0.00003993800713</v>
      </c>
      <c r="AB62" s="12">
        <f t="shared" si="69"/>
        <v>0.0000001713760415</v>
      </c>
      <c r="AC62" s="12">
        <f t="shared" si="8"/>
        <v>233.0431184</v>
      </c>
      <c r="AD62" s="8">
        <f t="shared" si="9"/>
        <v>590.5511811</v>
      </c>
      <c r="AE62" s="4" t="s">
        <v>38</v>
      </c>
      <c r="AF62" s="13" t="str">
        <f t="shared" si="10"/>
        <v>Dispersed</v>
      </c>
    </row>
    <row r="63" ht="15.75" customHeight="1">
      <c r="A63" s="3"/>
      <c r="B63" s="4"/>
      <c r="C63" s="6"/>
      <c r="D63" s="3" t="s">
        <v>32</v>
      </c>
      <c r="E63" s="4" t="s">
        <v>33</v>
      </c>
      <c r="F63" s="4" t="s">
        <v>34</v>
      </c>
      <c r="G63" s="4" t="s">
        <v>35</v>
      </c>
      <c r="H63" s="14">
        <v>0.0508</v>
      </c>
      <c r="I63" s="4" t="s">
        <v>36</v>
      </c>
      <c r="J63" s="4">
        <v>30.0</v>
      </c>
      <c r="K63" s="4">
        <v>10.0</v>
      </c>
      <c r="L63" s="7">
        <v>23.2682078263889</v>
      </c>
      <c r="M63" s="7">
        <v>13.91742895</v>
      </c>
      <c r="N63" s="4">
        <v>867.1</v>
      </c>
      <c r="O63" s="8">
        <v>101.114930602778</v>
      </c>
      <c r="P63" s="6">
        <f t="shared" si="2"/>
        <v>0.0415407745</v>
      </c>
      <c r="Q63" s="6">
        <v>1.704E-5</v>
      </c>
      <c r="R63" s="9">
        <v>0.0217</v>
      </c>
      <c r="S63" s="10">
        <v>0.298075034722222</v>
      </c>
      <c r="T63" s="10">
        <v>0.0494569875</v>
      </c>
      <c r="U63" s="11">
        <f t="shared" si="3"/>
        <v>316.0704628</v>
      </c>
      <c r="V63" s="11">
        <f t="shared" si="4"/>
        <v>14908.60709</v>
      </c>
      <c r="W63" s="3" t="s">
        <v>37</v>
      </c>
      <c r="X63" s="3" t="s">
        <v>37</v>
      </c>
      <c r="Y63" s="8">
        <f t="shared" si="5"/>
        <v>2437.838879</v>
      </c>
      <c r="Z63" s="7">
        <f t="shared" si="6"/>
        <v>8.575390349</v>
      </c>
      <c r="AA63" s="12">
        <f t="shared" ref="AA63:AB63" si="70">P63/N63</f>
        <v>0.00004790770903</v>
      </c>
      <c r="AB63" s="12">
        <f t="shared" si="70"/>
        <v>0.0000001685211066</v>
      </c>
      <c r="AC63" s="12">
        <f t="shared" si="8"/>
        <v>284.2831382</v>
      </c>
      <c r="AD63" s="8">
        <f t="shared" si="9"/>
        <v>590.5511811</v>
      </c>
      <c r="AE63" s="4" t="s">
        <v>38</v>
      </c>
      <c r="AF63" s="13" t="str">
        <f t="shared" si="10"/>
        <v>Intermittent</v>
      </c>
    </row>
    <row r="64" ht="15.75" customHeight="1">
      <c r="A64" s="3"/>
      <c r="B64" s="4"/>
      <c r="C64" s="6"/>
      <c r="D64" s="3" t="s">
        <v>32</v>
      </c>
      <c r="E64" s="4" t="s">
        <v>33</v>
      </c>
      <c r="F64" s="4" t="s">
        <v>34</v>
      </c>
      <c r="G64" s="4" t="s">
        <v>35</v>
      </c>
      <c r="H64" s="14">
        <v>0.0508</v>
      </c>
      <c r="I64" s="4" t="s">
        <v>36</v>
      </c>
      <c r="J64" s="4">
        <v>30.0</v>
      </c>
      <c r="K64" s="4">
        <v>10.0</v>
      </c>
      <c r="L64" s="7">
        <v>23.3286238108484</v>
      </c>
      <c r="M64" s="7">
        <v>13.9067961043115</v>
      </c>
      <c r="N64" s="4">
        <v>867.1</v>
      </c>
      <c r="O64" s="8">
        <v>100.976756486787</v>
      </c>
      <c r="P64" s="6">
        <f t="shared" si="2"/>
        <v>0.04141756475</v>
      </c>
      <c r="Q64" s="6">
        <v>1.704E-5</v>
      </c>
      <c r="R64" s="9">
        <v>0.0217</v>
      </c>
      <c r="S64" s="10">
        <v>0.297297614742698</v>
      </c>
      <c r="T64" s="10">
        <v>0.096861495132128</v>
      </c>
      <c r="U64" s="11">
        <f t="shared" si="3"/>
        <v>316.1839083</v>
      </c>
      <c r="V64" s="11">
        <f t="shared" si="4"/>
        <v>29158.60258</v>
      </c>
      <c r="W64" s="3" t="s">
        <v>37</v>
      </c>
      <c r="X64" s="3" t="s">
        <v>37</v>
      </c>
      <c r="Y64" s="8">
        <f t="shared" si="5"/>
        <v>2430.60826</v>
      </c>
      <c r="Z64" s="7">
        <f t="shared" si="6"/>
        <v>8.587124702</v>
      </c>
      <c r="AA64" s="12">
        <f t="shared" ref="AA64:AB64" si="71">P64/N64</f>
        <v>0.00004776561498</v>
      </c>
      <c r="AB64" s="12">
        <f t="shared" si="71"/>
        <v>0.0000001687517068</v>
      </c>
      <c r="AC64" s="12">
        <f t="shared" si="8"/>
        <v>283.0526333</v>
      </c>
      <c r="AD64" s="8">
        <f t="shared" si="9"/>
        <v>590.5511811</v>
      </c>
      <c r="AE64" s="4" t="s">
        <v>38</v>
      </c>
      <c r="AF64" s="13" t="str">
        <f t="shared" si="10"/>
        <v>Intermittent</v>
      </c>
    </row>
    <row r="65" ht="15.75" customHeight="1">
      <c r="A65" s="3"/>
      <c r="B65" s="4"/>
      <c r="C65" s="6"/>
      <c r="D65" s="3" t="s">
        <v>32</v>
      </c>
      <c r="E65" s="4" t="s">
        <v>33</v>
      </c>
      <c r="F65" s="4" t="s">
        <v>34</v>
      </c>
      <c r="G65" s="4" t="s">
        <v>35</v>
      </c>
      <c r="H65" s="14">
        <v>0.0508</v>
      </c>
      <c r="I65" s="4" t="s">
        <v>36</v>
      </c>
      <c r="J65" s="4">
        <v>30.0</v>
      </c>
      <c r="K65" s="4">
        <v>10.0</v>
      </c>
      <c r="L65" s="7">
        <v>23.5994496411683</v>
      </c>
      <c r="M65" s="7">
        <v>13.9183852739917</v>
      </c>
      <c r="N65" s="4">
        <v>867.1</v>
      </c>
      <c r="O65" s="8">
        <v>100.904008859527</v>
      </c>
      <c r="P65" s="6">
        <f t="shared" si="2"/>
        <v>0.04087137945</v>
      </c>
      <c r="Q65" s="6">
        <v>1.705E-5</v>
      </c>
      <c r="R65" s="9">
        <v>0.0217</v>
      </c>
      <c r="S65" s="10">
        <v>0.297820656467316</v>
      </c>
      <c r="T65" s="10">
        <v>0.193792210013908</v>
      </c>
      <c r="U65" s="11">
        <f t="shared" si="3"/>
        <v>320.9729393</v>
      </c>
      <c r="V65" s="11">
        <f t="shared" si="4"/>
        <v>58261.82243</v>
      </c>
      <c r="W65" s="3" t="s">
        <v>37</v>
      </c>
      <c r="X65" s="3" t="s">
        <v>37</v>
      </c>
      <c r="Y65" s="8">
        <f t="shared" si="5"/>
        <v>2397.148355</v>
      </c>
      <c r="Z65" s="7">
        <f t="shared" si="6"/>
        <v>8.593315665</v>
      </c>
      <c r="AA65" s="12">
        <f t="shared" ref="AA65:AB65" si="72">P65/N65</f>
        <v>0.00004713571613</v>
      </c>
      <c r="AB65" s="12">
        <f t="shared" si="72"/>
        <v>0.0000001689724739</v>
      </c>
      <c r="AC65" s="12">
        <f t="shared" si="8"/>
        <v>278.9549981</v>
      </c>
      <c r="AD65" s="8">
        <f t="shared" si="9"/>
        <v>590.5511811</v>
      </c>
      <c r="AE65" s="4" t="s">
        <v>38</v>
      </c>
      <c r="AF65" s="13" t="str">
        <f t="shared" si="10"/>
        <v>Intermittent</v>
      </c>
    </row>
    <row r="66" ht="15.75" customHeight="1">
      <c r="A66" s="3"/>
      <c r="B66" s="4"/>
      <c r="C66" s="6"/>
      <c r="D66" s="3" t="s">
        <v>32</v>
      </c>
      <c r="E66" s="4" t="s">
        <v>33</v>
      </c>
      <c r="F66" s="4" t="s">
        <v>34</v>
      </c>
      <c r="G66" s="4" t="s">
        <v>35</v>
      </c>
      <c r="H66" s="14">
        <v>0.0508</v>
      </c>
      <c r="I66" s="4" t="s">
        <v>36</v>
      </c>
      <c r="J66" s="4">
        <v>30.0</v>
      </c>
      <c r="K66" s="4">
        <v>10.0</v>
      </c>
      <c r="L66" s="7">
        <v>29.5959139840638</v>
      </c>
      <c r="M66" s="7">
        <v>14.3054296015936</v>
      </c>
      <c r="N66" s="4">
        <v>867.1</v>
      </c>
      <c r="O66" s="8">
        <v>100.536011629482</v>
      </c>
      <c r="P66" s="6">
        <f t="shared" si="2"/>
        <v>0.0308616479</v>
      </c>
      <c r="Q66" s="6">
        <v>1.731E-5</v>
      </c>
      <c r="R66" s="9">
        <v>0.0217</v>
      </c>
      <c r="S66" s="10">
        <v>0.315333099601594</v>
      </c>
      <c r="T66" s="10">
        <v>0.496154597609562</v>
      </c>
      <c r="U66" s="11">
        <f t="shared" si="3"/>
        <v>450.0733999</v>
      </c>
      <c r="V66" s="11">
        <f t="shared" si="4"/>
        <v>146387.9459</v>
      </c>
      <c r="W66" s="3" t="s">
        <v>39</v>
      </c>
      <c r="X66" s="4" t="s">
        <v>40</v>
      </c>
      <c r="Y66" s="8">
        <f t="shared" si="5"/>
        <v>1782.879717</v>
      </c>
      <c r="Z66" s="7">
        <f t="shared" si="6"/>
        <v>8.624770229</v>
      </c>
      <c r="AA66" s="12">
        <f t="shared" ref="AA66:AB66" si="73">P66/N66</f>
        <v>0.00003559179783</v>
      </c>
      <c r="AB66" s="12">
        <f t="shared" si="73"/>
        <v>0.0000001721771107</v>
      </c>
      <c r="AC66" s="12">
        <f t="shared" si="8"/>
        <v>206.7161988</v>
      </c>
      <c r="AD66" s="8">
        <f t="shared" si="9"/>
        <v>590.5511811</v>
      </c>
      <c r="AE66" s="4" t="s">
        <v>38</v>
      </c>
      <c r="AF66" s="13" t="str">
        <f t="shared" si="10"/>
        <v>Stratified</v>
      </c>
    </row>
    <row r="67" ht="15.75" customHeight="1">
      <c r="A67" s="3"/>
      <c r="B67" s="4"/>
      <c r="C67" s="6"/>
      <c r="D67" s="3" t="s">
        <v>32</v>
      </c>
      <c r="E67" s="4" t="s">
        <v>33</v>
      </c>
      <c r="F67" s="4" t="s">
        <v>34</v>
      </c>
      <c r="G67" s="4" t="s">
        <v>35</v>
      </c>
      <c r="H67" s="14">
        <v>0.0508</v>
      </c>
      <c r="I67" s="4" t="s">
        <v>36</v>
      </c>
      <c r="J67" s="4">
        <v>30.0</v>
      </c>
      <c r="K67" s="4">
        <v>10.0</v>
      </c>
      <c r="L67" s="7">
        <v>26.5666013293173</v>
      </c>
      <c r="M67" s="7">
        <v>14.1033249036145</v>
      </c>
      <c r="N67" s="4">
        <v>867.1</v>
      </c>
      <c r="O67" s="8">
        <v>100.654326799197</v>
      </c>
      <c r="P67" s="6">
        <f t="shared" si="2"/>
        <v>0.03547251457</v>
      </c>
      <c r="Q67" s="6">
        <v>1.718E-5</v>
      </c>
      <c r="R67" s="9">
        <v>0.0217</v>
      </c>
      <c r="S67" s="10">
        <v>0.301567570281124</v>
      </c>
      <c r="T67" s="10">
        <v>0.989329092369478</v>
      </c>
      <c r="U67" s="11">
        <f t="shared" si="3"/>
        <v>374.4773542</v>
      </c>
      <c r="V67" s="11">
        <f t="shared" si="4"/>
        <v>294451.5071</v>
      </c>
      <c r="W67" s="3" t="s">
        <v>41</v>
      </c>
      <c r="X67" s="3" t="s">
        <v>42</v>
      </c>
      <c r="Y67" s="8">
        <f t="shared" si="5"/>
        <v>2064.756378</v>
      </c>
      <c r="Z67" s="7">
        <f t="shared" si="6"/>
        <v>8.614632153</v>
      </c>
      <c r="AA67" s="12">
        <f t="shared" ref="AA67:AB67" si="74">P67/N67</f>
        <v>0.00004090936981</v>
      </c>
      <c r="AB67" s="12">
        <f t="shared" si="74"/>
        <v>0.0000001706831742</v>
      </c>
      <c r="AC67" s="12">
        <f t="shared" si="8"/>
        <v>239.6801559</v>
      </c>
      <c r="AD67" s="8">
        <f t="shared" si="9"/>
        <v>590.5511811</v>
      </c>
      <c r="AE67" s="4" t="s">
        <v>38</v>
      </c>
      <c r="AF67" s="13" t="str">
        <f t="shared" si="10"/>
        <v>Dispersed</v>
      </c>
    </row>
    <row r="68" ht="15.75" customHeight="1">
      <c r="A68" s="3"/>
      <c r="B68" s="4"/>
      <c r="C68" s="6"/>
      <c r="D68" s="3" t="s">
        <v>32</v>
      </c>
      <c r="E68" s="4" t="s">
        <v>33</v>
      </c>
      <c r="F68" s="4" t="s">
        <v>34</v>
      </c>
      <c r="G68" s="4" t="s">
        <v>35</v>
      </c>
      <c r="H68" s="14">
        <v>0.0508</v>
      </c>
      <c r="I68" s="4" t="s">
        <v>36</v>
      </c>
      <c r="J68" s="4">
        <v>30.0</v>
      </c>
      <c r="K68" s="4">
        <v>10.0</v>
      </c>
      <c r="L68" s="7">
        <v>24.5994155284327</v>
      </c>
      <c r="M68" s="7">
        <v>13.9680120194175</v>
      </c>
      <c r="N68" s="4">
        <v>867.1</v>
      </c>
      <c r="O68" s="8">
        <v>100.700911914008</v>
      </c>
      <c r="P68" s="6">
        <f t="shared" si="2"/>
        <v>0.03893741847</v>
      </c>
      <c r="Q68" s="6">
        <v>1.71E-5</v>
      </c>
      <c r="R68" s="9">
        <v>0.0217</v>
      </c>
      <c r="S68" s="10">
        <v>0.398654839595376</v>
      </c>
      <c r="T68" s="10">
        <v>0.0545236488439306</v>
      </c>
      <c r="U68" s="11">
        <f t="shared" si="3"/>
        <v>450.9857137</v>
      </c>
      <c r="V68" s="11">
        <f t="shared" si="4"/>
        <v>16311.20017</v>
      </c>
      <c r="W68" s="3" t="s">
        <v>37</v>
      </c>
      <c r="X68" s="3" t="s">
        <v>37</v>
      </c>
      <c r="Y68" s="8">
        <f t="shared" si="5"/>
        <v>2277.042016</v>
      </c>
      <c r="Z68" s="7">
        <f t="shared" si="6"/>
        <v>8.61064695</v>
      </c>
      <c r="AA68" s="12">
        <f t="shared" ref="AA68:AB68" si="75">P68/N68</f>
        <v>0.00004490533788</v>
      </c>
      <c r="AB68" s="12">
        <f t="shared" si="75"/>
        <v>0.000000169809783</v>
      </c>
      <c r="AC68" s="12">
        <f t="shared" si="8"/>
        <v>264.44494</v>
      </c>
      <c r="AD68" s="8">
        <f t="shared" si="9"/>
        <v>590.5511811</v>
      </c>
      <c r="AE68" s="4" t="s">
        <v>38</v>
      </c>
      <c r="AF68" s="13" t="str">
        <f t="shared" si="10"/>
        <v>Intermittent</v>
      </c>
    </row>
    <row r="69" ht="15.75" customHeight="1">
      <c r="A69" s="3"/>
      <c r="B69" s="4"/>
      <c r="C69" s="6"/>
      <c r="D69" s="3" t="s">
        <v>32</v>
      </c>
      <c r="E69" s="4" t="s">
        <v>33</v>
      </c>
      <c r="F69" s="4" t="s">
        <v>34</v>
      </c>
      <c r="G69" s="4" t="s">
        <v>35</v>
      </c>
      <c r="H69" s="14">
        <v>0.0508</v>
      </c>
      <c r="I69" s="4" t="s">
        <v>36</v>
      </c>
      <c r="J69" s="4">
        <v>30.0</v>
      </c>
      <c r="K69" s="4">
        <v>10.0</v>
      </c>
      <c r="L69" s="7">
        <v>24.1131561192788</v>
      </c>
      <c r="M69" s="7">
        <v>13.9172231622746</v>
      </c>
      <c r="N69" s="4">
        <v>867.1</v>
      </c>
      <c r="O69" s="8">
        <v>100.555519887656</v>
      </c>
      <c r="P69" s="6">
        <f t="shared" si="2"/>
        <v>0.03986205371</v>
      </c>
      <c r="Q69" s="6">
        <v>1.707E-5</v>
      </c>
      <c r="R69" s="9">
        <v>0.0217</v>
      </c>
      <c r="S69" s="10">
        <v>0.397376421636616</v>
      </c>
      <c r="T69" s="10">
        <v>0.0983824313453536</v>
      </c>
      <c r="U69" s="11">
        <f t="shared" si="3"/>
        <v>439.1120178</v>
      </c>
      <c r="V69" s="11">
        <f t="shared" si="4"/>
        <v>29441.07462</v>
      </c>
      <c r="W69" s="3" t="s">
        <v>37</v>
      </c>
      <c r="X69" s="3" t="s">
        <v>37</v>
      </c>
      <c r="Y69" s="8">
        <f t="shared" si="5"/>
        <v>2335.211114</v>
      </c>
      <c r="Z69" s="7">
        <f t="shared" si="6"/>
        <v>8.623096981</v>
      </c>
      <c r="AA69" s="12">
        <f t="shared" ref="AA69:AB69" si="76">P69/N69</f>
        <v>0.00004597169151</v>
      </c>
      <c r="AB69" s="12">
        <f t="shared" si="76"/>
        <v>0.0000001697569663</v>
      </c>
      <c r="AC69" s="12">
        <f t="shared" si="8"/>
        <v>270.8088658</v>
      </c>
      <c r="AD69" s="8">
        <f t="shared" si="9"/>
        <v>590.5511811</v>
      </c>
      <c r="AE69" s="4" t="s">
        <v>38</v>
      </c>
      <c r="AF69" s="13" t="str">
        <f t="shared" si="10"/>
        <v>Intermittent</v>
      </c>
    </row>
    <row r="70" ht="15.75" customHeight="1">
      <c r="A70" s="3"/>
      <c r="B70" s="4"/>
      <c r="C70" s="6"/>
      <c r="D70" s="3" t="s">
        <v>32</v>
      </c>
      <c r="E70" s="4" t="s">
        <v>33</v>
      </c>
      <c r="F70" s="4" t="s">
        <v>34</v>
      </c>
      <c r="G70" s="4" t="s">
        <v>35</v>
      </c>
      <c r="H70" s="14">
        <v>0.0508</v>
      </c>
      <c r="I70" s="4" t="s">
        <v>36</v>
      </c>
      <c r="J70" s="4">
        <v>30.0</v>
      </c>
      <c r="K70" s="4">
        <v>10.0</v>
      </c>
      <c r="L70" s="7">
        <v>23.7715498793343</v>
      </c>
      <c r="M70" s="7">
        <v>13.9063530679612</v>
      </c>
      <c r="N70" s="4">
        <v>867.1</v>
      </c>
      <c r="O70" s="8">
        <v>100.679011821082</v>
      </c>
      <c r="P70" s="6">
        <f t="shared" si="2"/>
        <v>0.04052940791</v>
      </c>
      <c r="Q70" s="6">
        <v>1.705E-5</v>
      </c>
      <c r="R70" s="9">
        <v>0.0217</v>
      </c>
      <c r="S70" s="10">
        <v>0.398580386962552</v>
      </c>
      <c r="T70" s="10">
        <v>0.197490031900139</v>
      </c>
      <c r="U70" s="11">
        <f t="shared" si="3"/>
        <v>433.1901408</v>
      </c>
      <c r="V70" s="11">
        <f t="shared" si="4"/>
        <v>59241.14626</v>
      </c>
      <c r="W70" s="3" t="s">
        <v>37</v>
      </c>
      <c r="X70" s="3" t="s">
        <v>37</v>
      </c>
      <c r="Y70" s="8">
        <f t="shared" si="5"/>
        <v>2377.091373</v>
      </c>
      <c r="Z70" s="7">
        <f t="shared" si="6"/>
        <v>8.612519971</v>
      </c>
      <c r="AA70" s="12">
        <f t="shared" ref="AA70:AB70" si="77">P70/N70</f>
        <v>0.00004674133077</v>
      </c>
      <c r="AB70" s="12">
        <f t="shared" si="77"/>
        <v>0.0000001693500929</v>
      </c>
      <c r="AC70" s="12">
        <f t="shared" si="8"/>
        <v>276.0041638</v>
      </c>
      <c r="AD70" s="8">
        <f t="shared" si="9"/>
        <v>590.5511811</v>
      </c>
      <c r="AE70" s="4" t="s">
        <v>38</v>
      </c>
      <c r="AF70" s="13" t="str">
        <f t="shared" si="10"/>
        <v>Intermittent</v>
      </c>
    </row>
    <row r="71" ht="15.75" customHeight="1">
      <c r="A71" s="3"/>
      <c r="B71" s="4"/>
      <c r="C71" s="6"/>
      <c r="D71" s="3" t="s">
        <v>32</v>
      </c>
      <c r="E71" s="4" t="s">
        <v>33</v>
      </c>
      <c r="F71" s="4" t="s">
        <v>34</v>
      </c>
      <c r="G71" s="4" t="s">
        <v>35</v>
      </c>
      <c r="H71" s="14">
        <v>0.0508</v>
      </c>
      <c r="I71" s="4" t="s">
        <v>36</v>
      </c>
      <c r="J71" s="4">
        <v>30.0</v>
      </c>
      <c r="K71" s="4">
        <v>10.0</v>
      </c>
      <c r="L71" s="7">
        <v>23.9399312490843</v>
      </c>
      <c r="M71" s="7">
        <v>13.796082</v>
      </c>
      <c r="N71" s="4">
        <v>867.1</v>
      </c>
      <c r="O71" s="8">
        <v>99.5586957326006</v>
      </c>
      <c r="P71" s="6">
        <f t="shared" si="2"/>
        <v>0.04019858465</v>
      </c>
      <c r="Q71" s="6">
        <v>1.705E-5</v>
      </c>
      <c r="R71" s="9">
        <v>0.0217</v>
      </c>
      <c r="S71" s="10">
        <v>0.400911307692308</v>
      </c>
      <c r="T71" s="10">
        <v>0.498504776556777</v>
      </c>
      <c r="U71" s="11">
        <f t="shared" si="3"/>
        <v>439.3093452</v>
      </c>
      <c r="V71" s="11">
        <f t="shared" si="4"/>
        <v>147872.6485</v>
      </c>
      <c r="W71" s="3" t="s">
        <v>39</v>
      </c>
      <c r="X71" s="4" t="s">
        <v>40</v>
      </c>
      <c r="Y71" s="8">
        <f t="shared" si="5"/>
        <v>2357.688249</v>
      </c>
      <c r="Z71" s="7">
        <f t="shared" si="6"/>
        <v>8.709435109</v>
      </c>
      <c r="AA71" s="12">
        <f t="shared" ref="AA71:AB71" si="78">P71/N71</f>
        <v>0.00004635980239</v>
      </c>
      <c r="AB71" s="12">
        <f t="shared" si="78"/>
        <v>0.000000171255759</v>
      </c>
      <c r="AC71" s="12">
        <f t="shared" si="8"/>
        <v>270.705071</v>
      </c>
      <c r="AD71" s="8">
        <f t="shared" si="9"/>
        <v>590.5511811</v>
      </c>
      <c r="AE71" s="4" t="s">
        <v>38</v>
      </c>
      <c r="AF71" s="13" t="str">
        <f t="shared" si="10"/>
        <v>Stratified</v>
      </c>
    </row>
    <row r="72" ht="15.75" customHeight="1">
      <c r="A72" s="3"/>
      <c r="B72" s="4"/>
      <c r="C72" s="6"/>
      <c r="D72" s="3" t="s">
        <v>32</v>
      </c>
      <c r="E72" s="4" t="s">
        <v>33</v>
      </c>
      <c r="F72" s="4" t="s">
        <v>34</v>
      </c>
      <c r="G72" s="4" t="s">
        <v>35</v>
      </c>
      <c r="H72" s="14">
        <v>0.0508</v>
      </c>
      <c r="I72" s="4" t="s">
        <v>36</v>
      </c>
      <c r="J72" s="4">
        <v>30.0</v>
      </c>
      <c r="K72" s="4">
        <v>10.0</v>
      </c>
      <c r="L72" s="7">
        <v>25.4391782529644</v>
      </c>
      <c r="M72" s="7">
        <v>14.0944993003953</v>
      </c>
      <c r="N72" s="4">
        <v>867.1</v>
      </c>
      <c r="O72" s="8">
        <v>101.305567592885</v>
      </c>
      <c r="P72" s="6">
        <f t="shared" si="2"/>
        <v>0.03740663513</v>
      </c>
      <c r="Q72" s="6">
        <v>1.714E-5</v>
      </c>
      <c r="R72" s="9">
        <v>0.0217</v>
      </c>
      <c r="S72" s="10">
        <v>0.401128714859438</v>
      </c>
      <c r="T72" s="10">
        <v>0.985272180722891</v>
      </c>
      <c r="U72" s="11">
        <f t="shared" si="3"/>
        <v>472.3544456</v>
      </c>
      <c r="V72" s="11">
        <f t="shared" si="4"/>
        <v>295830.1471</v>
      </c>
      <c r="W72" s="3" t="s">
        <v>41</v>
      </c>
      <c r="X72" s="3" t="s">
        <v>42</v>
      </c>
      <c r="Y72" s="8">
        <f t="shared" si="5"/>
        <v>2182.417452</v>
      </c>
      <c r="Z72" s="7">
        <f t="shared" si="6"/>
        <v>8.559253164</v>
      </c>
      <c r="AA72" s="12">
        <f t="shared" ref="AA72:AB72" si="79">P72/N72</f>
        <v>0.00004313993211</v>
      </c>
      <c r="AB72" s="12">
        <f t="shared" si="79"/>
        <v>0.0000001691910959</v>
      </c>
      <c r="AC72" s="12">
        <f t="shared" si="8"/>
        <v>254.9775559</v>
      </c>
      <c r="AD72" s="8">
        <f t="shared" si="9"/>
        <v>590.5511811</v>
      </c>
      <c r="AE72" s="4" t="s">
        <v>38</v>
      </c>
      <c r="AF72" s="13" t="str">
        <f t="shared" si="10"/>
        <v>Dispersed</v>
      </c>
    </row>
    <row r="73" ht="15.75" customHeight="1">
      <c r="A73" s="3"/>
      <c r="B73" s="4"/>
      <c r="C73" s="6"/>
      <c r="D73" s="3" t="s">
        <v>32</v>
      </c>
      <c r="E73" s="4" t="s">
        <v>33</v>
      </c>
      <c r="F73" s="4" t="s">
        <v>34</v>
      </c>
      <c r="G73" s="4" t="s">
        <v>35</v>
      </c>
      <c r="H73" s="14">
        <v>0.0508</v>
      </c>
      <c r="I73" s="4" t="s">
        <v>36</v>
      </c>
      <c r="J73" s="4">
        <v>30.0</v>
      </c>
      <c r="K73" s="4">
        <v>10.0</v>
      </c>
      <c r="L73" s="7">
        <v>27.519858795082</v>
      </c>
      <c r="M73" s="7">
        <v>14.1052172991803</v>
      </c>
      <c r="N73" s="4">
        <v>867.1</v>
      </c>
      <c r="O73" s="8">
        <v>100.065321622951</v>
      </c>
      <c r="P73" s="6">
        <f t="shared" si="2"/>
        <v>0.03393547216</v>
      </c>
      <c r="Q73" s="6">
        <v>1.721E-5</v>
      </c>
      <c r="R73" s="9">
        <v>0.0217</v>
      </c>
      <c r="S73" s="10">
        <v>0.39940463963964</v>
      </c>
      <c r="T73" s="10">
        <v>1.44798204504505</v>
      </c>
      <c r="U73" s="11">
        <f t="shared" si="3"/>
        <v>518.4323671</v>
      </c>
      <c r="V73" s="11">
        <f t="shared" si="4"/>
        <v>427690.5104</v>
      </c>
      <c r="W73" s="3" t="s">
        <v>41</v>
      </c>
      <c r="X73" s="3" t="s">
        <v>42</v>
      </c>
      <c r="Y73" s="8">
        <f t="shared" si="5"/>
        <v>1971.846145</v>
      </c>
      <c r="Z73" s="7">
        <f t="shared" si="6"/>
        <v>8.66533966</v>
      </c>
      <c r="AA73" s="12">
        <f t="shared" ref="AA73:AB73" si="80">P73/N73</f>
        <v>0.00003913674566</v>
      </c>
      <c r="AB73" s="12">
        <f t="shared" si="80"/>
        <v>0.0000001719876549</v>
      </c>
      <c r="AC73" s="12">
        <f t="shared" si="8"/>
        <v>227.5555515</v>
      </c>
      <c r="AD73" s="8">
        <f t="shared" si="9"/>
        <v>590.5511811</v>
      </c>
      <c r="AE73" s="4" t="s">
        <v>38</v>
      </c>
      <c r="AF73" s="13" t="str">
        <f t="shared" si="10"/>
        <v>Dispersed</v>
      </c>
    </row>
    <row r="74" ht="15.75" customHeight="1">
      <c r="A74" s="3"/>
      <c r="B74" s="4"/>
      <c r="C74" s="6"/>
      <c r="D74" s="3" t="s">
        <v>32</v>
      </c>
      <c r="E74" s="4" t="s">
        <v>33</v>
      </c>
      <c r="F74" s="4" t="s">
        <v>34</v>
      </c>
      <c r="G74" s="4" t="s">
        <v>35</v>
      </c>
      <c r="H74" s="14">
        <v>0.0508</v>
      </c>
      <c r="I74" s="4" t="s">
        <v>36</v>
      </c>
      <c r="J74" s="4">
        <v>30.0</v>
      </c>
      <c r="K74" s="4">
        <v>10.0</v>
      </c>
      <c r="L74" s="7">
        <v>21.4618282141952</v>
      </c>
      <c r="M74" s="7">
        <v>13.5614685158429</v>
      </c>
      <c r="N74" s="4">
        <v>867.1</v>
      </c>
      <c r="O74" s="8">
        <v>99.0075696742712</v>
      </c>
      <c r="P74" s="6">
        <f t="shared" si="2"/>
        <v>0.04547439243</v>
      </c>
      <c r="Q74" s="6">
        <v>1.694E-5</v>
      </c>
      <c r="R74" s="9">
        <v>0.0217</v>
      </c>
      <c r="S74" s="10">
        <v>0.499172201520912</v>
      </c>
      <c r="T74" s="10">
        <v>0.0501028846641318</v>
      </c>
      <c r="U74" s="11">
        <f t="shared" si="3"/>
        <v>483.5221626</v>
      </c>
      <c r="V74" s="11">
        <f t="shared" si="4"/>
        <v>14875.8379</v>
      </c>
      <c r="W74" s="3" t="s">
        <v>37</v>
      </c>
      <c r="X74" s="3" t="s">
        <v>37</v>
      </c>
      <c r="Y74" s="8">
        <f t="shared" si="5"/>
        <v>2684.43875</v>
      </c>
      <c r="Z74" s="7">
        <f t="shared" si="6"/>
        <v>8.757916216</v>
      </c>
      <c r="AA74" s="12">
        <f t="shared" ref="AA74:AB74" si="81">P74/N74</f>
        <v>0.00005244423068</v>
      </c>
      <c r="AB74" s="12">
        <f t="shared" si="81"/>
        <v>0.0000001710980287</v>
      </c>
      <c r="AC74" s="12">
        <f t="shared" si="8"/>
        <v>306.5156921</v>
      </c>
      <c r="AD74" s="8">
        <f t="shared" si="9"/>
        <v>590.5511811</v>
      </c>
      <c r="AE74" s="4" t="s">
        <v>38</v>
      </c>
      <c r="AF74" s="13" t="str">
        <f t="shared" si="10"/>
        <v>Intermittent</v>
      </c>
    </row>
    <row r="75" ht="15.75" customHeight="1">
      <c r="A75" s="3"/>
      <c r="B75" s="4"/>
      <c r="C75" s="6"/>
      <c r="D75" s="3" t="s">
        <v>32</v>
      </c>
      <c r="E75" s="4" t="s">
        <v>33</v>
      </c>
      <c r="F75" s="4" t="s">
        <v>34</v>
      </c>
      <c r="G75" s="4" t="s">
        <v>35</v>
      </c>
      <c r="H75" s="14">
        <v>0.0508</v>
      </c>
      <c r="I75" s="4" t="s">
        <v>36</v>
      </c>
      <c r="J75" s="4">
        <v>30.0</v>
      </c>
      <c r="K75" s="4">
        <v>10.0</v>
      </c>
      <c r="L75" s="7">
        <v>26.2224090955497</v>
      </c>
      <c r="M75" s="7">
        <v>14.0099168193717</v>
      </c>
      <c r="N75" s="4">
        <v>867.1</v>
      </c>
      <c r="O75" s="8">
        <v>100.032526247382</v>
      </c>
      <c r="P75" s="6">
        <f t="shared" si="2"/>
        <v>0.03604905733</v>
      </c>
      <c r="Q75" s="6">
        <v>1.715E-5</v>
      </c>
      <c r="R75" s="9">
        <v>0.0217</v>
      </c>
      <c r="S75" s="10">
        <v>0.49894022382199</v>
      </c>
      <c r="T75" s="10">
        <v>0.100064794502618</v>
      </c>
      <c r="U75" s="11">
        <f t="shared" si="3"/>
        <v>609.6597216</v>
      </c>
      <c r="V75" s="11">
        <f t="shared" si="4"/>
        <v>29649.82487</v>
      </c>
      <c r="W75" s="3" t="s">
        <v>37</v>
      </c>
      <c r="X75" s="3" t="s">
        <v>37</v>
      </c>
      <c r="Y75" s="8">
        <f t="shared" si="5"/>
        <v>2101.98585</v>
      </c>
      <c r="Z75" s="7">
        <f t="shared" si="6"/>
        <v>8.668180566</v>
      </c>
      <c r="AA75" s="12">
        <f t="shared" ref="AA75:AB75" si="82">P75/N75</f>
        <v>0.00004157427901</v>
      </c>
      <c r="AB75" s="12">
        <f t="shared" si="82"/>
        <v>0.0000001714442356</v>
      </c>
      <c r="AC75" s="12">
        <f t="shared" si="8"/>
        <v>242.4944698</v>
      </c>
      <c r="AD75" s="8">
        <f t="shared" si="9"/>
        <v>590.5511811</v>
      </c>
      <c r="AE75" s="4" t="s">
        <v>38</v>
      </c>
      <c r="AF75" s="13" t="str">
        <f t="shared" si="10"/>
        <v>Intermittent</v>
      </c>
    </row>
    <row r="76" ht="15.75" customHeight="1">
      <c r="A76" s="3"/>
      <c r="B76" s="4"/>
      <c r="C76" s="6"/>
      <c r="D76" s="3" t="s">
        <v>32</v>
      </c>
      <c r="E76" s="4" t="s">
        <v>33</v>
      </c>
      <c r="F76" s="4" t="s">
        <v>34</v>
      </c>
      <c r="G76" s="4" t="s">
        <v>35</v>
      </c>
      <c r="H76" s="14">
        <v>0.0508</v>
      </c>
      <c r="I76" s="4" t="s">
        <v>36</v>
      </c>
      <c r="J76" s="4">
        <v>30.0</v>
      </c>
      <c r="K76" s="4">
        <v>10.0</v>
      </c>
      <c r="L76" s="7">
        <v>24.6385971914008</v>
      </c>
      <c r="M76" s="7">
        <v>13.9708334244105</v>
      </c>
      <c r="N76" s="4">
        <v>867.1</v>
      </c>
      <c r="O76" s="8">
        <v>100.703920828017</v>
      </c>
      <c r="P76" s="6">
        <f t="shared" si="2"/>
        <v>0.0388641687</v>
      </c>
      <c r="Q76" s="6">
        <v>1.71E-5</v>
      </c>
      <c r="R76" s="9">
        <v>0.0217</v>
      </c>
      <c r="S76" s="10">
        <v>0.497644105409153</v>
      </c>
      <c r="T76" s="10">
        <v>0.198337199722608</v>
      </c>
      <c r="U76" s="11">
        <f t="shared" si="3"/>
        <v>564.0302286</v>
      </c>
      <c r="V76" s="11">
        <f t="shared" si="4"/>
        <v>59335.98537</v>
      </c>
      <c r="W76" s="3" t="s">
        <v>37</v>
      </c>
      <c r="X76" s="3" t="s">
        <v>37</v>
      </c>
      <c r="Y76" s="8">
        <f t="shared" si="5"/>
        <v>2272.758403</v>
      </c>
      <c r="Z76" s="7">
        <f t="shared" si="6"/>
        <v>8.610389674</v>
      </c>
      <c r="AA76" s="12">
        <f t="shared" ref="AA76:AB76" si="83">P76/N76</f>
        <v>0.00004482086114</v>
      </c>
      <c r="AB76" s="12">
        <f t="shared" si="83"/>
        <v>0.0000001698047093</v>
      </c>
      <c r="AC76" s="12">
        <f t="shared" si="8"/>
        <v>263.9553481</v>
      </c>
      <c r="AD76" s="8">
        <f t="shared" si="9"/>
        <v>590.5511811</v>
      </c>
      <c r="AE76" s="4" t="s">
        <v>38</v>
      </c>
      <c r="AF76" s="13" t="str">
        <f t="shared" si="10"/>
        <v>Intermittent</v>
      </c>
    </row>
    <row r="77" ht="15.75" customHeight="1">
      <c r="A77" s="3"/>
      <c r="B77" s="4"/>
      <c r="C77" s="6"/>
      <c r="D77" s="3" t="s">
        <v>32</v>
      </c>
      <c r="E77" s="4" t="s">
        <v>33</v>
      </c>
      <c r="F77" s="4" t="s">
        <v>34</v>
      </c>
      <c r="G77" s="4" t="s">
        <v>35</v>
      </c>
      <c r="H77" s="14">
        <v>0.0508</v>
      </c>
      <c r="I77" s="4" t="s">
        <v>36</v>
      </c>
      <c r="J77" s="4">
        <v>30.0</v>
      </c>
      <c r="K77" s="4">
        <v>10.0</v>
      </c>
      <c r="L77" s="7">
        <v>24.292168987988</v>
      </c>
      <c r="M77" s="7">
        <v>13.9006552912913</v>
      </c>
      <c r="N77" s="4">
        <v>867.1</v>
      </c>
      <c r="O77" s="8">
        <v>100.287014705706</v>
      </c>
      <c r="P77" s="6">
        <f t="shared" si="2"/>
        <v>0.03951826157</v>
      </c>
      <c r="Q77" s="6">
        <v>1.707E-5</v>
      </c>
      <c r="R77" s="9">
        <v>0.0217</v>
      </c>
      <c r="S77" s="10">
        <v>0.506095481884058</v>
      </c>
      <c r="T77" s="10">
        <v>0.479185692028986</v>
      </c>
      <c r="U77" s="11">
        <f t="shared" si="3"/>
        <v>564.1148432</v>
      </c>
      <c r="V77" s="11">
        <f t="shared" si="4"/>
        <v>143014.0603</v>
      </c>
      <c r="W77" s="3" t="s">
        <v>39</v>
      </c>
      <c r="X77" s="4" t="s">
        <v>40</v>
      </c>
      <c r="Y77" s="8">
        <f t="shared" si="5"/>
        <v>2315.070977</v>
      </c>
      <c r="Z77" s="7">
        <f t="shared" si="6"/>
        <v>8.64618418</v>
      </c>
      <c r="AA77" s="12">
        <f t="shared" ref="AA77:AB77" si="84">P77/N77</f>
        <v>0.00004557520652</v>
      </c>
      <c r="AB77" s="12">
        <f t="shared" si="84"/>
        <v>0.0000001702114681</v>
      </c>
      <c r="AC77" s="12">
        <f t="shared" si="8"/>
        <v>267.75638</v>
      </c>
      <c r="AD77" s="8">
        <f t="shared" si="9"/>
        <v>590.5511811</v>
      </c>
      <c r="AE77" s="4" t="s">
        <v>38</v>
      </c>
      <c r="AF77" s="13" t="str">
        <f t="shared" si="10"/>
        <v>Stratified</v>
      </c>
    </row>
    <row r="78" ht="15.75" customHeight="1">
      <c r="A78" s="3"/>
      <c r="B78" s="4"/>
      <c r="C78" s="6"/>
      <c r="D78" s="3" t="s">
        <v>32</v>
      </c>
      <c r="E78" s="4" t="s">
        <v>33</v>
      </c>
      <c r="F78" s="4" t="s">
        <v>34</v>
      </c>
      <c r="G78" s="4" t="s">
        <v>35</v>
      </c>
      <c r="H78" s="14">
        <v>0.0508</v>
      </c>
      <c r="I78" s="4" t="s">
        <v>36</v>
      </c>
      <c r="J78" s="4">
        <v>30.0</v>
      </c>
      <c r="K78" s="4">
        <v>10.0</v>
      </c>
      <c r="L78" s="7">
        <v>25.0867714645669</v>
      </c>
      <c r="M78" s="7">
        <v>14.1106467677165</v>
      </c>
      <c r="N78" s="4">
        <v>867.1</v>
      </c>
      <c r="O78" s="8">
        <v>101.686246543307</v>
      </c>
      <c r="P78" s="6">
        <f t="shared" si="2"/>
        <v>0.03803918232</v>
      </c>
      <c r="Q78" s="6">
        <v>1.712E-5</v>
      </c>
      <c r="R78" s="9">
        <v>0.0217</v>
      </c>
      <c r="S78" s="10">
        <v>0.503094952755906</v>
      </c>
      <c r="T78" s="10">
        <v>0.970499307086614</v>
      </c>
      <c r="U78" s="11">
        <f t="shared" si="3"/>
        <v>582.5747882</v>
      </c>
      <c r="V78" s="11">
        <f t="shared" si="4"/>
        <v>292831.2346</v>
      </c>
      <c r="W78" s="3" t="s">
        <v>41</v>
      </c>
      <c r="X78" s="3" t="s">
        <v>42</v>
      </c>
      <c r="Y78" s="8">
        <f t="shared" si="5"/>
        <v>2221.914855</v>
      </c>
      <c r="Z78" s="7">
        <f t="shared" si="6"/>
        <v>8.527210213</v>
      </c>
      <c r="AA78" s="12">
        <f t="shared" ref="AA78:AB78" si="85">P78/N78</f>
        <v>0.0000438694295</v>
      </c>
      <c r="AB78" s="12">
        <f t="shared" si="85"/>
        <v>0.0000001683610182</v>
      </c>
      <c r="AC78" s="12">
        <f t="shared" si="8"/>
        <v>260.5676182</v>
      </c>
      <c r="AD78" s="8">
        <f t="shared" si="9"/>
        <v>590.5511811</v>
      </c>
      <c r="AE78" s="4" t="s">
        <v>38</v>
      </c>
      <c r="AF78" s="13" t="str">
        <f t="shared" si="10"/>
        <v>Dispersed</v>
      </c>
    </row>
    <row r="79" ht="15.75" customHeight="1">
      <c r="A79" s="3"/>
      <c r="B79" s="4"/>
      <c r="C79" s="6"/>
      <c r="D79" s="3" t="s">
        <v>32</v>
      </c>
      <c r="E79" s="4" t="s">
        <v>33</v>
      </c>
      <c r="F79" s="4" t="s">
        <v>34</v>
      </c>
      <c r="G79" s="4" t="s">
        <v>35</v>
      </c>
      <c r="H79" s="14">
        <v>0.0508</v>
      </c>
      <c r="I79" s="4" t="s">
        <v>36</v>
      </c>
      <c r="J79" s="4">
        <v>30.0</v>
      </c>
      <c r="K79" s="4">
        <v>10.0</v>
      </c>
      <c r="L79" s="7">
        <v>25.7898634296875</v>
      </c>
      <c r="M79" s="7">
        <v>14.0954802070313</v>
      </c>
      <c r="N79" s="4">
        <v>867.1</v>
      </c>
      <c r="O79" s="8">
        <v>101.085762972656</v>
      </c>
      <c r="P79" s="6">
        <f t="shared" si="2"/>
        <v>0.03679075188</v>
      </c>
      <c r="Q79" s="6">
        <v>1.715E-5</v>
      </c>
      <c r="R79" s="9">
        <v>0.0217</v>
      </c>
      <c r="S79" s="10">
        <v>0.49614380859375</v>
      </c>
      <c r="T79" s="10">
        <v>1.44282843359375</v>
      </c>
      <c r="U79" s="11">
        <f t="shared" si="3"/>
        <v>594.0210174</v>
      </c>
      <c r="V79" s="11">
        <f t="shared" si="4"/>
        <v>432020.4188</v>
      </c>
      <c r="W79" s="3" t="s">
        <v>41</v>
      </c>
      <c r="X79" s="3" t="s">
        <v>42</v>
      </c>
      <c r="Y79" s="8">
        <f t="shared" si="5"/>
        <v>2145.233345</v>
      </c>
      <c r="Z79" s="7">
        <f t="shared" si="6"/>
        <v>8.577864721</v>
      </c>
      <c r="AA79" s="12">
        <f t="shared" ref="AA79:AB79" si="86">P79/N79</f>
        <v>0.00004242965272</v>
      </c>
      <c r="AB79" s="12">
        <f t="shared" si="86"/>
        <v>0.0000001696579172</v>
      </c>
      <c r="AC79" s="12">
        <f t="shared" si="8"/>
        <v>250.0894355</v>
      </c>
      <c r="AD79" s="8">
        <f t="shared" si="9"/>
        <v>590.5511811</v>
      </c>
      <c r="AE79" s="4" t="s">
        <v>38</v>
      </c>
      <c r="AF79" s="13" t="str">
        <f t="shared" si="10"/>
        <v>Dispersed</v>
      </c>
    </row>
    <row r="80" ht="15.75" customHeight="1">
      <c r="A80" s="3"/>
      <c r="B80" s="4"/>
      <c r="C80" s="6"/>
      <c r="D80" s="3" t="s">
        <v>32</v>
      </c>
      <c r="E80" s="4" t="s">
        <v>33</v>
      </c>
      <c r="F80" s="4" t="s">
        <v>34</v>
      </c>
      <c r="G80" s="4" t="s">
        <v>35</v>
      </c>
      <c r="H80" s="14">
        <v>0.0508</v>
      </c>
      <c r="I80" s="4" t="s">
        <v>36</v>
      </c>
      <c r="J80" s="4">
        <v>30.0</v>
      </c>
      <c r="K80" s="4">
        <v>10.0</v>
      </c>
      <c r="L80" s="7">
        <v>21.0584303278237</v>
      </c>
      <c r="M80" s="7">
        <v>13.6706242975207</v>
      </c>
      <c r="N80" s="4">
        <v>867.1</v>
      </c>
      <c r="O80" s="8">
        <v>100.294763898072</v>
      </c>
      <c r="P80" s="6">
        <f t="shared" si="2"/>
        <v>0.04642493383</v>
      </c>
      <c r="Q80" s="6">
        <v>1.693E-5</v>
      </c>
      <c r="R80" s="9">
        <v>0.0217</v>
      </c>
      <c r="S80" s="10">
        <v>0.608803318181818</v>
      </c>
      <c r="T80" s="10">
        <v>0.0523088168044078</v>
      </c>
      <c r="U80" s="11">
        <f t="shared" si="3"/>
        <v>577.6418043</v>
      </c>
      <c r="V80" s="11">
        <f t="shared" si="4"/>
        <v>15742.00011</v>
      </c>
      <c r="W80" s="3" t="s">
        <v>37</v>
      </c>
      <c r="X80" s="3" t="s">
        <v>37</v>
      </c>
      <c r="Y80" s="8">
        <f t="shared" si="5"/>
        <v>2742.169748</v>
      </c>
      <c r="Z80" s="7">
        <f t="shared" si="6"/>
        <v>8.64551614</v>
      </c>
      <c r="AA80" s="12">
        <f t="shared" ref="AA80:AB80" si="87">P80/N80</f>
        <v>0.00005354046111</v>
      </c>
      <c r="AB80" s="12">
        <f t="shared" si="87"/>
        <v>0.0000001688024314</v>
      </c>
      <c r="AC80" s="12">
        <f t="shared" si="8"/>
        <v>317.1782579</v>
      </c>
      <c r="AD80" s="8">
        <f t="shared" si="9"/>
        <v>590.5511811</v>
      </c>
      <c r="AE80" s="4" t="s">
        <v>38</v>
      </c>
      <c r="AF80" s="13" t="str">
        <f t="shared" si="10"/>
        <v>Intermittent</v>
      </c>
    </row>
    <row r="81" ht="15.75" customHeight="1">
      <c r="A81" s="3"/>
      <c r="B81" s="4"/>
      <c r="C81" s="6"/>
      <c r="D81" s="3" t="s">
        <v>32</v>
      </c>
      <c r="E81" s="4" t="s">
        <v>33</v>
      </c>
      <c r="F81" s="4" t="s">
        <v>34</v>
      </c>
      <c r="G81" s="4" t="s">
        <v>35</v>
      </c>
      <c r="H81" s="14">
        <v>0.0508</v>
      </c>
      <c r="I81" s="4" t="s">
        <v>36</v>
      </c>
      <c r="J81" s="4">
        <v>30.0</v>
      </c>
      <c r="K81" s="4">
        <v>10.0</v>
      </c>
      <c r="L81" s="7">
        <v>20.4468715144828</v>
      </c>
      <c r="M81" s="7">
        <v>13.7074782634483</v>
      </c>
      <c r="N81" s="4">
        <v>867.1</v>
      </c>
      <c r="O81" s="8">
        <v>101.057821235862</v>
      </c>
      <c r="P81" s="6">
        <f t="shared" si="2"/>
        <v>0.04792207807</v>
      </c>
      <c r="Q81" s="6">
        <v>1.691E-5</v>
      </c>
      <c r="R81" s="9">
        <v>0.0217</v>
      </c>
      <c r="S81" s="10">
        <v>0.609244045517241</v>
      </c>
      <c r="T81" s="10">
        <v>0.0988872579310345</v>
      </c>
      <c r="U81" s="11">
        <f t="shared" si="3"/>
        <v>560.0006736</v>
      </c>
      <c r="V81" s="11">
        <f t="shared" si="4"/>
        <v>30021.36052</v>
      </c>
      <c r="W81" s="3" t="s">
        <v>37</v>
      </c>
      <c r="X81" s="3" t="s">
        <v>37</v>
      </c>
      <c r="Y81" s="8">
        <f t="shared" si="5"/>
        <v>2833.949029</v>
      </c>
      <c r="Z81" s="7">
        <f t="shared" si="6"/>
        <v>8.580236437</v>
      </c>
      <c r="AA81" s="12">
        <f t="shared" ref="AA81:AB81" si="88">P81/N81</f>
        <v>0.00005526707193</v>
      </c>
      <c r="AB81" s="12">
        <f t="shared" si="88"/>
        <v>0.0000001673299483</v>
      </c>
      <c r="AC81" s="12">
        <f t="shared" si="8"/>
        <v>330.2879879</v>
      </c>
      <c r="AD81" s="8">
        <f t="shared" si="9"/>
        <v>590.5511811</v>
      </c>
      <c r="AE81" s="4" t="s">
        <v>38</v>
      </c>
      <c r="AF81" s="13" t="str">
        <f t="shared" si="10"/>
        <v>Intermittent</v>
      </c>
    </row>
    <row r="82" ht="15.75" customHeight="1">
      <c r="A82" s="3"/>
      <c r="B82" s="4"/>
      <c r="C82" s="6"/>
      <c r="D82" s="3" t="s">
        <v>32</v>
      </c>
      <c r="E82" s="4" t="s">
        <v>33</v>
      </c>
      <c r="F82" s="4" t="s">
        <v>34</v>
      </c>
      <c r="G82" s="4" t="s">
        <v>35</v>
      </c>
      <c r="H82" s="14">
        <v>0.0508</v>
      </c>
      <c r="I82" s="4" t="s">
        <v>36</v>
      </c>
      <c r="J82" s="4">
        <v>30.0</v>
      </c>
      <c r="K82" s="4">
        <v>10.0</v>
      </c>
      <c r="L82" s="7">
        <v>20.0702354629121</v>
      </c>
      <c r="M82" s="7">
        <v>13.696499885989</v>
      </c>
      <c r="N82" s="4">
        <v>867.1</v>
      </c>
      <c r="O82" s="8">
        <v>101.212663690934</v>
      </c>
      <c r="P82" s="6">
        <f t="shared" si="2"/>
        <v>0.04887974957</v>
      </c>
      <c r="Q82" s="6">
        <v>1.69E-5</v>
      </c>
      <c r="R82" s="9">
        <v>0.0217</v>
      </c>
      <c r="S82" s="10">
        <v>0.609284637362637</v>
      </c>
      <c r="T82" s="10">
        <v>0.19474357967033</v>
      </c>
      <c r="U82" s="11">
        <f t="shared" si="3"/>
        <v>549.0654976</v>
      </c>
      <c r="V82" s="11">
        <f t="shared" si="4"/>
        <v>59248.17958</v>
      </c>
      <c r="W82" s="3" t="s">
        <v>37</v>
      </c>
      <c r="X82" s="3" t="s">
        <v>37</v>
      </c>
      <c r="Y82" s="8">
        <f t="shared" si="5"/>
        <v>2892.292874</v>
      </c>
      <c r="Z82" s="7">
        <f t="shared" si="6"/>
        <v>8.56710977</v>
      </c>
      <c r="AA82" s="12">
        <f t="shared" ref="AA82:AB82" si="89">P82/N82</f>
        <v>0.00005637152528</v>
      </c>
      <c r="AB82" s="12">
        <f t="shared" si="89"/>
        <v>0.0000001669751529</v>
      </c>
      <c r="AC82" s="12">
        <f t="shared" si="8"/>
        <v>337.604274</v>
      </c>
      <c r="AD82" s="8">
        <f t="shared" si="9"/>
        <v>590.5511811</v>
      </c>
      <c r="AE82" s="4" t="s">
        <v>38</v>
      </c>
      <c r="AF82" s="13" t="str">
        <f t="shared" si="10"/>
        <v>Intermittent</v>
      </c>
    </row>
    <row r="83" ht="15.75" customHeight="1">
      <c r="A83" s="3"/>
      <c r="B83" s="4"/>
      <c r="C83" s="6"/>
      <c r="D83" s="3" t="s">
        <v>32</v>
      </c>
      <c r="E83" s="4" t="s">
        <v>33</v>
      </c>
      <c r="F83" s="4" t="s">
        <v>34</v>
      </c>
      <c r="G83" s="4" t="s">
        <v>35</v>
      </c>
      <c r="H83" s="14">
        <v>0.0508</v>
      </c>
      <c r="I83" s="4" t="s">
        <v>36</v>
      </c>
      <c r="J83" s="4">
        <v>30.0</v>
      </c>
      <c r="K83" s="4">
        <v>10.0</v>
      </c>
      <c r="L83" s="7">
        <v>22.8235121417004</v>
      </c>
      <c r="M83" s="7">
        <v>13.7984033441296</v>
      </c>
      <c r="N83" s="4">
        <v>867.1</v>
      </c>
      <c r="O83" s="8">
        <v>100.311098368421</v>
      </c>
      <c r="P83" s="6">
        <f t="shared" si="2"/>
        <v>0.04246345135</v>
      </c>
      <c r="Q83" s="6">
        <v>1.701E-5</v>
      </c>
      <c r="R83" s="9">
        <v>0.0217</v>
      </c>
      <c r="S83" s="10">
        <v>0.59578179757085</v>
      </c>
      <c r="T83" s="10">
        <v>0.517229655870445</v>
      </c>
      <c r="U83" s="11">
        <f t="shared" si="3"/>
        <v>618.0232863</v>
      </c>
      <c r="V83" s="11">
        <f t="shared" si="4"/>
        <v>154950.079</v>
      </c>
      <c r="W83" s="3" t="s">
        <v>39</v>
      </c>
      <c r="X83" s="4" t="s">
        <v>40</v>
      </c>
      <c r="Y83" s="8">
        <f t="shared" si="5"/>
        <v>2496.38162</v>
      </c>
      <c r="Z83" s="7">
        <f t="shared" si="6"/>
        <v>8.64410832</v>
      </c>
      <c r="AA83" s="12">
        <f t="shared" ref="AA83:AB83" si="90">P83/N83</f>
        <v>0.00004897180412</v>
      </c>
      <c r="AB83" s="12">
        <f t="shared" si="90"/>
        <v>0.0000001695724628</v>
      </c>
      <c r="AC83" s="12">
        <f t="shared" si="8"/>
        <v>288.7957355</v>
      </c>
      <c r="AD83" s="8">
        <f t="shared" si="9"/>
        <v>590.5511811</v>
      </c>
      <c r="AE83" s="4" t="s">
        <v>38</v>
      </c>
      <c r="AF83" s="13" t="str">
        <f t="shared" si="10"/>
        <v>Stratified</v>
      </c>
    </row>
    <row r="84" ht="15.75" customHeight="1">
      <c r="A84" s="3"/>
      <c r="B84" s="4"/>
      <c r="C84" s="6"/>
      <c r="D84" s="3" t="s">
        <v>32</v>
      </c>
      <c r="E84" s="4" t="s">
        <v>33</v>
      </c>
      <c r="F84" s="4" t="s">
        <v>34</v>
      </c>
      <c r="G84" s="4" t="s">
        <v>35</v>
      </c>
      <c r="H84" s="14">
        <v>0.0508</v>
      </c>
      <c r="I84" s="4" t="s">
        <v>36</v>
      </c>
      <c r="J84" s="4">
        <v>30.0</v>
      </c>
      <c r="K84" s="4">
        <v>10.0</v>
      </c>
      <c r="L84" s="7">
        <v>26.659084644898</v>
      </c>
      <c r="M84" s="7">
        <v>13.9920231836735</v>
      </c>
      <c r="N84" s="4">
        <v>867.1</v>
      </c>
      <c r="O84" s="8">
        <v>99.5955354</v>
      </c>
      <c r="P84" s="6">
        <f t="shared" si="2"/>
        <v>0.03531960358</v>
      </c>
      <c r="Q84" s="6">
        <v>1.717E-5</v>
      </c>
      <c r="R84" s="9">
        <v>0.0217</v>
      </c>
      <c r="S84" s="10">
        <v>0.598431</v>
      </c>
      <c r="T84" s="10">
        <v>0.996810195918367</v>
      </c>
      <c r="U84" s="11">
        <f t="shared" si="3"/>
        <v>746.3304497</v>
      </c>
      <c r="V84" s="11">
        <f t="shared" si="4"/>
        <v>293728.278</v>
      </c>
      <c r="W84" s="3" t="s">
        <v>41</v>
      </c>
      <c r="X84" s="3" t="s">
        <v>42</v>
      </c>
      <c r="Y84" s="8">
        <f t="shared" si="5"/>
        <v>2057.053208</v>
      </c>
      <c r="Z84" s="7">
        <f t="shared" si="6"/>
        <v>8.706213552</v>
      </c>
      <c r="AA84" s="12">
        <f t="shared" ref="AA84:AB84" si="91">P84/N84</f>
        <v>0.00004073302223</v>
      </c>
      <c r="AB84" s="12">
        <f t="shared" si="91"/>
        <v>0.000000172397286</v>
      </c>
      <c r="AC84" s="12">
        <f t="shared" si="8"/>
        <v>236.2741501</v>
      </c>
      <c r="AD84" s="8">
        <f t="shared" si="9"/>
        <v>590.5511811</v>
      </c>
      <c r="AE84" s="4" t="s">
        <v>38</v>
      </c>
      <c r="AF84" s="13" t="str">
        <f t="shared" si="10"/>
        <v>Dispersed</v>
      </c>
    </row>
    <row r="85" ht="15.75" customHeight="1">
      <c r="A85" s="3"/>
      <c r="B85" s="4"/>
      <c r="C85" s="6"/>
      <c r="D85" s="3" t="s">
        <v>32</v>
      </c>
      <c r="E85" s="4" t="s">
        <v>33</v>
      </c>
      <c r="F85" s="4" t="s">
        <v>34</v>
      </c>
      <c r="G85" s="4" t="s">
        <v>35</v>
      </c>
      <c r="H85" s="14">
        <v>0.0508</v>
      </c>
      <c r="I85" s="4" t="s">
        <v>36</v>
      </c>
      <c r="J85" s="4">
        <v>30.0</v>
      </c>
      <c r="K85" s="4">
        <v>10.0</v>
      </c>
      <c r="L85" s="7">
        <v>26.4065949282869</v>
      </c>
      <c r="M85" s="7">
        <v>14.0892470756972</v>
      </c>
      <c r="N85" s="4">
        <v>867.1</v>
      </c>
      <c r="O85" s="8">
        <v>100.630791645418</v>
      </c>
      <c r="P85" s="6">
        <f t="shared" si="2"/>
        <v>0.03573906042</v>
      </c>
      <c r="Q85" s="6">
        <v>1.717E-5</v>
      </c>
      <c r="R85" s="9">
        <v>0.0217</v>
      </c>
      <c r="S85" s="10">
        <v>0.59578543438914</v>
      </c>
      <c r="T85" s="10">
        <v>1.46967642986425</v>
      </c>
      <c r="U85" s="11">
        <f t="shared" si="3"/>
        <v>734.3103496</v>
      </c>
      <c r="V85" s="11">
        <f t="shared" si="4"/>
        <v>437568.4853</v>
      </c>
      <c r="W85" s="3" t="s">
        <v>41</v>
      </c>
      <c r="X85" s="3" t="s">
        <v>42</v>
      </c>
      <c r="Y85" s="8">
        <f t="shared" si="5"/>
        <v>2081.482843</v>
      </c>
      <c r="Z85" s="7">
        <f t="shared" si="6"/>
        <v>8.616646911</v>
      </c>
      <c r="AA85" s="12">
        <f t="shared" ref="AA85:AB85" si="92">P85/N85</f>
        <v>0.00004121676902</v>
      </c>
      <c r="AB85" s="12">
        <f t="shared" si="92"/>
        <v>0.0000001706237198</v>
      </c>
      <c r="AC85" s="12">
        <f t="shared" si="8"/>
        <v>241.5652939</v>
      </c>
      <c r="AD85" s="8">
        <f t="shared" si="9"/>
        <v>590.5511811</v>
      </c>
      <c r="AE85" s="4" t="s">
        <v>38</v>
      </c>
      <c r="AF85" s="13" t="str">
        <f t="shared" si="10"/>
        <v>Dispersed</v>
      </c>
    </row>
    <row r="86" ht="15.75" customHeight="1">
      <c r="A86" s="3"/>
      <c r="B86" s="4"/>
      <c r="C86" s="6"/>
      <c r="D86" s="3" t="s">
        <v>32</v>
      </c>
      <c r="E86" s="4" t="s">
        <v>33</v>
      </c>
      <c r="F86" s="4" t="s">
        <v>34</v>
      </c>
      <c r="G86" s="4" t="s">
        <v>35</v>
      </c>
      <c r="H86" s="14">
        <v>0.0508</v>
      </c>
      <c r="I86" s="4" t="s">
        <v>36</v>
      </c>
      <c r="J86" s="4">
        <v>30.0</v>
      </c>
      <c r="K86" s="4">
        <v>10.0</v>
      </c>
      <c r="L86" s="7">
        <v>21.5937373746269</v>
      </c>
      <c r="M86" s="7">
        <v>13.6351980940298</v>
      </c>
      <c r="N86" s="4">
        <v>867.1</v>
      </c>
      <c r="O86" s="8">
        <v>99.6070073582089</v>
      </c>
      <c r="P86" s="6">
        <f t="shared" si="2"/>
        <v>0.04516966047</v>
      </c>
      <c r="Q86" s="6">
        <v>1.694E-5</v>
      </c>
      <c r="R86" s="9">
        <v>0.0217</v>
      </c>
      <c r="S86" s="10">
        <v>0.697780425373134</v>
      </c>
      <c r="T86" s="10">
        <v>0.0501155567164179</v>
      </c>
      <c r="U86" s="11">
        <f t="shared" si="3"/>
        <v>680.4635313</v>
      </c>
      <c r="V86" s="11">
        <f t="shared" si="4"/>
        <v>14969.6883</v>
      </c>
      <c r="W86" s="3" t="s">
        <v>37</v>
      </c>
      <c r="X86" s="3" t="s">
        <v>37</v>
      </c>
      <c r="Y86" s="8">
        <f t="shared" si="5"/>
        <v>2666.44985</v>
      </c>
      <c r="Z86" s="7">
        <f t="shared" si="6"/>
        <v>8.705210838</v>
      </c>
      <c r="AA86" s="12">
        <f t="shared" ref="AA86:AB86" si="93">P86/N86</f>
        <v>0.0000520927926</v>
      </c>
      <c r="AB86" s="12">
        <f t="shared" si="93"/>
        <v>0.0000001700683561</v>
      </c>
      <c r="AC86" s="12">
        <f t="shared" si="8"/>
        <v>306.3050281</v>
      </c>
      <c r="AD86" s="8">
        <f t="shared" si="9"/>
        <v>590.5511811</v>
      </c>
      <c r="AE86" s="4" t="s">
        <v>38</v>
      </c>
      <c r="AF86" s="13" t="str">
        <f t="shared" si="10"/>
        <v>Intermittent</v>
      </c>
    </row>
    <row r="87" ht="15.75" customHeight="1">
      <c r="A87" s="3"/>
      <c r="B87" s="4"/>
      <c r="C87" s="6"/>
      <c r="D87" s="3" t="s">
        <v>32</v>
      </c>
      <c r="E87" s="4" t="s">
        <v>33</v>
      </c>
      <c r="F87" s="4" t="s">
        <v>34</v>
      </c>
      <c r="G87" s="4" t="s">
        <v>35</v>
      </c>
      <c r="H87" s="14">
        <v>0.0508</v>
      </c>
      <c r="I87" s="4" t="s">
        <v>36</v>
      </c>
      <c r="J87" s="4">
        <v>30.0</v>
      </c>
      <c r="K87" s="4">
        <v>10.0</v>
      </c>
      <c r="L87" s="7">
        <v>22.1602768408163</v>
      </c>
      <c r="M87" s="7">
        <v>13.7724843142857</v>
      </c>
      <c r="N87" s="4">
        <v>867.1</v>
      </c>
      <c r="O87" s="8">
        <v>100.508742718367</v>
      </c>
      <c r="P87" s="6">
        <f t="shared" si="2"/>
        <v>0.04389352737</v>
      </c>
      <c r="Q87" s="6">
        <v>1.699E-5</v>
      </c>
      <c r="R87" s="9">
        <v>0.0217</v>
      </c>
      <c r="S87" s="10">
        <v>0.703337844897959</v>
      </c>
      <c r="T87" s="10">
        <v>0.0994405061224489</v>
      </c>
      <c r="U87" s="11">
        <f t="shared" si="3"/>
        <v>705.823968</v>
      </c>
      <c r="V87" s="11">
        <f t="shared" si="4"/>
        <v>29883.91551</v>
      </c>
      <c r="W87" s="3" t="s">
        <v>37</v>
      </c>
      <c r="X87" s="3" t="s">
        <v>37</v>
      </c>
      <c r="Y87" s="8">
        <f t="shared" si="5"/>
        <v>2583.4919</v>
      </c>
      <c r="Z87" s="7">
        <f t="shared" si="6"/>
        <v>8.627110205</v>
      </c>
      <c r="AA87" s="12">
        <f t="shared" ref="AA87:AB87" si="94">P87/N87</f>
        <v>0.00005062106721</v>
      </c>
      <c r="AB87" s="12">
        <f t="shared" si="94"/>
        <v>0.0000001690400212</v>
      </c>
      <c r="AC87" s="12">
        <f t="shared" si="8"/>
        <v>299.4620259</v>
      </c>
      <c r="AD87" s="8">
        <f t="shared" si="9"/>
        <v>590.5511811</v>
      </c>
      <c r="AE87" s="4" t="s">
        <v>38</v>
      </c>
      <c r="AF87" s="13" t="str">
        <f t="shared" si="10"/>
        <v>Intermittent</v>
      </c>
    </row>
    <row r="88" ht="15.75" customHeight="1">
      <c r="A88" s="3"/>
      <c r="B88" s="4"/>
      <c r="C88" s="6"/>
      <c r="D88" s="3" t="s">
        <v>32</v>
      </c>
      <c r="E88" s="4" t="s">
        <v>33</v>
      </c>
      <c r="F88" s="4" t="s">
        <v>34</v>
      </c>
      <c r="G88" s="4" t="s">
        <v>35</v>
      </c>
      <c r="H88" s="14">
        <v>0.0508</v>
      </c>
      <c r="I88" s="4" t="s">
        <v>36</v>
      </c>
      <c r="J88" s="4">
        <v>30.0</v>
      </c>
      <c r="K88" s="4">
        <v>10.0</v>
      </c>
      <c r="L88" s="7">
        <v>21.441554013624</v>
      </c>
      <c r="M88" s="7">
        <v>13.898071647139</v>
      </c>
      <c r="N88" s="4">
        <v>867.1</v>
      </c>
      <c r="O88" s="8">
        <v>102.178114998638</v>
      </c>
      <c r="P88" s="6">
        <f t="shared" si="2"/>
        <v>0.04552149122</v>
      </c>
      <c r="Q88" s="6">
        <v>1.697E-5</v>
      </c>
      <c r="R88" s="9">
        <v>0.0217</v>
      </c>
      <c r="S88" s="10">
        <v>0.698549355585831</v>
      </c>
      <c r="T88" s="10">
        <v>0.193676333787466</v>
      </c>
      <c r="U88" s="11">
        <f t="shared" si="3"/>
        <v>675.9483533</v>
      </c>
      <c r="V88" s="11">
        <f t="shared" si="4"/>
        <v>59240.17216</v>
      </c>
      <c r="W88" s="3" t="s">
        <v>37</v>
      </c>
      <c r="X88" s="3" t="s">
        <v>37</v>
      </c>
      <c r="Y88" s="8">
        <f t="shared" si="5"/>
        <v>2682.468545</v>
      </c>
      <c r="Z88" s="7">
        <f t="shared" si="6"/>
        <v>8.48616164</v>
      </c>
      <c r="AA88" s="12">
        <f t="shared" ref="AA88:AB88" si="95">P88/N88</f>
        <v>0.00005249854828</v>
      </c>
      <c r="AB88" s="12">
        <f t="shared" si="95"/>
        <v>0.0000001660825315</v>
      </c>
      <c r="AC88" s="12">
        <f t="shared" si="8"/>
        <v>316.0991576</v>
      </c>
      <c r="AD88" s="8">
        <f t="shared" si="9"/>
        <v>590.5511811</v>
      </c>
      <c r="AE88" s="4" t="s">
        <v>38</v>
      </c>
      <c r="AF88" s="13" t="str">
        <f t="shared" si="10"/>
        <v>Intermittent</v>
      </c>
    </row>
    <row r="89" ht="15.75" customHeight="1">
      <c r="A89" s="3"/>
      <c r="B89" s="4"/>
      <c r="C89" s="6"/>
      <c r="D89" s="3" t="s">
        <v>32</v>
      </c>
      <c r="E89" s="4" t="s">
        <v>33</v>
      </c>
      <c r="F89" s="4" t="s">
        <v>34</v>
      </c>
      <c r="G89" s="4" t="s">
        <v>35</v>
      </c>
      <c r="H89" s="14">
        <v>0.0508</v>
      </c>
      <c r="I89" s="4" t="s">
        <v>36</v>
      </c>
      <c r="J89" s="4">
        <v>30.0</v>
      </c>
      <c r="K89" s="4">
        <v>10.0</v>
      </c>
      <c r="L89" s="7">
        <v>22.5346721981424</v>
      </c>
      <c r="M89" s="7">
        <v>13.7840001919505</v>
      </c>
      <c r="N89" s="4">
        <v>867.1</v>
      </c>
      <c r="O89" s="8">
        <v>100.369378705882</v>
      </c>
      <c r="P89" s="6">
        <f t="shared" si="2"/>
        <v>0.04307808827</v>
      </c>
      <c r="Q89" s="6">
        <v>1.7E-5</v>
      </c>
      <c r="R89" s="9">
        <v>0.0217</v>
      </c>
      <c r="S89" s="10">
        <v>0.701355275541795</v>
      </c>
      <c r="T89" s="10">
        <v>0.524250479876161</v>
      </c>
      <c r="U89" s="11">
        <f t="shared" si="3"/>
        <v>717.1575002</v>
      </c>
      <c r="V89" s="11">
        <f t="shared" si="4"/>
        <v>157237.0414</v>
      </c>
      <c r="W89" s="3" t="s">
        <v>39</v>
      </c>
      <c r="X89" s="4" t="s">
        <v>40</v>
      </c>
      <c r="Y89" s="8">
        <f t="shared" si="5"/>
        <v>2534.005193</v>
      </c>
      <c r="Z89" s="7">
        <f t="shared" si="6"/>
        <v>8.639089045</v>
      </c>
      <c r="AA89" s="12">
        <f t="shared" ref="AA89:AB89" si="96">P89/N89</f>
        <v>0.00004968064615</v>
      </c>
      <c r="AB89" s="12">
        <f t="shared" si="96"/>
        <v>0.0000001693743672</v>
      </c>
      <c r="AC89" s="12">
        <f t="shared" si="8"/>
        <v>293.318564</v>
      </c>
      <c r="AD89" s="8">
        <f t="shared" si="9"/>
        <v>590.5511811</v>
      </c>
      <c r="AE89" s="4" t="s">
        <v>38</v>
      </c>
      <c r="AF89" s="13" t="str">
        <f t="shared" si="10"/>
        <v>Stratified</v>
      </c>
    </row>
    <row r="90" ht="15.75" customHeight="1">
      <c r="A90" s="3"/>
      <c r="B90" s="4"/>
      <c r="C90" s="6"/>
      <c r="D90" s="3" t="s">
        <v>32</v>
      </c>
      <c r="E90" s="4" t="s">
        <v>33</v>
      </c>
      <c r="F90" s="4" t="s">
        <v>34</v>
      </c>
      <c r="G90" s="4" t="s">
        <v>35</v>
      </c>
      <c r="H90" s="14">
        <v>0.0508</v>
      </c>
      <c r="I90" s="4" t="s">
        <v>36</v>
      </c>
      <c r="J90" s="4">
        <v>30.0</v>
      </c>
      <c r="K90" s="4">
        <v>10.0</v>
      </c>
      <c r="L90" s="7">
        <v>26.4409948270677</v>
      </c>
      <c r="M90" s="7">
        <v>14.1025363383459</v>
      </c>
      <c r="N90" s="4">
        <v>867.1</v>
      </c>
      <c r="O90" s="8">
        <v>100.72787468797</v>
      </c>
      <c r="P90" s="6">
        <f t="shared" si="2"/>
        <v>0.03568154087</v>
      </c>
      <c r="Q90" s="6">
        <v>1.717E-5</v>
      </c>
      <c r="R90" s="9">
        <v>0.0217</v>
      </c>
      <c r="S90" s="10">
        <v>0.695455605263158</v>
      </c>
      <c r="T90" s="10">
        <v>0.958925605263158</v>
      </c>
      <c r="U90" s="11">
        <f t="shared" si="3"/>
        <v>858.5363934</v>
      </c>
      <c r="V90" s="11">
        <f t="shared" si="4"/>
        <v>285777.4805</v>
      </c>
      <c r="W90" s="3" t="s">
        <v>41</v>
      </c>
      <c r="X90" s="3" t="s">
        <v>42</v>
      </c>
      <c r="Y90" s="8">
        <f t="shared" si="5"/>
        <v>2078.13284</v>
      </c>
      <c r="Z90" s="7">
        <f t="shared" si="6"/>
        <v>8.608342057</v>
      </c>
      <c r="AA90" s="12">
        <f t="shared" ref="AA90:AB90" si="97">P90/N90</f>
        <v>0.00004115043348</v>
      </c>
      <c r="AB90" s="12">
        <f t="shared" si="97"/>
        <v>0.0000001704592701</v>
      </c>
      <c r="AC90" s="12">
        <f t="shared" si="8"/>
        <v>241.409185</v>
      </c>
      <c r="AD90" s="8">
        <f t="shared" si="9"/>
        <v>590.5511811</v>
      </c>
      <c r="AE90" s="4" t="s">
        <v>38</v>
      </c>
      <c r="AF90" s="13" t="str">
        <f t="shared" si="10"/>
        <v>Dispersed</v>
      </c>
    </row>
    <row r="91" ht="15.75" customHeight="1">
      <c r="A91" s="3"/>
      <c r="B91" s="4"/>
      <c r="C91" s="6"/>
      <c r="D91" s="3" t="s">
        <v>32</v>
      </c>
      <c r="E91" s="4" t="s">
        <v>33</v>
      </c>
      <c r="F91" s="4" t="s">
        <v>34</v>
      </c>
      <c r="G91" s="4" t="s">
        <v>35</v>
      </c>
      <c r="H91" s="14">
        <v>0.0508</v>
      </c>
      <c r="I91" s="4" t="s">
        <v>36</v>
      </c>
      <c r="J91" s="4">
        <v>30.0</v>
      </c>
      <c r="K91" s="4">
        <v>10.0</v>
      </c>
      <c r="L91" s="7">
        <v>21.7925141860465</v>
      </c>
      <c r="M91" s="7">
        <v>13.7988179849521</v>
      </c>
      <c r="N91" s="4">
        <v>867.1</v>
      </c>
      <c r="O91" s="8">
        <v>101.001686273598</v>
      </c>
      <c r="P91" s="6">
        <f t="shared" si="2"/>
        <v>0.04471595841</v>
      </c>
      <c r="Q91" s="6">
        <v>1.697E-5</v>
      </c>
      <c r="R91" s="9">
        <v>0.0217</v>
      </c>
      <c r="S91" s="10">
        <v>1.00654173597811</v>
      </c>
      <c r="T91" s="10">
        <v>0.0496795403556772</v>
      </c>
      <c r="U91" s="11">
        <f t="shared" si="3"/>
        <v>991.5215152</v>
      </c>
      <c r="V91" s="11">
        <f t="shared" si="4"/>
        <v>15020.62707</v>
      </c>
      <c r="W91" s="3" t="s">
        <v>37</v>
      </c>
      <c r="X91" s="3" t="s">
        <v>37</v>
      </c>
      <c r="Y91" s="8">
        <f t="shared" si="5"/>
        <v>2635.000496</v>
      </c>
      <c r="Z91" s="7">
        <f t="shared" si="6"/>
        <v>8.585005182</v>
      </c>
      <c r="AA91" s="12">
        <f t="shared" ref="AA91:AB91" si="98">P91/N91</f>
        <v>0.00005156955185</v>
      </c>
      <c r="AB91" s="12">
        <f t="shared" si="98"/>
        <v>0.0000001680169968</v>
      </c>
      <c r="AC91" s="12">
        <f t="shared" si="8"/>
        <v>306.9305655</v>
      </c>
      <c r="AD91" s="8">
        <f t="shared" si="9"/>
        <v>590.5511811</v>
      </c>
      <c r="AE91" s="4" t="s">
        <v>38</v>
      </c>
      <c r="AF91" s="13" t="str">
        <f t="shared" si="10"/>
        <v>Intermittent</v>
      </c>
    </row>
    <row r="92" ht="15.75" customHeight="1">
      <c r="A92" s="3"/>
      <c r="B92" s="4"/>
      <c r="C92" s="6"/>
      <c r="D92" s="3" t="s">
        <v>32</v>
      </c>
      <c r="E92" s="4" t="s">
        <v>33</v>
      </c>
      <c r="F92" s="4" t="s">
        <v>34</v>
      </c>
      <c r="G92" s="4" t="s">
        <v>35</v>
      </c>
      <c r="H92" s="14">
        <v>0.0508</v>
      </c>
      <c r="I92" s="4" t="s">
        <v>36</v>
      </c>
      <c r="J92" s="4">
        <v>30.0</v>
      </c>
      <c r="K92" s="4">
        <v>10.0</v>
      </c>
      <c r="L92" s="7">
        <v>21.1246759365079</v>
      </c>
      <c r="M92" s="7">
        <v>13.7816588492064</v>
      </c>
      <c r="N92" s="4">
        <v>867.1</v>
      </c>
      <c r="O92" s="8">
        <v>101.294560111111</v>
      </c>
      <c r="P92" s="6">
        <f t="shared" si="2"/>
        <v>0.04626687369</v>
      </c>
      <c r="Q92" s="6">
        <v>1.695E-5</v>
      </c>
      <c r="R92" s="9">
        <v>0.0217</v>
      </c>
      <c r="S92" s="10">
        <v>1.00676684126984</v>
      </c>
      <c r="T92" s="10">
        <v>0.0977879206349207</v>
      </c>
      <c r="U92" s="11">
        <f t="shared" si="3"/>
        <v>958.4989624</v>
      </c>
      <c r="V92" s="11">
        <f t="shared" si="4"/>
        <v>29686.93379</v>
      </c>
      <c r="W92" s="3" t="s">
        <v>37</v>
      </c>
      <c r="X92" s="3" t="s">
        <v>37</v>
      </c>
      <c r="Y92" s="8">
        <f t="shared" si="5"/>
        <v>2729.609067</v>
      </c>
      <c r="Z92" s="7">
        <f t="shared" si="6"/>
        <v>8.560183282</v>
      </c>
      <c r="AA92" s="12">
        <f t="shared" ref="AA92:AB92" si="99">P92/N92</f>
        <v>0.00005335817517</v>
      </c>
      <c r="AB92" s="12">
        <f t="shared" si="99"/>
        <v>0.0000001673337638</v>
      </c>
      <c r="AC92" s="12">
        <f t="shared" si="8"/>
        <v>318.8727364</v>
      </c>
      <c r="AD92" s="8">
        <f t="shared" si="9"/>
        <v>590.5511811</v>
      </c>
      <c r="AE92" s="4" t="s">
        <v>38</v>
      </c>
      <c r="AF92" s="13" t="str">
        <f t="shared" si="10"/>
        <v>Intermittent</v>
      </c>
    </row>
    <row r="93" ht="15.75" customHeight="1">
      <c r="A93" s="3"/>
      <c r="B93" s="4"/>
      <c r="C93" s="6"/>
      <c r="D93" s="3" t="s">
        <v>32</v>
      </c>
      <c r="E93" s="4" t="s">
        <v>33</v>
      </c>
      <c r="F93" s="4" t="s">
        <v>34</v>
      </c>
      <c r="G93" s="4" t="s">
        <v>35</v>
      </c>
      <c r="H93" s="14">
        <v>0.0508</v>
      </c>
      <c r="I93" s="4" t="s">
        <v>36</v>
      </c>
      <c r="J93" s="4">
        <v>30.0</v>
      </c>
      <c r="K93" s="4">
        <v>10.0</v>
      </c>
      <c r="L93" s="7">
        <v>20.764875</v>
      </c>
      <c r="M93" s="7">
        <v>13.7423364087302</v>
      </c>
      <c r="N93" s="4">
        <v>867.1</v>
      </c>
      <c r="O93" s="8">
        <v>101.169771126984</v>
      </c>
      <c r="P93" s="6">
        <f t="shared" si="2"/>
        <v>0.04713489935</v>
      </c>
      <c r="Q93" s="6">
        <v>1.692E-5</v>
      </c>
      <c r="R93" s="9">
        <v>0.0217</v>
      </c>
      <c r="S93" s="10">
        <v>1.00497884523809</v>
      </c>
      <c r="T93" s="10">
        <v>0.198049392857143</v>
      </c>
      <c r="U93" s="11">
        <f t="shared" si="3"/>
        <v>939.1765373</v>
      </c>
      <c r="V93" s="11">
        <f t="shared" si="4"/>
        <v>60157.20312</v>
      </c>
      <c r="W93" s="3" t="s">
        <v>37</v>
      </c>
      <c r="X93" s="3" t="s">
        <v>37</v>
      </c>
      <c r="Y93" s="8">
        <f t="shared" si="5"/>
        <v>2785.750553</v>
      </c>
      <c r="Z93" s="7">
        <f t="shared" si="6"/>
        <v>8.570741935</v>
      </c>
      <c r="AA93" s="12">
        <f t="shared" ref="AA93:AB93" si="100">P93/N93</f>
        <v>0.00005435924271</v>
      </c>
      <c r="AB93" s="12">
        <f t="shared" si="100"/>
        <v>0.0000001672436323</v>
      </c>
      <c r="AC93" s="12">
        <f t="shared" si="8"/>
        <v>325.0302685</v>
      </c>
      <c r="AD93" s="8">
        <f t="shared" si="9"/>
        <v>590.5511811</v>
      </c>
      <c r="AE93" s="4" t="s">
        <v>38</v>
      </c>
      <c r="AF93" s="13" t="str">
        <f t="shared" si="10"/>
        <v>Intermittent</v>
      </c>
    </row>
    <row r="94" ht="15.75" customHeight="1">
      <c r="A94" s="3"/>
      <c r="B94" s="4"/>
      <c r="C94" s="6"/>
      <c r="D94" s="3" t="s">
        <v>32</v>
      </c>
      <c r="E94" s="4" t="s">
        <v>33</v>
      </c>
      <c r="F94" s="4" t="s">
        <v>34</v>
      </c>
      <c r="G94" s="4" t="s">
        <v>35</v>
      </c>
      <c r="H94" s="14">
        <v>0.0508</v>
      </c>
      <c r="I94" s="4" t="s">
        <v>36</v>
      </c>
      <c r="J94" s="4">
        <v>30.0</v>
      </c>
      <c r="K94" s="4">
        <v>10.0</v>
      </c>
      <c r="L94" s="7">
        <v>25.4697729548611</v>
      </c>
      <c r="M94" s="7">
        <v>13.9979086631945</v>
      </c>
      <c r="N94" s="4">
        <v>867.1</v>
      </c>
      <c r="O94" s="8">
        <v>100.40742490625</v>
      </c>
      <c r="P94" s="6">
        <f t="shared" si="2"/>
        <v>0.03735237169</v>
      </c>
      <c r="Q94" s="6">
        <v>1.713E-5</v>
      </c>
      <c r="R94" s="9">
        <v>0.0217</v>
      </c>
      <c r="S94" s="10">
        <v>1.00019515972222</v>
      </c>
      <c r="T94" s="10">
        <v>0.498752190972222</v>
      </c>
      <c r="U94" s="11">
        <f t="shared" si="3"/>
        <v>1179.504126</v>
      </c>
      <c r="V94" s="11">
        <f t="shared" si="4"/>
        <v>148510.4435</v>
      </c>
      <c r="W94" s="3" t="s">
        <v>39</v>
      </c>
      <c r="X94" s="4" t="s">
        <v>40</v>
      </c>
      <c r="Y94" s="8">
        <f t="shared" si="5"/>
        <v>2180.523741</v>
      </c>
      <c r="Z94" s="7">
        <f t="shared" si="6"/>
        <v>8.635815537</v>
      </c>
      <c r="AA94" s="12">
        <f t="shared" ref="AA94:AB94" si="101">P94/N94</f>
        <v>0.00004307735173</v>
      </c>
      <c r="AB94" s="12">
        <f t="shared" si="101"/>
        <v>0.0000001706049131</v>
      </c>
      <c r="AC94" s="12">
        <f t="shared" si="8"/>
        <v>252.4977209</v>
      </c>
      <c r="AD94" s="8">
        <f t="shared" si="9"/>
        <v>590.5511811</v>
      </c>
      <c r="AE94" s="4" t="s">
        <v>38</v>
      </c>
      <c r="AF94" s="13" t="str">
        <f t="shared" si="10"/>
        <v>Stratified</v>
      </c>
    </row>
    <row r="95" ht="15.75" customHeight="1">
      <c r="A95" s="3"/>
      <c r="B95" s="4"/>
      <c r="C95" s="6"/>
      <c r="D95" s="3" t="s">
        <v>32</v>
      </c>
      <c r="E95" s="4" t="s">
        <v>33</v>
      </c>
      <c r="F95" s="4" t="s">
        <v>34</v>
      </c>
      <c r="G95" s="4" t="s">
        <v>35</v>
      </c>
      <c r="H95" s="14">
        <v>0.0508</v>
      </c>
      <c r="I95" s="4" t="s">
        <v>36</v>
      </c>
      <c r="J95" s="4">
        <v>30.0</v>
      </c>
      <c r="K95" s="4">
        <v>10.0</v>
      </c>
      <c r="L95" s="7">
        <v>26.2842318170732</v>
      </c>
      <c r="M95" s="7">
        <v>14.1013890447154</v>
      </c>
      <c r="N95" s="4">
        <v>867.1</v>
      </c>
      <c r="O95" s="8">
        <v>100.81838904878</v>
      </c>
      <c r="P95" s="6">
        <f t="shared" si="2"/>
        <v>0.03594462363</v>
      </c>
      <c r="Q95" s="6">
        <v>1.717E-5</v>
      </c>
      <c r="R95" s="9">
        <v>0.0217</v>
      </c>
      <c r="S95" s="10">
        <v>1.00002173333333</v>
      </c>
      <c r="T95" s="10">
        <v>1.03761473333333</v>
      </c>
      <c r="U95" s="11">
        <f t="shared" si="3"/>
        <v>1225.486119</v>
      </c>
      <c r="V95" s="11">
        <f t="shared" si="4"/>
        <v>309506.1625</v>
      </c>
      <c r="W95" s="3" t="s">
        <v>39</v>
      </c>
      <c r="X95" s="3" t="s">
        <v>42</v>
      </c>
      <c r="Y95" s="8">
        <f t="shared" si="5"/>
        <v>2093.455074</v>
      </c>
      <c r="Z95" s="7">
        <f t="shared" si="6"/>
        <v>8.600613521</v>
      </c>
      <c r="AA95" s="12">
        <f t="shared" ref="AA95:AB95" si="102">P95/N95</f>
        <v>0.0000414538388</v>
      </c>
      <c r="AB95" s="12">
        <f t="shared" si="102"/>
        <v>0.0000001703062324</v>
      </c>
      <c r="AC95" s="12">
        <f t="shared" si="8"/>
        <v>243.407644</v>
      </c>
      <c r="AD95" s="8">
        <f t="shared" si="9"/>
        <v>590.5511811</v>
      </c>
      <c r="AE95" s="4" t="s">
        <v>38</v>
      </c>
      <c r="AF95" s="13" t="str">
        <f t="shared" si="10"/>
        <v>Dispersed</v>
      </c>
    </row>
    <row r="96" ht="15.75" customHeight="1">
      <c r="A96" s="3"/>
      <c r="B96" s="4"/>
      <c r="C96" s="6"/>
      <c r="D96" s="3" t="s">
        <v>32</v>
      </c>
      <c r="E96" s="4" t="s">
        <v>33</v>
      </c>
      <c r="F96" s="4" t="s">
        <v>34</v>
      </c>
      <c r="G96" s="4" t="s">
        <v>35</v>
      </c>
      <c r="H96" s="14">
        <v>0.0508</v>
      </c>
      <c r="I96" s="4" t="s">
        <v>36</v>
      </c>
      <c r="J96" s="4">
        <v>30.0</v>
      </c>
      <c r="K96" s="4">
        <v>10.0</v>
      </c>
      <c r="L96" s="7">
        <v>25.2889672958802</v>
      </c>
      <c r="M96" s="7">
        <v>14.0912915430712</v>
      </c>
      <c r="N96" s="4">
        <v>867.1</v>
      </c>
      <c r="O96" s="8">
        <v>101.377815179775</v>
      </c>
      <c r="P96" s="6">
        <f t="shared" si="2"/>
        <v>0.03767455353</v>
      </c>
      <c r="Q96" s="6">
        <v>1.713E-5</v>
      </c>
      <c r="R96" s="9">
        <v>0.0217</v>
      </c>
      <c r="S96" s="10">
        <v>1.00115462172285</v>
      </c>
      <c r="T96" s="10">
        <v>1.43139241573034</v>
      </c>
      <c r="U96" s="11">
        <f t="shared" si="3"/>
        <v>1170.539142</v>
      </c>
      <c r="V96" s="11">
        <f t="shared" si="4"/>
        <v>430336.3069</v>
      </c>
      <c r="W96" s="3" t="s">
        <v>41</v>
      </c>
      <c r="X96" s="3" t="s">
        <v>42</v>
      </c>
      <c r="Y96" s="8">
        <f t="shared" si="5"/>
        <v>2199.331788</v>
      </c>
      <c r="Z96" s="7">
        <f t="shared" si="6"/>
        <v>8.553153355</v>
      </c>
      <c r="AA96" s="12">
        <f t="shared" ref="AA96:AB96" si="103">P96/N96</f>
        <v>0.00004344891423</v>
      </c>
      <c r="AB96" s="12">
        <f t="shared" si="103"/>
        <v>0.0000001689718798</v>
      </c>
      <c r="AC96" s="12">
        <f t="shared" si="8"/>
        <v>257.1369525</v>
      </c>
      <c r="AD96" s="8">
        <f t="shared" si="9"/>
        <v>590.5511811</v>
      </c>
      <c r="AE96" s="4" t="s">
        <v>38</v>
      </c>
      <c r="AF96" s="13" t="str">
        <f t="shared" si="10"/>
        <v>Dispersed</v>
      </c>
    </row>
    <row r="97" ht="15.75" customHeight="1">
      <c r="A97" s="3"/>
      <c r="B97" s="4"/>
      <c r="C97" s="6"/>
      <c r="D97" s="3" t="s">
        <v>32</v>
      </c>
      <c r="E97" s="4" t="s">
        <v>33</v>
      </c>
      <c r="F97" s="4" t="s">
        <v>34</v>
      </c>
      <c r="G97" s="4" t="s">
        <v>35</v>
      </c>
      <c r="H97" s="14">
        <v>0.0508</v>
      </c>
      <c r="I97" s="4" t="s">
        <v>36</v>
      </c>
      <c r="J97" s="4">
        <v>30.0</v>
      </c>
      <c r="K97" s="4">
        <v>10.0</v>
      </c>
      <c r="L97" s="7">
        <v>27.9622901983471</v>
      </c>
      <c r="M97" s="7">
        <v>14.1285831198347</v>
      </c>
      <c r="N97" s="4">
        <v>867.1</v>
      </c>
      <c r="O97" s="8">
        <v>99.9935752231405</v>
      </c>
      <c r="P97" s="6">
        <f t="shared" si="2"/>
        <v>0.03325030682</v>
      </c>
      <c r="Q97" s="6">
        <v>1.723E-5</v>
      </c>
      <c r="R97" s="9">
        <v>0.0217</v>
      </c>
      <c r="S97" s="10">
        <v>1.19898823140496</v>
      </c>
      <c r="T97" s="10">
        <v>0.196876760330578</v>
      </c>
      <c r="U97" s="11">
        <f t="shared" si="3"/>
        <v>1588.371777</v>
      </c>
      <c r="V97" s="11">
        <f t="shared" si="4"/>
        <v>58042.34974</v>
      </c>
      <c r="W97" s="3" t="s">
        <v>39</v>
      </c>
      <c r="X97" s="4" t="s">
        <v>40</v>
      </c>
      <c r="Y97" s="8">
        <f t="shared" si="5"/>
        <v>1929.791458</v>
      </c>
      <c r="Z97" s="7">
        <f t="shared" si="6"/>
        <v>8.671557128</v>
      </c>
      <c r="AA97" s="12">
        <f t="shared" ref="AA97:AB97" si="104">P97/N97</f>
        <v>0.00003834656536</v>
      </c>
      <c r="AB97" s="12">
        <f t="shared" si="104"/>
        <v>0.0000001723110706</v>
      </c>
      <c r="AC97" s="12">
        <f t="shared" si="8"/>
        <v>222.5426679</v>
      </c>
      <c r="AD97" s="8">
        <f t="shared" si="9"/>
        <v>590.5511811</v>
      </c>
      <c r="AE97" s="4" t="s">
        <v>38</v>
      </c>
      <c r="AF97" s="13" t="str">
        <f t="shared" si="10"/>
        <v>Stratified</v>
      </c>
    </row>
    <row r="98" ht="15.75" customHeight="1">
      <c r="A98" s="3"/>
      <c r="B98" s="4"/>
      <c r="C98" s="6"/>
      <c r="D98" s="3" t="s">
        <v>32</v>
      </c>
      <c r="E98" s="4" t="s">
        <v>33</v>
      </c>
      <c r="F98" s="4" t="s">
        <v>34</v>
      </c>
      <c r="G98" s="4" t="s">
        <v>35</v>
      </c>
      <c r="H98" s="14">
        <v>0.0508</v>
      </c>
      <c r="I98" s="4" t="s">
        <v>36</v>
      </c>
      <c r="J98" s="4">
        <v>30.0</v>
      </c>
      <c r="K98" s="4">
        <v>10.0</v>
      </c>
      <c r="L98" s="7">
        <v>27.9811437287449</v>
      </c>
      <c r="M98" s="7">
        <v>14.3156479311741</v>
      </c>
      <c r="N98" s="4">
        <v>867.1</v>
      </c>
      <c r="O98" s="8">
        <v>101.652798655871</v>
      </c>
      <c r="P98" s="6">
        <f t="shared" si="2"/>
        <v>0.03322148965</v>
      </c>
      <c r="Q98" s="6">
        <v>1.725E-5</v>
      </c>
      <c r="R98" s="9">
        <v>0.0217</v>
      </c>
      <c r="S98" s="10">
        <v>1.19238848582996</v>
      </c>
      <c r="T98" s="10">
        <v>0.481698582995951</v>
      </c>
      <c r="U98" s="11">
        <f t="shared" si="3"/>
        <v>1580.998908</v>
      </c>
      <c r="V98" s="11">
        <f t="shared" si="4"/>
        <v>144201.3484</v>
      </c>
      <c r="W98" s="3" t="s">
        <v>39</v>
      </c>
      <c r="X98" s="4" t="s">
        <v>40</v>
      </c>
      <c r="Y98" s="8">
        <f t="shared" si="5"/>
        <v>1925.883458</v>
      </c>
      <c r="Z98" s="7">
        <f t="shared" si="6"/>
        <v>8.53001601</v>
      </c>
      <c r="AA98" s="12">
        <f t="shared" ref="AA98:AB98" si="105">P98/N98</f>
        <v>0.00003831333139</v>
      </c>
      <c r="AB98" s="12">
        <f t="shared" si="105"/>
        <v>0.0000001696952787</v>
      </c>
      <c r="AC98" s="12">
        <f t="shared" si="8"/>
        <v>225.7772384</v>
      </c>
      <c r="AD98" s="8">
        <f t="shared" si="9"/>
        <v>590.5511811</v>
      </c>
      <c r="AE98" s="4" t="s">
        <v>38</v>
      </c>
      <c r="AF98" s="13" t="str">
        <f t="shared" si="10"/>
        <v>Stratified</v>
      </c>
    </row>
    <row r="99" ht="15.75" customHeight="1">
      <c r="A99" s="3"/>
      <c r="B99" s="4"/>
      <c r="C99" s="6"/>
      <c r="D99" s="3" t="s">
        <v>32</v>
      </c>
      <c r="E99" s="4" t="s">
        <v>33</v>
      </c>
      <c r="F99" s="4" t="s">
        <v>34</v>
      </c>
      <c r="G99" s="4" t="s">
        <v>35</v>
      </c>
      <c r="H99" s="14">
        <v>0.0508</v>
      </c>
      <c r="I99" s="4" t="s">
        <v>36</v>
      </c>
      <c r="J99" s="4">
        <v>30.0</v>
      </c>
      <c r="K99" s="4">
        <v>0.0</v>
      </c>
      <c r="L99" s="7">
        <v>21.6966226170678</v>
      </c>
      <c r="M99" s="7">
        <v>13.6545713741794</v>
      </c>
      <c r="N99" s="4">
        <v>867.1</v>
      </c>
      <c r="O99" s="8">
        <v>101.989822428884</v>
      </c>
      <c r="P99" s="6">
        <f t="shared" si="2"/>
        <v>0.04493400942</v>
      </c>
      <c r="Q99" s="6">
        <v>1.696E-5</v>
      </c>
      <c r="R99" s="9">
        <v>0.0217</v>
      </c>
      <c r="S99" s="10">
        <v>0.0186709981343284</v>
      </c>
      <c r="T99" s="10">
        <v>0.0456056231343283</v>
      </c>
      <c r="U99" s="11">
        <f t="shared" si="3"/>
        <v>18.30312569</v>
      </c>
      <c r="V99" s="11">
        <f t="shared" si="4"/>
        <v>13931.98808</v>
      </c>
      <c r="W99" s="3" t="s">
        <v>43</v>
      </c>
      <c r="X99" s="4" t="s">
        <v>40</v>
      </c>
      <c r="Y99" s="8">
        <f t="shared" si="5"/>
        <v>2649.410933</v>
      </c>
      <c r="Z99" s="7">
        <f t="shared" si="6"/>
        <v>8.501828706</v>
      </c>
      <c r="AA99" s="12">
        <f t="shared" ref="AA99:AB99" si="106">P99/N99</f>
        <v>0.00005182102343</v>
      </c>
      <c r="AB99" s="12">
        <f t="shared" si="106"/>
        <v>0.0000001662911023</v>
      </c>
      <c r="AC99" s="12">
        <f t="shared" si="8"/>
        <v>311.6283596</v>
      </c>
      <c r="AD99" s="8">
        <f t="shared" si="9"/>
        <v>590.5511811</v>
      </c>
      <c r="AE99" s="4" t="s">
        <v>38</v>
      </c>
      <c r="AF99" s="13" t="str">
        <f t="shared" si="10"/>
        <v>Stratified</v>
      </c>
    </row>
    <row r="100" ht="15.75" customHeight="1">
      <c r="A100" s="3"/>
      <c r="B100" s="4"/>
      <c r="C100" s="6"/>
      <c r="D100" s="3" t="s">
        <v>32</v>
      </c>
      <c r="E100" s="4" t="s">
        <v>33</v>
      </c>
      <c r="F100" s="4" t="s">
        <v>34</v>
      </c>
      <c r="G100" s="4" t="s">
        <v>35</v>
      </c>
      <c r="H100" s="14">
        <v>0.0508</v>
      </c>
      <c r="I100" s="4" t="s">
        <v>36</v>
      </c>
      <c r="J100" s="4">
        <v>30.0</v>
      </c>
      <c r="K100" s="4">
        <v>0.0</v>
      </c>
      <c r="L100" s="7">
        <v>23.506824830855</v>
      </c>
      <c r="M100" s="7">
        <v>14.0555851375465</v>
      </c>
      <c r="N100" s="4">
        <v>867.1</v>
      </c>
      <c r="O100" s="8">
        <v>104.467952141264</v>
      </c>
      <c r="P100" s="6">
        <f t="shared" si="2"/>
        <v>0.04105706245</v>
      </c>
      <c r="Q100" s="6">
        <v>1.707E-5</v>
      </c>
      <c r="R100" s="9">
        <v>0.0217</v>
      </c>
      <c r="S100" s="10">
        <v>0.0196046666666667</v>
      </c>
      <c r="T100" s="10">
        <v>0.0858923091247672</v>
      </c>
      <c r="U100" s="11">
        <f t="shared" si="3"/>
        <v>21.03315817</v>
      </c>
      <c r="V100" s="11">
        <f t="shared" si="4"/>
        <v>26703.46086</v>
      </c>
      <c r="W100" s="3" t="s">
        <v>43</v>
      </c>
      <c r="X100" s="4" t="s">
        <v>40</v>
      </c>
      <c r="Y100" s="8">
        <f t="shared" si="5"/>
        <v>2405.217484</v>
      </c>
      <c r="Z100" s="7">
        <f t="shared" si="6"/>
        <v>8.30015313</v>
      </c>
      <c r="AA100" s="12">
        <f t="shared" ref="AA100:AB100" si="107">P100/N100</f>
        <v>0.00004734985867</v>
      </c>
      <c r="AB100" s="12">
        <f t="shared" si="107"/>
        <v>0.0000001633993933</v>
      </c>
      <c r="AC100" s="12">
        <f t="shared" si="8"/>
        <v>289.7798927</v>
      </c>
      <c r="AD100" s="8">
        <f t="shared" si="9"/>
        <v>590.5511811</v>
      </c>
      <c r="AE100" s="4" t="s">
        <v>38</v>
      </c>
      <c r="AF100" s="13" t="str">
        <f t="shared" si="10"/>
        <v>Stratified</v>
      </c>
    </row>
    <row r="101" ht="15.75" customHeight="1">
      <c r="A101" s="3"/>
      <c r="B101" s="4"/>
      <c r="C101" s="6"/>
      <c r="D101" s="3" t="s">
        <v>32</v>
      </c>
      <c r="E101" s="4" t="s">
        <v>33</v>
      </c>
      <c r="F101" s="4" t="s">
        <v>34</v>
      </c>
      <c r="G101" s="4" t="s">
        <v>35</v>
      </c>
      <c r="H101" s="14">
        <v>0.0508</v>
      </c>
      <c r="I101" s="4" t="s">
        <v>36</v>
      </c>
      <c r="J101" s="4">
        <v>30.0</v>
      </c>
      <c r="K101" s="4">
        <v>0.0</v>
      </c>
      <c r="L101" s="7">
        <v>25.5281842243187</v>
      </c>
      <c r="M101" s="7">
        <v>14.0669079832285</v>
      </c>
      <c r="N101" s="4">
        <v>867.1</v>
      </c>
      <c r="O101" s="8">
        <v>103.114873016772</v>
      </c>
      <c r="P101" s="6">
        <f t="shared" si="2"/>
        <v>0.03724905716</v>
      </c>
      <c r="Q101" s="6">
        <v>1.714E-5</v>
      </c>
      <c r="R101" s="9">
        <v>0.0217</v>
      </c>
      <c r="S101" s="10">
        <v>0.0213806</v>
      </c>
      <c r="T101" s="10">
        <v>0.185347504166667</v>
      </c>
      <c r="U101" s="11">
        <f t="shared" si="3"/>
        <v>25.28351801</v>
      </c>
      <c r="V101" s="11">
        <f t="shared" si="4"/>
        <v>56644.91746</v>
      </c>
      <c r="W101" s="3" t="s">
        <v>43</v>
      </c>
      <c r="X101" s="4" t="s">
        <v>40</v>
      </c>
      <c r="Y101" s="8">
        <f t="shared" si="5"/>
        <v>2173.223872</v>
      </c>
      <c r="Z101" s="7">
        <f t="shared" si="6"/>
        <v>8.409068204</v>
      </c>
      <c r="AA101" s="12">
        <f t="shared" ref="AA101:AB101" si="108">P101/N101</f>
        <v>0.00004295820224</v>
      </c>
      <c r="AB101" s="12">
        <f t="shared" si="108"/>
        <v>0.0000001662223838</v>
      </c>
      <c r="AC101" s="12">
        <f t="shared" si="8"/>
        <v>258.4381312</v>
      </c>
      <c r="AD101" s="8">
        <f t="shared" si="9"/>
        <v>590.5511811</v>
      </c>
      <c r="AE101" s="4" t="s">
        <v>38</v>
      </c>
      <c r="AF101" s="13" t="str">
        <f t="shared" si="10"/>
        <v>Stratified</v>
      </c>
    </row>
    <row r="102" ht="15.75" customHeight="1">
      <c r="A102" s="3"/>
      <c r="B102" s="4"/>
      <c r="C102" s="6"/>
      <c r="D102" s="3" t="s">
        <v>32</v>
      </c>
      <c r="E102" s="4" t="s">
        <v>33</v>
      </c>
      <c r="F102" s="4" t="s">
        <v>34</v>
      </c>
      <c r="G102" s="4" t="s">
        <v>35</v>
      </c>
      <c r="H102" s="14">
        <v>0.0508</v>
      </c>
      <c r="I102" s="4" t="s">
        <v>36</v>
      </c>
      <c r="J102" s="4">
        <v>30.0</v>
      </c>
      <c r="K102" s="4">
        <v>0.0</v>
      </c>
      <c r="L102" s="7">
        <v>25.1003068974895</v>
      </c>
      <c r="M102" s="7">
        <v>13.9222154016737</v>
      </c>
      <c r="N102" s="4">
        <v>867.1</v>
      </c>
      <c r="O102" s="8">
        <v>102.077581410042</v>
      </c>
      <c r="P102" s="6">
        <f t="shared" si="2"/>
        <v>0.03801462864</v>
      </c>
      <c r="Q102" s="6">
        <v>1.71E-5</v>
      </c>
      <c r="R102" s="9">
        <v>0.0217</v>
      </c>
      <c r="S102" s="10">
        <v>0.0212228562992126</v>
      </c>
      <c r="T102" s="10">
        <v>0.411380472440945</v>
      </c>
      <c r="U102" s="11">
        <f t="shared" si="3"/>
        <v>24.59155434</v>
      </c>
      <c r="V102" s="11">
        <f t="shared" si="4"/>
        <v>124750.3136</v>
      </c>
      <c r="W102" s="3" t="s">
        <v>43</v>
      </c>
      <c r="X102" s="4" t="s">
        <v>40</v>
      </c>
      <c r="Y102" s="8">
        <f t="shared" si="5"/>
        <v>2223.077698</v>
      </c>
      <c r="Z102" s="7">
        <f t="shared" si="6"/>
        <v>8.494519443</v>
      </c>
      <c r="AA102" s="12">
        <f t="shared" ref="AA102:AB102" si="109">P102/N102</f>
        <v>0.00004384111249</v>
      </c>
      <c r="AB102" s="12">
        <f t="shared" si="109"/>
        <v>0.000000167519643</v>
      </c>
      <c r="AC102" s="12">
        <f t="shared" si="8"/>
        <v>261.7072941</v>
      </c>
      <c r="AD102" s="8">
        <f t="shared" si="9"/>
        <v>590.5511811</v>
      </c>
      <c r="AE102" s="4" t="s">
        <v>38</v>
      </c>
      <c r="AF102" s="13" t="str">
        <f t="shared" si="10"/>
        <v>Stratified</v>
      </c>
    </row>
    <row r="103" ht="15.75" customHeight="1">
      <c r="A103" s="3"/>
      <c r="B103" s="4"/>
      <c r="C103" s="6"/>
      <c r="D103" s="3" t="s">
        <v>32</v>
      </c>
      <c r="E103" s="4" t="s">
        <v>33</v>
      </c>
      <c r="F103" s="4" t="s">
        <v>34</v>
      </c>
      <c r="G103" s="4" t="s">
        <v>35</v>
      </c>
      <c r="H103" s="14">
        <v>0.0508</v>
      </c>
      <c r="I103" s="4" t="s">
        <v>36</v>
      </c>
      <c r="J103" s="4">
        <v>30.0</v>
      </c>
      <c r="K103" s="4">
        <v>0.0</v>
      </c>
      <c r="L103" s="7">
        <v>22.3950109856374</v>
      </c>
      <c r="M103" s="7">
        <v>14.0906941579892</v>
      </c>
      <c r="N103" s="4">
        <v>867.1</v>
      </c>
      <c r="O103" s="8">
        <v>105.614265156194</v>
      </c>
      <c r="P103" s="6">
        <f t="shared" si="2"/>
        <v>0.04337975724</v>
      </c>
      <c r="Q103" s="6">
        <v>1.703E-5</v>
      </c>
      <c r="R103" s="9">
        <v>0.0217</v>
      </c>
      <c r="S103" s="10">
        <v>0.0203275924528302</v>
      </c>
      <c r="T103" s="10">
        <v>0.911263181132076</v>
      </c>
      <c r="U103" s="11">
        <f t="shared" si="3"/>
        <v>20.64104716</v>
      </c>
      <c r="V103" s="11">
        <f t="shared" si="4"/>
        <v>287088.2839</v>
      </c>
      <c r="W103" s="3" t="s">
        <v>39</v>
      </c>
      <c r="X103" s="4" t="s">
        <v>40</v>
      </c>
      <c r="Y103" s="8">
        <f t="shared" si="5"/>
        <v>2547.25527</v>
      </c>
      <c r="Z103" s="7">
        <f t="shared" si="6"/>
        <v>8.210065172</v>
      </c>
      <c r="AA103" s="12">
        <f t="shared" ref="AA103:AB103" si="110">P103/N103</f>
        <v>0.00005002855177</v>
      </c>
      <c r="AB103" s="12">
        <f t="shared" si="110"/>
        <v>0.000000161247157</v>
      </c>
      <c r="AC103" s="12">
        <f t="shared" si="8"/>
        <v>310.2600547</v>
      </c>
      <c r="AD103" s="8">
        <f t="shared" si="9"/>
        <v>590.5511811</v>
      </c>
      <c r="AE103" s="4" t="s">
        <v>38</v>
      </c>
      <c r="AF103" s="13" t="str">
        <f t="shared" si="10"/>
        <v>Stratified</v>
      </c>
    </row>
    <row r="104" ht="15.75" customHeight="1">
      <c r="A104" s="3"/>
      <c r="B104" s="4"/>
      <c r="C104" s="6"/>
      <c r="D104" s="3" t="s">
        <v>32</v>
      </c>
      <c r="E104" s="4" t="s">
        <v>33</v>
      </c>
      <c r="F104" s="4" t="s">
        <v>34</v>
      </c>
      <c r="G104" s="4" t="s">
        <v>35</v>
      </c>
      <c r="H104" s="14">
        <v>0.0508</v>
      </c>
      <c r="I104" s="4" t="s">
        <v>36</v>
      </c>
      <c r="J104" s="4">
        <v>30.0</v>
      </c>
      <c r="K104" s="4">
        <v>0.0</v>
      </c>
      <c r="L104" s="7">
        <v>27.5129583659889</v>
      </c>
      <c r="M104" s="7">
        <v>14.4489992014787</v>
      </c>
      <c r="N104" s="4">
        <v>867.1</v>
      </c>
      <c r="O104" s="8">
        <v>105.185176844732</v>
      </c>
      <c r="P104" s="6">
        <f t="shared" si="2"/>
        <v>0.0339462959</v>
      </c>
      <c r="Q104" s="6">
        <v>1.724E-5</v>
      </c>
      <c r="R104" s="9">
        <v>0.0217</v>
      </c>
      <c r="S104" s="10">
        <v>0.0987651682070241</v>
      </c>
      <c r="T104" s="10">
        <v>0.0436135194085028</v>
      </c>
      <c r="U104" s="11">
        <f t="shared" si="3"/>
        <v>128.1575846</v>
      </c>
      <c r="V104" s="11">
        <f t="shared" si="4"/>
        <v>13517.6789</v>
      </c>
      <c r="W104" s="3" t="s">
        <v>43</v>
      </c>
      <c r="X104" s="4" t="s">
        <v>40</v>
      </c>
      <c r="Y104" s="8">
        <f t="shared" si="5"/>
        <v>1969.042686</v>
      </c>
      <c r="Z104" s="7">
        <f t="shared" si="6"/>
        <v>8.243556992</v>
      </c>
      <c r="AA104" s="12">
        <f t="shared" ref="AA104:AB104" si="111">P104/N104</f>
        <v>0.00003914922835</v>
      </c>
      <c r="AB104" s="12">
        <f t="shared" si="111"/>
        <v>0.0000001639014214</v>
      </c>
      <c r="AC104" s="12">
        <f t="shared" si="8"/>
        <v>238.8583821</v>
      </c>
      <c r="AD104" s="8">
        <f t="shared" si="9"/>
        <v>590.5511811</v>
      </c>
      <c r="AE104" s="4" t="s">
        <v>38</v>
      </c>
      <c r="AF104" s="13" t="str">
        <f t="shared" si="10"/>
        <v>Stratified</v>
      </c>
    </row>
    <row r="105" ht="15.75" customHeight="1">
      <c r="A105" s="3"/>
      <c r="B105" s="4"/>
      <c r="C105" s="6"/>
      <c r="D105" s="3" t="s">
        <v>32</v>
      </c>
      <c r="E105" s="4" t="s">
        <v>33</v>
      </c>
      <c r="F105" s="4" t="s">
        <v>34</v>
      </c>
      <c r="G105" s="4" t="s">
        <v>35</v>
      </c>
      <c r="H105" s="14">
        <v>0.0508</v>
      </c>
      <c r="I105" s="4" t="s">
        <v>36</v>
      </c>
      <c r="J105" s="4">
        <v>30.0</v>
      </c>
      <c r="K105" s="4">
        <v>0.0</v>
      </c>
      <c r="L105" s="7">
        <v>24.0608761329305</v>
      </c>
      <c r="M105" s="7">
        <v>14.0977875599194</v>
      </c>
      <c r="N105" s="4">
        <v>867.1</v>
      </c>
      <c r="O105" s="8">
        <v>102.375226586103</v>
      </c>
      <c r="P105" s="6">
        <f t="shared" si="2"/>
        <v>0.03996321741</v>
      </c>
      <c r="Q105" s="6">
        <v>1.709E-5</v>
      </c>
      <c r="R105" s="9">
        <v>0.0217</v>
      </c>
      <c r="S105" s="10">
        <v>0.100352605193156</v>
      </c>
      <c r="T105" s="10">
        <v>0.0967735502454106</v>
      </c>
      <c r="U105" s="11">
        <f t="shared" si="3"/>
        <v>110.6117095</v>
      </c>
      <c r="V105" s="11">
        <f t="shared" si="4"/>
        <v>29449.17952</v>
      </c>
      <c r="W105" s="3" t="s">
        <v>43</v>
      </c>
      <c r="X105" s="4" t="s">
        <v>40</v>
      </c>
      <c r="Y105" s="8">
        <f t="shared" si="5"/>
        <v>2338.397742</v>
      </c>
      <c r="Z105" s="7">
        <f t="shared" si="6"/>
        <v>8.469822524</v>
      </c>
      <c r="AA105" s="12">
        <f t="shared" ref="AA105:AB105" si="112">P105/N105</f>
        <v>0.00004608836052</v>
      </c>
      <c r="AB105" s="12">
        <f t="shared" si="112"/>
        <v>0.0000001669349175</v>
      </c>
      <c r="AC105" s="12">
        <f t="shared" si="8"/>
        <v>276.0858017</v>
      </c>
      <c r="AD105" s="8">
        <f t="shared" si="9"/>
        <v>590.5511811</v>
      </c>
      <c r="AE105" s="4" t="s">
        <v>38</v>
      </c>
      <c r="AF105" s="13" t="str">
        <f t="shared" si="10"/>
        <v>Stratified</v>
      </c>
    </row>
    <row r="106" ht="15.75" customHeight="1">
      <c r="A106" s="3"/>
      <c r="B106" s="4"/>
      <c r="C106" s="6"/>
      <c r="D106" s="3" t="s">
        <v>32</v>
      </c>
      <c r="E106" s="4" t="s">
        <v>33</v>
      </c>
      <c r="F106" s="4" t="s">
        <v>34</v>
      </c>
      <c r="G106" s="4" t="s">
        <v>35</v>
      </c>
      <c r="H106" s="14">
        <v>0.0508</v>
      </c>
      <c r="I106" s="4" t="s">
        <v>36</v>
      </c>
      <c r="J106" s="4">
        <v>30.0</v>
      </c>
      <c r="K106" s="4">
        <v>0.0</v>
      </c>
      <c r="L106" s="7">
        <v>25.5230350802005</v>
      </c>
      <c r="M106" s="7">
        <v>13.7350522648287</v>
      </c>
      <c r="N106" s="4">
        <v>867.1</v>
      </c>
      <c r="O106" s="8">
        <v>98.099657477026</v>
      </c>
      <c r="P106" s="6">
        <f t="shared" si="2"/>
        <v>0.03725814968</v>
      </c>
      <c r="Q106" s="6">
        <v>1.709E-5</v>
      </c>
      <c r="R106" s="9">
        <v>0.0217</v>
      </c>
      <c r="S106" s="10">
        <v>0.100552307735832</v>
      </c>
      <c r="T106" s="10">
        <v>0.186139508847535</v>
      </c>
      <c r="U106" s="11">
        <f t="shared" si="3"/>
        <v>118.8785934</v>
      </c>
      <c r="V106" s="11">
        <f t="shared" si="4"/>
        <v>54278.48336</v>
      </c>
      <c r="W106" s="3" t="s">
        <v>43</v>
      </c>
      <c r="X106" s="4" t="s">
        <v>40</v>
      </c>
      <c r="Y106" s="8">
        <f t="shared" si="5"/>
        <v>2180.114083</v>
      </c>
      <c r="Z106" s="7">
        <f t="shared" si="6"/>
        <v>8.838970719</v>
      </c>
      <c r="AA106" s="12">
        <f t="shared" ref="AA106:AB106" si="113">P106/N106</f>
        <v>0.00004296868837</v>
      </c>
      <c r="AB106" s="12">
        <f t="shared" si="113"/>
        <v>0.0000001742105981</v>
      </c>
      <c r="AC106" s="12">
        <f t="shared" si="8"/>
        <v>246.6479585</v>
      </c>
      <c r="AD106" s="8">
        <f t="shared" si="9"/>
        <v>590.5511811</v>
      </c>
      <c r="AE106" s="4" t="s">
        <v>38</v>
      </c>
      <c r="AF106" s="13" t="str">
        <f t="shared" si="10"/>
        <v>Stratified</v>
      </c>
    </row>
    <row r="107" ht="15.75" customHeight="1">
      <c r="A107" s="3"/>
      <c r="B107" s="4"/>
      <c r="C107" s="6"/>
      <c r="D107" s="3" t="s">
        <v>32</v>
      </c>
      <c r="E107" s="4" t="s">
        <v>33</v>
      </c>
      <c r="F107" s="4" t="s">
        <v>34</v>
      </c>
      <c r="G107" s="4" t="s">
        <v>35</v>
      </c>
      <c r="H107" s="14">
        <v>0.0508</v>
      </c>
      <c r="I107" s="4" t="s">
        <v>36</v>
      </c>
      <c r="J107" s="4">
        <v>30.0</v>
      </c>
      <c r="K107" s="4">
        <v>0.0</v>
      </c>
      <c r="L107" s="7">
        <v>25.6442993298969</v>
      </c>
      <c r="M107" s="7">
        <v>13.5992544762887</v>
      </c>
      <c r="N107" s="4">
        <v>867.1</v>
      </c>
      <c r="O107" s="8">
        <v>98.7911801051546</v>
      </c>
      <c r="P107" s="6">
        <f t="shared" si="2"/>
        <v>0.03704478266</v>
      </c>
      <c r="Q107" s="6">
        <v>1.709E-5</v>
      </c>
      <c r="R107" s="9">
        <v>0.0217</v>
      </c>
      <c r="S107" s="10">
        <v>0.100006103448276</v>
      </c>
      <c r="T107" s="10">
        <v>0.455965644562334</v>
      </c>
      <c r="U107" s="11">
        <f t="shared" si="3"/>
        <v>118.9138263</v>
      </c>
      <c r="V107" s="11">
        <f t="shared" si="4"/>
        <v>133897.3384</v>
      </c>
      <c r="W107" s="3" t="s">
        <v>39</v>
      </c>
      <c r="X107" s="4" t="s">
        <v>40</v>
      </c>
      <c r="Y107" s="8">
        <f t="shared" si="5"/>
        <v>2167.629178</v>
      </c>
      <c r="Z107" s="7">
        <f t="shared" si="6"/>
        <v>8.777099323</v>
      </c>
      <c r="AA107" s="12">
        <f t="shared" ref="AA107:AB107" si="114">P107/N107</f>
        <v>0.00004272261868</v>
      </c>
      <c r="AB107" s="12">
        <f t="shared" si="114"/>
        <v>0.0000001729911515</v>
      </c>
      <c r="AC107" s="12">
        <f t="shared" si="8"/>
        <v>246.9641847</v>
      </c>
      <c r="AD107" s="8">
        <f t="shared" si="9"/>
        <v>590.5511811</v>
      </c>
      <c r="AE107" s="4" t="s">
        <v>38</v>
      </c>
      <c r="AF107" s="13" t="str">
        <f t="shared" si="10"/>
        <v>Stratified</v>
      </c>
    </row>
    <row r="108" ht="15.75" customHeight="1">
      <c r="A108" s="3"/>
      <c r="B108" s="4"/>
      <c r="C108" s="6"/>
      <c r="D108" s="3" t="s">
        <v>32</v>
      </c>
      <c r="E108" s="4" t="s">
        <v>33</v>
      </c>
      <c r="F108" s="4" t="s">
        <v>34</v>
      </c>
      <c r="G108" s="4" t="s">
        <v>35</v>
      </c>
      <c r="H108" s="14">
        <v>0.0508</v>
      </c>
      <c r="I108" s="4" t="s">
        <v>36</v>
      </c>
      <c r="J108" s="4">
        <v>30.0</v>
      </c>
      <c r="K108" s="4">
        <v>0.0</v>
      </c>
      <c r="L108" s="7">
        <v>23.383648547619</v>
      </c>
      <c r="M108" s="7">
        <v>13.755254021978</v>
      </c>
      <c r="N108" s="4">
        <v>867.1</v>
      </c>
      <c r="O108" s="8">
        <v>101.756050241758</v>
      </c>
      <c r="P108" s="6">
        <f t="shared" si="2"/>
        <v>0.04130578683</v>
      </c>
      <c r="Q108" s="6">
        <v>1.703E-5</v>
      </c>
      <c r="R108" s="9">
        <v>0.0217</v>
      </c>
      <c r="S108" s="10">
        <v>0.100337641025641</v>
      </c>
      <c r="T108" s="10">
        <v>0.947340639194139</v>
      </c>
      <c r="U108" s="11">
        <f t="shared" si="3"/>
        <v>107.0005193</v>
      </c>
      <c r="V108" s="11">
        <f t="shared" si="4"/>
        <v>287551.3915</v>
      </c>
      <c r="W108" s="3" t="s">
        <v>39</v>
      </c>
      <c r="X108" s="4" t="s">
        <v>40</v>
      </c>
      <c r="Y108" s="8">
        <f t="shared" si="5"/>
        <v>2425.471922</v>
      </c>
      <c r="Z108" s="7">
        <f t="shared" si="6"/>
        <v>8.521360626</v>
      </c>
      <c r="AA108" s="12">
        <f t="shared" ref="AA108:AB108" si="115">P108/N108</f>
        <v>0.00004763670491</v>
      </c>
      <c r="AB108" s="12">
        <f t="shared" si="115"/>
        <v>0.0000001673610558</v>
      </c>
      <c r="AC108" s="12">
        <f t="shared" si="8"/>
        <v>284.6343475</v>
      </c>
      <c r="AD108" s="8">
        <f t="shared" si="9"/>
        <v>590.5511811</v>
      </c>
      <c r="AE108" s="4" t="s">
        <v>38</v>
      </c>
      <c r="AF108" s="13" t="str">
        <f t="shared" si="10"/>
        <v>Stratified</v>
      </c>
    </row>
    <row r="109" ht="15.75" customHeight="1">
      <c r="A109" s="3"/>
      <c r="B109" s="4"/>
      <c r="C109" s="6"/>
      <c r="D109" s="3" t="s">
        <v>32</v>
      </c>
      <c r="E109" s="4" t="s">
        <v>33</v>
      </c>
      <c r="F109" s="4" t="s">
        <v>34</v>
      </c>
      <c r="G109" s="4" t="s">
        <v>35</v>
      </c>
      <c r="H109" s="14">
        <v>0.0508</v>
      </c>
      <c r="I109" s="4" t="s">
        <v>36</v>
      </c>
      <c r="J109" s="4">
        <v>30.0</v>
      </c>
      <c r="K109" s="4">
        <v>0.0</v>
      </c>
      <c r="L109" s="7">
        <v>22.3949128545176</v>
      </c>
      <c r="M109" s="7">
        <v>14.1903003185299</v>
      </c>
      <c r="N109" s="4">
        <v>867.1</v>
      </c>
      <c r="O109" s="8">
        <v>106.556584837672</v>
      </c>
      <c r="P109" s="6">
        <f t="shared" si="2"/>
        <v>0.04337997025</v>
      </c>
      <c r="Q109" s="6">
        <v>1.704E-5</v>
      </c>
      <c r="R109" s="9">
        <v>0.0217</v>
      </c>
      <c r="S109" s="10">
        <v>0.496410555895865</v>
      </c>
      <c r="T109" s="10">
        <v>0.0403238422664625</v>
      </c>
      <c r="U109" s="11">
        <f t="shared" si="3"/>
        <v>504.0628106</v>
      </c>
      <c r="V109" s="11">
        <f t="shared" si="4"/>
        <v>12809.62222</v>
      </c>
      <c r="W109" s="3" t="s">
        <v>37</v>
      </c>
      <c r="X109" s="3" t="s">
        <v>37</v>
      </c>
      <c r="Y109" s="8">
        <f t="shared" si="5"/>
        <v>2545.772902</v>
      </c>
      <c r="Z109" s="7">
        <f t="shared" si="6"/>
        <v>8.137460499</v>
      </c>
      <c r="AA109" s="12">
        <f t="shared" ref="AA109:AB109" si="116">P109/N109</f>
        <v>0.00005002879743</v>
      </c>
      <c r="AB109" s="12">
        <f t="shared" si="116"/>
        <v>0.0000001599150351</v>
      </c>
      <c r="AC109" s="12">
        <f t="shared" si="8"/>
        <v>312.8461149</v>
      </c>
      <c r="AD109" s="8">
        <f t="shared" si="9"/>
        <v>590.5511811</v>
      </c>
      <c r="AE109" s="4" t="s">
        <v>38</v>
      </c>
      <c r="AF109" s="13" t="str">
        <f t="shared" si="10"/>
        <v>Intermittent</v>
      </c>
    </row>
    <row r="110" ht="15.75" customHeight="1">
      <c r="A110" s="3"/>
      <c r="B110" s="4"/>
      <c r="C110" s="6"/>
      <c r="D110" s="3" t="s">
        <v>32</v>
      </c>
      <c r="E110" s="4" t="s">
        <v>33</v>
      </c>
      <c r="F110" s="4" t="s">
        <v>34</v>
      </c>
      <c r="G110" s="4" t="s">
        <v>35</v>
      </c>
      <c r="H110" s="14">
        <v>0.0508</v>
      </c>
      <c r="I110" s="4" t="s">
        <v>36</v>
      </c>
      <c r="J110" s="4">
        <v>30.0</v>
      </c>
      <c r="K110" s="4">
        <v>0.0</v>
      </c>
      <c r="L110" s="7">
        <v>20.8775011708126</v>
      </c>
      <c r="M110" s="7">
        <v>13.8445986368159</v>
      </c>
      <c r="N110" s="4">
        <v>867.1</v>
      </c>
      <c r="O110" s="8">
        <v>104.38105321393</v>
      </c>
      <c r="P110" s="6">
        <f t="shared" si="2"/>
        <v>0.04686065085</v>
      </c>
      <c r="Q110" s="6">
        <v>1.694E-5</v>
      </c>
      <c r="R110" s="9">
        <v>0.0217</v>
      </c>
      <c r="S110" s="10">
        <v>0.496255233830846</v>
      </c>
      <c r="T110" s="10">
        <v>0.0802294494195687</v>
      </c>
      <c r="U110" s="11">
        <f t="shared" si="3"/>
        <v>466.4764061</v>
      </c>
      <c r="V110" s="11">
        <f t="shared" si="4"/>
        <v>25113.41612</v>
      </c>
      <c r="W110" s="3" t="s">
        <v>37</v>
      </c>
      <c r="X110" s="3" t="s">
        <v>37</v>
      </c>
      <c r="Y110" s="8">
        <f t="shared" si="5"/>
        <v>2766.272187</v>
      </c>
      <c r="Z110" s="7">
        <f t="shared" si="6"/>
        <v>8.307063143</v>
      </c>
      <c r="AA110" s="12">
        <f t="shared" ref="AA110:AB110" si="117">P110/N110</f>
        <v>0.00005404296026</v>
      </c>
      <c r="AB110" s="12">
        <f t="shared" si="117"/>
        <v>0.0000001622899892</v>
      </c>
      <c r="AC110" s="12">
        <f t="shared" si="8"/>
        <v>333.0024269</v>
      </c>
      <c r="AD110" s="8">
        <f t="shared" si="9"/>
        <v>590.5511811</v>
      </c>
      <c r="AE110" s="4" t="s">
        <v>38</v>
      </c>
      <c r="AF110" s="13" t="str">
        <f t="shared" si="10"/>
        <v>Intermittent</v>
      </c>
    </row>
    <row r="111" ht="15.75" customHeight="1">
      <c r="A111" s="3"/>
      <c r="B111" s="4"/>
      <c r="C111" s="6"/>
      <c r="D111" s="3" t="s">
        <v>32</v>
      </c>
      <c r="E111" s="4" t="s">
        <v>33</v>
      </c>
      <c r="F111" s="4" t="s">
        <v>34</v>
      </c>
      <c r="G111" s="4" t="s">
        <v>35</v>
      </c>
      <c r="H111" s="14">
        <v>0.0508</v>
      </c>
      <c r="I111" s="4" t="s">
        <v>36</v>
      </c>
      <c r="J111" s="4">
        <v>30.0</v>
      </c>
      <c r="K111" s="4">
        <v>0.0</v>
      </c>
      <c r="L111" s="7">
        <v>19.5602473540373</v>
      </c>
      <c r="M111" s="7">
        <v>13.765974884058</v>
      </c>
      <c r="N111" s="4">
        <v>867.1</v>
      </c>
      <c r="O111" s="8">
        <v>104.592274403727</v>
      </c>
      <c r="P111" s="6">
        <f t="shared" si="2"/>
        <v>0.05022262389</v>
      </c>
      <c r="Q111" s="6">
        <v>1.689E-5</v>
      </c>
      <c r="R111" s="9">
        <v>0.0217</v>
      </c>
      <c r="S111" s="10">
        <v>0.496449811594203</v>
      </c>
      <c r="T111" s="10">
        <v>0.123664995859213</v>
      </c>
      <c r="U111" s="11">
        <f t="shared" si="3"/>
        <v>435.4204777</v>
      </c>
      <c r="V111" s="11">
        <f t="shared" si="4"/>
        <v>38902.76386</v>
      </c>
      <c r="W111" s="3" t="s">
        <v>37</v>
      </c>
      <c r="X111" s="3" t="s">
        <v>37</v>
      </c>
      <c r="Y111" s="8">
        <f t="shared" si="5"/>
        <v>2973.512368</v>
      </c>
      <c r="Z111" s="7">
        <f t="shared" si="6"/>
        <v>8.29028726</v>
      </c>
      <c r="AA111" s="12">
        <f t="shared" ref="AA111:AB111" si="118">P111/N111</f>
        <v>0.00005792022131</v>
      </c>
      <c r="AB111" s="12">
        <f t="shared" si="118"/>
        <v>0.0000001614842023</v>
      </c>
      <c r="AC111" s="12">
        <f t="shared" si="8"/>
        <v>358.6742262</v>
      </c>
      <c r="AD111" s="8">
        <f t="shared" si="9"/>
        <v>590.5511811</v>
      </c>
      <c r="AE111" s="4" t="s">
        <v>38</v>
      </c>
      <c r="AF111" s="13" t="str">
        <f t="shared" si="10"/>
        <v>Intermittent</v>
      </c>
    </row>
    <row r="112" ht="15.75" customHeight="1">
      <c r="A112" s="3"/>
      <c r="B112" s="4"/>
      <c r="C112" s="6"/>
      <c r="D112" s="3" t="s">
        <v>32</v>
      </c>
      <c r="E112" s="4" t="s">
        <v>33</v>
      </c>
      <c r="F112" s="4" t="s">
        <v>34</v>
      </c>
      <c r="G112" s="4" t="s">
        <v>35</v>
      </c>
      <c r="H112" s="14">
        <v>0.0508</v>
      </c>
      <c r="I112" s="4" t="s">
        <v>36</v>
      </c>
      <c r="J112" s="4">
        <v>30.0</v>
      </c>
      <c r="K112" s="4">
        <v>0.0</v>
      </c>
      <c r="L112" s="7">
        <v>23.2629368842364</v>
      </c>
      <c r="M112" s="7">
        <v>14.0602088596059</v>
      </c>
      <c r="N112" s="4">
        <v>867.1</v>
      </c>
      <c r="O112" s="8">
        <v>104.686727054187</v>
      </c>
      <c r="P112" s="6">
        <f t="shared" si="2"/>
        <v>0.04155154777</v>
      </c>
      <c r="Q112" s="6">
        <v>1.706E-5</v>
      </c>
      <c r="R112" s="9">
        <v>0.0217</v>
      </c>
      <c r="S112" s="10">
        <v>0.49638996</v>
      </c>
      <c r="T112" s="10">
        <v>0.406240643076923</v>
      </c>
      <c r="U112" s="11">
        <f t="shared" si="3"/>
        <v>526.2216133</v>
      </c>
      <c r="V112" s="11">
        <f t="shared" si="4"/>
        <v>126636.7274</v>
      </c>
      <c r="W112" s="3" t="s">
        <v>39</v>
      </c>
      <c r="X112" s="4" t="s">
        <v>40</v>
      </c>
      <c r="Y112" s="8">
        <f t="shared" si="5"/>
        <v>2435.612413</v>
      </c>
      <c r="Z112" s="7">
        <f t="shared" si="6"/>
        <v>8.282807424</v>
      </c>
      <c r="AA112" s="12">
        <f t="shared" ref="AA112:AB112" si="119">P112/N112</f>
        <v>0.00004792013351</v>
      </c>
      <c r="AB112" s="12">
        <f t="shared" si="119"/>
        <v>0.0000001629623972</v>
      </c>
      <c r="AC112" s="12">
        <f t="shared" si="8"/>
        <v>294.0563855</v>
      </c>
      <c r="AD112" s="8">
        <f t="shared" si="9"/>
        <v>590.5511811</v>
      </c>
      <c r="AE112" s="4" t="s">
        <v>38</v>
      </c>
      <c r="AF112" s="13" t="str">
        <f t="shared" si="10"/>
        <v>Stratified</v>
      </c>
    </row>
    <row r="113" ht="15.75" customHeight="1">
      <c r="A113" s="3"/>
      <c r="B113" s="4"/>
      <c r="C113" s="6"/>
      <c r="D113" s="3" t="s">
        <v>32</v>
      </c>
      <c r="E113" s="4" t="s">
        <v>33</v>
      </c>
      <c r="F113" s="4" t="s">
        <v>34</v>
      </c>
      <c r="G113" s="4" t="s">
        <v>35</v>
      </c>
      <c r="H113" s="14">
        <v>0.0508</v>
      </c>
      <c r="I113" s="4" t="s">
        <v>36</v>
      </c>
      <c r="J113" s="4">
        <v>30.0</v>
      </c>
      <c r="K113" s="4">
        <v>0.0</v>
      </c>
      <c r="L113" s="7">
        <v>24.4419634059633</v>
      </c>
      <c r="M113" s="7">
        <v>13.9775401009174</v>
      </c>
      <c r="N113" s="4">
        <v>867.1</v>
      </c>
      <c r="O113" s="8">
        <v>103.050454100917</v>
      </c>
      <c r="P113" s="6">
        <f t="shared" si="2"/>
        <v>0.03923363964</v>
      </c>
      <c r="Q113" s="6">
        <v>1.709E-5</v>
      </c>
      <c r="R113" s="9">
        <v>0.0217</v>
      </c>
      <c r="S113" s="10">
        <v>0.496742581613508</v>
      </c>
      <c r="T113" s="10">
        <v>0.962639836772983</v>
      </c>
      <c r="U113" s="11">
        <f t="shared" si="3"/>
        <v>557.7064789</v>
      </c>
      <c r="V113" s="11">
        <f t="shared" si="4"/>
        <v>294873.2588</v>
      </c>
      <c r="W113" s="3" t="s">
        <v>39</v>
      </c>
      <c r="X113" s="4" t="s">
        <v>40</v>
      </c>
      <c r="Y113" s="8">
        <f t="shared" si="5"/>
        <v>2295.70741</v>
      </c>
      <c r="Z113" s="7">
        <f t="shared" si="6"/>
        <v>8.414324882</v>
      </c>
      <c r="AA113" s="12">
        <f t="shared" ref="AA113:AB113" si="120">P113/N113</f>
        <v>0.00004524696072</v>
      </c>
      <c r="AB113" s="12">
        <f t="shared" si="120"/>
        <v>0.0000001658410936</v>
      </c>
      <c r="AC113" s="12">
        <f t="shared" si="8"/>
        <v>272.833227</v>
      </c>
      <c r="AD113" s="8">
        <f t="shared" si="9"/>
        <v>590.5511811</v>
      </c>
      <c r="AE113" s="4" t="s">
        <v>38</v>
      </c>
      <c r="AF113" s="13" t="str">
        <f t="shared" si="10"/>
        <v>Stratified</v>
      </c>
    </row>
    <row r="114" ht="15.75" customHeight="1">
      <c r="A114" s="3"/>
      <c r="B114" s="4"/>
      <c r="C114" s="6"/>
      <c r="D114" s="3" t="s">
        <v>32</v>
      </c>
      <c r="E114" s="4" t="s">
        <v>33</v>
      </c>
      <c r="F114" s="4" t="s">
        <v>34</v>
      </c>
      <c r="G114" s="4" t="s">
        <v>35</v>
      </c>
      <c r="H114" s="14">
        <v>0.0508</v>
      </c>
      <c r="I114" s="4" t="s">
        <v>36</v>
      </c>
      <c r="J114" s="4">
        <v>30.0</v>
      </c>
      <c r="K114" s="4">
        <v>0.0</v>
      </c>
      <c r="L114" s="7">
        <v>19.0449876700855</v>
      </c>
      <c r="M114" s="7">
        <v>13.7366726837607</v>
      </c>
      <c r="N114" s="4">
        <v>867.1</v>
      </c>
      <c r="O114" s="8">
        <v>104.705670788034</v>
      </c>
      <c r="P114" s="6">
        <f t="shared" si="2"/>
        <v>0.05163666155</v>
      </c>
      <c r="Q114" s="6">
        <v>1.686E-5</v>
      </c>
      <c r="R114" s="9">
        <v>0.0217</v>
      </c>
      <c r="S114" s="10">
        <v>0.993255816693945</v>
      </c>
      <c r="T114" s="10">
        <v>0.505770551554828</v>
      </c>
      <c r="U114" s="11">
        <f t="shared" si="3"/>
        <v>847.297372</v>
      </c>
      <c r="V114" s="11">
        <f t="shared" si="4"/>
        <v>159562.1518</v>
      </c>
      <c r="W114" s="3" t="s">
        <v>39</v>
      </c>
      <c r="X114" s="4" t="s">
        <v>40</v>
      </c>
      <c r="Y114" s="8">
        <f t="shared" si="5"/>
        <v>3062.67269</v>
      </c>
      <c r="Z114" s="7">
        <f t="shared" si="6"/>
        <v>8.281308868</v>
      </c>
      <c r="AA114" s="12">
        <f t="shared" ref="AA114:AB114" si="121">P114/N114</f>
        <v>0.00005955098783</v>
      </c>
      <c r="AB114" s="12">
        <f t="shared" si="121"/>
        <v>0.0000001610227973</v>
      </c>
      <c r="AC114" s="12">
        <f t="shared" si="8"/>
        <v>369.8295449</v>
      </c>
      <c r="AD114" s="8">
        <f t="shared" si="9"/>
        <v>590.5511811</v>
      </c>
      <c r="AE114" s="4" t="s">
        <v>38</v>
      </c>
      <c r="AF114" s="13" t="str">
        <f t="shared" si="10"/>
        <v>Stratified</v>
      </c>
    </row>
    <row r="115" ht="15.75" customHeight="1">
      <c r="A115" s="3"/>
      <c r="B115" s="4"/>
      <c r="C115" s="6"/>
      <c r="D115" s="3" t="s">
        <v>32</v>
      </c>
      <c r="E115" s="4" t="s">
        <v>33</v>
      </c>
      <c r="F115" s="4" t="s">
        <v>34</v>
      </c>
      <c r="G115" s="4" t="s">
        <v>35</v>
      </c>
      <c r="H115" s="14">
        <v>0.0508</v>
      </c>
      <c r="I115" s="4" t="s">
        <v>36</v>
      </c>
      <c r="J115" s="4">
        <v>30.0</v>
      </c>
      <c r="K115" s="4">
        <v>0.0</v>
      </c>
      <c r="L115" s="7">
        <v>24.3764970024097</v>
      </c>
      <c r="M115" s="7">
        <v>14.0467906433735</v>
      </c>
      <c r="N115" s="4">
        <v>867.1</v>
      </c>
      <c r="O115" s="8">
        <v>103.74392833494</v>
      </c>
      <c r="P115" s="6">
        <f t="shared" si="2"/>
        <v>0.03935769188</v>
      </c>
      <c r="Q115" s="6">
        <v>1.709E-5</v>
      </c>
      <c r="R115" s="9">
        <v>0.0217</v>
      </c>
      <c r="S115" s="10">
        <v>1.97927243639576</v>
      </c>
      <c r="T115" s="10">
        <v>0.730548911660777</v>
      </c>
      <c r="U115" s="11">
        <f t="shared" si="3"/>
        <v>2215.179144</v>
      </c>
      <c r="V115" s="11">
        <f t="shared" si="4"/>
        <v>225285.7056</v>
      </c>
      <c r="W115" s="3" t="s">
        <v>41</v>
      </c>
      <c r="X115" s="3" t="s">
        <v>42</v>
      </c>
      <c r="Y115" s="8">
        <f t="shared" si="5"/>
        <v>2302.966172</v>
      </c>
      <c r="Z115" s="7">
        <f t="shared" si="6"/>
        <v>8.358079494</v>
      </c>
      <c r="AA115" s="12">
        <f t="shared" ref="AA115:AB115" si="122">P115/N115</f>
        <v>0.00004539002638</v>
      </c>
      <c r="AB115" s="12">
        <f t="shared" si="122"/>
        <v>0.0000001647325321</v>
      </c>
      <c r="AC115" s="12">
        <f t="shared" si="8"/>
        <v>275.5377206</v>
      </c>
      <c r="AD115" s="8">
        <f t="shared" si="9"/>
        <v>590.5511811</v>
      </c>
      <c r="AE115" s="4" t="s">
        <v>38</v>
      </c>
      <c r="AF115" s="13" t="str">
        <f t="shared" si="10"/>
        <v>Dispersed</v>
      </c>
    </row>
    <row r="116" ht="15.75" customHeight="1">
      <c r="A116" s="3"/>
      <c r="B116" s="4"/>
      <c r="C116" s="6"/>
      <c r="D116" s="3" t="s">
        <v>32</v>
      </c>
      <c r="E116" s="4" t="s">
        <v>33</v>
      </c>
      <c r="F116" s="4" t="s">
        <v>34</v>
      </c>
      <c r="G116" s="4" t="s">
        <v>35</v>
      </c>
      <c r="H116" s="14">
        <v>0.0508</v>
      </c>
      <c r="I116" s="4" t="s">
        <v>36</v>
      </c>
      <c r="J116" s="4">
        <v>30.0</v>
      </c>
      <c r="K116" s="4">
        <v>0.0</v>
      </c>
      <c r="L116" s="7">
        <v>19.8840832820513</v>
      </c>
      <c r="M116" s="7">
        <v>13.7700255833333</v>
      </c>
      <c r="N116" s="4">
        <v>867.1</v>
      </c>
      <c r="O116" s="8">
        <v>104.375666091346</v>
      </c>
      <c r="P116" s="6">
        <f t="shared" si="2"/>
        <v>0.04936361656</v>
      </c>
      <c r="Q116" s="6">
        <v>1.69E-5</v>
      </c>
      <c r="R116" s="9">
        <v>0.0217</v>
      </c>
      <c r="S116" s="10">
        <v>2.20224774839743</v>
      </c>
      <c r="T116" s="10">
        <v>0.474548463141026</v>
      </c>
      <c r="U116" s="11">
        <f t="shared" si="3"/>
        <v>1965.133698</v>
      </c>
      <c r="V116" s="11">
        <f t="shared" si="4"/>
        <v>148887.0205</v>
      </c>
      <c r="W116" s="3" t="s">
        <v>42</v>
      </c>
      <c r="X116" s="3" t="s">
        <v>42</v>
      </c>
      <c r="Y116" s="8">
        <f t="shared" si="5"/>
        <v>2920.924057</v>
      </c>
      <c r="Z116" s="7">
        <f t="shared" si="6"/>
        <v>8.307491894</v>
      </c>
      <c r="AA116" s="12">
        <f t="shared" ref="AA116:AB116" si="123">P116/N116</f>
        <v>0.00005692955433</v>
      </c>
      <c r="AB116" s="12">
        <f t="shared" si="123"/>
        <v>0.0000001619151344</v>
      </c>
      <c r="AC116" s="12">
        <f t="shared" si="8"/>
        <v>351.6011925</v>
      </c>
      <c r="AD116" s="8">
        <f t="shared" si="9"/>
        <v>590.5511811</v>
      </c>
      <c r="AE116" s="4" t="s">
        <v>38</v>
      </c>
      <c r="AF116" s="13" t="str">
        <f t="shared" si="10"/>
        <v>Dispersed</v>
      </c>
    </row>
    <row r="117" ht="15.75" customHeight="1">
      <c r="A117" s="15"/>
      <c r="B117" s="15"/>
      <c r="C117" s="15"/>
      <c r="D117" s="16" t="s">
        <v>32</v>
      </c>
      <c r="E117" s="4" t="s">
        <v>33</v>
      </c>
      <c r="F117" s="4" t="s">
        <v>34</v>
      </c>
      <c r="G117" s="4" t="s">
        <v>35</v>
      </c>
      <c r="H117" s="17">
        <v>0.0508</v>
      </c>
      <c r="I117" s="4" t="s">
        <v>36</v>
      </c>
      <c r="J117" s="18">
        <v>30.0</v>
      </c>
      <c r="K117" s="19">
        <v>90.0</v>
      </c>
      <c r="L117" s="20">
        <v>21.1246759365079</v>
      </c>
      <c r="M117" s="20">
        <v>13.9708334244105</v>
      </c>
      <c r="N117" s="21">
        <v>867.1</v>
      </c>
      <c r="O117" s="22">
        <v>100.734315918621</v>
      </c>
      <c r="P117" s="23">
        <f t="shared" si="2"/>
        <v>0.04626687369</v>
      </c>
      <c r="Q117" s="23">
        <v>1.717E-5</v>
      </c>
      <c r="R117" s="24">
        <v>0.0217</v>
      </c>
      <c r="S117" s="25">
        <v>0.10178272160804007</v>
      </c>
      <c r="T117" s="25">
        <v>0.05234807336683416</v>
      </c>
      <c r="U117" s="11">
        <f t="shared" si="3"/>
        <v>96.90290646</v>
      </c>
      <c r="V117" s="11">
        <f t="shared" si="4"/>
        <v>15601.68701</v>
      </c>
      <c r="W117" s="19" t="s">
        <v>44</v>
      </c>
      <c r="X117" s="26" t="s">
        <v>42</v>
      </c>
      <c r="Y117" s="8">
        <f t="shared" si="5"/>
        <v>2694.634461</v>
      </c>
      <c r="Z117" s="7">
        <f t="shared" si="6"/>
        <v>8.607791616</v>
      </c>
      <c r="AA117" s="12">
        <f t="shared" ref="AA117:AB117" si="124">P117/N117</f>
        <v>0.00005335817517</v>
      </c>
      <c r="AB117" s="12">
        <f t="shared" si="124"/>
        <v>0.0000001704483705</v>
      </c>
      <c r="AC117" s="12">
        <f t="shared" si="8"/>
        <v>313.0459682</v>
      </c>
      <c r="AD117" s="8">
        <f t="shared" si="9"/>
        <v>590.5511811</v>
      </c>
      <c r="AE117" s="4" t="s">
        <v>38</v>
      </c>
      <c r="AF117" s="27" t="str">
        <f t="shared" si="10"/>
        <v>Dispersed</v>
      </c>
    </row>
    <row r="118" ht="15.75" customHeight="1">
      <c r="A118" s="15"/>
      <c r="B118" s="15"/>
      <c r="C118" s="15"/>
      <c r="D118" s="3" t="s">
        <v>32</v>
      </c>
      <c r="E118" s="4" t="s">
        <v>33</v>
      </c>
      <c r="F118" s="4" t="s">
        <v>34</v>
      </c>
      <c r="G118" s="4" t="s">
        <v>35</v>
      </c>
      <c r="H118" s="17">
        <v>0.0508</v>
      </c>
      <c r="I118" s="4" t="s">
        <v>36</v>
      </c>
      <c r="J118" s="4">
        <v>30.0</v>
      </c>
      <c r="K118" s="19">
        <v>90.0</v>
      </c>
      <c r="L118" s="20">
        <v>20.764875</v>
      </c>
      <c r="M118" s="20">
        <v>13.9006552912913</v>
      </c>
      <c r="N118" s="21">
        <v>867.1</v>
      </c>
      <c r="O118" s="22">
        <v>99.549970392562</v>
      </c>
      <c r="P118" s="23">
        <f t="shared" si="2"/>
        <v>0.04713489935</v>
      </c>
      <c r="Q118" s="23">
        <v>1.697E-5</v>
      </c>
      <c r="R118" s="24">
        <v>0.0217</v>
      </c>
      <c r="S118" s="25">
        <v>0.10309467400881066</v>
      </c>
      <c r="T118" s="25">
        <v>0.09872916079295165</v>
      </c>
      <c r="U118" s="11">
        <f t="shared" si="3"/>
        <v>96.34441502</v>
      </c>
      <c r="V118" s="11">
        <f t="shared" si="4"/>
        <v>29421.7466</v>
      </c>
      <c r="W118" s="19" t="s">
        <v>44</v>
      </c>
      <c r="X118" s="26" t="s">
        <v>42</v>
      </c>
      <c r="Y118" s="8">
        <f t="shared" si="5"/>
        <v>2777.542684</v>
      </c>
      <c r="Z118" s="7">
        <f t="shared" si="6"/>
        <v>8.710198472</v>
      </c>
      <c r="AA118" s="12">
        <f t="shared" ref="AA118:AB118" si="125">P118/N118</f>
        <v>0.00005435924271</v>
      </c>
      <c r="AB118" s="12">
        <f t="shared" si="125"/>
        <v>0.0000001704671527</v>
      </c>
      <c r="AC118" s="12">
        <f t="shared" si="8"/>
        <v>318.8839718</v>
      </c>
      <c r="AD118" s="8">
        <f t="shared" si="9"/>
        <v>590.5511811</v>
      </c>
      <c r="AE118" s="4" t="s">
        <v>38</v>
      </c>
      <c r="AF118" s="27" t="str">
        <f t="shared" si="10"/>
        <v>Dispersed</v>
      </c>
    </row>
    <row r="119" ht="15.75" customHeight="1">
      <c r="A119" s="15"/>
      <c r="B119" s="15"/>
      <c r="C119" s="15"/>
      <c r="D119" s="3" t="s">
        <v>32</v>
      </c>
      <c r="E119" s="4" t="s">
        <v>33</v>
      </c>
      <c r="F119" s="4" t="s">
        <v>34</v>
      </c>
      <c r="G119" s="4" t="s">
        <v>35</v>
      </c>
      <c r="H119" s="17">
        <v>0.0508</v>
      </c>
      <c r="I119" s="4" t="s">
        <v>36</v>
      </c>
      <c r="J119" s="4">
        <v>30.0</v>
      </c>
      <c r="K119" s="19">
        <v>90.0</v>
      </c>
      <c r="L119" s="20">
        <v>25.4697729548611</v>
      </c>
      <c r="M119" s="20">
        <v>13.9708334244105</v>
      </c>
      <c r="N119" s="21">
        <v>867.1</v>
      </c>
      <c r="O119" s="22">
        <v>104.003334608808</v>
      </c>
      <c r="P119" s="23">
        <f t="shared" si="2"/>
        <v>0.03735237169</v>
      </c>
      <c r="Q119" s="23">
        <v>1.695E-5</v>
      </c>
      <c r="R119" s="24">
        <v>0.0217</v>
      </c>
      <c r="S119" s="25">
        <v>0.1031235923076924</v>
      </c>
      <c r="T119" s="25">
        <v>0.19367915934065907</v>
      </c>
      <c r="U119" s="11">
        <f t="shared" si="3"/>
        <v>121.6109691</v>
      </c>
      <c r="V119" s="11">
        <f t="shared" si="4"/>
        <v>60370.41555</v>
      </c>
      <c r="W119" s="19" t="s">
        <v>44</v>
      </c>
      <c r="X119" s="26" t="s">
        <v>42</v>
      </c>
      <c r="Y119" s="8">
        <f t="shared" si="5"/>
        <v>2203.679746</v>
      </c>
      <c r="Z119" s="7">
        <f t="shared" si="6"/>
        <v>8.337232679</v>
      </c>
      <c r="AA119" s="12">
        <f t="shared" ref="AA119:AB119" si="126">P119/N119</f>
        <v>0.00004307735173</v>
      </c>
      <c r="AB119" s="12">
        <f t="shared" si="126"/>
        <v>0.0000001629755437</v>
      </c>
      <c r="AC119" s="12">
        <f t="shared" si="8"/>
        <v>264.3178895</v>
      </c>
      <c r="AD119" s="8">
        <f t="shared" si="9"/>
        <v>590.5511811</v>
      </c>
      <c r="AE119" s="4" t="s">
        <v>38</v>
      </c>
      <c r="AF119" s="27" t="str">
        <f t="shared" si="10"/>
        <v>Dispersed</v>
      </c>
    </row>
    <row r="120" ht="15.75" customHeight="1">
      <c r="A120" s="15"/>
      <c r="B120" s="15"/>
      <c r="C120" s="15"/>
      <c r="D120" s="3" t="s">
        <v>32</v>
      </c>
      <c r="E120" s="4" t="s">
        <v>33</v>
      </c>
      <c r="F120" s="4" t="s">
        <v>34</v>
      </c>
      <c r="G120" s="4" t="s">
        <v>35</v>
      </c>
      <c r="H120" s="17">
        <v>0.0508</v>
      </c>
      <c r="I120" s="4" t="s">
        <v>36</v>
      </c>
      <c r="J120" s="4">
        <v>30.0</v>
      </c>
      <c r="K120" s="19">
        <v>90.0</v>
      </c>
      <c r="L120" s="20">
        <v>26.2842318170732</v>
      </c>
      <c r="M120" s="20">
        <v>13.9006552912913</v>
      </c>
      <c r="N120" s="21">
        <v>867.1</v>
      </c>
      <c r="O120" s="22">
        <v>100.209200026316</v>
      </c>
      <c r="P120" s="23">
        <f t="shared" si="2"/>
        <v>0.03594462363</v>
      </c>
      <c r="Q120" s="23">
        <v>1.692E-5</v>
      </c>
      <c r="R120" s="24">
        <v>0.0217</v>
      </c>
      <c r="S120" s="25">
        <v>0.10404487987987983</v>
      </c>
      <c r="T120" s="25">
        <v>0.5216473033033042</v>
      </c>
      <c r="U120" s="11">
        <f t="shared" si="3"/>
        <v>127.502785</v>
      </c>
      <c r="V120" s="11">
        <f t="shared" si="4"/>
        <v>156945.1557</v>
      </c>
      <c r="W120" s="19" t="s">
        <v>37</v>
      </c>
      <c r="X120" s="28" t="s">
        <v>37</v>
      </c>
      <c r="Y120" s="8">
        <f t="shared" si="5"/>
        <v>2124.386739</v>
      </c>
      <c r="Z120" s="7">
        <f t="shared" si="6"/>
        <v>8.652898135</v>
      </c>
      <c r="AA120" s="12">
        <f t="shared" ref="AA120:AB120" si="127">P120/N120</f>
        <v>0.0000414538388</v>
      </c>
      <c r="AB120" s="12">
        <f t="shared" si="127"/>
        <v>0.0000001688467725</v>
      </c>
      <c r="AC120" s="12">
        <f t="shared" si="8"/>
        <v>245.5115854</v>
      </c>
      <c r="AD120" s="8">
        <f t="shared" si="9"/>
        <v>590.5511811</v>
      </c>
      <c r="AE120" s="4" t="s">
        <v>38</v>
      </c>
      <c r="AF120" s="27" t="str">
        <f t="shared" si="10"/>
        <v>Intermittent</v>
      </c>
    </row>
    <row r="121" ht="15.75" customHeight="1">
      <c r="A121" s="15"/>
      <c r="B121" s="15"/>
      <c r="C121" s="15"/>
      <c r="D121" s="16" t="s">
        <v>32</v>
      </c>
      <c r="E121" s="4" t="s">
        <v>33</v>
      </c>
      <c r="F121" s="4" t="s">
        <v>34</v>
      </c>
      <c r="G121" s="4" t="s">
        <v>35</v>
      </c>
      <c r="H121" s="17">
        <v>0.0508</v>
      </c>
      <c r="I121" s="4" t="s">
        <v>36</v>
      </c>
      <c r="J121" s="18">
        <v>30.0</v>
      </c>
      <c r="K121" s="19">
        <v>90.0</v>
      </c>
      <c r="L121" s="20">
        <v>25.2889672958802</v>
      </c>
      <c r="M121" s="20">
        <v>14.1106467677165</v>
      </c>
      <c r="N121" s="21">
        <v>867.1</v>
      </c>
      <c r="O121" s="22">
        <v>101.105933813441</v>
      </c>
      <c r="P121" s="23">
        <f t="shared" si="2"/>
        <v>0.03767455353</v>
      </c>
      <c r="Q121" s="23">
        <v>1.713E-5</v>
      </c>
      <c r="R121" s="24">
        <v>0.0217</v>
      </c>
      <c r="S121" s="25">
        <v>0.09714933770491808</v>
      </c>
      <c r="T121" s="25">
        <v>0.9332012557377051</v>
      </c>
      <c r="U121" s="11">
        <f t="shared" si="3"/>
        <v>113.5859536</v>
      </c>
      <c r="V121" s="11">
        <f t="shared" si="4"/>
        <v>279806.8282</v>
      </c>
      <c r="W121" s="19" t="s">
        <v>45</v>
      </c>
      <c r="X121" s="26" t="s">
        <v>45</v>
      </c>
      <c r="Y121" s="8">
        <f t="shared" si="5"/>
        <v>2199.331788</v>
      </c>
      <c r="Z121" s="7">
        <f t="shared" si="6"/>
        <v>8.576153419</v>
      </c>
      <c r="AA121" s="12">
        <f t="shared" ref="AA121:AB121" si="128">P121/N121</f>
        <v>0.00004344891423</v>
      </c>
      <c r="AB121" s="12">
        <f t="shared" si="128"/>
        <v>0.0000001694262577</v>
      </c>
      <c r="AC121" s="12">
        <f t="shared" si="8"/>
        <v>256.4473466</v>
      </c>
      <c r="AD121" s="8">
        <f t="shared" si="9"/>
        <v>590.5511811</v>
      </c>
      <c r="AE121" s="4" t="s">
        <v>38</v>
      </c>
      <c r="AF121" s="27" t="str">
        <f t="shared" si="10"/>
        <v>Annular</v>
      </c>
    </row>
    <row r="122" ht="15.75" customHeight="1">
      <c r="A122" s="15"/>
      <c r="B122" s="15"/>
      <c r="C122" s="15"/>
      <c r="D122" s="3" t="s">
        <v>32</v>
      </c>
      <c r="E122" s="4" t="s">
        <v>33</v>
      </c>
      <c r="F122" s="4" t="s">
        <v>34</v>
      </c>
      <c r="G122" s="4" t="s">
        <v>35</v>
      </c>
      <c r="H122" s="17">
        <v>0.0508</v>
      </c>
      <c r="I122" s="4" t="s">
        <v>36</v>
      </c>
      <c r="J122" s="4">
        <v>30.0</v>
      </c>
      <c r="K122" s="19">
        <v>90.0</v>
      </c>
      <c r="L122" s="20">
        <v>27.9622901983471</v>
      </c>
      <c r="M122" s="20">
        <v>14.0954802070313</v>
      </c>
      <c r="N122" s="21">
        <v>867.099999999999</v>
      </c>
      <c r="O122" s="22">
        <v>102.215658223455</v>
      </c>
      <c r="P122" s="23">
        <f t="shared" si="2"/>
        <v>0.03325030682</v>
      </c>
      <c r="Q122" s="23">
        <v>1.717E-5</v>
      </c>
      <c r="R122" s="24">
        <v>0.0217</v>
      </c>
      <c r="S122" s="25">
        <v>0.09921087499999998</v>
      </c>
      <c r="T122" s="25">
        <v>1.397384564102564</v>
      </c>
      <c r="U122" s="11">
        <f t="shared" si="3"/>
        <v>131.4306093</v>
      </c>
      <c r="V122" s="11">
        <f t="shared" si="4"/>
        <v>422597.3685</v>
      </c>
      <c r="W122" s="19" t="s">
        <v>45</v>
      </c>
      <c r="X122" s="26" t="s">
        <v>45</v>
      </c>
      <c r="Y122" s="8">
        <f t="shared" si="5"/>
        <v>1936.535051</v>
      </c>
      <c r="Z122" s="7">
        <f t="shared" si="6"/>
        <v>8.483044722</v>
      </c>
      <c r="AA122" s="12">
        <f t="shared" ref="AA122:AB122" si="129">P122/N122</f>
        <v>0.00003834656536</v>
      </c>
      <c r="AB122" s="12">
        <f t="shared" si="129"/>
        <v>0.0000001679781777</v>
      </c>
      <c r="AC122" s="12">
        <f t="shared" si="8"/>
        <v>228.283018</v>
      </c>
      <c r="AD122" s="8">
        <f t="shared" si="9"/>
        <v>590.5511811</v>
      </c>
      <c r="AE122" s="4" t="s">
        <v>38</v>
      </c>
      <c r="AF122" s="27" t="str">
        <f t="shared" si="10"/>
        <v>Annular</v>
      </c>
    </row>
    <row r="123" ht="15.75" customHeight="1">
      <c r="A123" s="15"/>
      <c r="B123" s="15"/>
      <c r="C123" s="15"/>
      <c r="D123" s="3" t="s">
        <v>32</v>
      </c>
      <c r="E123" s="4" t="s">
        <v>33</v>
      </c>
      <c r="F123" s="4" t="s">
        <v>34</v>
      </c>
      <c r="G123" s="4" t="s">
        <v>35</v>
      </c>
      <c r="H123" s="17">
        <v>0.0508</v>
      </c>
      <c r="I123" s="4" t="s">
        <v>36</v>
      </c>
      <c r="J123" s="4">
        <v>30.0</v>
      </c>
      <c r="K123" s="19">
        <v>90.0</v>
      </c>
      <c r="L123" s="20">
        <v>27.9811437287449</v>
      </c>
      <c r="M123" s="20">
        <v>13.6706242975207</v>
      </c>
      <c r="N123" s="21">
        <v>867.099999999999</v>
      </c>
      <c r="O123" s="22">
        <v>100.07520327137</v>
      </c>
      <c r="P123" s="23">
        <f t="shared" si="2"/>
        <v>0.03322148965</v>
      </c>
      <c r="Q123" s="23">
        <v>1.713E-5</v>
      </c>
      <c r="R123" s="24">
        <v>0.0217000000000001</v>
      </c>
      <c r="S123" s="25">
        <v>0.19959112844036708</v>
      </c>
      <c r="T123" s="25">
        <v>0.053541149847094814</v>
      </c>
      <c r="U123" s="11">
        <f t="shared" si="3"/>
        <v>264.6397209</v>
      </c>
      <c r="V123" s="11">
        <f t="shared" si="4"/>
        <v>15889.87658</v>
      </c>
      <c r="W123" s="19" t="s">
        <v>44</v>
      </c>
      <c r="X123" s="26" t="s">
        <v>42</v>
      </c>
      <c r="Y123" s="8">
        <f t="shared" si="5"/>
        <v>1939.374761</v>
      </c>
      <c r="Z123" s="7">
        <f t="shared" si="6"/>
        <v>8.664484025</v>
      </c>
      <c r="AA123" s="12">
        <f t="shared" ref="AA123:AB123" si="130">P123/N123</f>
        <v>0.00003831333139</v>
      </c>
      <c r="AB123" s="12">
        <f t="shared" si="130"/>
        <v>0.0000001711712736</v>
      </c>
      <c r="AC123" s="12">
        <f t="shared" si="8"/>
        <v>223.830381</v>
      </c>
      <c r="AD123" s="8">
        <f t="shared" si="9"/>
        <v>590.5511811</v>
      </c>
      <c r="AE123" s="4" t="s">
        <v>38</v>
      </c>
      <c r="AF123" s="27" t="str">
        <f t="shared" si="10"/>
        <v>Dispersed</v>
      </c>
    </row>
    <row r="124" ht="15.75" customHeight="1">
      <c r="A124" s="15"/>
      <c r="B124" s="15"/>
      <c r="C124" s="15"/>
      <c r="D124" s="3" t="s">
        <v>32</v>
      </c>
      <c r="E124" s="4" t="s">
        <v>33</v>
      </c>
      <c r="F124" s="4" t="s">
        <v>34</v>
      </c>
      <c r="G124" s="4" t="s">
        <v>35</v>
      </c>
      <c r="H124" s="17">
        <v>0.0508</v>
      </c>
      <c r="I124" s="4" t="s">
        <v>36</v>
      </c>
      <c r="J124" s="4">
        <v>30.0</v>
      </c>
      <c r="K124" s="19">
        <v>90.0</v>
      </c>
      <c r="L124" s="20">
        <v>21.6966226170678</v>
      </c>
      <c r="M124" s="20">
        <v>13.7074782634483</v>
      </c>
      <c r="N124" s="21">
        <v>867.099999999999</v>
      </c>
      <c r="O124" s="22">
        <v>103.918274017241</v>
      </c>
      <c r="P124" s="23">
        <f t="shared" si="2"/>
        <v>0.04493400942</v>
      </c>
      <c r="Q124" s="23">
        <v>1.723E-5</v>
      </c>
      <c r="R124" s="24">
        <v>0.0217000000000001</v>
      </c>
      <c r="S124" s="25">
        <v>0.19971740264026408</v>
      </c>
      <c r="T124" s="25">
        <v>0.1032419273927392</v>
      </c>
      <c r="U124" s="11">
        <f t="shared" si="3"/>
        <v>195.7823945</v>
      </c>
      <c r="V124" s="11">
        <f t="shared" si="4"/>
        <v>31631.98627</v>
      </c>
      <c r="W124" s="19" t="s">
        <v>44</v>
      </c>
      <c r="X124" s="26" t="s">
        <v>42</v>
      </c>
      <c r="Y124" s="8">
        <f t="shared" si="5"/>
        <v>2607.893756</v>
      </c>
      <c r="Z124" s="7">
        <f t="shared" si="6"/>
        <v>8.344056983</v>
      </c>
      <c r="AA124" s="12">
        <f t="shared" ref="AA124:AB124" si="131">P124/N124</f>
        <v>0.00005182102343</v>
      </c>
      <c r="AB124" s="12">
        <f t="shared" si="131"/>
        <v>0.0000001658033696</v>
      </c>
      <c r="AC124" s="12">
        <f t="shared" si="8"/>
        <v>312.5450559</v>
      </c>
      <c r="AD124" s="8">
        <f t="shared" si="9"/>
        <v>590.5511811</v>
      </c>
      <c r="AE124" s="4" t="s">
        <v>38</v>
      </c>
      <c r="AF124" s="27" t="str">
        <f t="shared" si="10"/>
        <v>Dispersed</v>
      </c>
    </row>
    <row r="125" ht="15.75" customHeight="1">
      <c r="A125" s="15"/>
      <c r="B125" s="15"/>
      <c r="C125" s="15"/>
      <c r="D125" s="16" t="s">
        <v>32</v>
      </c>
      <c r="E125" s="4" t="s">
        <v>33</v>
      </c>
      <c r="F125" s="4" t="s">
        <v>34</v>
      </c>
      <c r="G125" s="4" t="s">
        <v>35</v>
      </c>
      <c r="H125" s="17">
        <v>0.0508</v>
      </c>
      <c r="I125" s="4" t="s">
        <v>36</v>
      </c>
      <c r="J125" s="18">
        <v>30.0</v>
      </c>
      <c r="K125" s="19">
        <v>90.0</v>
      </c>
      <c r="L125" s="20">
        <v>23.506824830855</v>
      </c>
      <c r="M125" s="20">
        <v>13.696499885989</v>
      </c>
      <c r="N125" s="21">
        <v>867.099999999999</v>
      </c>
      <c r="O125" s="22">
        <v>104.050423146479</v>
      </c>
      <c r="P125" s="23">
        <f t="shared" si="2"/>
        <v>0.04105706245</v>
      </c>
      <c r="Q125" s="23">
        <v>1.725E-5</v>
      </c>
      <c r="R125" s="24">
        <v>0.0217000000000001</v>
      </c>
      <c r="S125" s="25">
        <v>0.200150690450055</v>
      </c>
      <c r="T125" s="25">
        <v>0.19281533589462127</v>
      </c>
      <c r="U125" s="11">
        <f t="shared" si="3"/>
        <v>214.7346446</v>
      </c>
      <c r="V125" s="11">
        <f t="shared" si="4"/>
        <v>59082.65961</v>
      </c>
      <c r="W125" s="19" t="s">
        <v>44</v>
      </c>
      <c r="X125" s="26" t="s">
        <v>42</v>
      </c>
      <c r="Y125" s="8">
        <f t="shared" si="5"/>
        <v>2380.119562</v>
      </c>
      <c r="Z125" s="7">
        <f t="shared" si="6"/>
        <v>8.333459623</v>
      </c>
      <c r="AA125" s="12">
        <f t="shared" ref="AA125:AB125" si="132">P125/N125</f>
        <v>0.00004734985867</v>
      </c>
      <c r="AB125" s="12">
        <f t="shared" si="132"/>
        <v>0.0000001657850058</v>
      </c>
      <c r="AC125" s="12">
        <f t="shared" si="8"/>
        <v>285.6100191</v>
      </c>
      <c r="AD125" s="8">
        <f t="shared" si="9"/>
        <v>590.5511811</v>
      </c>
      <c r="AE125" s="4" t="s">
        <v>38</v>
      </c>
      <c r="AF125" s="27" t="str">
        <f t="shared" si="10"/>
        <v>Dispersed</v>
      </c>
    </row>
    <row r="126" ht="15.75" customHeight="1">
      <c r="A126" s="15"/>
      <c r="B126" s="15"/>
      <c r="C126" s="15"/>
      <c r="D126" s="3" t="s">
        <v>32</v>
      </c>
      <c r="E126" s="4" t="s">
        <v>33</v>
      </c>
      <c r="F126" s="4" t="s">
        <v>34</v>
      </c>
      <c r="G126" s="4" t="s">
        <v>35</v>
      </c>
      <c r="H126" s="17">
        <v>0.0508</v>
      </c>
      <c r="I126" s="4" t="s">
        <v>36</v>
      </c>
      <c r="J126" s="4">
        <v>30.0</v>
      </c>
      <c r="K126" s="19">
        <v>90.0</v>
      </c>
      <c r="L126" s="20">
        <v>25.5281842243187</v>
      </c>
      <c r="M126" s="20">
        <v>13.7984033441296</v>
      </c>
      <c r="N126" s="21">
        <v>867.099999999999</v>
      </c>
      <c r="O126" s="22">
        <v>101.524929002714</v>
      </c>
      <c r="P126" s="23">
        <f t="shared" si="2"/>
        <v>0.03724905716</v>
      </c>
      <c r="Q126" s="23">
        <v>1.696E-5</v>
      </c>
      <c r="R126" s="24">
        <v>0.0217000000000001</v>
      </c>
      <c r="S126" s="25">
        <v>0.20006094528875387</v>
      </c>
      <c r="T126" s="25">
        <v>0.4734263161094227</v>
      </c>
      <c r="U126" s="11">
        <f t="shared" si="3"/>
        <v>236.5810367</v>
      </c>
      <c r="V126" s="11">
        <f t="shared" si="4"/>
        <v>143966.9997</v>
      </c>
      <c r="W126" s="19" t="s">
        <v>37</v>
      </c>
      <c r="X126" s="28" t="s">
        <v>37</v>
      </c>
      <c r="Y126" s="8">
        <f t="shared" si="5"/>
        <v>2196.288748</v>
      </c>
      <c r="Z126" s="7">
        <f t="shared" si="6"/>
        <v>8.540759482</v>
      </c>
      <c r="AA126" s="12">
        <f t="shared" ref="AA126:AB126" si="133">P126/N126</f>
        <v>0.00004295820224</v>
      </c>
      <c r="AB126" s="12">
        <f t="shared" si="133"/>
        <v>0.000000167052567</v>
      </c>
      <c r="AC126" s="12">
        <f t="shared" si="8"/>
        <v>257.1537991</v>
      </c>
      <c r="AD126" s="8">
        <f t="shared" si="9"/>
        <v>590.5511811</v>
      </c>
      <c r="AE126" s="4" t="s">
        <v>38</v>
      </c>
      <c r="AF126" s="27" t="str">
        <f t="shared" si="10"/>
        <v>Intermittent</v>
      </c>
    </row>
    <row r="127" ht="15.75" customHeight="1">
      <c r="A127" s="15"/>
      <c r="B127" s="15"/>
      <c r="C127" s="15"/>
      <c r="D127" s="3" t="s">
        <v>32</v>
      </c>
      <c r="E127" s="4" t="s">
        <v>33</v>
      </c>
      <c r="F127" s="4" t="s">
        <v>34</v>
      </c>
      <c r="G127" s="4" t="s">
        <v>35</v>
      </c>
      <c r="H127" s="17">
        <v>0.0508</v>
      </c>
      <c r="I127" s="4" t="s">
        <v>36</v>
      </c>
      <c r="J127" s="4">
        <v>30.0</v>
      </c>
      <c r="K127" s="19">
        <v>90.0</v>
      </c>
      <c r="L127" s="20">
        <v>25.1003068974895</v>
      </c>
      <c r="M127" s="20">
        <v>13.9920231836735</v>
      </c>
      <c r="N127" s="21">
        <v>867.099999999999</v>
      </c>
      <c r="O127" s="22">
        <v>101.180728562759</v>
      </c>
      <c r="P127" s="23">
        <f t="shared" si="2"/>
        <v>0.03801462864</v>
      </c>
      <c r="Q127" s="23">
        <v>1.707E-5</v>
      </c>
      <c r="R127" s="24">
        <v>0.0217000000000001</v>
      </c>
      <c r="S127" s="25">
        <v>0.19985052272727274</v>
      </c>
      <c r="T127" s="25">
        <v>0.9501720129870128</v>
      </c>
      <c r="U127" s="11">
        <f t="shared" si="3"/>
        <v>231.5727402</v>
      </c>
      <c r="V127" s="11">
        <f t="shared" si="4"/>
        <v>286108.149</v>
      </c>
      <c r="W127" s="19" t="s">
        <v>46</v>
      </c>
      <c r="X127" s="28" t="s">
        <v>46</v>
      </c>
      <c r="Y127" s="8">
        <f t="shared" si="5"/>
        <v>2226.984689</v>
      </c>
      <c r="Z127" s="7">
        <f t="shared" si="6"/>
        <v>8.569813761</v>
      </c>
      <c r="AA127" s="12">
        <f t="shared" ref="AA127:AB127" si="134">P127/N127</f>
        <v>0.00004384111249</v>
      </c>
      <c r="AB127" s="12">
        <f t="shared" si="134"/>
        <v>0.0000001687080163</v>
      </c>
      <c r="AC127" s="12">
        <f t="shared" si="8"/>
        <v>259.8638373</v>
      </c>
      <c r="AD127" s="8">
        <f t="shared" si="9"/>
        <v>590.5511811</v>
      </c>
      <c r="AE127" s="4" t="s">
        <v>38</v>
      </c>
      <c r="AF127" s="27" t="str">
        <f t="shared" si="10"/>
        <v>Churn</v>
      </c>
    </row>
    <row r="128" ht="15.75" customHeight="1">
      <c r="A128" s="15"/>
      <c r="B128" s="15"/>
      <c r="C128" s="15"/>
      <c r="D128" s="3" t="s">
        <v>32</v>
      </c>
      <c r="E128" s="4" t="s">
        <v>33</v>
      </c>
      <c r="F128" s="4" t="s">
        <v>34</v>
      </c>
      <c r="G128" s="4" t="s">
        <v>35</v>
      </c>
      <c r="H128" s="17">
        <v>0.0508</v>
      </c>
      <c r="I128" s="4" t="s">
        <v>36</v>
      </c>
      <c r="J128" s="4">
        <v>30.0</v>
      </c>
      <c r="K128" s="19">
        <v>90.0</v>
      </c>
      <c r="L128" s="20">
        <v>22.3950109856374</v>
      </c>
      <c r="M128" s="20">
        <v>14.0892470756972</v>
      </c>
      <c r="N128" s="21">
        <v>867.099999999998</v>
      </c>
      <c r="O128" s="22">
        <v>100.649599995856</v>
      </c>
      <c r="P128" s="23">
        <f t="shared" si="2"/>
        <v>0.04337975724</v>
      </c>
      <c r="Q128" s="23">
        <v>1.714E-5</v>
      </c>
      <c r="R128" s="24">
        <v>0.0217000000000001</v>
      </c>
      <c r="S128" s="25">
        <v>0.201927</v>
      </c>
      <c r="T128" s="25">
        <v>1.4334444801324495</v>
      </c>
      <c r="U128" s="11">
        <f t="shared" si="3"/>
        <v>205.0407465</v>
      </c>
      <c r="V128" s="11">
        <f t="shared" si="4"/>
        <v>427608.0028</v>
      </c>
      <c r="W128" s="19" t="s">
        <v>45</v>
      </c>
      <c r="X128" s="26" t="s">
        <v>45</v>
      </c>
      <c r="Y128" s="8">
        <f t="shared" si="5"/>
        <v>2530.907657</v>
      </c>
      <c r="Z128" s="7">
        <f t="shared" si="6"/>
        <v>8.615036722</v>
      </c>
      <c r="AA128" s="12">
        <f t="shared" ref="AA128:AB128" si="135">P128/N128</f>
        <v>0.00005002855177</v>
      </c>
      <c r="AB128" s="12">
        <f t="shared" si="135"/>
        <v>0.0000001702937717</v>
      </c>
      <c r="AC128" s="12">
        <f t="shared" si="8"/>
        <v>293.7779302</v>
      </c>
      <c r="AD128" s="8">
        <f t="shared" si="9"/>
        <v>590.5511811</v>
      </c>
      <c r="AE128" s="4" t="s">
        <v>38</v>
      </c>
      <c r="AF128" s="27" t="str">
        <f t="shared" si="10"/>
        <v>Annular</v>
      </c>
    </row>
    <row r="129" ht="15.75" customHeight="1">
      <c r="A129" s="15"/>
      <c r="B129" s="15"/>
      <c r="C129" s="15"/>
      <c r="D129" s="16" t="s">
        <v>32</v>
      </c>
      <c r="E129" s="4" t="s">
        <v>33</v>
      </c>
      <c r="F129" s="4" t="s">
        <v>34</v>
      </c>
      <c r="G129" s="4" t="s">
        <v>35</v>
      </c>
      <c r="H129" s="17">
        <v>0.0508</v>
      </c>
      <c r="I129" s="4" t="s">
        <v>36</v>
      </c>
      <c r="J129" s="18">
        <v>30.0</v>
      </c>
      <c r="K129" s="19">
        <v>90.0</v>
      </c>
      <c r="L129" s="20">
        <v>27.5129583659889</v>
      </c>
      <c r="M129" s="20">
        <v>13.6351980940298</v>
      </c>
      <c r="N129" s="21">
        <v>867.099999999998</v>
      </c>
      <c r="O129" s="22">
        <v>100.43715955144</v>
      </c>
      <c r="P129" s="23">
        <f t="shared" si="2"/>
        <v>0.0339462959</v>
      </c>
      <c r="Q129" s="23">
        <v>1.71E-5</v>
      </c>
      <c r="R129" s="24">
        <v>0.0217000000000001</v>
      </c>
      <c r="S129" s="25">
        <v>0.29887961111111094</v>
      </c>
      <c r="T129" s="25">
        <v>0.05351672549019611</v>
      </c>
      <c r="U129" s="11">
        <f t="shared" si="3"/>
        <v>387.8258879</v>
      </c>
      <c r="V129" s="11">
        <f t="shared" si="4"/>
        <v>15968.03796</v>
      </c>
      <c r="W129" s="19" t="s">
        <v>44</v>
      </c>
      <c r="X129" s="26" t="s">
        <v>42</v>
      </c>
      <c r="Y129" s="8">
        <f t="shared" si="5"/>
        <v>1985.163503</v>
      </c>
      <c r="Z129" s="7">
        <f t="shared" si="6"/>
        <v>8.633258884</v>
      </c>
      <c r="AA129" s="12">
        <f t="shared" ref="AA129:AB129" si="136">P129/N129</f>
        <v>0.00003914922835</v>
      </c>
      <c r="AB129" s="12">
        <f t="shared" si="136"/>
        <v>0.0000001702557109</v>
      </c>
      <c r="AC129" s="12">
        <f t="shared" si="8"/>
        <v>229.9437014</v>
      </c>
      <c r="AD129" s="8">
        <f t="shared" si="9"/>
        <v>590.5511811</v>
      </c>
      <c r="AE129" s="4" t="s">
        <v>38</v>
      </c>
      <c r="AF129" s="27" t="str">
        <f t="shared" si="10"/>
        <v>Dispersed</v>
      </c>
    </row>
    <row r="130" ht="15.75" customHeight="1">
      <c r="A130" s="15"/>
      <c r="B130" s="15"/>
      <c r="C130" s="15"/>
      <c r="D130" s="3" t="s">
        <v>32</v>
      </c>
      <c r="E130" s="4" t="s">
        <v>33</v>
      </c>
      <c r="F130" s="4" t="s">
        <v>34</v>
      </c>
      <c r="G130" s="4" t="s">
        <v>35</v>
      </c>
      <c r="H130" s="17">
        <v>0.0508</v>
      </c>
      <c r="I130" s="4" t="s">
        <v>36</v>
      </c>
      <c r="J130" s="4">
        <v>30.0</v>
      </c>
      <c r="K130" s="19">
        <v>90.0</v>
      </c>
      <c r="L130" s="20">
        <v>24.0608761329305</v>
      </c>
      <c r="M130" s="20">
        <v>13.7724843142857</v>
      </c>
      <c r="N130" s="21">
        <v>867.099999999998</v>
      </c>
      <c r="O130" s="22">
        <v>99.983918810959</v>
      </c>
      <c r="P130" s="23">
        <f t="shared" si="2"/>
        <v>0.03996321741</v>
      </c>
      <c r="Q130" s="23">
        <v>1.703E-5</v>
      </c>
      <c r="R130" s="24">
        <v>0.0217000000000001</v>
      </c>
      <c r="S130" s="25">
        <v>0.2991396920529796</v>
      </c>
      <c r="T130" s="25">
        <v>0.09727068322295795</v>
      </c>
      <c r="U130" s="11">
        <f t="shared" si="3"/>
        <v>329.720914</v>
      </c>
      <c r="V130" s="11">
        <f t="shared" si="4"/>
        <v>29010.89888</v>
      </c>
      <c r="W130" s="19" t="s">
        <v>44</v>
      </c>
      <c r="X130" s="26" t="s">
        <v>42</v>
      </c>
      <c r="Y130" s="8">
        <f t="shared" si="5"/>
        <v>2346.636371</v>
      </c>
      <c r="Z130" s="7">
        <f t="shared" si="6"/>
        <v>8.672394624</v>
      </c>
      <c r="AA130" s="12">
        <f t="shared" ref="AA130:AB130" si="137">P130/N130</f>
        <v>0.00004608836052</v>
      </c>
      <c r="AB130" s="12">
        <f t="shared" si="137"/>
        <v>0.0000001703273907</v>
      </c>
      <c r="AC130" s="12">
        <f t="shared" si="8"/>
        <v>270.5868994</v>
      </c>
      <c r="AD130" s="8">
        <f t="shared" si="9"/>
        <v>590.5511811</v>
      </c>
      <c r="AE130" s="4" t="s">
        <v>38</v>
      </c>
      <c r="AF130" s="27" t="str">
        <f t="shared" si="10"/>
        <v>Dispersed</v>
      </c>
    </row>
    <row r="131" ht="15.75" customHeight="1">
      <c r="A131" s="15"/>
      <c r="B131" s="15"/>
      <c r="C131" s="15"/>
      <c r="D131" s="3" t="s">
        <v>32</v>
      </c>
      <c r="E131" s="4" t="s">
        <v>33</v>
      </c>
      <c r="F131" s="4" t="s">
        <v>34</v>
      </c>
      <c r="G131" s="4" t="s">
        <v>35</v>
      </c>
      <c r="H131" s="17">
        <v>0.0508</v>
      </c>
      <c r="I131" s="4" t="s">
        <v>36</v>
      </c>
      <c r="J131" s="4">
        <v>30.0</v>
      </c>
      <c r="K131" s="19">
        <v>90.0</v>
      </c>
      <c r="L131" s="20">
        <v>25.5230350802005</v>
      </c>
      <c r="M131" s="20">
        <v>13.898071647139</v>
      </c>
      <c r="N131" s="21">
        <v>867.099999999998</v>
      </c>
      <c r="O131" s="22">
        <v>101.849635452349</v>
      </c>
      <c r="P131" s="23">
        <f t="shared" si="2"/>
        <v>0.03725814968</v>
      </c>
      <c r="Q131" s="23">
        <v>1.724E-5</v>
      </c>
      <c r="R131" s="24">
        <v>0.0217000000000001</v>
      </c>
      <c r="S131" s="25">
        <v>0.2994340649779736</v>
      </c>
      <c r="T131" s="25">
        <v>0.1927675110132155</v>
      </c>
      <c r="U131" s="11">
        <f t="shared" si="3"/>
        <v>354.0077921</v>
      </c>
      <c r="V131" s="11">
        <f t="shared" si="4"/>
        <v>57852.18543</v>
      </c>
      <c r="W131" s="19" t="s">
        <v>44</v>
      </c>
      <c r="X131" s="26" t="s">
        <v>42</v>
      </c>
      <c r="Y131" s="8">
        <f t="shared" si="5"/>
        <v>2161.145573</v>
      </c>
      <c r="Z131" s="7">
        <f t="shared" si="6"/>
        <v>8.513530718</v>
      </c>
      <c r="AA131" s="12">
        <f t="shared" ref="AA131:AB131" si="138">P131/N131</f>
        <v>0.00004296868837</v>
      </c>
      <c r="AB131" s="12">
        <f t="shared" si="138"/>
        <v>0.000000169269138</v>
      </c>
      <c r="AC131" s="12">
        <f t="shared" si="8"/>
        <v>253.8483321</v>
      </c>
      <c r="AD131" s="8">
        <f t="shared" si="9"/>
        <v>590.5511811</v>
      </c>
      <c r="AE131" s="4" t="s">
        <v>38</v>
      </c>
      <c r="AF131" s="27" t="str">
        <f t="shared" si="10"/>
        <v>Dispersed</v>
      </c>
    </row>
    <row r="132" ht="15.75" customHeight="1">
      <c r="A132" s="15"/>
      <c r="B132" s="15"/>
      <c r="C132" s="15"/>
      <c r="D132" s="3" t="s">
        <v>32</v>
      </c>
      <c r="E132" s="4" t="s">
        <v>33</v>
      </c>
      <c r="F132" s="4" t="s">
        <v>34</v>
      </c>
      <c r="G132" s="4" t="s">
        <v>35</v>
      </c>
      <c r="H132" s="17">
        <v>0.0508</v>
      </c>
      <c r="I132" s="4" t="s">
        <v>36</v>
      </c>
      <c r="J132" s="4">
        <v>30.0</v>
      </c>
      <c r="K132" s="19">
        <v>90.0</v>
      </c>
      <c r="L132" s="20">
        <v>25.6442993298969</v>
      </c>
      <c r="M132" s="20">
        <v>13.7840001919505</v>
      </c>
      <c r="N132" s="21">
        <v>867.099999999998</v>
      </c>
      <c r="O132" s="22">
        <v>100.485146559085</v>
      </c>
      <c r="P132" s="23">
        <f t="shared" si="2"/>
        <v>0.03704478266</v>
      </c>
      <c r="Q132" s="23">
        <v>1.709E-5</v>
      </c>
      <c r="R132" s="24">
        <v>0.0217000000000001</v>
      </c>
      <c r="S132" s="25">
        <v>0.3041697385620917</v>
      </c>
      <c r="T132" s="25">
        <v>0.46900118300653615</v>
      </c>
      <c r="U132" s="11">
        <f t="shared" si="3"/>
        <v>361.6777996</v>
      </c>
      <c r="V132" s="11">
        <f t="shared" si="4"/>
        <v>140086.8784</v>
      </c>
      <c r="W132" s="19" t="s">
        <v>46</v>
      </c>
      <c r="X132" s="28" t="s">
        <v>46</v>
      </c>
      <c r="Y132" s="8">
        <f t="shared" si="5"/>
        <v>2167.629178</v>
      </c>
      <c r="Z132" s="7">
        <f t="shared" si="6"/>
        <v>8.629136043</v>
      </c>
      <c r="AA132" s="12">
        <f t="shared" ref="AA132:AB132" si="139">P132/N132</f>
        <v>0.00004272261868</v>
      </c>
      <c r="AB132" s="12">
        <f t="shared" si="139"/>
        <v>0.0000001700748875</v>
      </c>
      <c r="AC132" s="12">
        <f t="shared" si="8"/>
        <v>251.1988648</v>
      </c>
      <c r="AD132" s="8">
        <f t="shared" si="9"/>
        <v>590.5511811</v>
      </c>
      <c r="AE132" s="4" t="s">
        <v>38</v>
      </c>
      <c r="AF132" s="27" t="str">
        <f t="shared" si="10"/>
        <v>Churn</v>
      </c>
    </row>
    <row r="133" ht="15.75" customHeight="1">
      <c r="A133" s="15"/>
      <c r="B133" s="15"/>
      <c r="C133" s="15"/>
      <c r="D133" s="16" t="s">
        <v>32</v>
      </c>
      <c r="E133" s="4" t="s">
        <v>33</v>
      </c>
      <c r="F133" s="4" t="s">
        <v>34</v>
      </c>
      <c r="G133" s="4" t="s">
        <v>35</v>
      </c>
      <c r="H133" s="17">
        <v>0.0508</v>
      </c>
      <c r="I133" s="4" t="s">
        <v>36</v>
      </c>
      <c r="J133" s="18">
        <v>30.0</v>
      </c>
      <c r="K133" s="19">
        <v>90.0</v>
      </c>
      <c r="L133" s="20">
        <v>21.1246759365079</v>
      </c>
      <c r="M133" s="20">
        <v>14.1025363383459</v>
      </c>
      <c r="N133" s="21">
        <v>867.099999999998</v>
      </c>
      <c r="O133" s="22">
        <v>100.470452279255</v>
      </c>
      <c r="P133" s="23">
        <f t="shared" si="2"/>
        <v>0.04626687369</v>
      </c>
      <c r="Q133" s="23">
        <v>1.717E-5</v>
      </c>
      <c r="R133" s="24">
        <v>0.0217000000000001</v>
      </c>
      <c r="S133" s="25">
        <v>0.30745882679738556</v>
      </c>
      <c r="T133" s="25">
        <v>0.8952331405228757</v>
      </c>
      <c r="U133" s="11">
        <f t="shared" si="3"/>
        <v>292.7181889</v>
      </c>
      <c r="V133" s="11">
        <f t="shared" si="4"/>
        <v>266114.124</v>
      </c>
      <c r="W133" s="19" t="s">
        <v>46</v>
      </c>
      <c r="X133" s="28" t="s">
        <v>46</v>
      </c>
      <c r="Y133" s="8">
        <f t="shared" si="5"/>
        <v>2694.634461</v>
      </c>
      <c r="Z133" s="7">
        <f t="shared" si="6"/>
        <v>8.630398095</v>
      </c>
      <c r="AA133" s="12">
        <f t="shared" ref="AA133:AB133" si="140">P133/N133</f>
        <v>0.00005335817517</v>
      </c>
      <c r="AB133" s="12">
        <f t="shared" si="140"/>
        <v>0.0000001708960158</v>
      </c>
      <c r="AC133" s="12">
        <f t="shared" si="8"/>
        <v>312.2259751</v>
      </c>
      <c r="AD133" s="8">
        <f t="shared" si="9"/>
        <v>590.5511811</v>
      </c>
      <c r="AE133" s="4" t="s">
        <v>38</v>
      </c>
      <c r="AF133" s="27" t="str">
        <f t="shared" si="10"/>
        <v>Churn</v>
      </c>
    </row>
    <row r="134" ht="15.75" customHeight="1">
      <c r="A134" s="15"/>
      <c r="B134" s="15"/>
      <c r="C134" s="15"/>
      <c r="D134" s="3" t="s">
        <v>32</v>
      </c>
      <c r="E134" s="4" t="s">
        <v>33</v>
      </c>
      <c r="F134" s="4" t="s">
        <v>34</v>
      </c>
      <c r="G134" s="4" t="s">
        <v>35</v>
      </c>
      <c r="H134" s="17">
        <v>0.0508</v>
      </c>
      <c r="I134" s="4" t="s">
        <v>36</v>
      </c>
      <c r="J134" s="4">
        <v>30.0</v>
      </c>
      <c r="K134" s="19">
        <v>90.0</v>
      </c>
      <c r="L134" s="20">
        <v>20.764875</v>
      </c>
      <c r="M134" s="20">
        <v>13.7988179849521</v>
      </c>
      <c r="N134" s="21">
        <v>867.099999999998</v>
      </c>
      <c r="O134" s="22">
        <v>99.512626666207</v>
      </c>
      <c r="P134" s="23">
        <f t="shared" si="2"/>
        <v>0.04713489935</v>
      </c>
      <c r="Q134" s="23">
        <v>1.697E-5</v>
      </c>
      <c r="R134" s="24">
        <v>0.0217000000000001</v>
      </c>
      <c r="S134" s="25">
        <v>0.29904745901639385</v>
      </c>
      <c r="T134" s="25">
        <v>1.41224053442623</v>
      </c>
      <c r="U134" s="11">
        <f t="shared" si="3"/>
        <v>279.4669344</v>
      </c>
      <c r="V134" s="11">
        <f t="shared" si="4"/>
        <v>420696.3386</v>
      </c>
      <c r="W134" s="19" t="s">
        <v>45</v>
      </c>
      <c r="X134" s="26" t="s">
        <v>45</v>
      </c>
      <c r="Y134" s="8">
        <f t="shared" si="5"/>
        <v>2777.542684</v>
      </c>
      <c r="Z134" s="7">
        <f t="shared" si="6"/>
        <v>8.713467115</v>
      </c>
      <c r="AA134" s="12">
        <f t="shared" ref="AA134:AB134" si="141">P134/N134</f>
        <v>0.00005435924271</v>
      </c>
      <c r="AB134" s="12">
        <f t="shared" si="141"/>
        <v>0.0000001705311232</v>
      </c>
      <c r="AC134" s="12">
        <f t="shared" si="8"/>
        <v>318.7643503</v>
      </c>
      <c r="AD134" s="8">
        <f t="shared" si="9"/>
        <v>590.5511811</v>
      </c>
      <c r="AE134" s="4" t="s">
        <v>38</v>
      </c>
      <c r="AF134" s="27" t="str">
        <f t="shared" si="10"/>
        <v>Annular</v>
      </c>
    </row>
    <row r="135" ht="15.75" customHeight="1">
      <c r="A135" s="15"/>
      <c r="B135" s="15"/>
      <c r="C135" s="15"/>
      <c r="D135" s="3" t="s">
        <v>32</v>
      </c>
      <c r="E135" s="4" t="s">
        <v>33</v>
      </c>
      <c r="F135" s="4" t="s">
        <v>34</v>
      </c>
      <c r="G135" s="4" t="s">
        <v>35</v>
      </c>
      <c r="H135" s="17">
        <v>0.0508</v>
      </c>
      <c r="I135" s="4" t="s">
        <v>36</v>
      </c>
      <c r="J135" s="4">
        <v>30.0</v>
      </c>
      <c r="K135" s="19">
        <v>90.0</v>
      </c>
      <c r="L135" s="20">
        <v>21.1246759365079</v>
      </c>
      <c r="M135" s="20">
        <v>13.7816588492064</v>
      </c>
      <c r="N135" s="21">
        <v>867.099999999997</v>
      </c>
      <c r="O135" s="22">
        <v>102.464443256516</v>
      </c>
      <c r="P135" s="23">
        <f t="shared" si="2"/>
        <v>0.04626687369</v>
      </c>
      <c r="Q135" s="23">
        <v>1.695E-5</v>
      </c>
      <c r="R135" s="24">
        <v>0.0217000000000001</v>
      </c>
      <c r="S135" s="25">
        <v>0.3970835268965514</v>
      </c>
      <c r="T135" s="25">
        <v>0.04984367724137936</v>
      </c>
      <c r="U135" s="11">
        <f t="shared" si="3"/>
        <v>378.0459714</v>
      </c>
      <c r="V135" s="11">
        <f t="shared" si="4"/>
        <v>15306.54841</v>
      </c>
      <c r="W135" s="19" t="s">
        <v>44</v>
      </c>
      <c r="X135" s="26" t="s">
        <v>42</v>
      </c>
      <c r="Y135" s="8">
        <f t="shared" si="5"/>
        <v>2729.609067</v>
      </c>
      <c r="Z135" s="7">
        <f t="shared" si="6"/>
        <v>8.462447776</v>
      </c>
      <c r="AA135" s="12">
        <f t="shared" ref="AA135:AB135" si="142">P135/N135</f>
        <v>0.00005335817517</v>
      </c>
      <c r="AB135" s="12">
        <f t="shared" si="142"/>
        <v>0.0000001654232382</v>
      </c>
      <c r="AC135" s="12">
        <f t="shared" si="8"/>
        <v>322.5554992</v>
      </c>
      <c r="AD135" s="8">
        <f t="shared" si="9"/>
        <v>590.5511811</v>
      </c>
      <c r="AE135" s="4" t="s">
        <v>38</v>
      </c>
      <c r="AF135" s="27" t="str">
        <f t="shared" si="10"/>
        <v>Dispersed</v>
      </c>
    </row>
    <row r="136" ht="15.75" customHeight="1">
      <c r="A136" s="15"/>
      <c r="B136" s="15"/>
      <c r="C136" s="15"/>
      <c r="D136" s="3" t="s">
        <v>32</v>
      </c>
      <c r="E136" s="4" t="s">
        <v>33</v>
      </c>
      <c r="F136" s="4" t="s">
        <v>34</v>
      </c>
      <c r="G136" s="4" t="s">
        <v>35</v>
      </c>
      <c r="H136" s="17">
        <v>0.0508</v>
      </c>
      <c r="I136" s="4" t="s">
        <v>36</v>
      </c>
      <c r="J136" s="4">
        <v>30.0</v>
      </c>
      <c r="K136" s="19">
        <v>90.0</v>
      </c>
      <c r="L136" s="20">
        <v>20.764875</v>
      </c>
      <c r="M136" s="20">
        <v>13.7423364087302</v>
      </c>
      <c r="N136" s="21">
        <v>867.099999999997</v>
      </c>
      <c r="O136" s="22">
        <v>102.272843638472</v>
      </c>
      <c r="P136" s="23">
        <f t="shared" si="2"/>
        <v>0.04713489935</v>
      </c>
      <c r="Q136" s="23">
        <v>1.692E-5</v>
      </c>
      <c r="R136" s="24">
        <v>0.0217000000000001</v>
      </c>
      <c r="S136" s="25">
        <v>0.3931084734693877</v>
      </c>
      <c r="T136" s="25">
        <v>0.09852121632653059</v>
      </c>
      <c r="U136" s="11">
        <f t="shared" si="3"/>
        <v>367.3691806</v>
      </c>
      <c r="V136" s="11">
        <f t="shared" si="4"/>
        <v>30251.95529</v>
      </c>
      <c r="W136" s="19" t="s">
        <v>44</v>
      </c>
      <c r="X136" s="26" t="s">
        <v>42</v>
      </c>
      <c r="Y136" s="8">
        <f t="shared" si="5"/>
        <v>2785.750553</v>
      </c>
      <c r="Z136" s="7">
        <f t="shared" si="6"/>
        <v>8.478301465</v>
      </c>
      <c r="AA136" s="12">
        <f t="shared" ref="AA136:AB136" si="143">P136/N136</f>
        <v>0.00005435924271</v>
      </c>
      <c r="AB136" s="12">
        <f t="shared" si="143"/>
        <v>0.0000001654398118</v>
      </c>
      <c r="AC136" s="12">
        <f t="shared" si="8"/>
        <v>328.574133</v>
      </c>
      <c r="AD136" s="8">
        <f t="shared" si="9"/>
        <v>590.5511811</v>
      </c>
      <c r="AE136" s="4" t="s">
        <v>38</v>
      </c>
      <c r="AF136" s="27" t="str">
        <f t="shared" si="10"/>
        <v>Dispersed</v>
      </c>
    </row>
    <row r="137" ht="15.75" customHeight="1">
      <c r="A137" s="15"/>
      <c r="B137" s="15"/>
      <c r="C137" s="15"/>
      <c r="D137" s="16" t="s">
        <v>32</v>
      </c>
      <c r="E137" s="4" t="s">
        <v>33</v>
      </c>
      <c r="F137" s="4" t="s">
        <v>34</v>
      </c>
      <c r="G137" s="4" t="s">
        <v>35</v>
      </c>
      <c r="H137" s="17">
        <v>0.0508</v>
      </c>
      <c r="I137" s="4" t="s">
        <v>36</v>
      </c>
      <c r="J137" s="18">
        <v>30.0</v>
      </c>
      <c r="K137" s="19">
        <v>90.0</v>
      </c>
      <c r="L137" s="20">
        <v>25.4697729548611</v>
      </c>
      <c r="M137" s="20">
        <v>13.9979086631945</v>
      </c>
      <c r="N137" s="21">
        <v>867.099999999997</v>
      </c>
      <c r="O137" s="22">
        <v>100.485422285714</v>
      </c>
      <c r="P137" s="23">
        <f t="shared" si="2"/>
        <v>0.03735237169</v>
      </c>
      <c r="Q137" s="23">
        <v>1.713E-5</v>
      </c>
      <c r="R137" s="24">
        <v>0.0217000000000001</v>
      </c>
      <c r="S137" s="25">
        <v>0.39613188178913755</v>
      </c>
      <c r="T137" s="25">
        <v>0.18997607667731617</v>
      </c>
      <c r="U137" s="11">
        <f t="shared" si="3"/>
        <v>467.1480206</v>
      </c>
      <c r="V137" s="11">
        <f t="shared" si="4"/>
        <v>56611.97755</v>
      </c>
      <c r="W137" s="19" t="s">
        <v>44</v>
      </c>
      <c r="X137" s="26" t="s">
        <v>42</v>
      </c>
      <c r="Y137" s="8">
        <f t="shared" si="5"/>
        <v>2180.523741</v>
      </c>
      <c r="Z137" s="7">
        <f t="shared" si="6"/>
        <v>8.629112366</v>
      </c>
      <c r="AA137" s="12">
        <f t="shared" ref="AA137:AB137" si="144">P137/N137</f>
        <v>0.00004307735173</v>
      </c>
      <c r="AB137" s="12">
        <f t="shared" si="144"/>
        <v>0.0000001704724885</v>
      </c>
      <c r="AC137" s="12">
        <f t="shared" si="8"/>
        <v>252.6938634</v>
      </c>
      <c r="AD137" s="8">
        <f t="shared" si="9"/>
        <v>590.5511811</v>
      </c>
      <c r="AE137" s="4" t="s">
        <v>38</v>
      </c>
      <c r="AF137" s="27" t="str">
        <f t="shared" si="10"/>
        <v>Dispersed</v>
      </c>
    </row>
    <row r="138" ht="15.75" customHeight="1">
      <c r="A138" s="15"/>
      <c r="B138" s="15"/>
      <c r="C138" s="15"/>
      <c r="D138" s="3" t="s">
        <v>32</v>
      </c>
      <c r="E138" s="4" t="s">
        <v>33</v>
      </c>
      <c r="F138" s="4" t="s">
        <v>34</v>
      </c>
      <c r="G138" s="4" t="s">
        <v>35</v>
      </c>
      <c r="H138" s="17">
        <v>0.0508</v>
      </c>
      <c r="I138" s="4" t="s">
        <v>36</v>
      </c>
      <c r="J138" s="4">
        <v>30.0</v>
      </c>
      <c r="K138" s="19">
        <v>90.0</v>
      </c>
      <c r="L138" s="20">
        <v>26.2842318170732</v>
      </c>
      <c r="M138" s="20">
        <v>14.1013890447154</v>
      </c>
      <c r="N138" s="21">
        <v>867.099999999997</v>
      </c>
      <c r="O138" s="22">
        <v>100.365885502362</v>
      </c>
      <c r="P138" s="23">
        <f t="shared" si="2"/>
        <v>0.03594462363</v>
      </c>
      <c r="Q138" s="23">
        <v>1.717E-5</v>
      </c>
      <c r="R138" s="24">
        <v>0.0217000000000001</v>
      </c>
      <c r="S138" s="25">
        <v>0.3998764802631579</v>
      </c>
      <c r="T138" s="25">
        <v>0.46865977631578953</v>
      </c>
      <c r="U138" s="11">
        <f t="shared" si="3"/>
        <v>490.032426</v>
      </c>
      <c r="V138" s="11">
        <f t="shared" si="4"/>
        <v>139167.3055</v>
      </c>
      <c r="W138" s="19" t="s">
        <v>37</v>
      </c>
      <c r="X138" s="28" t="s">
        <v>37</v>
      </c>
      <c r="Y138" s="8">
        <f t="shared" si="5"/>
        <v>2093.455074</v>
      </c>
      <c r="Z138" s="7">
        <f t="shared" si="6"/>
        <v>8.639389726</v>
      </c>
      <c r="AA138" s="12">
        <f t="shared" ref="AA138:AB138" si="145">P138/N138</f>
        <v>0.0000414538388</v>
      </c>
      <c r="AB138" s="12">
        <f t="shared" si="145"/>
        <v>0.0000001710740648</v>
      </c>
      <c r="AC138" s="12">
        <f t="shared" si="8"/>
        <v>242.3151566</v>
      </c>
      <c r="AD138" s="8">
        <f t="shared" si="9"/>
        <v>590.5511811</v>
      </c>
      <c r="AE138" s="4" t="s">
        <v>38</v>
      </c>
      <c r="AF138" s="27" t="str">
        <f t="shared" si="10"/>
        <v>Intermittent</v>
      </c>
    </row>
    <row r="139" ht="15.75" customHeight="1">
      <c r="A139" s="15"/>
      <c r="B139" s="15"/>
      <c r="C139" s="15"/>
      <c r="D139" s="3" t="s">
        <v>32</v>
      </c>
      <c r="E139" s="4" t="s">
        <v>33</v>
      </c>
      <c r="F139" s="4" t="s">
        <v>34</v>
      </c>
      <c r="G139" s="4" t="s">
        <v>35</v>
      </c>
      <c r="H139" s="17">
        <v>0.0508</v>
      </c>
      <c r="I139" s="4" t="s">
        <v>36</v>
      </c>
      <c r="J139" s="4">
        <v>30.0</v>
      </c>
      <c r="K139" s="19">
        <v>90.0</v>
      </c>
      <c r="L139" s="20">
        <v>25.2889672958802</v>
      </c>
      <c r="M139" s="20">
        <v>14.0912915430712</v>
      </c>
      <c r="N139" s="21">
        <v>867.099999999997</v>
      </c>
      <c r="O139" s="22">
        <v>102.252214910995</v>
      </c>
      <c r="P139" s="23">
        <f t="shared" si="2"/>
        <v>0.03767455353</v>
      </c>
      <c r="Q139" s="23">
        <v>1.713E-5</v>
      </c>
      <c r="R139" s="24">
        <v>0.0217000000000001</v>
      </c>
      <c r="S139" s="25">
        <v>0.39868692459016375</v>
      </c>
      <c r="T139" s="25">
        <v>0.9092023704918035</v>
      </c>
      <c r="U139" s="11">
        <f t="shared" si="3"/>
        <v>466.1404347</v>
      </c>
      <c r="V139" s="11">
        <f t="shared" si="4"/>
        <v>275701.8199</v>
      </c>
      <c r="W139" s="19" t="s">
        <v>37</v>
      </c>
      <c r="X139" s="28" t="s">
        <v>37</v>
      </c>
      <c r="Y139" s="8">
        <f t="shared" si="5"/>
        <v>2199.331788</v>
      </c>
      <c r="Z139" s="7">
        <f t="shared" si="6"/>
        <v>8.480011907</v>
      </c>
      <c r="AA139" s="12">
        <f t="shared" ref="AA139:AB139" si="146">P139/N139</f>
        <v>0.00004344891423</v>
      </c>
      <c r="AB139" s="12">
        <f t="shared" si="146"/>
        <v>0.0000001675269334</v>
      </c>
      <c r="AC139" s="12">
        <f t="shared" si="8"/>
        <v>259.3547995</v>
      </c>
      <c r="AD139" s="8">
        <f t="shared" si="9"/>
        <v>590.5511811</v>
      </c>
      <c r="AE139" s="4" t="s">
        <v>38</v>
      </c>
      <c r="AF139" s="27" t="str">
        <f t="shared" si="10"/>
        <v>Intermittent</v>
      </c>
    </row>
    <row r="140" ht="15.75" customHeight="1">
      <c r="A140" s="15"/>
      <c r="B140" s="15"/>
      <c r="C140" s="15"/>
      <c r="D140" s="3" t="s">
        <v>32</v>
      </c>
      <c r="E140" s="4" t="s">
        <v>33</v>
      </c>
      <c r="F140" s="4" t="s">
        <v>34</v>
      </c>
      <c r="G140" s="4" t="s">
        <v>35</v>
      </c>
      <c r="H140" s="17">
        <v>0.0508</v>
      </c>
      <c r="I140" s="4" t="s">
        <v>36</v>
      </c>
      <c r="J140" s="4">
        <v>30.0</v>
      </c>
      <c r="K140" s="19">
        <v>90.0</v>
      </c>
      <c r="L140" s="20">
        <v>27.9622901983471</v>
      </c>
      <c r="M140" s="20">
        <v>14.1285831198347</v>
      </c>
      <c r="N140" s="21">
        <v>867.099999999997</v>
      </c>
      <c r="O140" s="22">
        <v>101.466639048517</v>
      </c>
      <c r="P140" s="23">
        <f t="shared" si="2"/>
        <v>0.03325030682</v>
      </c>
      <c r="Q140" s="23">
        <v>1.723E-5</v>
      </c>
      <c r="R140" s="24">
        <v>0.0217000000000001</v>
      </c>
      <c r="S140" s="25">
        <v>0.3996669117647058</v>
      </c>
      <c r="T140" s="25">
        <v>1.425449391176471</v>
      </c>
      <c r="U140" s="11">
        <f t="shared" si="3"/>
        <v>529.4627805</v>
      </c>
      <c r="V140" s="11">
        <f t="shared" si="4"/>
        <v>426435.6581</v>
      </c>
      <c r="W140" s="19" t="s">
        <v>45</v>
      </c>
      <c r="X140" s="26" t="s">
        <v>45</v>
      </c>
      <c r="Y140" s="8">
        <f t="shared" si="5"/>
        <v>1929.791458</v>
      </c>
      <c r="Z140" s="7">
        <f t="shared" si="6"/>
        <v>8.545665927</v>
      </c>
      <c r="AA140" s="12">
        <f t="shared" ref="AA140:AB140" si="147">P140/N140</f>
        <v>0.00003834656536</v>
      </c>
      <c r="AB140" s="12">
        <f t="shared" si="147"/>
        <v>0.0000001698095075</v>
      </c>
      <c r="AC140" s="12">
        <f t="shared" si="8"/>
        <v>225.8210741</v>
      </c>
      <c r="AD140" s="8">
        <f t="shared" si="9"/>
        <v>590.5511811</v>
      </c>
      <c r="AE140" s="4" t="s">
        <v>38</v>
      </c>
      <c r="AF140" s="27" t="str">
        <f t="shared" si="10"/>
        <v>Annular</v>
      </c>
    </row>
    <row r="141" ht="15.75" customHeight="1">
      <c r="A141" s="15"/>
      <c r="B141" s="15"/>
      <c r="C141" s="15"/>
      <c r="D141" s="16" t="s">
        <v>32</v>
      </c>
      <c r="E141" s="4" t="s">
        <v>33</v>
      </c>
      <c r="F141" s="4" t="s">
        <v>34</v>
      </c>
      <c r="G141" s="4" t="s">
        <v>35</v>
      </c>
      <c r="H141" s="17">
        <v>0.0508</v>
      </c>
      <c r="I141" s="4" t="s">
        <v>36</v>
      </c>
      <c r="J141" s="18">
        <v>30.0</v>
      </c>
      <c r="K141" s="19">
        <v>90.0</v>
      </c>
      <c r="L141" s="20">
        <v>27.9811437287449</v>
      </c>
      <c r="M141" s="20">
        <v>14.3156479311741</v>
      </c>
      <c r="N141" s="21">
        <v>867.099999999997</v>
      </c>
      <c r="O141" s="22">
        <v>102.057293168276</v>
      </c>
      <c r="P141" s="23">
        <f t="shared" si="2"/>
        <v>0.03322148965</v>
      </c>
      <c r="Q141" s="23">
        <v>1.725E-5</v>
      </c>
      <c r="R141" s="24">
        <v>0.0217000000000001</v>
      </c>
      <c r="S141" s="25">
        <v>0.49951188741721864</v>
      </c>
      <c r="T141" s="25">
        <v>0.05057690728476822</v>
      </c>
      <c r="U141" s="11">
        <f t="shared" si="3"/>
        <v>662.3074256</v>
      </c>
      <c r="V141" s="11">
        <f t="shared" si="4"/>
        <v>15200.9569</v>
      </c>
      <c r="W141" s="19" t="s">
        <v>44</v>
      </c>
      <c r="X141" s="26" t="s">
        <v>42</v>
      </c>
      <c r="Y141" s="8">
        <f t="shared" si="5"/>
        <v>1925.883458</v>
      </c>
      <c r="Z141" s="7">
        <f t="shared" si="6"/>
        <v>8.496208091</v>
      </c>
      <c r="AA141" s="12">
        <f t="shared" ref="AA141:AB141" si="148">P141/N141</f>
        <v>0.00003831333139</v>
      </c>
      <c r="AB141" s="12">
        <f t="shared" si="148"/>
        <v>0.0000001690227074</v>
      </c>
      <c r="AC141" s="12">
        <f t="shared" si="8"/>
        <v>226.675646</v>
      </c>
      <c r="AD141" s="8">
        <f t="shared" si="9"/>
        <v>590.5511811</v>
      </c>
      <c r="AE141" s="4" t="s">
        <v>38</v>
      </c>
      <c r="AF141" s="27" t="str">
        <f t="shared" si="10"/>
        <v>Dispersed</v>
      </c>
    </row>
    <row r="142" ht="15.75" customHeight="1">
      <c r="A142" s="15"/>
      <c r="B142" s="15"/>
      <c r="C142" s="15"/>
      <c r="D142" s="3" t="s">
        <v>32</v>
      </c>
      <c r="E142" s="4" t="s">
        <v>33</v>
      </c>
      <c r="F142" s="4" t="s">
        <v>34</v>
      </c>
      <c r="G142" s="4" t="s">
        <v>35</v>
      </c>
      <c r="H142" s="17">
        <v>0.0508</v>
      </c>
      <c r="I142" s="4" t="s">
        <v>36</v>
      </c>
      <c r="J142" s="4">
        <v>30.0</v>
      </c>
      <c r="K142" s="19">
        <v>90.0</v>
      </c>
      <c r="L142" s="20">
        <v>21.6966226170678</v>
      </c>
      <c r="M142" s="20">
        <v>13.6545713741794</v>
      </c>
      <c r="N142" s="21">
        <v>867.099999999996</v>
      </c>
      <c r="O142" s="22">
        <v>99.4553825270456</v>
      </c>
      <c r="P142" s="23">
        <f t="shared" si="2"/>
        <v>0.04493400942</v>
      </c>
      <c r="Q142" s="23">
        <v>1.696E-5</v>
      </c>
      <c r="R142" s="24">
        <v>0.0217000000000001</v>
      </c>
      <c r="S142" s="25">
        <v>0.49916027620087305</v>
      </c>
      <c r="T142" s="25">
        <v>0.09947189301310055</v>
      </c>
      <c r="U142" s="11">
        <f t="shared" si="3"/>
        <v>489.3253809</v>
      </c>
      <c r="V142" s="11">
        <f t="shared" si="4"/>
        <v>29632.38035</v>
      </c>
      <c r="W142" s="19" t="s">
        <v>44</v>
      </c>
      <c r="X142" s="26" t="s">
        <v>42</v>
      </c>
      <c r="Y142" s="8">
        <f t="shared" si="5"/>
        <v>2649.410933</v>
      </c>
      <c r="Z142" s="7">
        <f t="shared" si="6"/>
        <v>8.718482378</v>
      </c>
      <c r="AA142" s="12">
        <f t="shared" ref="AA142:AB142" si="149">P142/N142</f>
        <v>0.00005182102343</v>
      </c>
      <c r="AB142" s="12">
        <f t="shared" si="149"/>
        <v>0.0000001705287293</v>
      </c>
      <c r="AC142" s="12">
        <f t="shared" si="8"/>
        <v>303.8844168</v>
      </c>
      <c r="AD142" s="8">
        <f t="shared" si="9"/>
        <v>590.5511811</v>
      </c>
      <c r="AE142" s="4" t="s">
        <v>38</v>
      </c>
      <c r="AF142" s="27" t="str">
        <f t="shared" si="10"/>
        <v>Dispersed</v>
      </c>
    </row>
    <row r="143" ht="15.75" customHeight="1">
      <c r="A143" s="15"/>
      <c r="B143" s="15"/>
      <c r="C143" s="15"/>
      <c r="D143" s="3" t="s">
        <v>32</v>
      </c>
      <c r="E143" s="4" t="s">
        <v>33</v>
      </c>
      <c r="F143" s="4" t="s">
        <v>34</v>
      </c>
      <c r="G143" s="4" t="s">
        <v>35</v>
      </c>
      <c r="H143" s="17">
        <v>0.0508</v>
      </c>
      <c r="I143" s="4" t="s">
        <v>36</v>
      </c>
      <c r="J143" s="4">
        <v>30.0</v>
      </c>
      <c r="K143" s="19">
        <v>90.0</v>
      </c>
      <c r="L143" s="20">
        <v>23.506824830855</v>
      </c>
      <c r="M143" s="20">
        <v>14.0555851375465</v>
      </c>
      <c r="N143" s="21">
        <v>867.099999999996</v>
      </c>
      <c r="O143" s="22">
        <v>99.8434448725762</v>
      </c>
      <c r="P143" s="23">
        <f t="shared" si="2"/>
        <v>0.04105706245</v>
      </c>
      <c r="Q143" s="23">
        <v>1.707E-5</v>
      </c>
      <c r="R143" s="24">
        <v>0.0217000000000001</v>
      </c>
      <c r="S143" s="25">
        <v>0.4994317766776679</v>
      </c>
      <c r="T143" s="25">
        <v>0.19365137843784383</v>
      </c>
      <c r="U143" s="11">
        <f t="shared" si="3"/>
        <v>535.8228086</v>
      </c>
      <c r="V143" s="11">
        <f t="shared" si="4"/>
        <v>57540.06403</v>
      </c>
      <c r="W143" s="19" t="s">
        <v>44</v>
      </c>
      <c r="X143" s="26" t="s">
        <v>42</v>
      </c>
      <c r="Y143" s="8">
        <f t="shared" si="5"/>
        <v>2405.217484</v>
      </c>
      <c r="Z143" s="7">
        <f t="shared" si="6"/>
        <v>8.684596181</v>
      </c>
      <c r="AA143" s="12">
        <f t="shared" ref="AA143:AB143" si="150">P143/N143</f>
        <v>0.00004734985867</v>
      </c>
      <c r="AB143" s="12">
        <f t="shared" si="150"/>
        <v>0.0000001709676586</v>
      </c>
      <c r="AC143" s="12">
        <f t="shared" si="8"/>
        <v>276.9521385</v>
      </c>
      <c r="AD143" s="8">
        <f t="shared" si="9"/>
        <v>590.5511811</v>
      </c>
      <c r="AE143" s="4" t="s">
        <v>38</v>
      </c>
      <c r="AF143" s="27" t="str">
        <f t="shared" si="10"/>
        <v>Dispersed</v>
      </c>
    </row>
    <row r="144" ht="15.75" customHeight="1">
      <c r="A144" s="15"/>
      <c r="B144" s="15"/>
      <c r="C144" s="15"/>
      <c r="D144" s="3" t="s">
        <v>32</v>
      </c>
      <c r="E144" s="4" t="s">
        <v>33</v>
      </c>
      <c r="F144" s="4" t="s">
        <v>34</v>
      </c>
      <c r="G144" s="4" t="s">
        <v>35</v>
      </c>
      <c r="H144" s="17">
        <v>0.0508</v>
      </c>
      <c r="I144" s="4" t="s">
        <v>36</v>
      </c>
      <c r="J144" s="4">
        <v>30.0</v>
      </c>
      <c r="K144" s="19">
        <v>90.0</v>
      </c>
      <c r="L144" s="20">
        <v>25.5281842243187</v>
      </c>
      <c r="M144" s="20">
        <v>14.0669079832285</v>
      </c>
      <c r="N144" s="21">
        <v>867.099999999996</v>
      </c>
      <c r="O144" s="22">
        <v>100.377762058172</v>
      </c>
      <c r="P144" s="23">
        <f t="shared" si="2"/>
        <v>0.03724905716</v>
      </c>
      <c r="Q144" s="23">
        <v>1.714E-5</v>
      </c>
      <c r="R144" s="24">
        <v>0.0217000000000001</v>
      </c>
      <c r="S144" s="25">
        <v>0.5002837508090616</v>
      </c>
      <c r="T144" s="25">
        <v>0.5133882944983822</v>
      </c>
      <c r="U144" s="11">
        <f t="shared" si="3"/>
        <v>591.6079634</v>
      </c>
      <c r="V144" s="11">
        <f t="shared" si="4"/>
        <v>152734.2251</v>
      </c>
      <c r="W144" s="19" t="s">
        <v>37</v>
      </c>
      <c r="X144" s="28" t="s">
        <v>37</v>
      </c>
      <c r="Y144" s="8">
        <f t="shared" si="5"/>
        <v>2173.223872</v>
      </c>
      <c r="Z144" s="7">
        <f t="shared" si="6"/>
        <v>8.638367525</v>
      </c>
      <c r="AA144" s="12">
        <f t="shared" ref="AA144:AB144" si="151">P144/N144</f>
        <v>0.00004295820224</v>
      </c>
      <c r="AB144" s="12">
        <f t="shared" si="151"/>
        <v>0.0000001707549526</v>
      </c>
      <c r="AC144" s="12">
        <f t="shared" si="8"/>
        <v>251.5780749</v>
      </c>
      <c r="AD144" s="8">
        <f t="shared" si="9"/>
        <v>590.5511811</v>
      </c>
      <c r="AE144" s="4" t="s">
        <v>38</v>
      </c>
      <c r="AF144" s="27" t="str">
        <f t="shared" si="10"/>
        <v>Intermittent</v>
      </c>
    </row>
    <row r="145" ht="15.75" customHeight="1">
      <c r="A145" s="15"/>
      <c r="B145" s="15"/>
      <c r="C145" s="15"/>
      <c r="D145" s="16" t="s">
        <v>32</v>
      </c>
      <c r="E145" s="4" t="s">
        <v>33</v>
      </c>
      <c r="F145" s="4" t="s">
        <v>34</v>
      </c>
      <c r="G145" s="4" t="s">
        <v>35</v>
      </c>
      <c r="H145" s="17">
        <v>0.0508</v>
      </c>
      <c r="I145" s="4" t="s">
        <v>36</v>
      </c>
      <c r="J145" s="18">
        <v>30.0</v>
      </c>
      <c r="K145" s="19">
        <v>90.0</v>
      </c>
      <c r="L145" s="20">
        <v>25.1003068974895</v>
      </c>
      <c r="M145" s="20">
        <v>13.9222154016737</v>
      </c>
      <c r="N145" s="21">
        <v>867.099999999996</v>
      </c>
      <c r="O145" s="22">
        <v>100.073811604972</v>
      </c>
      <c r="P145" s="23">
        <f t="shared" si="2"/>
        <v>0.03801462864</v>
      </c>
      <c r="Q145" s="23">
        <v>1.71E-5</v>
      </c>
      <c r="R145" s="24">
        <v>0.0217000000000001</v>
      </c>
      <c r="S145" s="25">
        <v>0.49891606230529545</v>
      </c>
      <c r="T145" s="25">
        <v>0.9478781744548288</v>
      </c>
      <c r="U145" s="11">
        <f t="shared" si="3"/>
        <v>578.1088691</v>
      </c>
      <c r="V145" s="11">
        <f t="shared" si="4"/>
        <v>281799.7262</v>
      </c>
      <c r="W145" s="19" t="s">
        <v>37</v>
      </c>
      <c r="X145" s="28" t="s">
        <v>37</v>
      </c>
      <c r="Y145" s="8">
        <f t="shared" si="5"/>
        <v>2223.077698</v>
      </c>
      <c r="Z145" s="7">
        <f t="shared" si="6"/>
        <v>8.664604516</v>
      </c>
      <c r="AA145" s="12">
        <f t="shared" ref="AA145:AB145" si="152">P145/N145</f>
        <v>0.00004384111249</v>
      </c>
      <c r="AB145" s="12">
        <f t="shared" si="152"/>
        <v>0.0000001708738753</v>
      </c>
      <c r="AC145" s="12">
        <f t="shared" si="8"/>
        <v>256.5700136</v>
      </c>
      <c r="AD145" s="8">
        <f t="shared" si="9"/>
        <v>590.5511811</v>
      </c>
      <c r="AE145" s="4" t="s">
        <v>38</v>
      </c>
      <c r="AF145" s="27" t="str">
        <f t="shared" si="10"/>
        <v>Intermittent</v>
      </c>
    </row>
    <row r="146" ht="15.75" customHeight="1">
      <c r="A146" s="15"/>
      <c r="B146" s="15"/>
      <c r="C146" s="15"/>
      <c r="D146" s="3" t="s">
        <v>32</v>
      </c>
      <c r="E146" s="4" t="s">
        <v>33</v>
      </c>
      <c r="F146" s="4" t="s">
        <v>34</v>
      </c>
      <c r="G146" s="4" t="s">
        <v>35</v>
      </c>
      <c r="H146" s="17">
        <v>0.0508</v>
      </c>
      <c r="I146" s="4" t="s">
        <v>36</v>
      </c>
      <c r="J146" s="4">
        <v>30.0</v>
      </c>
      <c r="K146" s="19">
        <v>90.0</v>
      </c>
      <c r="L146" s="20">
        <v>22.3950109856374</v>
      </c>
      <c r="M146" s="20">
        <v>14.0906941579892</v>
      </c>
      <c r="N146" s="21">
        <v>867.099999999996</v>
      </c>
      <c r="O146" s="22">
        <v>100.091031566897</v>
      </c>
      <c r="P146" s="23">
        <f t="shared" si="2"/>
        <v>0.04337975724</v>
      </c>
      <c r="Q146" s="23">
        <v>1.703E-5</v>
      </c>
      <c r="R146" s="24">
        <v>0.0217000000000002</v>
      </c>
      <c r="S146" s="25">
        <v>0.4996361490066226</v>
      </c>
      <c r="T146" s="25">
        <v>1.4393057152317887</v>
      </c>
      <c r="U146" s="11">
        <f t="shared" si="3"/>
        <v>507.3406179</v>
      </c>
      <c r="V146" s="11">
        <f t="shared" si="4"/>
        <v>429731.5892</v>
      </c>
      <c r="W146" s="19" t="s">
        <v>46</v>
      </c>
      <c r="X146" s="26" t="s">
        <v>46</v>
      </c>
      <c r="Y146" s="8">
        <f t="shared" si="5"/>
        <v>2547.25527</v>
      </c>
      <c r="Z146" s="7">
        <f t="shared" si="6"/>
        <v>8.663113832</v>
      </c>
      <c r="AA146" s="12">
        <f t="shared" ref="AA146:AB146" si="153">P146/N146</f>
        <v>0.00005002855177</v>
      </c>
      <c r="AB146" s="12">
        <f t="shared" si="153"/>
        <v>0.0000001701451142</v>
      </c>
      <c r="AC146" s="12">
        <f t="shared" si="8"/>
        <v>294.0346068</v>
      </c>
      <c r="AD146" s="8">
        <f t="shared" si="9"/>
        <v>590.5511811</v>
      </c>
      <c r="AE146" s="4" t="s">
        <v>38</v>
      </c>
      <c r="AF146" s="27" t="str">
        <f t="shared" si="10"/>
        <v>Churn</v>
      </c>
    </row>
    <row r="147" ht="15.75" customHeight="1">
      <c r="A147" s="15"/>
      <c r="B147" s="15"/>
      <c r="C147" s="15"/>
      <c r="D147" s="3" t="s">
        <v>32</v>
      </c>
      <c r="E147" s="4" t="s">
        <v>33</v>
      </c>
      <c r="F147" s="4" t="s">
        <v>34</v>
      </c>
      <c r="G147" s="4" t="s">
        <v>35</v>
      </c>
      <c r="H147" s="17">
        <v>0.0508</v>
      </c>
      <c r="I147" s="4" t="s">
        <v>36</v>
      </c>
      <c r="J147" s="4">
        <v>30.0</v>
      </c>
      <c r="K147" s="19">
        <v>90.0</v>
      </c>
      <c r="L147" s="20">
        <v>27.5129583659889</v>
      </c>
      <c r="M147" s="20">
        <v>14.4489992014787</v>
      </c>
      <c r="N147" s="21">
        <v>867.099999999996</v>
      </c>
      <c r="O147" s="22">
        <v>99.5884156740332</v>
      </c>
      <c r="P147" s="23">
        <f t="shared" si="2"/>
        <v>0.0339462959</v>
      </c>
      <c r="Q147" s="23">
        <v>1.724E-5</v>
      </c>
      <c r="R147" s="24">
        <v>0.0217000000000002</v>
      </c>
      <c r="S147" s="25">
        <v>0.5929525045871555</v>
      </c>
      <c r="T147" s="25">
        <v>0.09882649082568805</v>
      </c>
      <c r="U147" s="11">
        <f t="shared" si="3"/>
        <v>769.4145837</v>
      </c>
      <c r="V147" s="11">
        <f t="shared" si="4"/>
        <v>29000.71121</v>
      </c>
      <c r="W147" s="19" t="s">
        <v>44</v>
      </c>
      <c r="X147" s="26" t="s">
        <v>42</v>
      </c>
      <c r="Y147" s="8">
        <f t="shared" si="5"/>
        <v>1969.042686</v>
      </c>
      <c r="Z147" s="7">
        <f t="shared" si="6"/>
        <v>8.706835972</v>
      </c>
      <c r="AA147" s="12">
        <f t="shared" ref="AA147:AB147" si="154">P147/N147</f>
        <v>0.00003914922835</v>
      </c>
      <c r="AB147" s="12">
        <f t="shared" si="154"/>
        <v>0.0000001731125039</v>
      </c>
      <c r="AC147" s="12">
        <f t="shared" si="8"/>
        <v>226.1490503</v>
      </c>
      <c r="AD147" s="8">
        <f t="shared" si="9"/>
        <v>590.5511811</v>
      </c>
      <c r="AE147" s="4" t="s">
        <v>38</v>
      </c>
      <c r="AF147" s="27" t="str">
        <f t="shared" si="10"/>
        <v>Dispersed</v>
      </c>
    </row>
    <row r="148" ht="15.75" customHeight="1">
      <c r="A148" s="15"/>
      <c r="B148" s="15"/>
      <c r="C148" s="15"/>
      <c r="D148" s="3" t="s">
        <v>32</v>
      </c>
      <c r="E148" s="4" t="s">
        <v>33</v>
      </c>
      <c r="F148" s="4" t="s">
        <v>34</v>
      </c>
      <c r="G148" s="4" t="s">
        <v>35</v>
      </c>
      <c r="H148" s="17">
        <v>0.0508</v>
      </c>
      <c r="I148" s="4" t="s">
        <v>36</v>
      </c>
      <c r="J148" s="4">
        <v>30.0</v>
      </c>
      <c r="K148" s="19">
        <v>90.0</v>
      </c>
      <c r="L148" s="20">
        <v>24.0608761329305</v>
      </c>
      <c r="M148" s="20">
        <v>14.0977875599194</v>
      </c>
      <c r="N148" s="21">
        <v>867.099999999995</v>
      </c>
      <c r="O148" s="22">
        <v>101.451632280167</v>
      </c>
      <c r="P148" s="23">
        <f t="shared" si="2"/>
        <v>0.03996321741</v>
      </c>
      <c r="Q148" s="23">
        <v>1.709E-5</v>
      </c>
      <c r="R148" s="24">
        <v>0.0217000000000002</v>
      </c>
      <c r="S148" s="25">
        <v>0.594588632183908</v>
      </c>
      <c r="T148" s="25">
        <v>0.1955304425287357</v>
      </c>
      <c r="U148" s="11">
        <f t="shared" si="3"/>
        <v>655.3737685</v>
      </c>
      <c r="V148" s="11">
        <f t="shared" si="4"/>
        <v>58965.10438</v>
      </c>
      <c r="W148" s="19" t="s">
        <v>44</v>
      </c>
      <c r="X148" s="26" t="s">
        <v>42</v>
      </c>
      <c r="Y148" s="8">
        <f t="shared" si="5"/>
        <v>2338.397742</v>
      </c>
      <c r="Z148" s="7">
        <f t="shared" si="6"/>
        <v>8.546930005</v>
      </c>
      <c r="AA148" s="12">
        <f t="shared" ref="AA148:AB148" si="155">P148/N148</f>
        <v>0.00004608836052</v>
      </c>
      <c r="AB148" s="12">
        <f t="shared" si="155"/>
        <v>0.0000001684546578</v>
      </c>
      <c r="AC148" s="12">
        <f t="shared" si="8"/>
        <v>273.59505</v>
      </c>
      <c r="AD148" s="8">
        <f t="shared" si="9"/>
        <v>590.5511811</v>
      </c>
      <c r="AE148" s="4" t="s">
        <v>38</v>
      </c>
      <c r="AF148" s="27" t="str">
        <f t="shared" si="10"/>
        <v>Dispersed</v>
      </c>
    </row>
    <row r="149" ht="15.75" customHeight="1">
      <c r="A149" s="15"/>
      <c r="B149" s="15"/>
      <c r="C149" s="15"/>
      <c r="D149" s="16" t="s">
        <v>32</v>
      </c>
      <c r="E149" s="4" t="s">
        <v>33</v>
      </c>
      <c r="F149" s="4" t="s">
        <v>34</v>
      </c>
      <c r="G149" s="4" t="s">
        <v>35</v>
      </c>
      <c r="H149" s="17">
        <v>0.0508</v>
      </c>
      <c r="I149" s="4" t="s">
        <v>36</v>
      </c>
      <c r="J149" s="18">
        <v>30.0</v>
      </c>
      <c r="K149" s="19">
        <v>90.0</v>
      </c>
      <c r="L149" s="20">
        <v>25.5230350802005</v>
      </c>
      <c r="M149" s="20">
        <v>13.7350522648287</v>
      </c>
      <c r="N149" s="21">
        <v>867.099999999995</v>
      </c>
      <c r="O149" s="22">
        <v>99.0797433283379</v>
      </c>
      <c r="P149" s="23">
        <f t="shared" si="2"/>
        <v>0.03725814968</v>
      </c>
      <c r="Q149" s="23">
        <v>1.709E-5</v>
      </c>
      <c r="R149" s="24">
        <v>0.0217000000000002</v>
      </c>
      <c r="S149" s="25">
        <v>0.5972938284023666</v>
      </c>
      <c r="T149" s="25">
        <v>0.4811190414201179</v>
      </c>
      <c r="U149" s="11">
        <f t="shared" si="3"/>
        <v>706.1543565</v>
      </c>
      <c r="V149" s="11">
        <f t="shared" si="4"/>
        <v>141696.482</v>
      </c>
      <c r="W149" s="19" t="s">
        <v>37</v>
      </c>
      <c r="X149" s="28" t="s">
        <v>37</v>
      </c>
      <c r="Y149" s="8">
        <f t="shared" si="5"/>
        <v>2180.114083</v>
      </c>
      <c r="Z149" s="7">
        <f t="shared" si="6"/>
        <v>8.751536599</v>
      </c>
      <c r="AA149" s="12">
        <f t="shared" ref="AA149:AB149" si="156">P149/N149</f>
        <v>0.00004296868837</v>
      </c>
      <c r="AB149" s="12">
        <f t="shared" si="156"/>
        <v>0.0000001724873261</v>
      </c>
      <c r="AC149" s="12">
        <f t="shared" si="8"/>
        <v>249.1121483</v>
      </c>
      <c r="AD149" s="8">
        <f t="shared" si="9"/>
        <v>590.5511811</v>
      </c>
      <c r="AE149" s="4" t="s">
        <v>38</v>
      </c>
      <c r="AF149" s="27" t="str">
        <f t="shared" si="10"/>
        <v>Intermittent</v>
      </c>
    </row>
    <row r="150" ht="15.75" customHeight="1">
      <c r="A150" s="15"/>
      <c r="B150" s="15"/>
      <c r="C150" s="15"/>
      <c r="D150" s="3" t="s">
        <v>32</v>
      </c>
      <c r="E150" s="4" t="s">
        <v>33</v>
      </c>
      <c r="F150" s="4" t="s">
        <v>34</v>
      </c>
      <c r="G150" s="4" t="s">
        <v>35</v>
      </c>
      <c r="H150" s="17">
        <v>0.0508</v>
      </c>
      <c r="I150" s="4" t="s">
        <v>36</v>
      </c>
      <c r="J150" s="4">
        <v>30.0</v>
      </c>
      <c r="K150" s="19">
        <v>90.0</v>
      </c>
      <c r="L150" s="20">
        <v>25.6442993298969</v>
      </c>
      <c r="M150" s="20">
        <v>13.5992544762887</v>
      </c>
      <c r="N150" s="21">
        <v>867.099999999995</v>
      </c>
      <c r="O150" s="22">
        <v>101.339285022942</v>
      </c>
      <c r="P150" s="23">
        <f t="shared" si="2"/>
        <v>0.03704478266</v>
      </c>
      <c r="Q150" s="23">
        <v>1.709E-5</v>
      </c>
      <c r="R150" s="24">
        <v>0.0217000000000002</v>
      </c>
      <c r="S150" s="25">
        <v>0.5982145646687697</v>
      </c>
      <c r="T150" s="25">
        <v>0.9556760504731857</v>
      </c>
      <c r="U150" s="11">
        <f t="shared" si="3"/>
        <v>711.3164133</v>
      </c>
      <c r="V150" s="11">
        <f t="shared" si="4"/>
        <v>287879.1343</v>
      </c>
      <c r="W150" s="19" t="s">
        <v>37</v>
      </c>
      <c r="X150" s="28" t="s">
        <v>37</v>
      </c>
      <c r="Y150" s="8">
        <f t="shared" si="5"/>
        <v>2167.629178</v>
      </c>
      <c r="Z150" s="7">
        <f t="shared" si="6"/>
        <v>8.556405345</v>
      </c>
      <c r="AA150" s="12">
        <f t="shared" ref="AA150:AB150" si="157">P150/N150</f>
        <v>0.00004272261868</v>
      </c>
      <c r="AB150" s="12">
        <f t="shared" si="157"/>
        <v>0.0000001686414108</v>
      </c>
      <c r="AC150" s="12">
        <f t="shared" si="8"/>
        <v>253.3340919</v>
      </c>
      <c r="AD150" s="8">
        <f t="shared" si="9"/>
        <v>590.5511811</v>
      </c>
      <c r="AE150" s="4" t="s">
        <v>38</v>
      </c>
      <c r="AF150" s="27" t="str">
        <f t="shared" si="10"/>
        <v>Intermittent</v>
      </c>
    </row>
    <row r="151" ht="15.75" customHeight="1">
      <c r="A151" s="15"/>
      <c r="B151" s="15"/>
      <c r="C151" s="15"/>
      <c r="D151" s="3" t="s">
        <v>32</v>
      </c>
      <c r="E151" s="4" t="s">
        <v>33</v>
      </c>
      <c r="F151" s="4" t="s">
        <v>34</v>
      </c>
      <c r="G151" s="4" t="s">
        <v>35</v>
      </c>
      <c r="H151" s="17">
        <v>0.0508</v>
      </c>
      <c r="I151" s="4" t="s">
        <v>36</v>
      </c>
      <c r="J151" s="4">
        <v>30.0</v>
      </c>
      <c r="K151" s="19">
        <v>90.0</v>
      </c>
      <c r="L151" s="20">
        <v>23.383648547619</v>
      </c>
      <c r="M151" s="20">
        <v>13.755254021978</v>
      </c>
      <c r="N151" s="21">
        <v>867.099999999995</v>
      </c>
      <c r="O151" s="22">
        <v>100.182073635438</v>
      </c>
      <c r="P151" s="23">
        <f t="shared" si="2"/>
        <v>0.04130578683</v>
      </c>
      <c r="Q151" s="23">
        <v>1.703E-5</v>
      </c>
      <c r="R151" s="24">
        <v>0.0217000000000002</v>
      </c>
      <c r="S151" s="25">
        <v>0.6000778950819674</v>
      </c>
      <c r="T151" s="25">
        <v>1.358593904918032</v>
      </c>
      <c r="U151" s="11">
        <f t="shared" si="3"/>
        <v>639.925812</v>
      </c>
      <c r="V151" s="11">
        <f t="shared" si="4"/>
        <v>406002.5329</v>
      </c>
      <c r="W151" s="19" t="s">
        <v>37</v>
      </c>
      <c r="X151" s="28" t="s">
        <v>37</v>
      </c>
      <c r="Y151" s="8">
        <f t="shared" si="5"/>
        <v>2425.471922</v>
      </c>
      <c r="Z151" s="7">
        <f t="shared" si="6"/>
        <v>8.655241088</v>
      </c>
      <c r="AA151" s="12">
        <f t="shared" ref="AA151:AB151" si="158">P151/N151</f>
        <v>0.00004763670491</v>
      </c>
      <c r="AB151" s="12">
        <f t="shared" si="158"/>
        <v>0.0000001699904921</v>
      </c>
      <c r="AC151" s="12">
        <f t="shared" si="8"/>
        <v>280.2315842</v>
      </c>
      <c r="AD151" s="8">
        <f t="shared" si="9"/>
        <v>590.5511811</v>
      </c>
      <c r="AE151" s="4" t="s">
        <v>38</v>
      </c>
      <c r="AF151" s="27" t="str">
        <f t="shared" si="10"/>
        <v>Intermittent</v>
      </c>
    </row>
    <row r="152" ht="15.75" customHeight="1">
      <c r="A152" s="15"/>
      <c r="B152" s="15"/>
      <c r="C152" s="15"/>
      <c r="D152" s="3" t="s">
        <v>32</v>
      </c>
      <c r="E152" s="4" t="s">
        <v>33</v>
      </c>
      <c r="F152" s="4" t="s">
        <v>34</v>
      </c>
      <c r="G152" s="4" t="s">
        <v>35</v>
      </c>
      <c r="H152" s="17">
        <v>0.0508</v>
      </c>
      <c r="I152" s="4" t="s">
        <v>36</v>
      </c>
      <c r="J152" s="4">
        <v>30.0</v>
      </c>
      <c r="K152" s="19">
        <v>90.0</v>
      </c>
      <c r="L152" s="20">
        <v>22.3949128545176</v>
      </c>
      <c r="M152" s="20">
        <v>14.1903003185299</v>
      </c>
      <c r="N152" s="21">
        <v>867.099999999995</v>
      </c>
      <c r="O152" s="22">
        <v>101.5713319376</v>
      </c>
      <c r="P152" s="23">
        <f t="shared" si="2"/>
        <v>0.04337997025</v>
      </c>
      <c r="Q152" s="23">
        <v>1.704E-5</v>
      </c>
      <c r="R152" s="24">
        <v>0.0217000000000002</v>
      </c>
      <c r="S152" s="25">
        <v>1.004699510385757</v>
      </c>
      <c r="T152" s="25">
        <v>0.19644278635014836</v>
      </c>
      <c r="U152" s="11">
        <f t="shared" si="3"/>
        <v>1020.187127</v>
      </c>
      <c r="V152" s="11">
        <f t="shared" si="4"/>
        <v>59484.16299</v>
      </c>
      <c r="W152" s="19" t="s">
        <v>44</v>
      </c>
      <c r="X152" s="26" t="s">
        <v>42</v>
      </c>
      <c r="Y152" s="8">
        <f t="shared" si="5"/>
        <v>2545.772902</v>
      </c>
      <c r="Z152" s="7">
        <f t="shared" si="6"/>
        <v>8.53685763</v>
      </c>
      <c r="AA152" s="12">
        <f t="shared" ref="AA152:AB152" si="159">P152/N152</f>
        <v>0.00005002879743</v>
      </c>
      <c r="AB152" s="12">
        <f t="shared" si="159"/>
        <v>0.0000001677638727</v>
      </c>
      <c r="AC152" s="12">
        <f t="shared" si="8"/>
        <v>298.2096003</v>
      </c>
      <c r="AD152" s="8">
        <f t="shared" si="9"/>
        <v>590.5511811</v>
      </c>
      <c r="AE152" s="4" t="s">
        <v>38</v>
      </c>
      <c r="AF152" s="27" t="str">
        <f t="shared" si="10"/>
        <v>Dispersed</v>
      </c>
    </row>
    <row r="153" ht="15.75" customHeight="1">
      <c r="A153" s="15"/>
      <c r="B153" s="15"/>
      <c r="C153" s="15"/>
      <c r="D153" s="16" t="s">
        <v>32</v>
      </c>
      <c r="E153" s="4" t="s">
        <v>33</v>
      </c>
      <c r="F153" s="4" t="s">
        <v>34</v>
      </c>
      <c r="G153" s="4" t="s">
        <v>35</v>
      </c>
      <c r="H153" s="17">
        <v>0.0508</v>
      </c>
      <c r="I153" s="4" t="s">
        <v>36</v>
      </c>
      <c r="J153" s="18">
        <v>30.0</v>
      </c>
      <c r="K153" s="19">
        <v>90.0</v>
      </c>
      <c r="L153" s="20">
        <v>20.8775011708126</v>
      </c>
      <c r="M153" s="20">
        <v>13.8445986368159</v>
      </c>
      <c r="N153" s="21">
        <v>867.099999999995</v>
      </c>
      <c r="O153" s="22">
        <v>99.6322720476191</v>
      </c>
      <c r="P153" s="23">
        <f t="shared" si="2"/>
        <v>0.04686065085</v>
      </c>
      <c r="Q153" s="23">
        <v>1.694E-5</v>
      </c>
      <c r="R153" s="24">
        <v>0.0217000000000002</v>
      </c>
      <c r="S153" s="25">
        <v>1.0056549073482435</v>
      </c>
      <c r="T153" s="25">
        <v>0.5042809808306707</v>
      </c>
      <c r="U153" s="11">
        <f t="shared" si="3"/>
        <v>945.3084924</v>
      </c>
      <c r="V153" s="11">
        <f t="shared" si="4"/>
        <v>150668.6612</v>
      </c>
      <c r="W153" s="19" t="s">
        <v>44</v>
      </c>
      <c r="X153" s="26" t="s">
        <v>42</v>
      </c>
      <c r="Y153" s="8">
        <f t="shared" si="5"/>
        <v>2766.272187</v>
      </c>
      <c r="Z153" s="7">
        <f t="shared" si="6"/>
        <v>8.703003376</v>
      </c>
      <c r="AA153" s="12">
        <f t="shared" ref="AA153:AB153" si="160">P153/N153</f>
        <v>0.00005404296026</v>
      </c>
      <c r="AB153" s="12">
        <f t="shared" si="160"/>
        <v>0.0000001700252303</v>
      </c>
      <c r="AC153" s="12">
        <f t="shared" si="8"/>
        <v>317.8525926</v>
      </c>
      <c r="AD153" s="8">
        <f t="shared" si="9"/>
        <v>590.5511811</v>
      </c>
      <c r="AE153" s="4" t="s">
        <v>38</v>
      </c>
      <c r="AF153" s="27" t="str">
        <f t="shared" si="10"/>
        <v>Dispersed</v>
      </c>
    </row>
    <row r="154" ht="15.75" customHeight="1">
      <c r="A154" s="15"/>
      <c r="B154" s="15"/>
      <c r="C154" s="15"/>
      <c r="D154" s="3" t="s">
        <v>32</v>
      </c>
      <c r="E154" s="4" t="s">
        <v>33</v>
      </c>
      <c r="F154" s="4" t="s">
        <v>34</v>
      </c>
      <c r="G154" s="4" t="s">
        <v>35</v>
      </c>
      <c r="H154" s="17">
        <v>0.0508</v>
      </c>
      <c r="I154" s="4" t="s">
        <v>36</v>
      </c>
      <c r="J154" s="4">
        <v>30.0</v>
      </c>
      <c r="K154" s="19">
        <v>90.0</v>
      </c>
      <c r="L154" s="20">
        <v>19.5602473540373</v>
      </c>
      <c r="M154" s="20">
        <v>13.765974884058</v>
      </c>
      <c r="N154" s="21">
        <v>867.099999999995</v>
      </c>
      <c r="O154" s="22">
        <v>99.9736760610264</v>
      </c>
      <c r="P154" s="23">
        <f t="shared" si="2"/>
        <v>0.05022262389</v>
      </c>
      <c r="Q154" s="23">
        <v>1.689E-5</v>
      </c>
      <c r="R154" s="24">
        <v>0.0217000000000002</v>
      </c>
      <c r="S154" s="25">
        <v>0.9925075256410256</v>
      </c>
      <c r="T154" s="25">
        <v>0.9723333878205127</v>
      </c>
      <c r="U154" s="11">
        <f t="shared" si="3"/>
        <v>870.497059</v>
      </c>
      <c r="V154" s="11">
        <f t="shared" si="4"/>
        <v>292371.424</v>
      </c>
      <c r="W154" s="19" t="s">
        <v>37</v>
      </c>
      <c r="X154" s="28" t="s">
        <v>37</v>
      </c>
      <c r="Y154" s="8">
        <f t="shared" si="5"/>
        <v>2973.512368</v>
      </c>
      <c r="Z154" s="7">
        <f t="shared" si="6"/>
        <v>8.67328315</v>
      </c>
      <c r="AA154" s="12">
        <f t="shared" ref="AA154:AB154" si="161">P154/N154</f>
        <v>0.00005792022131</v>
      </c>
      <c r="AB154" s="12">
        <f t="shared" si="161"/>
        <v>0.0000001689444728</v>
      </c>
      <c r="AC154" s="12">
        <f t="shared" si="8"/>
        <v>342.8358462</v>
      </c>
      <c r="AD154" s="8">
        <f t="shared" si="9"/>
        <v>590.5511811</v>
      </c>
      <c r="AE154" s="4" t="s">
        <v>38</v>
      </c>
      <c r="AF154" s="27" t="str">
        <f t="shared" si="10"/>
        <v>Intermittent</v>
      </c>
    </row>
    <row r="155" ht="15.75" customHeight="1">
      <c r="A155" s="15"/>
      <c r="B155" s="15"/>
      <c r="C155" s="15"/>
      <c r="D155" s="3" t="s">
        <v>32</v>
      </c>
      <c r="E155" s="4" t="s">
        <v>33</v>
      </c>
      <c r="F155" s="4" t="s">
        <v>34</v>
      </c>
      <c r="G155" s="4" t="s">
        <v>35</v>
      </c>
      <c r="H155" s="17">
        <v>0.0508</v>
      </c>
      <c r="I155" s="4" t="s">
        <v>36</v>
      </c>
      <c r="J155" s="4">
        <v>30.0</v>
      </c>
      <c r="K155" s="19">
        <v>90.0</v>
      </c>
      <c r="L155" s="20">
        <v>23.2629368842364</v>
      </c>
      <c r="M155" s="20">
        <v>14.0602088596059</v>
      </c>
      <c r="N155" s="21">
        <v>867.099999999994</v>
      </c>
      <c r="O155" s="22">
        <v>100.171318675939</v>
      </c>
      <c r="P155" s="23">
        <f t="shared" si="2"/>
        <v>0.04155154777</v>
      </c>
      <c r="Q155" s="23">
        <v>1.706E-5</v>
      </c>
      <c r="R155" s="24">
        <v>0.0217000000000002</v>
      </c>
      <c r="S155" s="25">
        <v>0.9922302875816993</v>
      </c>
      <c r="T155" s="25">
        <v>1.4715562614379099</v>
      </c>
      <c r="U155" s="11">
        <f t="shared" si="3"/>
        <v>1051.860563</v>
      </c>
      <c r="V155" s="11">
        <f t="shared" si="4"/>
        <v>438939.7858</v>
      </c>
      <c r="W155" s="19" t="s">
        <v>37</v>
      </c>
      <c r="X155" s="28" t="s">
        <v>37</v>
      </c>
      <c r="Y155" s="8">
        <f t="shared" si="5"/>
        <v>2435.612413</v>
      </c>
      <c r="Z155" s="7">
        <f t="shared" si="6"/>
        <v>8.656170364</v>
      </c>
      <c r="AA155" s="12">
        <f t="shared" ref="AA155:AB155" si="162">P155/N155</f>
        <v>0.00004792013351</v>
      </c>
      <c r="AB155" s="12">
        <f t="shared" si="162"/>
        <v>0.0000001703082302</v>
      </c>
      <c r="AC155" s="12">
        <f t="shared" si="8"/>
        <v>281.3729757</v>
      </c>
      <c r="AD155" s="8">
        <f t="shared" si="9"/>
        <v>590.5511811</v>
      </c>
      <c r="AE155" s="4" t="s">
        <v>38</v>
      </c>
      <c r="AF155" s="27" t="str">
        <f t="shared" si="10"/>
        <v>Intermittent</v>
      </c>
    </row>
    <row r="156" ht="15.75" customHeight="1">
      <c r="A156" s="15"/>
      <c r="B156" s="15"/>
      <c r="C156" s="15"/>
      <c r="D156" s="3" t="s">
        <v>32</v>
      </c>
      <c r="E156" s="4" t="s">
        <v>33</v>
      </c>
      <c r="F156" s="4" t="s">
        <v>34</v>
      </c>
      <c r="G156" s="4" t="s">
        <v>35</v>
      </c>
      <c r="H156" s="17">
        <v>0.0508</v>
      </c>
      <c r="I156" s="4" t="s">
        <v>36</v>
      </c>
      <c r="J156" s="4">
        <v>30.0</v>
      </c>
      <c r="K156" s="19">
        <v>90.0</v>
      </c>
      <c r="L156" s="20">
        <v>24.4419634059633</v>
      </c>
      <c r="M156" s="20">
        <v>13.9775401009174</v>
      </c>
      <c r="N156" s="21">
        <v>867.099999999994</v>
      </c>
      <c r="O156" s="22">
        <v>100.168949205842</v>
      </c>
      <c r="P156" s="23">
        <f t="shared" si="2"/>
        <v>0.03923363964</v>
      </c>
      <c r="Q156" s="23">
        <v>1.709E-5</v>
      </c>
      <c r="R156" s="24">
        <v>0.0217000000000002</v>
      </c>
      <c r="S156" s="25">
        <v>1.19523375737705</v>
      </c>
      <c r="T156" s="25">
        <v>0.19519109508196714</v>
      </c>
      <c r="U156" s="11">
        <f t="shared" si="3"/>
        <v>1341.921621</v>
      </c>
      <c r="V156" s="11">
        <f t="shared" si="4"/>
        <v>58118.54968</v>
      </c>
      <c r="W156" s="19" t="s">
        <v>44</v>
      </c>
      <c r="X156" s="26" t="s">
        <v>42</v>
      </c>
      <c r="Y156" s="8">
        <f t="shared" si="5"/>
        <v>2295.70741</v>
      </c>
      <c r="Z156" s="7">
        <f t="shared" si="6"/>
        <v>8.656375123</v>
      </c>
      <c r="AA156" s="12">
        <f t="shared" ref="AA156:AB156" si="163">P156/N156</f>
        <v>0.00004524696072</v>
      </c>
      <c r="AB156" s="12">
        <f t="shared" si="163"/>
        <v>0.0000001706117528</v>
      </c>
      <c r="AC156" s="12">
        <f t="shared" si="8"/>
        <v>265.2042429</v>
      </c>
      <c r="AD156" s="8">
        <f t="shared" si="9"/>
        <v>590.5511811</v>
      </c>
      <c r="AE156" s="4" t="s">
        <v>38</v>
      </c>
      <c r="AF156" s="27" t="str">
        <f t="shared" si="10"/>
        <v>Dispersed</v>
      </c>
    </row>
    <row r="157" ht="15.75" customHeight="1">
      <c r="A157" s="15"/>
      <c r="B157" s="15"/>
      <c r="C157" s="15"/>
      <c r="D157" s="16" t="s">
        <v>32</v>
      </c>
      <c r="E157" s="4" t="s">
        <v>33</v>
      </c>
      <c r="F157" s="4" t="s">
        <v>34</v>
      </c>
      <c r="G157" s="4" t="s">
        <v>35</v>
      </c>
      <c r="H157" s="17">
        <v>0.0508</v>
      </c>
      <c r="I157" s="4" t="s">
        <v>36</v>
      </c>
      <c r="J157" s="18">
        <v>30.0</v>
      </c>
      <c r="K157" s="19">
        <v>90.0</v>
      </c>
      <c r="L157" s="20">
        <v>19.0449876700855</v>
      </c>
      <c r="M157" s="20">
        <v>13.7366726837607</v>
      </c>
      <c r="N157" s="21">
        <v>867.099999999994</v>
      </c>
      <c r="O157" s="22">
        <v>99.6055272496533</v>
      </c>
      <c r="P157" s="23">
        <f t="shared" si="2"/>
        <v>0.05163666155</v>
      </c>
      <c r="Q157" s="23">
        <v>1.686E-5</v>
      </c>
      <c r="R157" s="24">
        <v>0.0217000000000002</v>
      </c>
      <c r="S157" s="25">
        <v>1.1946850757097802</v>
      </c>
      <c r="T157" s="25">
        <v>0.45567332492113566</v>
      </c>
      <c r="U157" s="11">
        <f t="shared" si="3"/>
        <v>1019.126702</v>
      </c>
      <c r="V157" s="11">
        <f t="shared" si="4"/>
        <v>136754.9914</v>
      </c>
      <c r="W157" s="19" t="s">
        <v>44</v>
      </c>
      <c r="X157" s="26" t="s">
        <v>42</v>
      </c>
      <c r="Y157" s="8">
        <f t="shared" si="5"/>
        <v>3062.67269</v>
      </c>
      <c r="Z157" s="7">
        <f t="shared" si="6"/>
        <v>8.705340195</v>
      </c>
      <c r="AA157" s="12">
        <f t="shared" ref="AA157:AB157" si="164">P157/N157</f>
        <v>0.00005955098783</v>
      </c>
      <c r="AB157" s="12">
        <f t="shared" si="164"/>
        <v>0.000000169267715</v>
      </c>
      <c r="AC157" s="12">
        <f t="shared" si="8"/>
        <v>351.8153939</v>
      </c>
      <c r="AD157" s="8">
        <f t="shared" si="9"/>
        <v>590.5511811</v>
      </c>
      <c r="AE157" s="4" t="s">
        <v>38</v>
      </c>
      <c r="AF157" s="27" t="str">
        <f t="shared" si="10"/>
        <v>Dispersed</v>
      </c>
    </row>
    <row r="158" ht="15.75" customHeight="1">
      <c r="A158" s="15"/>
      <c r="B158" s="15"/>
      <c r="C158" s="15"/>
      <c r="D158" s="3" t="s">
        <v>32</v>
      </c>
      <c r="E158" s="4" t="s">
        <v>33</v>
      </c>
      <c r="F158" s="4" t="s">
        <v>34</v>
      </c>
      <c r="G158" s="4" t="s">
        <v>35</v>
      </c>
      <c r="H158" s="17">
        <v>0.0508</v>
      </c>
      <c r="I158" s="4" t="s">
        <v>36</v>
      </c>
      <c r="J158" s="4">
        <v>30.0</v>
      </c>
      <c r="K158" s="19">
        <v>90.0</v>
      </c>
      <c r="L158" s="20">
        <v>24.3764970024097</v>
      </c>
      <c r="M158" s="20">
        <v>14.0467906433735</v>
      </c>
      <c r="N158" s="21">
        <v>867.099999999994</v>
      </c>
      <c r="O158" s="22">
        <v>100.172305778195</v>
      </c>
      <c r="P158" s="23">
        <f t="shared" si="2"/>
        <v>0.03935769188</v>
      </c>
      <c r="Q158" s="23">
        <v>1.709E-5</v>
      </c>
      <c r="R158" s="24">
        <v>0.0217000000000002</v>
      </c>
      <c r="S158" s="25">
        <v>1.7953942254901953</v>
      </c>
      <c r="T158" s="25">
        <v>0.4634272843137257</v>
      </c>
      <c r="U158" s="11">
        <f t="shared" si="3"/>
        <v>2009.384746</v>
      </c>
      <c r="V158" s="11">
        <f t="shared" si="4"/>
        <v>137991.05</v>
      </c>
      <c r="W158" s="19" t="s">
        <v>44</v>
      </c>
      <c r="X158" s="26" t="s">
        <v>42</v>
      </c>
      <c r="Y158" s="8">
        <f t="shared" si="5"/>
        <v>2302.966172</v>
      </c>
      <c r="Z158" s="7">
        <f t="shared" si="6"/>
        <v>8.656085065</v>
      </c>
      <c r="AA158" s="12">
        <f t="shared" ref="AA158:AB158" si="165">P158/N158</f>
        <v>0.00004539002638</v>
      </c>
      <c r="AB158" s="12">
        <f t="shared" si="165"/>
        <v>0.0000001706060359</v>
      </c>
      <c r="AC158" s="12">
        <f t="shared" si="8"/>
        <v>266.0517029</v>
      </c>
      <c r="AD158" s="8">
        <f t="shared" si="9"/>
        <v>590.5511811</v>
      </c>
      <c r="AE158" s="4" t="s">
        <v>38</v>
      </c>
      <c r="AF158" s="27" t="str">
        <f t="shared" si="10"/>
        <v>Dispersed</v>
      </c>
    </row>
    <row r="159" ht="15.75" customHeight="1">
      <c r="A159" s="15"/>
      <c r="B159" s="15"/>
      <c r="C159" s="15"/>
      <c r="D159" s="3" t="s">
        <v>32</v>
      </c>
      <c r="E159" s="4" t="s">
        <v>33</v>
      </c>
      <c r="F159" s="4" t="s">
        <v>34</v>
      </c>
      <c r="G159" s="4" t="s">
        <v>35</v>
      </c>
      <c r="H159" s="17">
        <v>0.0508</v>
      </c>
      <c r="I159" s="4" t="s">
        <v>36</v>
      </c>
      <c r="J159" s="4">
        <v>30.0</v>
      </c>
      <c r="K159" s="19">
        <v>90.0</v>
      </c>
      <c r="L159" s="20">
        <v>19.8840832820513</v>
      </c>
      <c r="M159" s="20">
        <v>13.7700255833333</v>
      </c>
      <c r="N159" s="21">
        <v>867.099999999994</v>
      </c>
      <c r="O159" s="22">
        <v>100.39349742281</v>
      </c>
      <c r="P159" s="23">
        <f t="shared" si="2"/>
        <v>0.04936361656</v>
      </c>
      <c r="Q159" s="23">
        <v>1.69E-5</v>
      </c>
      <c r="R159" s="24">
        <v>0.0217000000000002</v>
      </c>
      <c r="S159" s="25">
        <v>1.7940853576158944</v>
      </c>
      <c r="T159" s="25">
        <v>0.9332123046357619</v>
      </c>
      <c r="U159" s="11">
        <f t="shared" si="3"/>
        <v>1600.917788</v>
      </c>
      <c r="V159" s="11">
        <f t="shared" si="4"/>
        <v>281619.7108</v>
      </c>
      <c r="W159" s="19" t="s">
        <v>44</v>
      </c>
      <c r="X159" s="26" t="s">
        <v>42</v>
      </c>
      <c r="Y159" s="8">
        <f t="shared" si="5"/>
        <v>2920.924057</v>
      </c>
      <c r="Z159" s="7">
        <f t="shared" si="6"/>
        <v>8.637013574</v>
      </c>
      <c r="AA159" s="12">
        <f t="shared" ref="AA159:AB159" si="166">P159/N159</f>
        <v>0.00005692955433</v>
      </c>
      <c r="AB159" s="12">
        <f t="shared" si="166"/>
        <v>0.0000001683375959</v>
      </c>
      <c r="AC159" s="12">
        <f t="shared" si="8"/>
        <v>338.1868086</v>
      </c>
      <c r="AD159" s="8">
        <f t="shared" si="9"/>
        <v>590.5511811</v>
      </c>
      <c r="AE159" s="4" t="s">
        <v>38</v>
      </c>
      <c r="AF159" s="27" t="str">
        <f t="shared" si="10"/>
        <v>Dispersed</v>
      </c>
    </row>
    <row r="160" ht="15.75" customHeight="1">
      <c r="O160" s="29"/>
      <c r="S160" s="30"/>
      <c r="T160" s="30"/>
      <c r="X160" s="31"/>
    </row>
    <row r="161" ht="15.75" customHeight="1">
      <c r="O161" s="29"/>
      <c r="S161" s="30"/>
      <c r="T161" s="30"/>
      <c r="X161" s="31"/>
    </row>
    <row r="162" ht="15.75" customHeight="1">
      <c r="O162" s="29"/>
      <c r="S162" s="30"/>
      <c r="T162" s="30"/>
      <c r="X162" s="31"/>
    </row>
    <row r="163" ht="15.75" customHeight="1">
      <c r="O163" s="29"/>
      <c r="S163" s="30"/>
      <c r="T163" s="30"/>
      <c r="X163" s="31"/>
    </row>
    <row r="164" ht="15.75" customHeight="1">
      <c r="O164" s="29"/>
      <c r="S164" s="30"/>
      <c r="T164" s="30"/>
      <c r="X164" s="31"/>
    </row>
    <row r="165" ht="15.75" customHeight="1">
      <c r="O165" s="29"/>
      <c r="S165" s="30"/>
      <c r="T165" s="30"/>
      <c r="X165" s="31"/>
    </row>
    <row r="166" ht="15.75" customHeight="1">
      <c r="O166" s="29"/>
      <c r="S166" s="30"/>
      <c r="T166" s="30"/>
      <c r="X166" s="31"/>
    </row>
    <row r="167" ht="15.75" customHeight="1">
      <c r="O167" s="29"/>
      <c r="S167" s="30"/>
      <c r="T167" s="30"/>
      <c r="X167" s="31"/>
    </row>
    <row r="168" ht="15.75" customHeight="1">
      <c r="O168" s="29"/>
      <c r="S168" s="30"/>
      <c r="T168" s="30"/>
      <c r="X168" s="31"/>
    </row>
    <row r="169" ht="15.75" customHeight="1">
      <c r="O169" s="29"/>
      <c r="S169" s="30"/>
      <c r="T169" s="30"/>
      <c r="X169" s="31"/>
    </row>
    <row r="170" ht="15.75" customHeight="1">
      <c r="O170" s="29"/>
      <c r="S170" s="30"/>
      <c r="T170" s="30"/>
      <c r="X170" s="31"/>
    </row>
    <row r="171" ht="15.75" customHeight="1">
      <c r="O171" s="29"/>
      <c r="S171" s="30"/>
      <c r="T171" s="30"/>
      <c r="X171" s="31"/>
    </row>
    <row r="172" ht="15.75" customHeight="1">
      <c r="O172" s="29"/>
      <c r="S172" s="30"/>
      <c r="T172" s="30"/>
      <c r="X172" s="31"/>
    </row>
    <row r="173" ht="15.75" customHeight="1">
      <c r="O173" s="29"/>
      <c r="S173" s="30"/>
      <c r="T173" s="30"/>
      <c r="X173" s="31"/>
    </row>
    <row r="174" ht="15.75" customHeight="1">
      <c r="O174" s="29"/>
      <c r="S174" s="30"/>
      <c r="T174" s="30"/>
      <c r="X174" s="31"/>
    </row>
    <row r="175" ht="15.75" customHeight="1">
      <c r="O175" s="29"/>
      <c r="S175" s="30"/>
      <c r="T175" s="30"/>
      <c r="X175" s="31"/>
    </row>
    <row r="176" ht="15.75" customHeight="1">
      <c r="O176" s="29"/>
      <c r="S176" s="30"/>
      <c r="T176" s="30"/>
      <c r="X176" s="31"/>
    </row>
    <row r="177" ht="15.75" customHeight="1">
      <c r="O177" s="29"/>
      <c r="S177" s="30"/>
      <c r="T177" s="30"/>
      <c r="X177" s="31"/>
    </row>
    <row r="178" ht="15.75" customHeight="1">
      <c r="O178" s="29"/>
      <c r="S178" s="30"/>
      <c r="T178" s="30"/>
      <c r="X178" s="31"/>
    </row>
    <row r="179" ht="15.75" customHeight="1">
      <c r="O179" s="29"/>
      <c r="S179" s="30"/>
      <c r="T179" s="30"/>
      <c r="X179" s="31"/>
    </row>
    <row r="180" ht="15.75" customHeight="1">
      <c r="S180" s="30"/>
      <c r="T180" s="30"/>
      <c r="X180" s="31"/>
    </row>
    <row r="181" ht="15.75" customHeight="1">
      <c r="S181" s="30"/>
      <c r="T181" s="30"/>
      <c r="X181" s="31"/>
    </row>
    <row r="182" ht="15.75" customHeight="1">
      <c r="S182" s="30"/>
      <c r="T182" s="30"/>
      <c r="X182" s="31"/>
    </row>
    <row r="183" ht="15.75" customHeight="1">
      <c r="S183" s="30"/>
      <c r="T183" s="30"/>
      <c r="X183" s="31"/>
    </row>
    <row r="184" ht="15.75" customHeight="1">
      <c r="S184" s="30"/>
      <c r="T184" s="30"/>
      <c r="X184" s="31"/>
    </row>
    <row r="185" ht="15.75" customHeight="1">
      <c r="S185" s="30"/>
      <c r="T185" s="30"/>
      <c r="X185" s="31"/>
    </row>
    <row r="186" ht="15.75" customHeight="1">
      <c r="S186" s="30"/>
      <c r="T186" s="30"/>
      <c r="X186" s="31"/>
    </row>
    <row r="187" ht="15.75" customHeight="1">
      <c r="S187" s="30"/>
      <c r="T187" s="30"/>
      <c r="X187" s="31"/>
    </row>
    <row r="188" ht="15.75" customHeight="1">
      <c r="S188" s="30"/>
      <c r="T188" s="30"/>
      <c r="X188" s="31"/>
    </row>
    <row r="189" ht="15.75" customHeight="1">
      <c r="S189" s="30"/>
      <c r="T189" s="30"/>
      <c r="X189" s="31"/>
    </row>
    <row r="190" ht="15.75" customHeight="1">
      <c r="S190" s="30"/>
      <c r="T190" s="30"/>
      <c r="X190" s="31"/>
    </row>
    <row r="191" ht="15.75" customHeight="1">
      <c r="S191" s="30"/>
      <c r="T191" s="30"/>
      <c r="X191" s="31"/>
    </row>
    <row r="192" ht="15.75" customHeight="1">
      <c r="S192" s="30"/>
      <c r="T192" s="30"/>
      <c r="X192" s="31"/>
    </row>
    <row r="193" ht="15.75" customHeight="1">
      <c r="S193" s="30"/>
      <c r="T193" s="30"/>
      <c r="X193" s="31"/>
    </row>
    <row r="194" ht="15.75" customHeight="1">
      <c r="S194" s="30"/>
      <c r="T194" s="30"/>
      <c r="X194" s="31"/>
    </row>
    <row r="195" ht="15.75" customHeight="1">
      <c r="S195" s="30"/>
      <c r="T195" s="30"/>
      <c r="X195" s="31"/>
    </row>
    <row r="196" ht="15.75" customHeight="1">
      <c r="S196" s="30"/>
      <c r="T196" s="30"/>
      <c r="X196" s="31"/>
    </row>
    <row r="197" ht="15.75" customHeight="1">
      <c r="S197" s="30"/>
      <c r="T197" s="30"/>
      <c r="X197" s="31"/>
    </row>
    <row r="198" ht="15.75" customHeight="1">
      <c r="S198" s="30"/>
      <c r="T198" s="30"/>
      <c r="X198" s="31"/>
    </row>
    <row r="199" ht="15.75" customHeight="1">
      <c r="S199" s="30"/>
      <c r="T199" s="30"/>
      <c r="X199" s="31"/>
    </row>
    <row r="200" ht="15.75" customHeight="1">
      <c r="S200" s="30"/>
      <c r="T200" s="30"/>
      <c r="X200" s="31"/>
    </row>
    <row r="201" ht="15.75" customHeight="1">
      <c r="S201" s="30"/>
      <c r="T201" s="30"/>
      <c r="X201" s="31"/>
    </row>
    <row r="202" ht="15.75" customHeight="1">
      <c r="S202" s="30"/>
      <c r="T202" s="30"/>
      <c r="X202" s="31"/>
    </row>
    <row r="203" ht="15.75" customHeight="1">
      <c r="S203" s="30"/>
      <c r="T203" s="30"/>
      <c r="X203" s="31"/>
    </row>
    <row r="204" ht="15.75" customHeight="1">
      <c r="S204" s="30"/>
      <c r="T204" s="30"/>
      <c r="X204" s="31"/>
    </row>
    <row r="205" ht="15.75" customHeight="1">
      <c r="S205" s="30"/>
      <c r="T205" s="30"/>
      <c r="X205" s="31"/>
    </row>
    <row r="206" ht="15.75" customHeight="1">
      <c r="S206" s="30"/>
      <c r="T206" s="30"/>
      <c r="X206" s="31"/>
    </row>
    <row r="207" ht="15.75" customHeight="1">
      <c r="S207" s="30"/>
      <c r="T207" s="30"/>
      <c r="X207" s="31"/>
    </row>
    <row r="208" ht="15.75" customHeight="1">
      <c r="S208" s="30"/>
      <c r="T208" s="30"/>
      <c r="X208" s="31"/>
    </row>
    <row r="209" ht="15.75" customHeight="1">
      <c r="S209" s="30"/>
      <c r="T209" s="30"/>
      <c r="X209" s="31"/>
    </row>
    <row r="210" ht="15.75" customHeight="1">
      <c r="S210" s="30"/>
      <c r="T210" s="30"/>
      <c r="X210" s="31"/>
    </row>
    <row r="211" ht="15.75" customHeight="1">
      <c r="S211" s="30"/>
      <c r="T211" s="30"/>
      <c r="X211" s="31"/>
    </row>
    <row r="212" ht="15.75" customHeight="1">
      <c r="S212" s="30"/>
      <c r="T212" s="30"/>
      <c r="X212" s="31"/>
    </row>
    <row r="213" ht="15.75" customHeight="1">
      <c r="S213" s="30"/>
      <c r="T213" s="30"/>
      <c r="X213" s="31"/>
    </row>
    <row r="214" ht="15.75" customHeight="1">
      <c r="S214" s="30"/>
      <c r="T214" s="30"/>
      <c r="X214" s="31"/>
    </row>
    <row r="215" ht="15.75" customHeight="1">
      <c r="S215" s="30"/>
      <c r="T215" s="30"/>
      <c r="X215" s="31"/>
    </row>
    <row r="216" ht="15.75" customHeight="1">
      <c r="S216" s="30"/>
      <c r="T216" s="30"/>
      <c r="X216" s="31"/>
    </row>
    <row r="217" ht="15.75" customHeight="1">
      <c r="S217" s="30"/>
      <c r="T217" s="30"/>
      <c r="X217" s="31"/>
    </row>
    <row r="218" ht="15.75" customHeight="1">
      <c r="S218" s="30"/>
      <c r="T218" s="30"/>
      <c r="X218" s="31"/>
    </row>
    <row r="219" ht="15.75" customHeight="1">
      <c r="S219" s="30"/>
      <c r="T219" s="30"/>
      <c r="X219" s="31"/>
    </row>
    <row r="220" ht="15.75" customHeight="1">
      <c r="S220" s="30"/>
      <c r="T220" s="30"/>
      <c r="X220" s="31"/>
    </row>
    <row r="221" ht="15.75" customHeight="1">
      <c r="S221" s="30"/>
      <c r="T221" s="30"/>
      <c r="X221" s="31"/>
    </row>
    <row r="222" ht="15.75" customHeight="1">
      <c r="S222" s="30"/>
      <c r="T222" s="30"/>
      <c r="X222" s="31"/>
    </row>
    <row r="223" ht="15.75" customHeight="1">
      <c r="S223" s="30"/>
      <c r="T223" s="30"/>
      <c r="X223" s="31"/>
    </row>
    <row r="224" ht="15.75" customHeight="1">
      <c r="S224" s="30"/>
      <c r="T224" s="30"/>
      <c r="X224" s="31"/>
    </row>
    <row r="225" ht="15.75" customHeight="1">
      <c r="S225" s="30"/>
      <c r="T225" s="30"/>
      <c r="X225" s="31"/>
    </row>
    <row r="226" ht="15.75" customHeight="1">
      <c r="S226" s="30"/>
      <c r="T226" s="30"/>
      <c r="X226" s="31"/>
    </row>
    <row r="227" ht="15.75" customHeight="1">
      <c r="S227" s="30"/>
      <c r="T227" s="30"/>
      <c r="X227" s="31"/>
    </row>
    <row r="228" ht="15.75" customHeight="1">
      <c r="S228" s="30"/>
      <c r="T228" s="30"/>
      <c r="X228" s="31"/>
    </row>
    <row r="229" ht="15.75" customHeight="1">
      <c r="S229" s="30"/>
      <c r="T229" s="30"/>
      <c r="X229" s="31"/>
    </row>
    <row r="230" ht="15.75" customHeight="1">
      <c r="S230" s="30"/>
      <c r="T230" s="30"/>
      <c r="X230" s="31"/>
    </row>
    <row r="231" ht="15.75" customHeight="1">
      <c r="S231" s="30"/>
      <c r="T231" s="30"/>
      <c r="X231" s="31"/>
    </row>
    <row r="232" ht="15.75" customHeight="1">
      <c r="S232" s="30"/>
      <c r="T232" s="30"/>
      <c r="X232" s="31"/>
    </row>
    <row r="233" ht="15.75" customHeight="1">
      <c r="S233" s="30"/>
      <c r="T233" s="30"/>
      <c r="X233" s="31"/>
    </row>
    <row r="234" ht="15.75" customHeight="1">
      <c r="S234" s="30"/>
      <c r="T234" s="30"/>
      <c r="X234" s="31"/>
    </row>
    <row r="235" ht="15.75" customHeight="1">
      <c r="S235" s="30"/>
      <c r="T235" s="30"/>
      <c r="X235" s="31"/>
    </row>
    <row r="236" ht="15.75" customHeight="1">
      <c r="S236" s="30"/>
      <c r="T236" s="30"/>
      <c r="X236" s="31"/>
    </row>
    <row r="237" ht="15.75" customHeight="1">
      <c r="S237" s="30"/>
      <c r="T237" s="30"/>
      <c r="X237" s="31"/>
    </row>
    <row r="238" ht="15.75" customHeight="1">
      <c r="S238" s="30"/>
      <c r="T238" s="30"/>
      <c r="X238" s="31"/>
    </row>
    <row r="239" ht="15.75" customHeight="1">
      <c r="S239" s="30"/>
      <c r="T239" s="30"/>
      <c r="X239" s="31"/>
    </row>
    <row r="240" ht="15.75" customHeight="1">
      <c r="S240" s="30"/>
      <c r="T240" s="30"/>
      <c r="X240" s="31"/>
    </row>
    <row r="241" ht="15.75" customHeight="1">
      <c r="S241" s="30"/>
      <c r="T241" s="30"/>
      <c r="X241" s="31"/>
    </row>
    <row r="242" ht="15.75" customHeight="1">
      <c r="S242" s="30"/>
      <c r="T242" s="30"/>
      <c r="X242" s="31"/>
    </row>
    <row r="243" ht="15.75" customHeight="1">
      <c r="S243" s="30"/>
      <c r="T243" s="30"/>
      <c r="X243" s="31"/>
    </row>
    <row r="244" ht="15.75" customHeight="1">
      <c r="S244" s="30"/>
      <c r="T244" s="30"/>
      <c r="X244" s="31"/>
    </row>
    <row r="245" ht="15.75" customHeight="1">
      <c r="S245" s="30"/>
      <c r="T245" s="30"/>
      <c r="X245" s="31"/>
    </row>
    <row r="246" ht="15.75" customHeight="1">
      <c r="S246" s="30"/>
      <c r="T246" s="30"/>
      <c r="X246" s="31"/>
    </row>
    <row r="247" ht="15.75" customHeight="1">
      <c r="S247" s="30"/>
      <c r="T247" s="30"/>
      <c r="X247" s="31"/>
    </row>
    <row r="248" ht="15.75" customHeight="1">
      <c r="S248" s="30"/>
      <c r="T248" s="30"/>
      <c r="X248" s="31"/>
    </row>
    <row r="249" ht="15.75" customHeight="1">
      <c r="S249" s="30"/>
      <c r="T249" s="30"/>
      <c r="X249" s="31"/>
    </row>
    <row r="250" ht="15.75" customHeight="1">
      <c r="S250" s="30"/>
      <c r="T250" s="30"/>
      <c r="X250" s="31"/>
    </row>
    <row r="251" ht="15.75" customHeight="1">
      <c r="S251" s="30"/>
      <c r="T251" s="30"/>
      <c r="X251" s="31"/>
    </row>
    <row r="252" ht="15.75" customHeight="1">
      <c r="S252" s="30"/>
      <c r="T252" s="30"/>
      <c r="X252" s="31"/>
    </row>
    <row r="253" ht="15.75" customHeight="1">
      <c r="S253" s="30"/>
      <c r="T253" s="30"/>
      <c r="X253" s="31"/>
    </row>
    <row r="254" ht="15.75" customHeight="1">
      <c r="S254" s="30"/>
      <c r="T254" s="30"/>
      <c r="X254" s="31"/>
    </row>
    <row r="255" ht="15.75" customHeight="1">
      <c r="S255" s="30"/>
      <c r="T255" s="30"/>
      <c r="X255" s="31"/>
    </row>
    <row r="256" ht="15.75" customHeight="1">
      <c r="S256" s="30"/>
      <c r="T256" s="30"/>
      <c r="X256" s="31"/>
    </row>
    <row r="257" ht="15.75" customHeight="1">
      <c r="S257" s="30"/>
      <c r="T257" s="30"/>
      <c r="X257" s="31"/>
    </row>
    <row r="258" ht="15.75" customHeight="1">
      <c r="S258" s="30"/>
      <c r="T258" s="30"/>
      <c r="X258" s="31"/>
    </row>
    <row r="259" ht="15.75" customHeight="1">
      <c r="S259" s="30"/>
      <c r="T259" s="30"/>
      <c r="X259" s="31"/>
    </row>
    <row r="260" ht="15.75" customHeight="1">
      <c r="S260" s="30"/>
      <c r="T260" s="30"/>
      <c r="X260" s="31"/>
    </row>
    <row r="261" ht="15.75" customHeight="1">
      <c r="S261" s="30"/>
      <c r="T261" s="30"/>
      <c r="X261" s="31"/>
    </row>
    <row r="262" ht="15.75" customHeight="1">
      <c r="S262" s="30"/>
      <c r="T262" s="30"/>
      <c r="X262" s="31"/>
    </row>
    <row r="263" ht="15.75" customHeight="1">
      <c r="S263" s="30"/>
      <c r="T263" s="30"/>
      <c r="X263" s="31"/>
    </row>
    <row r="264" ht="15.75" customHeight="1">
      <c r="S264" s="30"/>
      <c r="T264" s="30"/>
      <c r="X264" s="31"/>
    </row>
    <row r="265" ht="15.75" customHeight="1">
      <c r="S265" s="30"/>
      <c r="T265" s="30"/>
      <c r="X265" s="31"/>
    </row>
    <row r="266" ht="15.75" customHeight="1">
      <c r="S266" s="30"/>
      <c r="T266" s="30"/>
      <c r="X266" s="31"/>
    </row>
    <row r="267" ht="15.75" customHeight="1">
      <c r="S267" s="30"/>
      <c r="T267" s="30"/>
      <c r="X267" s="31"/>
    </row>
    <row r="268" ht="15.75" customHeight="1">
      <c r="S268" s="30"/>
      <c r="T268" s="30"/>
      <c r="X268" s="31"/>
    </row>
    <row r="269" ht="15.75" customHeight="1">
      <c r="S269" s="30"/>
      <c r="T269" s="30"/>
      <c r="X269" s="31"/>
    </row>
    <row r="270" ht="15.75" customHeight="1">
      <c r="S270" s="30"/>
      <c r="T270" s="30"/>
      <c r="X270" s="31"/>
    </row>
    <row r="271" ht="15.75" customHeight="1">
      <c r="S271" s="30"/>
      <c r="T271" s="30"/>
      <c r="X271" s="31"/>
    </row>
    <row r="272" ht="15.75" customHeight="1">
      <c r="S272" s="30"/>
      <c r="T272" s="30"/>
      <c r="X272" s="31"/>
    </row>
    <row r="273" ht="15.75" customHeight="1">
      <c r="S273" s="30"/>
      <c r="T273" s="30"/>
      <c r="X273" s="31"/>
    </row>
    <row r="274" ht="15.75" customHeight="1">
      <c r="S274" s="30"/>
      <c r="T274" s="30"/>
      <c r="X274" s="31"/>
    </row>
    <row r="275" ht="15.75" customHeight="1">
      <c r="S275" s="30"/>
      <c r="T275" s="30"/>
      <c r="X275" s="31"/>
    </row>
    <row r="276" ht="15.75" customHeight="1">
      <c r="S276" s="30"/>
      <c r="T276" s="30"/>
      <c r="X276" s="31"/>
    </row>
    <row r="277" ht="15.75" customHeight="1">
      <c r="S277" s="30"/>
      <c r="T277" s="30"/>
      <c r="X277" s="31"/>
    </row>
    <row r="278" ht="15.75" customHeight="1">
      <c r="S278" s="30"/>
      <c r="T278" s="30"/>
      <c r="X278" s="31"/>
    </row>
    <row r="279" ht="15.75" customHeight="1">
      <c r="S279" s="30"/>
      <c r="T279" s="30"/>
      <c r="X279" s="31"/>
    </row>
    <row r="280" ht="15.75" customHeight="1">
      <c r="S280" s="30"/>
      <c r="T280" s="30"/>
      <c r="X280" s="31"/>
    </row>
    <row r="281" ht="15.75" customHeight="1">
      <c r="S281" s="30"/>
      <c r="T281" s="30"/>
      <c r="X281" s="31"/>
    </row>
    <row r="282" ht="15.75" customHeight="1">
      <c r="S282" s="30"/>
      <c r="T282" s="30"/>
      <c r="X282" s="31"/>
    </row>
    <row r="283" ht="15.75" customHeight="1">
      <c r="S283" s="30"/>
      <c r="T283" s="30"/>
      <c r="X283" s="31"/>
    </row>
    <row r="284" ht="15.75" customHeight="1">
      <c r="S284" s="30"/>
      <c r="T284" s="30"/>
      <c r="X284" s="31"/>
    </row>
    <row r="285" ht="15.75" customHeight="1">
      <c r="S285" s="30"/>
      <c r="T285" s="30"/>
      <c r="X285" s="31"/>
    </row>
    <row r="286" ht="15.75" customHeight="1">
      <c r="S286" s="30"/>
      <c r="T286" s="30"/>
      <c r="X286" s="31"/>
    </row>
    <row r="287" ht="15.75" customHeight="1">
      <c r="S287" s="30"/>
      <c r="T287" s="30"/>
      <c r="X287" s="31"/>
    </row>
    <row r="288" ht="15.75" customHeight="1">
      <c r="S288" s="30"/>
      <c r="T288" s="30"/>
      <c r="X288" s="31"/>
    </row>
    <row r="289" ht="15.75" customHeight="1">
      <c r="S289" s="30"/>
      <c r="T289" s="30"/>
      <c r="X289" s="31"/>
    </row>
    <row r="290" ht="15.75" customHeight="1">
      <c r="S290" s="30"/>
      <c r="T290" s="30"/>
      <c r="X290" s="31"/>
    </row>
    <row r="291" ht="15.75" customHeight="1">
      <c r="S291" s="30"/>
      <c r="T291" s="30"/>
      <c r="X291" s="31"/>
    </row>
    <row r="292" ht="15.75" customHeight="1">
      <c r="S292" s="30"/>
      <c r="T292" s="30"/>
      <c r="X292" s="31"/>
    </row>
    <row r="293" ht="15.75" customHeight="1">
      <c r="S293" s="30"/>
      <c r="T293" s="30"/>
      <c r="X293" s="31"/>
    </row>
    <row r="294" ht="15.75" customHeight="1">
      <c r="S294" s="30"/>
      <c r="T294" s="30"/>
      <c r="X294" s="31"/>
    </row>
    <row r="295" ht="15.75" customHeight="1">
      <c r="S295" s="30"/>
      <c r="T295" s="30"/>
      <c r="X295" s="31"/>
    </row>
    <row r="296" ht="15.75" customHeight="1">
      <c r="S296" s="30"/>
      <c r="T296" s="30"/>
      <c r="X296" s="31"/>
    </row>
    <row r="297" ht="15.75" customHeight="1">
      <c r="S297" s="30"/>
      <c r="T297" s="30"/>
      <c r="X297" s="31"/>
    </row>
    <row r="298" ht="15.75" customHeight="1">
      <c r="S298" s="30"/>
      <c r="T298" s="30"/>
      <c r="X298" s="31"/>
    </row>
    <row r="299" ht="15.75" customHeight="1">
      <c r="S299" s="30"/>
      <c r="T299" s="30"/>
      <c r="X299" s="31"/>
    </row>
    <row r="300" ht="15.75" customHeight="1">
      <c r="S300" s="30"/>
      <c r="T300" s="30"/>
      <c r="X300" s="31"/>
    </row>
    <row r="301" ht="15.75" customHeight="1">
      <c r="S301" s="30"/>
      <c r="T301" s="30"/>
      <c r="X301" s="31"/>
    </row>
    <row r="302" ht="15.75" customHeight="1">
      <c r="S302" s="30"/>
      <c r="T302" s="30"/>
      <c r="X302" s="31"/>
    </row>
    <row r="303" ht="15.75" customHeight="1">
      <c r="S303" s="30"/>
      <c r="T303" s="30"/>
      <c r="X303" s="31"/>
    </row>
    <row r="304" ht="15.75" customHeight="1">
      <c r="S304" s="30"/>
      <c r="T304" s="30"/>
      <c r="X304" s="31"/>
    </row>
    <row r="305" ht="15.75" customHeight="1">
      <c r="S305" s="30"/>
      <c r="T305" s="30"/>
      <c r="X305" s="31"/>
    </row>
    <row r="306" ht="15.75" customHeight="1">
      <c r="S306" s="30"/>
      <c r="T306" s="30"/>
      <c r="X306" s="31"/>
    </row>
    <row r="307" ht="15.75" customHeight="1">
      <c r="S307" s="30"/>
      <c r="T307" s="30"/>
      <c r="X307" s="31"/>
    </row>
    <row r="308" ht="15.75" customHeight="1">
      <c r="S308" s="30"/>
      <c r="T308" s="30"/>
      <c r="X308" s="31"/>
    </row>
    <row r="309" ht="15.75" customHeight="1">
      <c r="S309" s="30"/>
      <c r="T309" s="30"/>
      <c r="X309" s="31"/>
    </row>
    <row r="310" ht="15.75" customHeight="1">
      <c r="S310" s="30"/>
      <c r="T310" s="30"/>
      <c r="X310" s="31"/>
    </row>
    <row r="311" ht="15.75" customHeight="1">
      <c r="S311" s="30"/>
      <c r="T311" s="30"/>
      <c r="X311" s="31"/>
    </row>
    <row r="312" ht="15.75" customHeight="1">
      <c r="S312" s="30"/>
      <c r="T312" s="30"/>
      <c r="X312" s="31"/>
    </row>
    <row r="313" ht="15.75" customHeight="1">
      <c r="S313" s="30"/>
      <c r="T313" s="30"/>
      <c r="X313" s="31"/>
    </row>
    <row r="314" ht="15.75" customHeight="1">
      <c r="S314" s="30"/>
      <c r="T314" s="30"/>
      <c r="X314" s="31"/>
    </row>
    <row r="315" ht="15.75" customHeight="1">
      <c r="S315" s="30"/>
      <c r="T315" s="30"/>
      <c r="X315" s="31"/>
    </row>
    <row r="316" ht="15.75" customHeight="1">
      <c r="S316" s="30"/>
      <c r="T316" s="30"/>
      <c r="X316" s="31"/>
    </row>
    <row r="317" ht="15.75" customHeight="1">
      <c r="S317" s="30"/>
      <c r="T317" s="30"/>
      <c r="X317" s="31"/>
    </row>
    <row r="318" ht="15.75" customHeight="1">
      <c r="S318" s="30"/>
      <c r="T318" s="30"/>
      <c r="X318" s="31"/>
    </row>
    <row r="319" ht="15.75" customHeight="1">
      <c r="S319" s="30"/>
      <c r="T319" s="30"/>
      <c r="X319" s="31"/>
    </row>
    <row r="320" ht="15.75" customHeight="1">
      <c r="S320" s="30"/>
      <c r="T320" s="30"/>
      <c r="X320" s="31"/>
    </row>
    <row r="321" ht="15.75" customHeight="1">
      <c r="S321" s="30"/>
      <c r="T321" s="30"/>
      <c r="X321" s="31"/>
    </row>
    <row r="322" ht="15.75" customHeight="1">
      <c r="S322" s="30"/>
      <c r="T322" s="30"/>
      <c r="X322" s="31"/>
    </row>
    <row r="323" ht="15.75" customHeight="1">
      <c r="S323" s="30"/>
      <c r="T323" s="30"/>
      <c r="X323" s="31"/>
    </row>
    <row r="324" ht="15.75" customHeight="1">
      <c r="S324" s="30"/>
      <c r="T324" s="30"/>
      <c r="X324" s="31"/>
    </row>
    <row r="325" ht="15.75" customHeight="1">
      <c r="S325" s="30"/>
      <c r="T325" s="30"/>
      <c r="X325" s="31"/>
    </row>
    <row r="326" ht="15.75" customHeight="1">
      <c r="S326" s="30"/>
      <c r="T326" s="30"/>
      <c r="X326" s="31"/>
    </row>
    <row r="327" ht="15.75" customHeight="1">
      <c r="S327" s="30"/>
      <c r="T327" s="30"/>
      <c r="X327" s="31"/>
    </row>
    <row r="328" ht="15.75" customHeight="1">
      <c r="S328" s="30"/>
      <c r="T328" s="30"/>
      <c r="X328" s="31"/>
    </row>
    <row r="329" ht="15.75" customHeight="1">
      <c r="S329" s="30"/>
      <c r="T329" s="30"/>
      <c r="X329" s="31"/>
    </row>
    <row r="330" ht="15.75" customHeight="1">
      <c r="S330" s="30"/>
      <c r="T330" s="30"/>
      <c r="X330" s="31"/>
    </row>
    <row r="331" ht="15.75" customHeight="1">
      <c r="S331" s="30"/>
      <c r="T331" s="30"/>
      <c r="X331" s="31"/>
    </row>
    <row r="332" ht="15.75" customHeight="1">
      <c r="S332" s="30"/>
      <c r="T332" s="30"/>
      <c r="X332" s="31"/>
    </row>
    <row r="333" ht="15.75" customHeight="1">
      <c r="S333" s="30"/>
      <c r="T333" s="30"/>
      <c r="X333" s="31"/>
    </row>
    <row r="334" ht="15.75" customHeight="1">
      <c r="S334" s="30"/>
      <c r="T334" s="30"/>
      <c r="X334" s="31"/>
    </row>
    <row r="335" ht="15.75" customHeight="1">
      <c r="S335" s="30"/>
      <c r="T335" s="30"/>
      <c r="X335" s="31"/>
    </row>
    <row r="336" ht="15.75" customHeight="1">
      <c r="S336" s="30"/>
      <c r="T336" s="30"/>
      <c r="X336" s="31"/>
    </row>
    <row r="337" ht="15.75" customHeight="1">
      <c r="S337" s="30"/>
      <c r="T337" s="30"/>
      <c r="X337" s="31"/>
    </row>
    <row r="338" ht="15.75" customHeight="1">
      <c r="S338" s="30"/>
      <c r="T338" s="30"/>
      <c r="X338" s="31"/>
    </row>
    <row r="339" ht="15.75" customHeight="1">
      <c r="S339" s="30"/>
      <c r="T339" s="30"/>
      <c r="X339" s="31"/>
    </row>
    <row r="340" ht="15.75" customHeight="1">
      <c r="S340" s="30"/>
      <c r="T340" s="30"/>
      <c r="X340" s="31"/>
    </row>
    <row r="341" ht="15.75" customHeight="1">
      <c r="S341" s="30"/>
      <c r="T341" s="30"/>
      <c r="X341" s="31"/>
    </row>
    <row r="342" ht="15.75" customHeight="1">
      <c r="S342" s="30"/>
      <c r="T342" s="30"/>
      <c r="X342" s="31"/>
    </row>
    <row r="343" ht="15.75" customHeight="1">
      <c r="S343" s="30"/>
      <c r="T343" s="30"/>
      <c r="X343" s="31"/>
    </row>
    <row r="344" ht="15.75" customHeight="1">
      <c r="S344" s="30"/>
      <c r="T344" s="30"/>
      <c r="X344" s="31"/>
    </row>
    <row r="345" ht="15.75" customHeight="1">
      <c r="S345" s="30"/>
      <c r="T345" s="30"/>
      <c r="X345" s="31"/>
    </row>
    <row r="346" ht="15.75" customHeight="1">
      <c r="S346" s="30"/>
      <c r="T346" s="30"/>
      <c r="X346" s="31"/>
    </row>
    <row r="347" ht="15.75" customHeight="1">
      <c r="S347" s="30"/>
      <c r="T347" s="30"/>
      <c r="X347" s="31"/>
    </row>
    <row r="348" ht="15.75" customHeight="1">
      <c r="S348" s="30"/>
      <c r="T348" s="30"/>
      <c r="X348" s="31"/>
    </row>
    <row r="349" ht="15.75" customHeight="1">
      <c r="S349" s="30"/>
      <c r="T349" s="30"/>
      <c r="X349" s="31"/>
    </row>
    <row r="350" ht="15.75" customHeight="1">
      <c r="S350" s="30"/>
      <c r="T350" s="30"/>
      <c r="X350" s="31"/>
    </row>
    <row r="351" ht="15.75" customHeight="1">
      <c r="S351" s="30"/>
      <c r="T351" s="30"/>
      <c r="X351" s="31"/>
    </row>
    <row r="352" ht="15.75" customHeight="1">
      <c r="S352" s="30"/>
      <c r="T352" s="30"/>
      <c r="X352" s="31"/>
    </row>
    <row r="353" ht="15.75" customHeight="1">
      <c r="S353" s="30"/>
      <c r="T353" s="30"/>
      <c r="X353" s="31"/>
    </row>
    <row r="354" ht="15.75" customHeight="1">
      <c r="S354" s="30"/>
      <c r="T354" s="30"/>
      <c r="X354" s="31"/>
    </row>
    <row r="355" ht="15.75" customHeight="1">
      <c r="S355" s="30"/>
      <c r="T355" s="30"/>
      <c r="X355" s="31"/>
    </row>
    <row r="356" ht="15.75" customHeight="1">
      <c r="S356" s="30"/>
      <c r="T356" s="30"/>
      <c r="X356" s="31"/>
    </row>
    <row r="357" ht="15.75" customHeight="1">
      <c r="S357" s="30"/>
      <c r="T357" s="30"/>
      <c r="X357" s="31"/>
    </row>
    <row r="358" ht="15.75" customHeight="1">
      <c r="S358" s="30"/>
      <c r="T358" s="30"/>
      <c r="X358" s="31"/>
    </row>
    <row r="359" ht="15.75" customHeight="1">
      <c r="S359" s="30"/>
      <c r="T359" s="30"/>
      <c r="X359" s="31"/>
    </row>
    <row r="360" ht="15.75" customHeight="1">
      <c r="S360" s="30"/>
      <c r="T360" s="30"/>
      <c r="X360" s="31"/>
    </row>
    <row r="361" ht="15.75" customHeight="1">
      <c r="S361" s="30"/>
      <c r="T361" s="30"/>
      <c r="X361" s="31"/>
    </row>
    <row r="362" ht="15.75" customHeight="1">
      <c r="S362" s="30"/>
      <c r="T362" s="30"/>
      <c r="X362" s="31"/>
    </row>
    <row r="363" ht="15.75" customHeight="1">
      <c r="S363" s="30"/>
      <c r="T363" s="30"/>
      <c r="X363" s="31"/>
    </row>
    <row r="364" ht="15.75" customHeight="1">
      <c r="S364" s="30"/>
      <c r="T364" s="30"/>
      <c r="X364" s="31"/>
    </row>
    <row r="365" ht="15.75" customHeight="1">
      <c r="S365" s="30"/>
      <c r="T365" s="30"/>
      <c r="X365" s="31"/>
    </row>
    <row r="366" ht="15.75" customHeight="1">
      <c r="S366" s="30"/>
      <c r="T366" s="30"/>
      <c r="X366" s="31"/>
    </row>
    <row r="367" ht="15.75" customHeight="1">
      <c r="S367" s="30"/>
      <c r="T367" s="30"/>
      <c r="X367" s="31"/>
    </row>
    <row r="368" ht="15.75" customHeight="1">
      <c r="S368" s="30"/>
      <c r="T368" s="30"/>
      <c r="X368" s="31"/>
    </row>
    <row r="369" ht="15.75" customHeight="1">
      <c r="S369" s="30"/>
      <c r="T369" s="30"/>
      <c r="X369" s="31"/>
    </row>
    <row r="370" ht="15.75" customHeight="1">
      <c r="S370" s="30"/>
      <c r="T370" s="30"/>
      <c r="X370" s="31"/>
    </row>
    <row r="371" ht="15.75" customHeight="1">
      <c r="S371" s="30"/>
      <c r="T371" s="30"/>
      <c r="X371" s="31"/>
    </row>
    <row r="372" ht="15.75" customHeight="1">
      <c r="S372" s="30"/>
      <c r="T372" s="30"/>
      <c r="X372" s="31"/>
    </row>
    <row r="373" ht="15.75" customHeight="1">
      <c r="S373" s="30"/>
      <c r="T373" s="30"/>
      <c r="X373" s="31"/>
    </row>
    <row r="374" ht="15.75" customHeight="1">
      <c r="S374" s="30"/>
      <c r="T374" s="30"/>
      <c r="X374" s="31"/>
    </row>
    <row r="375" ht="15.75" customHeight="1">
      <c r="S375" s="30"/>
      <c r="T375" s="30"/>
      <c r="X375" s="31"/>
    </row>
    <row r="376" ht="15.75" customHeight="1">
      <c r="S376" s="30"/>
      <c r="T376" s="30"/>
      <c r="X376" s="31"/>
    </row>
    <row r="377" ht="15.75" customHeight="1">
      <c r="S377" s="30"/>
      <c r="T377" s="30"/>
      <c r="X377" s="31"/>
    </row>
    <row r="378" ht="15.75" customHeight="1">
      <c r="S378" s="30"/>
      <c r="T378" s="30"/>
      <c r="X378" s="31"/>
    </row>
    <row r="379" ht="15.75" customHeight="1">
      <c r="S379" s="30"/>
      <c r="T379" s="30"/>
      <c r="X379" s="31"/>
    </row>
    <row r="380" ht="15.75" customHeight="1">
      <c r="S380" s="30"/>
      <c r="T380" s="30"/>
      <c r="X380" s="31"/>
    </row>
    <row r="381" ht="15.75" customHeight="1">
      <c r="S381" s="30"/>
      <c r="T381" s="30"/>
      <c r="X381" s="31"/>
    </row>
    <row r="382" ht="15.75" customHeight="1">
      <c r="S382" s="30"/>
      <c r="T382" s="30"/>
      <c r="X382" s="31"/>
    </row>
    <row r="383" ht="15.75" customHeight="1">
      <c r="S383" s="30"/>
      <c r="T383" s="30"/>
      <c r="X383" s="31"/>
    </row>
    <row r="384" ht="15.75" customHeight="1">
      <c r="S384" s="30"/>
      <c r="T384" s="30"/>
      <c r="X384" s="31"/>
    </row>
    <row r="385" ht="15.75" customHeight="1">
      <c r="S385" s="30"/>
      <c r="T385" s="30"/>
      <c r="X385" s="31"/>
    </row>
    <row r="386" ht="15.75" customHeight="1">
      <c r="S386" s="30"/>
      <c r="T386" s="30"/>
      <c r="X386" s="31"/>
    </row>
    <row r="387" ht="15.75" customHeight="1">
      <c r="S387" s="30"/>
      <c r="T387" s="30"/>
      <c r="X387" s="31"/>
    </row>
    <row r="388" ht="15.75" customHeight="1">
      <c r="S388" s="30"/>
      <c r="T388" s="30"/>
      <c r="X388" s="31"/>
    </row>
    <row r="389" ht="15.75" customHeight="1">
      <c r="S389" s="30"/>
      <c r="T389" s="30"/>
      <c r="X389" s="31"/>
    </row>
    <row r="390" ht="15.75" customHeight="1">
      <c r="S390" s="30"/>
      <c r="T390" s="30"/>
      <c r="X390" s="31"/>
    </row>
    <row r="391" ht="15.75" customHeight="1">
      <c r="S391" s="30"/>
      <c r="T391" s="30"/>
      <c r="X391" s="31"/>
    </row>
    <row r="392" ht="15.75" customHeight="1">
      <c r="S392" s="30"/>
      <c r="T392" s="30"/>
      <c r="X392" s="31"/>
    </row>
    <row r="393" ht="15.75" customHeight="1">
      <c r="S393" s="30"/>
      <c r="T393" s="30"/>
      <c r="X393" s="31"/>
    </row>
    <row r="394" ht="15.75" customHeight="1">
      <c r="S394" s="30"/>
      <c r="T394" s="30"/>
      <c r="X394" s="31"/>
    </row>
    <row r="395" ht="15.75" customHeight="1">
      <c r="S395" s="30"/>
      <c r="T395" s="30"/>
      <c r="X395" s="31"/>
    </row>
    <row r="396" ht="15.75" customHeight="1">
      <c r="S396" s="30"/>
      <c r="T396" s="30"/>
      <c r="X396" s="31"/>
    </row>
    <row r="397" ht="15.75" customHeight="1">
      <c r="S397" s="30"/>
      <c r="T397" s="30"/>
      <c r="X397" s="31"/>
    </row>
    <row r="398" ht="15.75" customHeight="1">
      <c r="S398" s="30"/>
      <c r="T398" s="30"/>
      <c r="X398" s="31"/>
    </row>
    <row r="399" ht="15.75" customHeight="1">
      <c r="S399" s="30"/>
      <c r="T399" s="30"/>
      <c r="X399" s="31"/>
    </row>
    <row r="400" ht="15.75" customHeight="1">
      <c r="S400" s="30"/>
      <c r="T400" s="30"/>
      <c r="X400" s="31"/>
    </row>
    <row r="401" ht="15.75" customHeight="1">
      <c r="S401" s="30"/>
      <c r="T401" s="30"/>
      <c r="X401" s="31"/>
    </row>
    <row r="402" ht="15.75" customHeight="1">
      <c r="S402" s="30"/>
      <c r="T402" s="30"/>
      <c r="X402" s="31"/>
    </row>
    <row r="403" ht="15.75" customHeight="1">
      <c r="S403" s="30"/>
      <c r="T403" s="30"/>
      <c r="X403" s="31"/>
    </row>
    <row r="404" ht="15.75" customHeight="1">
      <c r="S404" s="30"/>
      <c r="T404" s="30"/>
      <c r="X404" s="31"/>
    </row>
    <row r="405" ht="15.75" customHeight="1">
      <c r="S405" s="30"/>
      <c r="T405" s="30"/>
      <c r="X405" s="31"/>
    </row>
    <row r="406" ht="15.75" customHeight="1">
      <c r="S406" s="30"/>
      <c r="T406" s="30"/>
      <c r="X406" s="31"/>
    </row>
    <row r="407" ht="15.75" customHeight="1">
      <c r="S407" s="30"/>
      <c r="T407" s="30"/>
      <c r="X407" s="31"/>
    </row>
    <row r="408" ht="15.75" customHeight="1">
      <c r="S408" s="30"/>
      <c r="T408" s="30"/>
      <c r="X408" s="31"/>
    </row>
    <row r="409" ht="15.75" customHeight="1">
      <c r="S409" s="30"/>
      <c r="T409" s="30"/>
      <c r="X409" s="31"/>
    </row>
    <row r="410" ht="15.75" customHeight="1">
      <c r="S410" s="30"/>
      <c r="T410" s="30"/>
      <c r="X410" s="31"/>
    </row>
    <row r="411" ht="15.75" customHeight="1">
      <c r="S411" s="30"/>
      <c r="T411" s="30"/>
      <c r="X411" s="31"/>
    </row>
    <row r="412" ht="15.75" customHeight="1">
      <c r="S412" s="30"/>
      <c r="T412" s="30"/>
      <c r="X412" s="31"/>
    </row>
    <row r="413" ht="15.75" customHeight="1">
      <c r="S413" s="30"/>
      <c r="T413" s="30"/>
      <c r="X413" s="31"/>
    </row>
    <row r="414" ht="15.75" customHeight="1">
      <c r="S414" s="30"/>
      <c r="T414" s="30"/>
      <c r="X414" s="31"/>
    </row>
    <row r="415" ht="15.75" customHeight="1">
      <c r="S415" s="30"/>
      <c r="T415" s="30"/>
      <c r="X415" s="31"/>
    </row>
    <row r="416" ht="15.75" customHeight="1">
      <c r="S416" s="30"/>
      <c r="T416" s="30"/>
      <c r="X416" s="31"/>
    </row>
    <row r="417" ht="15.75" customHeight="1">
      <c r="S417" s="30"/>
      <c r="T417" s="30"/>
      <c r="X417" s="31"/>
    </row>
    <row r="418" ht="15.75" customHeight="1">
      <c r="S418" s="30"/>
      <c r="T418" s="30"/>
      <c r="X418" s="31"/>
    </row>
    <row r="419" ht="15.75" customHeight="1">
      <c r="S419" s="30"/>
      <c r="T419" s="30"/>
      <c r="X419" s="31"/>
    </row>
    <row r="420" ht="15.75" customHeight="1">
      <c r="S420" s="30"/>
      <c r="T420" s="30"/>
      <c r="X420" s="31"/>
    </row>
    <row r="421" ht="15.75" customHeight="1">
      <c r="S421" s="30"/>
      <c r="T421" s="30"/>
      <c r="X421" s="31"/>
    </row>
    <row r="422" ht="15.75" customHeight="1">
      <c r="S422" s="30"/>
      <c r="T422" s="30"/>
      <c r="X422" s="31"/>
    </row>
    <row r="423" ht="15.75" customHeight="1">
      <c r="S423" s="30"/>
      <c r="T423" s="30"/>
      <c r="X423" s="31"/>
    </row>
    <row r="424" ht="15.75" customHeight="1">
      <c r="S424" s="30"/>
      <c r="T424" s="30"/>
      <c r="X424" s="31"/>
    </row>
    <row r="425" ht="15.75" customHeight="1">
      <c r="S425" s="30"/>
      <c r="T425" s="30"/>
      <c r="X425" s="31"/>
    </row>
    <row r="426" ht="15.75" customHeight="1">
      <c r="S426" s="30"/>
      <c r="T426" s="30"/>
      <c r="X426" s="31"/>
    </row>
    <row r="427" ht="15.75" customHeight="1">
      <c r="S427" s="30"/>
      <c r="T427" s="30"/>
      <c r="X427" s="31"/>
    </row>
    <row r="428" ht="15.75" customHeight="1">
      <c r="S428" s="30"/>
      <c r="T428" s="30"/>
      <c r="X428" s="31"/>
    </row>
    <row r="429" ht="15.75" customHeight="1">
      <c r="S429" s="30"/>
      <c r="T429" s="30"/>
      <c r="X429" s="31"/>
    </row>
    <row r="430" ht="15.75" customHeight="1">
      <c r="S430" s="30"/>
      <c r="T430" s="30"/>
      <c r="X430" s="31"/>
    </row>
    <row r="431" ht="15.75" customHeight="1">
      <c r="S431" s="30"/>
      <c r="T431" s="30"/>
      <c r="X431" s="31"/>
    </row>
    <row r="432" ht="15.75" customHeight="1">
      <c r="S432" s="30"/>
      <c r="T432" s="30"/>
      <c r="X432" s="31"/>
    </row>
    <row r="433" ht="15.75" customHeight="1">
      <c r="S433" s="30"/>
      <c r="T433" s="30"/>
      <c r="X433" s="31"/>
    </row>
    <row r="434" ht="15.75" customHeight="1">
      <c r="S434" s="30"/>
      <c r="T434" s="30"/>
      <c r="X434" s="31"/>
    </row>
    <row r="435" ht="15.75" customHeight="1">
      <c r="S435" s="30"/>
      <c r="T435" s="30"/>
      <c r="X435" s="31"/>
    </row>
    <row r="436" ht="15.75" customHeight="1">
      <c r="S436" s="30"/>
      <c r="T436" s="30"/>
      <c r="X436" s="31"/>
    </row>
    <row r="437" ht="15.75" customHeight="1">
      <c r="S437" s="30"/>
      <c r="T437" s="30"/>
      <c r="X437" s="31"/>
    </row>
    <row r="438" ht="15.75" customHeight="1">
      <c r="S438" s="30"/>
      <c r="T438" s="30"/>
      <c r="X438" s="31"/>
    </row>
    <row r="439" ht="15.75" customHeight="1">
      <c r="S439" s="30"/>
      <c r="T439" s="30"/>
      <c r="X439" s="31"/>
    </row>
    <row r="440" ht="15.75" customHeight="1">
      <c r="S440" s="30"/>
      <c r="T440" s="30"/>
      <c r="X440" s="31"/>
    </row>
    <row r="441" ht="15.75" customHeight="1">
      <c r="S441" s="30"/>
      <c r="T441" s="30"/>
      <c r="X441" s="31"/>
    </row>
    <row r="442" ht="15.75" customHeight="1">
      <c r="S442" s="30"/>
      <c r="T442" s="30"/>
      <c r="X442" s="31"/>
    </row>
    <row r="443" ht="15.75" customHeight="1">
      <c r="S443" s="30"/>
      <c r="T443" s="30"/>
      <c r="X443" s="31"/>
    </row>
    <row r="444" ht="15.75" customHeight="1">
      <c r="S444" s="30"/>
      <c r="T444" s="30"/>
      <c r="X444" s="31"/>
    </row>
    <row r="445" ht="15.75" customHeight="1">
      <c r="S445" s="30"/>
      <c r="T445" s="30"/>
      <c r="X445" s="31"/>
    </row>
    <row r="446" ht="15.75" customHeight="1">
      <c r="S446" s="30"/>
      <c r="T446" s="30"/>
      <c r="X446" s="31"/>
    </row>
    <row r="447" ht="15.75" customHeight="1">
      <c r="S447" s="30"/>
      <c r="T447" s="30"/>
      <c r="X447" s="31"/>
    </row>
    <row r="448" ht="15.75" customHeight="1">
      <c r="S448" s="30"/>
      <c r="T448" s="30"/>
      <c r="X448" s="31"/>
    </row>
    <row r="449" ht="15.75" customHeight="1">
      <c r="S449" s="30"/>
      <c r="T449" s="30"/>
      <c r="X449" s="31"/>
    </row>
    <row r="450" ht="15.75" customHeight="1">
      <c r="S450" s="30"/>
      <c r="T450" s="30"/>
      <c r="X450" s="31"/>
    </row>
    <row r="451" ht="15.75" customHeight="1">
      <c r="S451" s="30"/>
      <c r="T451" s="30"/>
      <c r="X451" s="31"/>
    </row>
    <row r="452" ht="15.75" customHeight="1">
      <c r="S452" s="30"/>
      <c r="T452" s="30"/>
      <c r="X452" s="31"/>
    </row>
    <row r="453" ht="15.75" customHeight="1">
      <c r="S453" s="30"/>
      <c r="T453" s="30"/>
      <c r="X453" s="31"/>
    </row>
    <row r="454" ht="15.75" customHeight="1">
      <c r="S454" s="30"/>
      <c r="T454" s="30"/>
      <c r="X454" s="31"/>
    </row>
    <row r="455" ht="15.75" customHeight="1">
      <c r="S455" s="30"/>
      <c r="T455" s="30"/>
      <c r="X455" s="31"/>
    </row>
    <row r="456" ht="15.75" customHeight="1">
      <c r="S456" s="30"/>
      <c r="T456" s="30"/>
      <c r="X456" s="31"/>
    </row>
    <row r="457" ht="15.75" customHeight="1">
      <c r="S457" s="30"/>
      <c r="T457" s="30"/>
      <c r="X457" s="31"/>
    </row>
    <row r="458" ht="15.75" customHeight="1">
      <c r="S458" s="30"/>
      <c r="T458" s="30"/>
      <c r="X458" s="31"/>
    </row>
    <row r="459" ht="15.75" customHeight="1">
      <c r="S459" s="30"/>
      <c r="T459" s="30"/>
      <c r="X459" s="31"/>
    </row>
    <row r="460" ht="15.75" customHeight="1">
      <c r="S460" s="30"/>
      <c r="T460" s="30"/>
      <c r="X460" s="31"/>
    </row>
    <row r="461" ht="15.75" customHeight="1">
      <c r="S461" s="30"/>
      <c r="T461" s="30"/>
      <c r="X461" s="31"/>
    </row>
    <row r="462" ht="15.75" customHeight="1">
      <c r="S462" s="30"/>
      <c r="T462" s="30"/>
      <c r="X462" s="31"/>
    </row>
    <row r="463" ht="15.75" customHeight="1">
      <c r="S463" s="30"/>
      <c r="T463" s="30"/>
      <c r="X463" s="31"/>
    </row>
    <row r="464" ht="15.75" customHeight="1">
      <c r="S464" s="30"/>
      <c r="T464" s="30"/>
      <c r="X464" s="31"/>
    </row>
    <row r="465" ht="15.75" customHeight="1">
      <c r="S465" s="30"/>
      <c r="T465" s="30"/>
      <c r="X465" s="31"/>
    </row>
    <row r="466" ht="15.75" customHeight="1">
      <c r="S466" s="30"/>
      <c r="T466" s="30"/>
      <c r="X466" s="31"/>
    </row>
    <row r="467" ht="15.75" customHeight="1">
      <c r="S467" s="30"/>
      <c r="T467" s="30"/>
      <c r="X467" s="31"/>
    </row>
    <row r="468" ht="15.75" customHeight="1">
      <c r="S468" s="30"/>
      <c r="T468" s="30"/>
      <c r="X468" s="31"/>
    </row>
    <row r="469" ht="15.75" customHeight="1">
      <c r="S469" s="30"/>
      <c r="T469" s="30"/>
      <c r="X469" s="31"/>
    </row>
    <row r="470" ht="15.75" customHeight="1">
      <c r="S470" s="30"/>
      <c r="T470" s="30"/>
      <c r="X470" s="31"/>
    </row>
    <row r="471" ht="15.75" customHeight="1">
      <c r="S471" s="30"/>
      <c r="T471" s="30"/>
      <c r="X471" s="31"/>
    </row>
    <row r="472" ht="15.75" customHeight="1">
      <c r="S472" s="30"/>
      <c r="T472" s="30"/>
      <c r="X472" s="31"/>
    </row>
    <row r="473" ht="15.75" customHeight="1">
      <c r="S473" s="30"/>
      <c r="T473" s="30"/>
      <c r="X473" s="31"/>
    </row>
    <row r="474" ht="15.75" customHeight="1">
      <c r="S474" s="30"/>
      <c r="T474" s="30"/>
      <c r="X474" s="31"/>
    </row>
    <row r="475" ht="15.75" customHeight="1">
      <c r="S475" s="30"/>
      <c r="T475" s="30"/>
      <c r="X475" s="31"/>
    </row>
    <row r="476" ht="15.75" customHeight="1">
      <c r="S476" s="30"/>
      <c r="T476" s="30"/>
      <c r="X476" s="31"/>
    </row>
    <row r="477" ht="15.75" customHeight="1">
      <c r="S477" s="30"/>
      <c r="T477" s="30"/>
      <c r="X477" s="31"/>
    </row>
    <row r="478" ht="15.75" customHeight="1">
      <c r="S478" s="30"/>
      <c r="T478" s="30"/>
      <c r="X478" s="31"/>
    </row>
    <row r="479" ht="15.75" customHeight="1">
      <c r="S479" s="30"/>
      <c r="T479" s="30"/>
      <c r="X479" s="31"/>
    </row>
    <row r="480" ht="15.75" customHeight="1">
      <c r="S480" s="30"/>
      <c r="T480" s="30"/>
      <c r="X480" s="31"/>
    </row>
    <row r="481" ht="15.75" customHeight="1">
      <c r="S481" s="30"/>
      <c r="T481" s="30"/>
      <c r="X481" s="31"/>
    </row>
    <row r="482" ht="15.75" customHeight="1">
      <c r="S482" s="30"/>
      <c r="T482" s="30"/>
      <c r="X482" s="31"/>
    </row>
    <row r="483" ht="15.75" customHeight="1">
      <c r="S483" s="30"/>
      <c r="T483" s="30"/>
      <c r="X483" s="31"/>
    </row>
    <row r="484" ht="15.75" customHeight="1">
      <c r="S484" s="30"/>
      <c r="T484" s="30"/>
      <c r="X484" s="31"/>
    </row>
    <row r="485" ht="15.75" customHeight="1">
      <c r="S485" s="30"/>
      <c r="T485" s="30"/>
      <c r="X485" s="31"/>
    </row>
    <row r="486" ht="15.75" customHeight="1">
      <c r="S486" s="30"/>
      <c r="T486" s="30"/>
      <c r="X486" s="31"/>
    </row>
    <row r="487" ht="15.75" customHeight="1">
      <c r="S487" s="30"/>
      <c r="T487" s="30"/>
      <c r="X487" s="31"/>
    </row>
    <row r="488" ht="15.75" customHeight="1">
      <c r="S488" s="30"/>
      <c r="T488" s="30"/>
      <c r="X488" s="31"/>
    </row>
    <row r="489" ht="15.75" customHeight="1">
      <c r="S489" s="30"/>
      <c r="T489" s="30"/>
      <c r="X489" s="31"/>
    </row>
    <row r="490" ht="15.75" customHeight="1">
      <c r="S490" s="30"/>
      <c r="T490" s="30"/>
      <c r="X490" s="31"/>
    </row>
    <row r="491" ht="15.75" customHeight="1">
      <c r="S491" s="30"/>
      <c r="T491" s="30"/>
      <c r="X491" s="31"/>
    </row>
    <row r="492" ht="15.75" customHeight="1">
      <c r="S492" s="30"/>
      <c r="T492" s="30"/>
      <c r="X492" s="31"/>
    </row>
    <row r="493" ht="15.75" customHeight="1">
      <c r="S493" s="30"/>
      <c r="T493" s="30"/>
      <c r="X493" s="31"/>
    </row>
    <row r="494" ht="15.75" customHeight="1">
      <c r="S494" s="30"/>
      <c r="T494" s="30"/>
      <c r="X494" s="31"/>
    </row>
    <row r="495" ht="15.75" customHeight="1">
      <c r="S495" s="30"/>
      <c r="T495" s="30"/>
      <c r="X495" s="31"/>
    </row>
    <row r="496" ht="15.75" customHeight="1">
      <c r="S496" s="30"/>
      <c r="T496" s="30"/>
      <c r="X496" s="31"/>
    </row>
    <row r="497" ht="15.75" customHeight="1">
      <c r="S497" s="30"/>
      <c r="T497" s="30"/>
      <c r="X497" s="31"/>
    </row>
    <row r="498" ht="15.75" customHeight="1">
      <c r="S498" s="30"/>
      <c r="T498" s="30"/>
      <c r="X498" s="31"/>
    </row>
    <row r="499" ht="15.75" customHeight="1">
      <c r="S499" s="30"/>
      <c r="T499" s="30"/>
      <c r="X499" s="31"/>
    </row>
    <row r="500" ht="15.75" customHeight="1">
      <c r="S500" s="30"/>
      <c r="T500" s="30"/>
      <c r="X500" s="31"/>
    </row>
    <row r="501" ht="15.75" customHeight="1">
      <c r="S501" s="30"/>
      <c r="T501" s="30"/>
      <c r="X501" s="31"/>
    </row>
    <row r="502" ht="15.75" customHeight="1">
      <c r="S502" s="30"/>
      <c r="T502" s="30"/>
      <c r="X502" s="31"/>
    </row>
    <row r="503" ht="15.75" customHeight="1">
      <c r="S503" s="30"/>
      <c r="T503" s="30"/>
      <c r="X503" s="31"/>
    </row>
    <row r="504" ht="15.75" customHeight="1">
      <c r="S504" s="30"/>
      <c r="T504" s="30"/>
      <c r="X504" s="31"/>
    </row>
    <row r="505" ht="15.75" customHeight="1">
      <c r="S505" s="30"/>
      <c r="T505" s="30"/>
      <c r="X505" s="31"/>
    </row>
    <row r="506" ht="15.75" customHeight="1">
      <c r="S506" s="30"/>
      <c r="T506" s="30"/>
      <c r="X506" s="31"/>
    </row>
    <row r="507" ht="15.75" customHeight="1">
      <c r="S507" s="30"/>
      <c r="T507" s="30"/>
      <c r="X507" s="31"/>
    </row>
    <row r="508" ht="15.75" customHeight="1">
      <c r="S508" s="30"/>
      <c r="T508" s="30"/>
      <c r="X508" s="31"/>
    </row>
    <row r="509" ht="15.75" customHeight="1">
      <c r="S509" s="30"/>
      <c r="T509" s="30"/>
      <c r="X509" s="31"/>
    </row>
    <row r="510" ht="15.75" customHeight="1">
      <c r="S510" s="30"/>
      <c r="T510" s="30"/>
      <c r="X510" s="31"/>
    </row>
    <row r="511" ht="15.75" customHeight="1">
      <c r="S511" s="30"/>
      <c r="T511" s="30"/>
      <c r="X511" s="31"/>
    </row>
    <row r="512" ht="15.75" customHeight="1">
      <c r="S512" s="30"/>
      <c r="T512" s="30"/>
      <c r="X512" s="31"/>
    </row>
    <row r="513" ht="15.75" customHeight="1">
      <c r="S513" s="30"/>
      <c r="T513" s="30"/>
      <c r="X513" s="31"/>
    </row>
    <row r="514" ht="15.75" customHeight="1">
      <c r="S514" s="30"/>
      <c r="T514" s="30"/>
      <c r="X514" s="31"/>
    </row>
    <row r="515" ht="15.75" customHeight="1">
      <c r="S515" s="30"/>
      <c r="T515" s="30"/>
      <c r="X515" s="31"/>
    </row>
    <row r="516" ht="15.75" customHeight="1">
      <c r="S516" s="30"/>
      <c r="T516" s="30"/>
      <c r="X516" s="31"/>
    </row>
    <row r="517" ht="15.75" customHeight="1">
      <c r="S517" s="30"/>
      <c r="T517" s="30"/>
      <c r="X517" s="31"/>
    </row>
    <row r="518" ht="15.75" customHeight="1">
      <c r="S518" s="30"/>
      <c r="T518" s="30"/>
      <c r="X518" s="31"/>
    </row>
    <row r="519" ht="15.75" customHeight="1">
      <c r="S519" s="30"/>
      <c r="T519" s="30"/>
      <c r="X519" s="31"/>
    </row>
    <row r="520" ht="15.75" customHeight="1">
      <c r="S520" s="30"/>
      <c r="T520" s="30"/>
      <c r="X520" s="31"/>
    </row>
    <row r="521" ht="15.75" customHeight="1">
      <c r="S521" s="30"/>
      <c r="T521" s="30"/>
      <c r="X521" s="31"/>
    </row>
    <row r="522" ht="15.75" customHeight="1">
      <c r="S522" s="30"/>
      <c r="T522" s="30"/>
      <c r="X522" s="31"/>
    </row>
    <row r="523" ht="15.75" customHeight="1">
      <c r="S523" s="30"/>
      <c r="T523" s="30"/>
      <c r="X523" s="31"/>
    </row>
    <row r="524" ht="15.75" customHeight="1">
      <c r="S524" s="30"/>
      <c r="T524" s="30"/>
      <c r="X524" s="31"/>
    </row>
    <row r="525" ht="15.75" customHeight="1">
      <c r="S525" s="30"/>
      <c r="T525" s="30"/>
      <c r="X525" s="31"/>
    </row>
    <row r="526" ht="15.75" customHeight="1">
      <c r="S526" s="30"/>
      <c r="T526" s="30"/>
      <c r="X526" s="31"/>
    </row>
    <row r="527" ht="15.75" customHeight="1">
      <c r="S527" s="30"/>
      <c r="T527" s="30"/>
      <c r="X527" s="31"/>
    </row>
    <row r="528" ht="15.75" customHeight="1">
      <c r="S528" s="30"/>
      <c r="T528" s="30"/>
      <c r="X528" s="31"/>
    </row>
    <row r="529" ht="15.75" customHeight="1">
      <c r="S529" s="30"/>
      <c r="T529" s="30"/>
      <c r="X529" s="31"/>
    </row>
    <row r="530" ht="15.75" customHeight="1">
      <c r="S530" s="30"/>
      <c r="T530" s="30"/>
      <c r="X530" s="31"/>
    </row>
    <row r="531" ht="15.75" customHeight="1">
      <c r="S531" s="30"/>
      <c r="T531" s="30"/>
      <c r="X531" s="31"/>
    </row>
    <row r="532" ht="15.75" customHeight="1">
      <c r="S532" s="30"/>
      <c r="T532" s="30"/>
      <c r="X532" s="31"/>
    </row>
    <row r="533" ht="15.75" customHeight="1">
      <c r="S533" s="30"/>
      <c r="T533" s="30"/>
      <c r="X533" s="31"/>
    </row>
    <row r="534" ht="15.75" customHeight="1">
      <c r="S534" s="30"/>
      <c r="T534" s="30"/>
      <c r="X534" s="31"/>
    </row>
    <row r="535" ht="15.75" customHeight="1">
      <c r="S535" s="30"/>
      <c r="T535" s="30"/>
      <c r="X535" s="31"/>
    </row>
    <row r="536" ht="15.75" customHeight="1">
      <c r="S536" s="30"/>
      <c r="T536" s="30"/>
      <c r="X536" s="31"/>
    </row>
    <row r="537" ht="15.75" customHeight="1">
      <c r="S537" s="30"/>
      <c r="T537" s="30"/>
      <c r="X537" s="31"/>
    </row>
    <row r="538" ht="15.75" customHeight="1">
      <c r="S538" s="30"/>
      <c r="T538" s="30"/>
      <c r="X538" s="31"/>
    </row>
    <row r="539" ht="15.75" customHeight="1">
      <c r="S539" s="30"/>
      <c r="T539" s="30"/>
      <c r="X539" s="31"/>
    </row>
    <row r="540" ht="15.75" customHeight="1">
      <c r="S540" s="30"/>
      <c r="T540" s="30"/>
      <c r="X540" s="31"/>
    </row>
    <row r="541" ht="15.75" customHeight="1">
      <c r="S541" s="30"/>
      <c r="T541" s="30"/>
      <c r="X541" s="31"/>
    </row>
    <row r="542" ht="15.75" customHeight="1">
      <c r="S542" s="30"/>
      <c r="T542" s="30"/>
      <c r="X542" s="31"/>
    </row>
    <row r="543" ht="15.75" customHeight="1">
      <c r="S543" s="30"/>
      <c r="T543" s="30"/>
      <c r="X543" s="31"/>
    </row>
    <row r="544" ht="15.75" customHeight="1">
      <c r="S544" s="30"/>
      <c r="T544" s="30"/>
      <c r="X544" s="31"/>
    </row>
    <row r="545" ht="15.75" customHeight="1">
      <c r="S545" s="30"/>
      <c r="T545" s="30"/>
      <c r="X545" s="31"/>
    </row>
    <row r="546" ht="15.75" customHeight="1">
      <c r="S546" s="30"/>
      <c r="T546" s="30"/>
      <c r="X546" s="31"/>
    </row>
    <row r="547" ht="15.75" customHeight="1">
      <c r="S547" s="30"/>
      <c r="T547" s="30"/>
      <c r="X547" s="31"/>
    </row>
    <row r="548" ht="15.75" customHeight="1">
      <c r="S548" s="30"/>
      <c r="T548" s="30"/>
      <c r="X548" s="31"/>
    </row>
    <row r="549" ht="15.75" customHeight="1">
      <c r="S549" s="30"/>
      <c r="T549" s="30"/>
      <c r="X549" s="31"/>
    </row>
    <row r="550" ht="15.75" customHeight="1">
      <c r="S550" s="30"/>
      <c r="T550" s="30"/>
      <c r="X550" s="31"/>
    </row>
    <row r="551" ht="15.75" customHeight="1">
      <c r="S551" s="30"/>
      <c r="T551" s="30"/>
      <c r="X551" s="31"/>
    </row>
    <row r="552" ht="15.75" customHeight="1">
      <c r="S552" s="30"/>
      <c r="T552" s="30"/>
      <c r="X552" s="31"/>
    </row>
    <row r="553" ht="15.75" customHeight="1">
      <c r="S553" s="30"/>
      <c r="T553" s="30"/>
      <c r="X553" s="31"/>
    </row>
    <row r="554" ht="15.75" customHeight="1">
      <c r="S554" s="30"/>
      <c r="T554" s="30"/>
      <c r="X554" s="31"/>
    </row>
    <row r="555" ht="15.75" customHeight="1">
      <c r="S555" s="30"/>
      <c r="T555" s="30"/>
      <c r="X555" s="31"/>
    </row>
    <row r="556" ht="15.75" customHeight="1">
      <c r="S556" s="30"/>
      <c r="T556" s="30"/>
      <c r="X556" s="31"/>
    </row>
    <row r="557" ht="15.75" customHeight="1">
      <c r="S557" s="30"/>
      <c r="T557" s="30"/>
      <c r="X557" s="31"/>
    </row>
    <row r="558" ht="15.75" customHeight="1">
      <c r="S558" s="30"/>
      <c r="T558" s="30"/>
      <c r="X558" s="31"/>
    </row>
    <row r="559" ht="15.75" customHeight="1">
      <c r="S559" s="30"/>
      <c r="T559" s="30"/>
      <c r="X559" s="31"/>
    </row>
    <row r="560" ht="15.75" customHeight="1">
      <c r="S560" s="30"/>
      <c r="T560" s="30"/>
      <c r="X560" s="31"/>
    </row>
    <row r="561" ht="15.75" customHeight="1">
      <c r="S561" s="30"/>
      <c r="T561" s="30"/>
      <c r="X561" s="31"/>
    </row>
    <row r="562" ht="15.75" customHeight="1">
      <c r="S562" s="30"/>
      <c r="T562" s="30"/>
      <c r="X562" s="31"/>
    </row>
    <row r="563" ht="15.75" customHeight="1">
      <c r="S563" s="30"/>
      <c r="T563" s="30"/>
      <c r="X563" s="31"/>
    </row>
    <row r="564" ht="15.75" customHeight="1">
      <c r="S564" s="30"/>
      <c r="T564" s="30"/>
      <c r="X564" s="31"/>
    </row>
    <row r="565" ht="15.75" customHeight="1">
      <c r="S565" s="30"/>
      <c r="T565" s="30"/>
      <c r="X565" s="31"/>
    </row>
    <row r="566" ht="15.75" customHeight="1">
      <c r="S566" s="30"/>
      <c r="T566" s="30"/>
      <c r="X566" s="31"/>
    </row>
    <row r="567" ht="15.75" customHeight="1">
      <c r="S567" s="30"/>
      <c r="T567" s="30"/>
      <c r="X567" s="31"/>
    </row>
    <row r="568" ht="15.75" customHeight="1">
      <c r="S568" s="30"/>
      <c r="T568" s="30"/>
      <c r="X568" s="31"/>
    </row>
    <row r="569" ht="15.75" customHeight="1">
      <c r="S569" s="30"/>
      <c r="T569" s="30"/>
      <c r="X569" s="31"/>
    </row>
    <row r="570" ht="15.75" customHeight="1">
      <c r="S570" s="30"/>
      <c r="T570" s="30"/>
      <c r="X570" s="31"/>
    </row>
    <row r="571" ht="15.75" customHeight="1">
      <c r="S571" s="30"/>
      <c r="T571" s="30"/>
      <c r="X571" s="31"/>
    </row>
    <row r="572" ht="15.75" customHeight="1">
      <c r="S572" s="30"/>
      <c r="T572" s="30"/>
      <c r="X572" s="31"/>
    </row>
    <row r="573" ht="15.75" customHeight="1">
      <c r="S573" s="30"/>
      <c r="T573" s="30"/>
      <c r="X573" s="31"/>
    </row>
    <row r="574" ht="15.75" customHeight="1">
      <c r="S574" s="30"/>
      <c r="T574" s="30"/>
      <c r="X574" s="31"/>
    </row>
    <row r="575" ht="15.75" customHeight="1">
      <c r="S575" s="30"/>
      <c r="T575" s="30"/>
      <c r="X575" s="31"/>
    </row>
    <row r="576" ht="15.75" customHeight="1">
      <c r="S576" s="30"/>
      <c r="T576" s="30"/>
      <c r="X576" s="31"/>
    </row>
    <row r="577" ht="15.75" customHeight="1">
      <c r="S577" s="30"/>
      <c r="T577" s="30"/>
      <c r="X577" s="31"/>
    </row>
    <row r="578" ht="15.75" customHeight="1">
      <c r="S578" s="30"/>
      <c r="T578" s="30"/>
      <c r="X578" s="31"/>
    </row>
    <row r="579" ht="15.75" customHeight="1">
      <c r="S579" s="30"/>
      <c r="T579" s="30"/>
      <c r="X579" s="31"/>
    </row>
    <row r="580" ht="15.75" customHeight="1">
      <c r="S580" s="30"/>
      <c r="T580" s="30"/>
      <c r="X580" s="31"/>
    </row>
    <row r="581" ht="15.75" customHeight="1">
      <c r="S581" s="30"/>
      <c r="T581" s="30"/>
      <c r="X581" s="31"/>
    </row>
    <row r="582" ht="15.75" customHeight="1">
      <c r="S582" s="30"/>
      <c r="T582" s="30"/>
      <c r="X582" s="31"/>
    </row>
    <row r="583" ht="15.75" customHeight="1">
      <c r="S583" s="30"/>
      <c r="T583" s="30"/>
      <c r="X583" s="31"/>
    </row>
    <row r="584" ht="15.75" customHeight="1">
      <c r="S584" s="30"/>
      <c r="T584" s="30"/>
      <c r="X584" s="31"/>
    </row>
    <row r="585" ht="15.75" customHeight="1">
      <c r="S585" s="30"/>
      <c r="T585" s="30"/>
      <c r="X585" s="31"/>
    </row>
    <row r="586" ht="15.75" customHeight="1">
      <c r="S586" s="30"/>
      <c r="T586" s="30"/>
      <c r="X586" s="31"/>
    </row>
    <row r="587" ht="15.75" customHeight="1">
      <c r="S587" s="30"/>
      <c r="T587" s="30"/>
      <c r="X587" s="31"/>
    </row>
    <row r="588" ht="15.75" customHeight="1">
      <c r="S588" s="30"/>
      <c r="T588" s="30"/>
      <c r="X588" s="31"/>
    </row>
    <row r="589" ht="15.75" customHeight="1">
      <c r="S589" s="30"/>
      <c r="T589" s="30"/>
      <c r="X589" s="31"/>
    </row>
    <row r="590" ht="15.75" customHeight="1">
      <c r="S590" s="30"/>
      <c r="T590" s="30"/>
      <c r="X590" s="31"/>
    </row>
    <row r="591" ht="15.75" customHeight="1">
      <c r="S591" s="30"/>
      <c r="T591" s="30"/>
      <c r="X591" s="31"/>
    </row>
    <row r="592" ht="15.75" customHeight="1">
      <c r="S592" s="30"/>
      <c r="T592" s="30"/>
      <c r="X592" s="31"/>
    </row>
    <row r="593" ht="15.75" customHeight="1">
      <c r="S593" s="30"/>
      <c r="T593" s="30"/>
      <c r="X593" s="31"/>
    </row>
    <row r="594" ht="15.75" customHeight="1">
      <c r="S594" s="30"/>
      <c r="T594" s="30"/>
      <c r="X594" s="31"/>
    </row>
    <row r="595" ht="15.75" customHeight="1">
      <c r="S595" s="30"/>
      <c r="T595" s="30"/>
      <c r="X595" s="31"/>
    </row>
    <row r="596" ht="15.75" customHeight="1">
      <c r="S596" s="30"/>
      <c r="T596" s="30"/>
      <c r="X596" s="31"/>
    </row>
    <row r="597" ht="15.75" customHeight="1">
      <c r="S597" s="30"/>
      <c r="T597" s="30"/>
      <c r="X597" s="31"/>
    </row>
    <row r="598" ht="15.75" customHeight="1">
      <c r="S598" s="30"/>
      <c r="T598" s="30"/>
      <c r="X598" s="31"/>
    </row>
    <row r="599" ht="15.75" customHeight="1">
      <c r="S599" s="30"/>
      <c r="T599" s="30"/>
      <c r="X599" s="31"/>
    </row>
    <row r="600" ht="15.75" customHeight="1">
      <c r="S600" s="30"/>
      <c r="T600" s="30"/>
      <c r="X600" s="31"/>
    </row>
    <row r="601" ht="15.75" customHeight="1">
      <c r="S601" s="30"/>
      <c r="T601" s="30"/>
      <c r="X601" s="31"/>
    </row>
    <row r="602" ht="15.75" customHeight="1">
      <c r="S602" s="30"/>
      <c r="T602" s="30"/>
      <c r="X602" s="31"/>
    </row>
    <row r="603" ht="15.75" customHeight="1">
      <c r="S603" s="30"/>
      <c r="T603" s="30"/>
      <c r="X603" s="31"/>
    </row>
    <row r="604" ht="15.75" customHeight="1">
      <c r="S604" s="30"/>
      <c r="T604" s="30"/>
      <c r="X604" s="31"/>
    </row>
    <row r="605" ht="15.75" customHeight="1">
      <c r="S605" s="30"/>
      <c r="T605" s="30"/>
      <c r="X605" s="31"/>
    </row>
    <row r="606" ht="15.75" customHeight="1">
      <c r="S606" s="30"/>
      <c r="T606" s="30"/>
      <c r="X606" s="31"/>
    </row>
    <row r="607" ht="15.75" customHeight="1">
      <c r="S607" s="30"/>
      <c r="T607" s="30"/>
      <c r="X607" s="31"/>
    </row>
    <row r="608" ht="15.75" customHeight="1">
      <c r="S608" s="30"/>
      <c r="T608" s="30"/>
      <c r="X608" s="31"/>
    </row>
    <row r="609" ht="15.75" customHeight="1">
      <c r="S609" s="30"/>
      <c r="T609" s="30"/>
      <c r="X609" s="31"/>
    </row>
    <row r="610" ht="15.75" customHeight="1">
      <c r="S610" s="30"/>
      <c r="T610" s="30"/>
      <c r="X610" s="31"/>
    </row>
    <row r="611" ht="15.75" customHeight="1">
      <c r="S611" s="30"/>
      <c r="T611" s="30"/>
      <c r="X611" s="31"/>
    </row>
    <row r="612" ht="15.75" customHeight="1">
      <c r="S612" s="30"/>
      <c r="T612" s="30"/>
      <c r="X612" s="31"/>
    </row>
    <row r="613" ht="15.75" customHeight="1">
      <c r="S613" s="30"/>
      <c r="T613" s="30"/>
      <c r="X613" s="31"/>
    </row>
    <row r="614" ht="15.75" customHeight="1">
      <c r="S614" s="30"/>
      <c r="T614" s="30"/>
      <c r="X614" s="31"/>
    </row>
    <row r="615" ht="15.75" customHeight="1">
      <c r="S615" s="30"/>
      <c r="T615" s="30"/>
      <c r="X615" s="31"/>
    </row>
    <row r="616" ht="15.75" customHeight="1">
      <c r="S616" s="30"/>
      <c r="T616" s="30"/>
      <c r="X616" s="31"/>
    </row>
    <row r="617" ht="15.75" customHeight="1">
      <c r="S617" s="30"/>
      <c r="T617" s="30"/>
      <c r="X617" s="31"/>
    </row>
    <row r="618" ht="15.75" customHeight="1">
      <c r="S618" s="30"/>
      <c r="T618" s="30"/>
      <c r="X618" s="31"/>
    </row>
    <row r="619" ht="15.75" customHeight="1">
      <c r="S619" s="30"/>
      <c r="T619" s="30"/>
      <c r="X619" s="31"/>
    </row>
    <row r="620" ht="15.75" customHeight="1">
      <c r="S620" s="30"/>
      <c r="T620" s="30"/>
      <c r="X620" s="31"/>
    </row>
    <row r="621" ht="15.75" customHeight="1">
      <c r="S621" s="30"/>
      <c r="T621" s="30"/>
      <c r="X621" s="31"/>
    </row>
    <row r="622" ht="15.75" customHeight="1">
      <c r="S622" s="30"/>
      <c r="T622" s="30"/>
      <c r="X622" s="31"/>
    </row>
    <row r="623" ht="15.75" customHeight="1">
      <c r="S623" s="30"/>
      <c r="T623" s="30"/>
      <c r="X623" s="31"/>
    </row>
    <row r="624" ht="15.75" customHeight="1">
      <c r="S624" s="30"/>
      <c r="T624" s="30"/>
      <c r="X624" s="31"/>
    </row>
    <row r="625" ht="15.75" customHeight="1">
      <c r="S625" s="30"/>
      <c r="T625" s="30"/>
      <c r="X625" s="31"/>
    </row>
    <row r="626" ht="15.75" customHeight="1">
      <c r="S626" s="30"/>
      <c r="T626" s="30"/>
      <c r="X626" s="31"/>
    </row>
    <row r="627" ht="15.75" customHeight="1">
      <c r="S627" s="30"/>
      <c r="T627" s="30"/>
      <c r="X627" s="31"/>
    </row>
    <row r="628" ht="15.75" customHeight="1">
      <c r="S628" s="30"/>
      <c r="T628" s="30"/>
      <c r="X628" s="31"/>
    </row>
    <row r="629" ht="15.75" customHeight="1">
      <c r="S629" s="30"/>
      <c r="T629" s="30"/>
      <c r="X629" s="31"/>
    </row>
    <row r="630" ht="15.75" customHeight="1">
      <c r="S630" s="30"/>
      <c r="T630" s="30"/>
      <c r="X630" s="31"/>
    </row>
    <row r="631" ht="15.75" customHeight="1">
      <c r="S631" s="30"/>
      <c r="T631" s="30"/>
      <c r="X631" s="31"/>
    </row>
    <row r="632" ht="15.75" customHeight="1">
      <c r="S632" s="30"/>
      <c r="T632" s="30"/>
      <c r="X632" s="31"/>
    </row>
    <row r="633" ht="15.75" customHeight="1">
      <c r="S633" s="30"/>
      <c r="T633" s="30"/>
      <c r="X633" s="31"/>
    </row>
    <row r="634" ht="15.75" customHeight="1">
      <c r="S634" s="30"/>
      <c r="T634" s="30"/>
      <c r="X634" s="31"/>
    </row>
    <row r="635" ht="15.75" customHeight="1">
      <c r="S635" s="30"/>
      <c r="T635" s="30"/>
      <c r="X635" s="31"/>
    </row>
    <row r="636" ht="15.75" customHeight="1">
      <c r="S636" s="30"/>
      <c r="T636" s="30"/>
      <c r="X636" s="31"/>
    </row>
    <row r="637" ht="15.75" customHeight="1">
      <c r="S637" s="30"/>
      <c r="T637" s="30"/>
      <c r="X637" s="31"/>
    </row>
    <row r="638" ht="15.75" customHeight="1">
      <c r="S638" s="30"/>
      <c r="T638" s="30"/>
      <c r="X638" s="31"/>
    </row>
    <row r="639" ht="15.75" customHeight="1">
      <c r="S639" s="30"/>
      <c r="T639" s="30"/>
      <c r="X639" s="31"/>
    </row>
    <row r="640" ht="15.75" customHeight="1">
      <c r="S640" s="30"/>
      <c r="T640" s="30"/>
      <c r="X640" s="31"/>
    </row>
    <row r="641" ht="15.75" customHeight="1">
      <c r="S641" s="30"/>
      <c r="T641" s="30"/>
      <c r="X641" s="31"/>
    </row>
    <row r="642" ht="15.75" customHeight="1">
      <c r="S642" s="30"/>
      <c r="T642" s="30"/>
      <c r="X642" s="31"/>
    </row>
    <row r="643" ht="15.75" customHeight="1">
      <c r="S643" s="30"/>
      <c r="T643" s="30"/>
      <c r="X643" s="31"/>
    </row>
    <row r="644" ht="15.75" customHeight="1">
      <c r="S644" s="30"/>
      <c r="T644" s="30"/>
      <c r="X644" s="31"/>
    </row>
    <row r="645" ht="15.75" customHeight="1">
      <c r="S645" s="30"/>
      <c r="T645" s="30"/>
      <c r="X645" s="31"/>
    </row>
    <row r="646" ht="15.75" customHeight="1">
      <c r="S646" s="30"/>
      <c r="T646" s="30"/>
      <c r="X646" s="31"/>
    </row>
    <row r="647" ht="15.75" customHeight="1">
      <c r="S647" s="30"/>
      <c r="T647" s="30"/>
      <c r="X647" s="31"/>
    </row>
    <row r="648" ht="15.75" customHeight="1">
      <c r="S648" s="30"/>
      <c r="T648" s="30"/>
      <c r="X648" s="31"/>
    </row>
    <row r="649" ht="15.75" customHeight="1">
      <c r="S649" s="30"/>
      <c r="T649" s="30"/>
      <c r="X649" s="31"/>
    </row>
    <row r="650" ht="15.75" customHeight="1">
      <c r="S650" s="30"/>
      <c r="T650" s="30"/>
      <c r="X650" s="31"/>
    </row>
    <row r="651" ht="15.75" customHeight="1">
      <c r="S651" s="30"/>
      <c r="T651" s="30"/>
      <c r="X651" s="31"/>
    </row>
    <row r="652" ht="15.75" customHeight="1">
      <c r="S652" s="30"/>
      <c r="T652" s="30"/>
      <c r="X652" s="31"/>
    </row>
    <row r="653" ht="15.75" customHeight="1">
      <c r="S653" s="30"/>
      <c r="T653" s="30"/>
      <c r="X653" s="31"/>
    </row>
    <row r="654" ht="15.75" customHeight="1">
      <c r="S654" s="30"/>
      <c r="T654" s="30"/>
      <c r="X654" s="31"/>
    </row>
    <row r="655" ht="15.75" customHeight="1">
      <c r="S655" s="30"/>
      <c r="T655" s="30"/>
      <c r="X655" s="31"/>
    </row>
    <row r="656" ht="15.75" customHeight="1">
      <c r="S656" s="30"/>
      <c r="T656" s="30"/>
      <c r="X656" s="31"/>
    </row>
    <row r="657" ht="15.75" customHeight="1">
      <c r="S657" s="30"/>
      <c r="T657" s="30"/>
      <c r="X657" s="31"/>
    </row>
    <row r="658" ht="15.75" customHeight="1">
      <c r="S658" s="30"/>
      <c r="T658" s="30"/>
      <c r="X658" s="31"/>
    </row>
    <row r="659" ht="15.75" customHeight="1">
      <c r="S659" s="30"/>
      <c r="T659" s="30"/>
      <c r="X659" s="31"/>
    </row>
    <row r="660" ht="15.75" customHeight="1">
      <c r="S660" s="30"/>
      <c r="T660" s="30"/>
      <c r="X660" s="31"/>
    </row>
    <row r="661" ht="15.75" customHeight="1">
      <c r="S661" s="30"/>
      <c r="T661" s="30"/>
      <c r="X661" s="31"/>
    </row>
    <row r="662" ht="15.75" customHeight="1">
      <c r="S662" s="30"/>
      <c r="T662" s="30"/>
      <c r="X662" s="31"/>
    </row>
    <row r="663" ht="15.75" customHeight="1">
      <c r="S663" s="30"/>
      <c r="T663" s="30"/>
      <c r="X663" s="31"/>
    </row>
    <row r="664" ht="15.75" customHeight="1">
      <c r="S664" s="30"/>
      <c r="T664" s="30"/>
      <c r="X664" s="31"/>
    </row>
    <row r="665" ht="15.75" customHeight="1">
      <c r="S665" s="30"/>
      <c r="T665" s="30"/>
      <c r="X665" s="31"/>
    </row>
    <row r="666" ht="15.75" customHeight="1">
      <c r="S666" s="30"/>
      <c r="T666" s="30"/>
      <c r="X666" s="31"/>
    </row>
    <row r="667" ht="15.75" customHeight="1">
      <c r="S667" s="30"/>
      <c r="T667" s="30"/>
      <c r="X667" s="31"/>
    </row>
    <row r="668" ht="15.75" customHeight="1">
      <c r="S668" s="30"/>
      <c r="T668" s="30"/>
      <c r="X668" s="31"/>
    </row>
    <row r="669" ht="15.75" customHeight="1">
      <c r="S669" s="30"/>
      <c r="T669" s="30"/>
      <c r="X669" s="31"/>
    </row>
    <row r="670" ht="15.75" customHeight="1">
      <c r="S670" s="30"/>
      <c r="T670" s="30"/>
      <c r="X670" s="31"/>
    </row>
    <row r="671" ht="15.75" customHeight="1">
      <c r="S671" s="30"/>
      <c r="T671" s="30"/>
      <c r="X671" s="31"/>
    </row>
    <row r="672" ht="15.75" customHeight="1">
      <c r="S672" s="30"/>
      <c r="T672" s="30"/>
      <c r="X672" s="31"/>
    </row>
    <row r="673" ht="15.75" customHeight="1">
      <c r="S673" s="30"/>
      <c r="T673" s="30"/>
      <c r="X673" s="31"/>
    </row>
    <row r="674" ht="15.75" customHeight="1">
      <c r="S674" s="30"/>
      <c r="T674" s="30"/>
      <c r="X674" s="31"/>
    </row>
    <row r="675" ht="15.75" customHeight="1">
      <c r="S675" s="30"/>
      <c r="T675" s="30"/>
      <c r="X675" s="31"/>
    </row>
    <row r="676" ht="15.75" customHeight="1">
      <c r="S676" s="30"/>
      <c r="T676" s="30"/>
      <c r="X676" s="31"/>
    </row>
    <row r="677" ht="15.75" customHeight="1">
      <c r="S677" s="30"/>
      <c r="T677" s="30"/>
      <c r="X677" s="31"/>
    </row>
    <row r="678" ht="15.75" customHeight="1">
      <c r="S678" s="30"/>
      <c r="T678" s="30"/>
      <c r="X678" s="31"/>
    </row>
    <row r="679" ht="15.75" customHeight="1">
      <c r="S679" s="30"/>
      <c r="T679" s="30"/>
      <c r="X679" s="31"/>
    </row>
    <row r="680" ht="15.75" customHeight="1">
      <c r="S680" s="30"/>
      <c r="T680" s="30"/>
      <c r="X680" s="31"/>
    </row>
    <row r="681" ht="15.75" customHeight="1">
      <c r="S681" s="30"/>
      <c r="T681" s="30"/>
      <c r="X681" s="31"/>
    </row>
    <row r="682" ht="15.75" customHeight="1">
      <c r="S682" s="30"/>
      <c r="T682" s="30"/>
      <c r="X682" s="31"/>
    </row>
    <row r="683" ht="15.75" customHeight="1">
      <c r="S683" s="30"/>
      <c r="T683" s="30"/>
      <c r="X683" s="31"/>
    </row>
    <row r="684" ht="15.75" customHeight="1">
      <c r="S684" s="30"/>
      <c r="T684" s="30"/>
      <c r="X684" s="31"/>
    </row>
    <row r="685" ht="15.75" customHeight="1">
      <c r="S685" s="30"/>
      <c r="T685" s="30"/>
      <c r="X685" s="31"/>
    </row>
    <row r="686" ht="15.75" customHeight="1">
      <c r="S686" s="30"/>
      <c r="T686" s="30"/>
      <c r="X686" s="31"/>
    </row>
    <row r="687" ht="15.75" customHeight="1">
      <c r="S687" s="30"/>
      <c r="T687" s="30"/>
      <c r="X687" s="31"/>
    </row>
    <row r="688" ht="15.75" customHeight="1">
      <c r="S688" s="30"/>
      <c r="T688" s="30"/>
      <c r="X688" s="31"/>
    </row>
    <row r="689" ht="15.75" customHeight="1">
      <c r="S689" s="30"/>
      <c r="T689" s="30"/>
      <c r="X689" s="31"/>
    </row>
    <row r="690" ht="15.75" customHeight="1">
      <c r="S690" s="30"/>
      <c r="T690" s="30"/>
      <c r="X690" s="31"/>
    </row>
    <row r="691" ht="15.75" customHeight="1">
      <c r="S691" s="30"/>
      <c r="T691" s="30"/>
      <c r="X691" s="31"/>
    </row>
    <row r="692" ht="15.75" customHeight="1">
      <c r="S692" s="30"/>
      <c r="T692" s="30"/>
      <c r="X692" s="31"/>
    </row>
    <row r="693" ht="15.75" customHeight="1">
      <c r="S693" s="30"/>
      <c r="T693" s="30"/>
      <c r="X693" s="31"/>
    </row>
    <row r="694" ht="15.75" customHeight="1">
      <c r="S694" s="30"/>
      <c r="T694" s="30"/>
      <c r="X694" s="31"/>
    </row>
    <row r="695" ht="15.75" customHeight="1">
      <c r="S695" s="30"/>
      <c r="T695" s="30"/>
      <c r="X695" s="31"/>
    </row>
    <row r="696" ht="15.75" customHeight="1">
      <c r="S696" s="30"/>
      <c r="T696" s="30"/>
      <c r="X696" s="31"/>
    </row>
    <row r="697" ht="15.75" customHeight="1">
      <c r="S697" s="30"/>
      <c r="T697" s="30"/>
      <c r="X697" s="31"/>
    </row>
    <row r="698" ht="15.75" customHeight="1">
      <c r="S698" s="30"/>
      <c r="T698" s="30"/>
      <c r="X698" s="31"/>
    </row>
    <row r="699" ht="15.75" customHeight="1">
      <c r="S699" s="30"/>
      <c r="T699" s="30"/>
      <c r="X699" s="31"/>
    </row>
    <row r="700" ht="15.75" customHeight="1">
      <c r="S700" s="30"/>
      <c r="T700" s="30"/>
      <c r="X700" s="31"/>
    </row>
    <row r="701" ht="15.75" customHeight="1">
      <c r="S701" s="30"/>
      <c r="T701" s="30"/>
      <c r="X701" s="31"/>
    </row>
    <row r="702" ht="15.75" customHeight="1">
      <c r="S702" s="30"/>
      <c r="T702" s="30"/>
      <c r="X702" s="31"/>
    </row>
    <row r="703" ht="15.75" customHeight="1">
      <c r="S703" s="30"/>
      <c r="T703" s="30"/>
      <c r="X703" s="31"/>
    </row>
    <row r="704" ht="15.75" customHeight="1">
      <c r="S704" s="30"/>
      <c r="T704" s="30"/>
      <c r="X704" s="31"/>
    </row>
    <row r="705" ht="15.75" customHeight="1">
      <c r="S705" s="30"/>
      <c r="T705" s="30"/>
      <c r="X705" s="31"/>
    </row>
    <row r="706" ht="15.75" customHeight="1">
      <c r="S706" s="30"/>
      <c r="T706" s="30"/>
      <c r="X706" s="31"/>
    </row>
    <row r="707" ht="15.75" customHeight="1">
      <c r="S707" s="30"/>
      <c r="T707" s="30"/>
      <c r="X707" s="31"/>
    </row>
    <row r="708" ht="15.75" customHeight="1">
      <c r="S708" s="30"/>
      <c r="T708" s="30"/>
      <c r="X708" s="31"/>
    </row>
    <row r="709" ht="15.75" customHeight="1">
      <c r="S709" s="30"/>
      <c r="T709" s="30"/>
      <c r="X709" s="31"/>
    </row>
    <row r="710" ht="15.75" customHeight="1">
      <c r="S710" s="30"/>
      <c r="T710" s="30"/>
      <c r="X710" s="31"/>
    </row>
    <row r="711" ht="15.75" customHeight="1">
      <c r="S711" s="30"/>
      <c r="T711" s="30"/>
      <c r="X711" s="31"/>
    </row>
    <row r="712" ht="15.75" customHeight="1">
      <c r="S712" s="30"/>
      <c r="T712" s="30"/>
      <c r="X712" s="31"/>
    </row>
    <row r="713" ht="15.75" customHeight="1">
      <c r="S713" s="30"/>
      <c r="T713" s="30"/>
      <c r="X713" s="31"/>
    </row>
    <row r="714" ht="15.75" customHeight="1">
      <c r="S714" s="30"/>
      <c r="T714" s="30"/>
      <c r="X714" s="31"/>
    </row>
    <row r="715" ht="15.75" customHeight="1">
      <c r="S715" s="30"/>
      <c r="T715" s="30"/>
      <c r="X715" s="31"/>
    </row>
    <row r="716" ht="15.75" customHeight="1">
      <c r="S716" s="30"/>
      <c r="T716" s="30"/>
      <c r="X716" s="31"/>
    </row>
    <row r="717" ht="15.75" customHeight="1">
      <c r="S717" s="30"/>
      <c r="T717" s="30"/>
      <c r="X717" s="31"/>
    </row>
    <row r="718" ht="15.75" customHeight="1">
      <c r="S718" s="30"/>
      <c r="T718" s="30"/>
      <c r="X718" s="31"/>
    </row>
    <row r="719" ht="15.75" customHeight="1">
      <c r="S719" s="30"/>
      <c r="T719" s="30"/>
      <c r="X719" s="31"/>
    </row>
    <row r="720" ht="15.75" customHeight="1">
      <c r="S720" s="30"/>
      <c r="T720" s="30"/>
      <c r="X720" s="31"/>
    </row>
    <row r="721" ht="15.75" customHeight="1">
      <c r="S721" s="30"/>
      <c r="T721" s="30"/>
      <c r="X721" s="31"/>
    </row>
    <row r="722" ht="15.75" customHeight="1">
      <c r="S722" s="30"/>
      <c r="T722" s="30"/>
      <c r="X722" s="31"/>
    </row>
    <row r="723" ht="15.75" customHeight="1">
      <c r="S723" s="30"/>
      <c r="T723" s="30"/>
      <c r="X723" s="31"/>
    </row>
    <row r="724" ht="15.75" customHeight="1">
      <c r="S724" s="30"/>
      <c r="T724" s="30"/>
      <c r="X724" s="31"/>
    </row>
    <row r="725" ht="15.75" customHeight="1">
      <c r="S725" s="30"/>
      <c r="T725" s="30"/>
      <c r="X725" s="31"/>
    </row>
    <row r="726" ht="15.75" customHeight="1">
      <c r="S726" s="30"/>
      <c r="T726" s="30"/>
      <c r="X726" s="31"/>
    </row>
    <row r="727" ht="15.75" customHeight="1">
      <c r="S727" s="30"/>
      <c r="T727" s="30"/>
      <c r="X727" s="31"/>
    </row>
    <row r="728" ht="15.75" customHeight="1">
      <c r="S728" s="30"/>
      <c r="T728" s="30"/>
      <c r="X728" s="31"/>
    </row>
    <row r="729" ht="15.75" customHeight="1">
      <c r="S729" s="30"/>
      <c r="T729" s="30"/>
      <c r="X729" s="31"/>
    </row>
    <row r="730" ht="15.75" customHeight="1">
      <c r="S730" s="30"/>
      <c r="T730" s="30"/>
      <c r="X730" s="31"/>
    </row>
    <row r="731" ht="15.75" customHeight="1">
      <c r="S731" s="30"/>
      <c r="T731" s="30"/>
      <c r="X731" s="31"/>
    </row>
    <row r="732" ht="15.75" customHeight="1">
      <c r="S732" s="30"/>
      <c r="T732" s="30"/>
      <c r="X732" s="31"/>
    </row>
    <row r="733" ht="15.75" customHeight="1">
      <c r="S733" s="30"/>
      <c r="T733" s="30"/>
      <c r="X733" s="31"/>
    </row>
    <row r="734" ht="15.75" customHeight="1">
      <c r="S734" s="30"/>
      <c r="T734" s="30"/>
      <c r="X734" s="31"/>
    </row>
    <row r="735" ht="15.75" customHeight="1">
      <c r="S735" s="30"/>
      <c r="T735" s="30"/>
      <c r="X735" s="31"/>
    </row>
    <row r="736" ht="15.75" customHeight="1">
      <c r="S736" s="30"/>
      <c r="T736" s="30"/>
      <c r="X736" s="31"/>
    </row>
    <row r="737" ht="15.75" customHeight="1">
      <c r="S737" s="30"/>
      <c r="T737" s="30"/>
      <c r="X737" s="31"/>
    </row>
    <row r="738" ht="15.75" customHeight="1">
      <c r="S738" s="30"/>
      <c r="T738" s="30"/>
      <c r="X738" s="31"/>
    </row>
    <row r="739" ht="15.75" customHeight="1">
      <c r="S739" s="30"/>
      <c r="T739" s="30"/>
      <c r="X739" s="31"/>
    </row>
    <row r="740" ht="15.75" customHeight="1">
      <c r="S740" s="30"/>
      <c r="T740" s="30"/>
      <c r="X740" s="31"/>
    </row>
    <row r="741" ht="15.75" customHeight="1">
      <c r="S741" s="30"/>
      <c r="T741" s="30"/>
      <c r="X741" s="31"/>
    </row>
    <row r="742" ht="15.75" customHeight="1">
      <c r="S742" s="30"/>
      <c r="T742" s="30"/>
      <c r="X742" s="31"/>
    </row>
    <row r="743" ht="15.75" customHeight="1">
      <c r="S743" s="30"/>
      <c r="T743" s="30"/>
      <c r="X743" s="31"/>
    </row>
    <row r="744" ht="15.75" customHeight="1">
      <c r="S744" s="30"/>
      <c r="T744" s="30"/>
      <c r="X744" s="31"/>
    </row>
    <row r="745" ht="15.75" customHeight="1">
      <c r="S745" s="30"/>
      <c r="T745" s="30"/>
      <c r="X745" s="31"/>
    </row>
    <row r="746" ht="15.75" customHeight="1">
      <c r="S746" s="30"/>
      <c r="T746" s="30"/>
      <c r="X746" s="31"/>
    </row>
    <row r="747" ht="15.75" customHeight="1">
      <c r="S747" s="30"/>
      <c r="T747" s="30"/>
      <c r="X747" s="31"/>
    </row>
    <row r="748" ht="15.75" customHeight="1">
      <c r="S748" s="30"/>
      <c r="T748" s="30"/>
      <c r="X748" s="31"/>
    </row>
    <row r="749" ht="15.75" customHeight="1">
      <c r="S749" s="30"/>
      <c r="T749" s="30"/>
      <c r="X749" s="31"/>
    </row>
    <row r="750" ht="15.75" customHeight="1">
      <c r="S750" s="30"/>
      <c r="T750" s="30"/>
      <c r="X750" s="31"/>
    </row>
    <row r="751" ht="15.75" customHeight="1">
      <c r="S751" s="30"/>
      <c r="T751" s="30"/>
      <c r="X751" s="31"/>
    </row>
    <row r="752" ht="15.75" customHeight="1">
      <c r="S752" s="30"/>
      <c r="T752" s="30"/>
      <c r="X752" s="31"/>
    </row>
    <row r="753" ht="15.75" customHeight="1">
      <c r="S753" s="30"/>
      <c r="T753" s="30"/>
      <c r="X753" s="31"/>
    </row>
    <row r="754" ht="15.75" customHeight="1">
      <c r="S754" s="30"/>
      <c r="T754" s="30"/>
      <c r="X754" s="31"/>
    </row>
    <row r="755" ht="15.75" customHeight="1">
      <c r="S755" s="30"/>
      <c r="T755" s="30"/>
      <c r="X755" s="31"/>
    </row>
    <row r="756" ht="15.75" customHeight="1">
      <c r="S756" s="30"/>
      <c r="T756" s="30"/>
      <c r="X756" s="31"/>
    </row>
    <row r="757" ht="15.75" customHeight="1">
      <c r="S757" s="30"/>
      <c r="T757" s="30"/>
      <c r="X757" s="31"/>
    </row>
    <row r="758" ht="15.75" customHeight="1">
      <c r="S758" s="30"/>
      <c r="T758" s="30"/>
      <c r="X758" s="31"/>
    </row>
    <row r="759" ht="15.75" customHeight="1">
      <c r="S759" s="30"/>
      <c r="T759" s="30"/>
      <c r="X759" s="31"/>
    </row>
    <row r="760" ht="15.75" customHeight="1">
      <c r="S760" s="30"/>
      <c r="T760" s="30"/>
      <c r="X760" s="31"/>
    </row>
    <row r="761" ht="15.75" customHeight="1">
      <c r="S761" s="30"/>
      <c r="T761" s="30"/>
      <c r="X761" s="31"/>
    </row>
    <row r="762" ht="15.75" customHeight="1">
      <c r="S762" s="30"/>
      <c r="T762" s="30"/>
      <c r="X762" s="31"/>
    </row>
    <row r="763" ht="15.75" customHeight="1">
      <c r="S763" s="30"/>
      <c r="T763" s="30"/>
      <c r="X763" s="31"/>
    </row>
    <row r="764" ht="15.75" customHeight="1">
      <c r="S764" s="30"/>
      <c r="T764" s="30"/>
      <c r="X764" s="31"/>
    </row>
    <row r="765" ht="15.75" customHeight="1">
      <c r="S765" s="30"/>
      <c r="T765" s="30"/>
      <c r="X765" s="31"/>
    </row>
    <row r="766" ht="15.75" customHeight="1">
      <c r="S766" s="30"/>
      <c r="T766" s="30"/>
      <c r="X766" s="31"/>
    </row>
    <row r="767" ht="15.75" customHeight="1">
      <c r="S767" s="30"/>
      <c r="T767" s="30"/>
      <c r="X767" s="31"/>
    </row>
    <row r="768" ht="15.75" customHeight="1">
      <c r="S768" s="30"/>
      <c r="T768" s="30"/>
      <c r="X768" s="31"/>
    </row>
    <row r="769" ht="15.75" customHeight="1">
      <c r="S769" s="30"/>
      <c r="T769" s="30"/>
      <c r="X769" s="31"/>
    </row>
    <row r="770" ht="15.75" customHeight="1">
      <c r="S770" s="30"/>
      <c r="T770" s="30"/>
      <c r="X770" s="31"/>
    </row>
    <row r="771" ht="15.75" customHeight="1">
      <c r="S771" s="30"/>
      <c r="T771" s="30"/>
      <c r="X771" s="31"/>
    </row>
    <row r="772" ht="15.75" customHeight="1">
      <c r="S772" s="30"/>
      <c r="T772" s="30"/>
      <c r="X772" s="31"/>
    </row>
    <row r="773" ht="15.75" customHeight="1">
      <c r="S773" s="30"/>
      <c r="T773" s="30"/>
      <c r="X773" s="31"/>
    </row>
    <row r="774" ht="15.75" customHeight="1">
      <c r="S774" s="30"/>
      <c r="T774" s="30"/>
      <c r="X774" s="31"/>
    </row>
    <row r="775" ht="15.75" customHeight="1">
      <c r="S775" s="30"/>
      <c r="T775" s="30"/>
      <c r="X775" s="31"/>
    </row>
    <row r="776" ht="15.75" customHeight="1">
      <c r="S776" s="30"/>
      <c r="T776" s="30"/>
      <c r="X776" s="31"/>
    </row>
    <row r="777" ht="15.75" customHeight="1">
      <c r="S777" s="30"/>
      <c r="T777" s="30"/>
      <c r="X777" s="31"/>
    </row>
    <row r="778" ht="15.75" customHeight="1">
      <c r="S778" s="30"/>
      <c r="T778" s="30"/>
      <c r="X778" s="31"/>
    </row>
    <row r="779" ht="15.75" customHeight="1">
      <c r="S779" s="30"/>
      <c r="T779" s="30"/>
      <c r="X779" s="31"/>
    </row>
    <row r="780" ht="15.75" customHeight="1">
      <c r="S780" s="30"/>
      <c r="T780" s="30"/>
      <c r="X780" s="31"/>
    </row>
    <row r="781" ht="15.75" customHeight="1">
      <c r="S781" s="30"/>
      <c r="T781" s="30"/>
      <c r="X781" s="31"/>
    </row>
    <row r="782" ht="15.75" customHeight="1">
      <c r="S782" s="30"/>
      <c r="T782" s="30"/>
      <c r="X782" s="31"/>
    </row>
    <row r="783" ht="15.75" customHeight="1">
      <c r="S783" s="30"/>
      <c r="T783" s="30"/>
      <c r="X783" s="31"/>
    </row>
    <row r="784" ht="15.75" customHeight="1">
      <c r="S784" s="30"/>
      <c r="T784" s="30"/>
      <c r="X784" s="31"/>
    </row>
    <row r="785" ht="15.75" customHeight="1">
      <c r="S785" s="30"/>
      <c r="T785" s="30"/>
      <c r="X785" s="31"/>
    </row>
    <row r="786" ht="15.75" customHeight="1">
      <c r="S786" s="30"/>
      <c r="T786" s="30"/>
      <c r="X786" s="31"/>
    </row>
    <row r="787" ht="15.75" customHeight="1">
      <c r="S787" s="30"/>
      <c r="T787" s="30"/>
      <c r="X787" s="31"/>
    </row>
    <row r="788" ht="15.75" customHeight="1">
      <c r="S788" s="30"/>
      <c r="T788" s="30"/>
      <c r="X788" s="31"/>
    </row>
    <row r="789" ht="15.75" customHeight="1">
      <c r="S789" s="30"/>
      <c r="T789" s="30"/>
      <c r="X789" s="31"/>
    </row>
    <row r="790" ht="15.75" customHeight="1">
      <c r="S790" s="30"/>
      <c r="T790" s="30"/>
      <c r="X790" s="31"/>
    </row>
    <row r="791" ht="15.75" customHeight="1">
      <c r="S791" s="30"/>
      <c r="T791" s="30"/>
      <c r="X791" s="31"/>
    </row>
    <row r="792" ht="15.75" customHeight="1">
      <c r="S792" s="30"/>
      <c r="T792" s="30"/>
      <c r="X792" s="31"/>
    </row>
    <row r="793" ht="15.75" customHeight="1">
      <c r="S793" s="30"/>
      <c r="T793" s="30"/>
      <c r="X793" s="31"/>
    </row>
    <row r="794" ht="15.75" customHeight="1">
      <c r="S794" s="30"/>
      <c r="T794" s="30"/>
      <c r="X794" s="31"/>
    </row>
    <row r="795" ht="15.75" customHeight="1">
      <c r="S795" s="30"/>
      <c r="T795" s="30"/>
      <c r="X795" s="31"/>
    </row>
    <row r="796" ht="15.75" customHeight="1">
      <c r="S796" s="30"/>
      <c r="T796" s="30"/>
      <c r="X796" s="31"/>
    </row>
    <row r="797" ht="15.75" customHeight="1">
      <c r="S797" s="30"/>
      <c r="T797" s="30"/>
      <c r="X797" s="31"/>
    </row>
    <row r="798" ht="15.75" customHeight="1">
      <c r="S798" s="30"/>
      <c r="T798" s="30"/>
      <c r="X798" s="31"/>
    </row>
    <row r="799" ht="15.75" customHeight="1">
      <c r="S799" s="30"/>
      <c r="T799" s="30"/>
      <c r="X799" s="31"/>
    </row>
    <row r="800" ht="15.75" customHeight="1">
      <c r="S800" s="30"/>
      <c r="T800" s="30"/>
      <c r="X800" s="31"/>
    </row>
    <row r="801" ht="15.75" customHeight="1">
      <c r="S801" s="30"/>
      <c r="T801" s="30"/>
      <c r="X801" s="31"/>
    </row>
    <row r="802" ht="15.75" customHeight="1">
      <c r="S802" s="30"/>
      <c r="T802" s="30"/>
      <c r="X802" s="31"/>
    </row>
    <row r="803" ht="15.75" customHeight="1">
      <c r="S803" s="30"/>
      <c r="T803" s="30"/>
      <c r="X803" s="31"/>
    </row>
    <row r="804" ht="15.75" customHeight="1">
      <c r="S804" s="30"/>
      <c r="T804" s="30"/>
      <c r="X804" s="31"/>
    </row>
    <row r="805" ht="15.75" customHeight="1">
      <c r="S805" s="30"/>
      <c r="T805" s="30"/>
      <c r="X805" s="31"/>
    </row>
    <row r="806" ht="15.75" customHeight="1">
      <c r="S806" s="30"/>
      <c r="T806" s="30"/>
      <c r="X806" s="31"/>
    </row>
    <row r="807" ht="15.75" customHeight="1">
      <c r="S807" s="30"/>
      <c r="T807" s="30"/>
      <c r="X807" s="31"/>
    </row>
    <row r="808" ht="15.75" customHeight="1">
      <c r="S808" s="30"/>
      <c r="T808" s="30"/>
      <c r="X808" s="31"/>
    </row>
    <row r="809" ht="15.75" customHeight="1">
      <c r="S809" s="30"/>
      <c r="T809" s="30"/>
      <c r="X809" s="31"/>
    </row>
    <row r="810" ht="15.75" customHeight="1">
      <c r="S810" s="30"/>
      <c r="T810" s="30"/>
      <c r="X810" s="31"/>
    </row>
    <row r="811" ht="15.75" customHeight="1">
      <c r="S811" s="30"/>
      <c r="T811" s="30"/>
      <c r="X811" s="31"/>
    </row>
    <row r="812" ht="15.75" customHeight="1">
      <c r="S812" s="30"/>
      <c r="T812" s="30"/>
      <c r="X812" s="31"/>
    </row>
    <row r="813" ht="15.75" customHeight="1">
      <c r="S813" s="30"/>
      <c r="T813" s="30"/>
      <c r="X813" s="31"/>
    </row>
    <row r="814" ht="15.75" customHeight="1">
      <c r="S814" s="30"/>
      <c r="T814" s="30"/>
      <c r="X814" s="31"/>
    </row>
    <row r="815" ht="15.75" customHeight="1">
      <c r="S815" s="30"/>
      <c r="T815" s="30"/>
      <c r="X815" s="31"/>
    </row>
    <row r="816" ht="15.75" customHeight="1">
      <c r="S816" s="30"/>
      <c r="T816" s="30"/>
      <c r="X816" s="31"/>
    </row>
    <row r="817" ht="15.75" customHeight="1">
      <c r="S817" s="30"/>
      <c r="T817" s="30"/>
      <c r="X817" s="31"/>
    </row>
    <row r="818" ht="15.75" customHeight="1">
      <c r="S818" s="30"/>
      <c r="T818" s="30"/>
      <c r="X818" s="31"/>
    </row>
    <row r="819" ht="15.75" customHeight="1">
      <c r="S819" s="30"/>
      <c r="T819" s="30"/>
      <c r="X819" s="31"/>
    </row>
    <row r="820" ht="15.75" customHeight="1">
      <c r="S820" s="30"/>
      <c r="T820" s="30"/>
      <c r="X820" s="31"/>
    </row>
    <row r="821" ht="15.75" customHeight="1">
      <c r="S821" s="30"/>
      <c r="T821" s="30"/>
      <c r="X821" s="31"/>
    </row>
    <row r="822" ht="15.75" customHeight="1">
      <c r="S822" s="30"/>
      <c r="T822" s="30"/>
      <c r="X822" s="31"/>
    </row>
    <row r="823" ht="15.75" customHeight="1">
      <c r="S823" s="30"/>
      <c r="T823" s="30"/>
      <c r="X823" s="31"/>
    </row>
    <row r="824" ht="15.75" customHeight="1">
      <c r="S824" s="30"/>
      <c r="T824" s="30"/>
      <c r="X824" s="31"/>
    </row>
    <row r="825" ht="15.75" customHeight="1">
      <c r="S825" s="30"/>
      <c r="T825" s="30"/>
      <c r="X825" s="31"/>
    </row>
    <row r="826" ht="15.75" customHeight="1">
      <c r="S826" s="30"/>
      <c r="T826" s="30"/>
      <c r="X826" s="31"/>
    </row>
    <row r="827" ht="15.75" customHeight="1">
      <c r="S827" s="30"/>
      <c r="T827" s="30"/>
      <c r="X827" s="31"/>
    </row>
    <row r="828" ht="15.75" customHeight="1">
      <c r="S828" s="30"/>
      <c r="T828" s="30"/>
      <c r="X828" s="31"/>
    </row>
    <row r="829" ht="15.75" customHeight="1">
      <c r="S829" s="30"/>
      <c r="T829" s="30"/>
      <c r="X829" s="31"/>
    </row>
    <row r="830" ht="15.75" customHeight="1">
      <c r="S830" s="30"/>
      <c r="T830" s="30"/>
      <c r="X830" s="31"/>
    </row>
    <row r="831" ht="15.75" customHeight="1">
      <c r="S831" s="30"/>
      <c r="T831" s="30"/>
      <c r="X831" s="31"/>
    </row>
    <row r="832" ht="15.75" customHeight="1">
      <c r="S832" s="30"/>
      <c r="T832" s="30"/>
      <c r="X832" s="31"/>
    </row>
    <row r="833" ht="15.75" customHeight="1">
      <c r="S833" s="30"/>
      <c r="T833" s="30"/>
      <c r="X833" s="31"/>
    </row>
    <row r="834" ht="15.75" customHeight="1">
      <c r="S834" s="30"/>
      <c r="T834" s="30"/>
      <c r="X834" s="31"/>
    </row>
    <row r="835" ht="15.75" customHeight="1">
      <c r="S835" s="30"/>
      <c r="T835" s="30"/>
      <c r="X835" s="31"/>
    </row>
    <row r="836" ht="15.75" customHeight="1">
      <c r="S836" s="30"/>
      <c r="T836" s="30"/>
      <c r="X836" s="31"/>
    </row>
    <row r="837" ht="15.75" customHeight="1">
      <c r="S837" s="30"/>
      <c r="T837" s="30"/>
      <c r="X837" s="31"/>
    </row>
    <row r="838" ht="15.75" customHeight="1">
      <c r="S838" s="30"/>
      <c r="T838" s="30"/>
      <c r="X838" s="31"/>
    </row>
    <row r="839" ht="15.75" customHeight="1">
      <c r="S839" s="30"/>
      <c r="T839" s="30"/>
      <c r="X839" s="31"/>
    </row>
    <row r="840" ht="15.75" customHeight="1">
      <c r="S840" s="30"/>
      <c r="T840" s="30"/>
      <c r="X840" s="31"/>
    </row>
    <row r="841" ht="15.75" customHeight="1">
      <c r="S841" s="30"/>
      <c r="T841" s="30"/>
      <c r="X841" s="31"/>
    </row>
    <row r="842" ht="15.75" customHeight="1">
      <c r="S842" s="30"/>
      <c r="T842" s="30"/>
      <c r="X842" s="31"/>
    </row>
    <row r="843" ht="15.75" customHeight="1">
      <c r="S843" s="30"/>
      <c r="T843" s="30"/>
      <c r="X843" s="31"/>
    </row>
    <row r="844" ht="15.75" customHeight="1">
      <c r="S844" s="30"/>
      <c r="T844" s="30"/>
      <c r="X844" s="31"/>
    </row>
    <row r="845" ht="15.75" customHeight="1">
      <c r="S845" s="30"/>
      <c r="T845" s="30"/>
      <c r="X845" s="31"/>
    </row>
    <row r="846" ht="15.75" customHeight="1">
      <c r="S846" s="30"/>
      <c r="T846" s="30"/>
      <c r="X846" s="31"/>
    </row>
    <row r="847" ht="15.75" customHeight="1">
      <c r="S847" s="30"/>
      <c r="T847" s="30"/>
      <c r="X847" s="31"/>
    </row>
    <row r="848" ht="15.75" customHeight="1">
      <c r="S848" s="30"/>
      <c r="T848" s="30"/>
      <c r="X848" s="31"/>
    </row>
    <row r="849" ht="15.75" customHeight="1">
      <c r="S849" s="30"/>
      <c r="T849" s="30"/>
      <c r="X849" s="31"/>
    </row>
    <row r="850" ht="15.75" customHeight="1">
      <c r="S850" s="30"/>
      <c r="T850" s="30"/>
      <c r="X850" s="31"/>
    </row>
    <row r="851" ht="15.75" customHeight="1">
      <c r="S851" s="30"/>
      <c r="T851" s="30"/>
      <c r="X851" s="31"/>
    </row>
    <row r="852" ht="15.75" customHeight="1">
      <c r="S852" s="30"/>
      <c r="T852" s="30"/>
      <c r="X852" s="31"/>
    </row>
    <row r="853" ht="15.75" customHeight="1">
      <c r="S853" s="30"/>
      <c r="T853" s="30"/>
      <c r="X853" s="31"/>
    </row>
    <row r="854" ht="15.75" customHeight="1">
      <c r="S854" s="30"/>
      <c r="T854" s="30"/>
      <c r="X854" s="31"/>
    </row>
    <row r="855" ht="15.75" customHeight="1">
      <c r="S855" s="30"/>
      <c r="T855" s="30"/>
      <c r="X855" s="31"/>
    </row>
    <row r="856" ht="15.75" customHeight="1">
      <c r="S856" s="30"/>
      <c r="T856" s="30"/>
      <c r="X856" s="31"/>
    </row>
    <row r="857" ht="15.75" customHeight="1">
      <c r="S857" s="30"/>
      <c r="T857" s="30"/>
      <c r="X857" s="31"/>
    </row>
    <row r="858" ht="15.75" customHeight="1">
      <c r="S858" s="30"/>
      <c r="T858" s="30"/>
      <c r="X858" s="31"/>
    </row>
    <row r="859" ht="15.75" customHeight="1">
      <c r="S859" s="30"/>
      <c r="T859" s="30"/>
      <c r="X859" s="31"/>
    </row>
    <row r="860" ht="15.75" customHeight="1">
      <c r="S860" s="30"/>
      <c r="T860" s="30"/>
      <c r="X860" s="31"/>
    </row>
    <row r="861" ht="15.75" customHeight="1">
      <c r="S861" s="30"/>
      <c r="T861" s="30"/>
      <c r="X861" s="31"/>
    </row>
    <row r="862" ht="15.75" customHeight="1">
      <c r="S862" s="30"/>
      <c r="T862" s="30"/>
      <c r="X862" s="31"/>
    </row>
    <row r="863" ht="15.75" customHeight="1">
      <c r="S863" s="30"/>
      <c r="T863" s="30"/>
      <c r="X863" s="31"/>
    </row>
    <row r="864" ht="15.75" customHeight="1">
      <c r="S864" s="30"/>
      <c r="T864" s="30"/>
      <c r="X864" s="31"/>
    </row>
    <row r="865" ht="15.75" customHeight="1">
      <c r="S865" s="30"/>
      <c r="T865" s="30"/>
      <c r="X865" s="31"/>
    </row>
    <row r="866" ht="15.75" customHeight="1">
      <c r="S866" s="30"/>
      <c r="T866" s="30"/>
      <c r="X866" s="31"/>
    </row>
    <row r="867" ht="15.75" customHeight="1">
      <c r="S867" s="30"/>
      <c r="T867" s="30"/>
      <c r="X867" s="31"/>
    </row>
    <row r="868" ht="15.75" customHeight="1">
      <c r="S868" s="30"/>
      <c r="T868" s="30"/>
      <c r="X868" s="31"/>
    </row>
    <row r="869" ht="15.75" customHeight="1">
      <c r="S869" s="30"/>
      <c r="T869" s="30"/>
      <c r="X869" s="31"/>
    </row>
    <row r="870" ht="15.75" customHeight="1">
      <c r="S870" s="30"/>
      <c r="T870" s="30"/>
      <c r="X870" s="31"/>
    </row>
    <row r="871" ht="15.75" customHeight="1">
      <c r="S871" s="30"/>
      <c r="T871" s="30"/>
      <c r="X871" s="31"/>
    </row>
    <row r="872" ht="15.75" customHeight="1">
      <c r="S872" s="30"/>
      <c r="T872" s="30"/>
      <c r="X872" s="31"/>
    </row>
    <row r="873" ht="15.75" customHeight="1">
      <c r="S873" s="30"/>
      <c r="T873" s="30"/>
      <c r="X873" s="31"/>
    </row>
    <row r="874" ht="15.75" customHeight="1">
      <c r="S874" s="30"/>
      <c r="T874" s="30"/>
      <c r="X874" s="31"/>
    </row>
    <row r="875" ht="15.75" customHeight="1">
      <c r="S875" s="30"/>
      <c r="T875" s="30"/>
      <c r="X875" s="31"/>
    </row>
    <row r="876" ht="15.75" customHeight="1">
      <c r="S876" s="30"/>
      <c r="T876" s="30"/>
      <c r="X876" s="31"/>
    </row>
    <row r="877" ht="15.75" customHeight="1">
      <c r="S877" s="30"/>
      <c r="T877" s="30"/>
      <c r="X877" s="31"/>
    </row>
    <row r="878" ht="15.75" customHeight="1">
      <c r="S878" s="30"/>
      <c r="T878" s="30"/>
      <c r="X878" s="31"/>
    </row>
    <row r="879" ht="15.75" customHeight="1">
      <c r="S879" s="30"/>
      <c r="T879" s="30"/>
      <c r="X879" s="31"/>
    </row>
    <row r="880" ht="15.75" customHeight="1">
      <c r="S880" s="30"/>
      <c r="T880" s="30"/>
      <c r="X880" s="31"/>
    </row>
    <row r="881" ht="15.75" customHeight="1">
      <c r="S881" s="30"/>
      <c r="T881" s="30"/>
      <c r="X881" s="31"/>
    </row>
    <row r="882" ht="15.75" customHeight="1">
      <c r="S882" s="30"/>
      <c r="T882" s="30"/>
      <c r="X882" s="31"/>
    </row>
    <row r="883" ht="15.75" customHeight="1">
      <c r="S883" s="30"/>
      <c r="T883" s="30"/>
      <c r="X883" s="31"/>
    </row>
    <row r="884" ht="15.75" customHeight="1">
      <c r="S884" s="30"/>
      <c r="T884" s="30"/>
      <c r="X884" s="31"/>
    </row>
    <row r="885" ht="15.75" customHeight="1">
      <c r="S885" s="30"/>
      <c r="T885" s="30"/>
      <c r="X885" s="31"/>
    </row>
    <row r="886" ht="15.75" customHeight="1">
      <c r="S886" s="30"/>
      <c r="T886" s="30"/>
      <c r="X886" s="31"/>
    </row>
    <row r="887" ht="15.75" customHeight="1">
      <c r="S887" s="30"/>
      <c r="T887" s="30"/>
      <c r="X887" s="31"/>
    </row>
    <row r="888" ht="15.75" customHeight="1">
      <c r="S888" s="30"/>
      <c r="T888" s="30"/>
      <c r="X888" s="31"/>
    </row>
    <row r="889" ht="15.75" customHeight="1">
      <c r="S889" s="30"/>
      <c r="T889" s="30"/>
      <c r="X889" s="31"/>
    </row>
    <row r="890" ht="15.75" customHeight="1">
      <c r="S890" s="30"/>
      <c r="T890" s="30"/>
      <c r="X890" s="31"/>
    </row>
    <row r="891" ht="15.75" customHeight="1">
      <c r="S891" s="30"/>
      <c r="T891" s="30"/>
      <c r="X891" s="31"/>
    </row>
    <row r="892" ht="15.75" customHeight="1">
      <c r="S892" s="30"/>
      <c r="T892" s="30"/>
      <c r="X892" s="31"/>
    </row>
    <row r="893" ht="15.75" customHeight="1">
      <c r="S893" s="30"/>
      <c r="T893" s="30"/>
      <c r="X893" s="31"/>
    </row>
    <row r="894" ht="15.75" customHeight="1">
      <c r="S894" s="30"/>
      <c r="T894" s="30"/>
      <c r="X894" s="31"/>
    </row>
    <row r="895" ht="15.75" customHeight="1">
      <c r="S895" s="30"/>
      <c r="T895" s="30"/>
      <c r="X895" s="31"/>
    </row>
    <row r="896" ht="15.75" customHeight="1">
      <c r="S896" s="30"/>
      <c r="T896" s="30"/>
      <c r="X896" s="31"/>
    </row>
    <row r="897" ht="15.75" customHeight="1">
      <c r="S897" s="30"/>
      <c r="T897" s="30"/>
      <c r="X897" s="31"/>
    </row>
    <row r="898" ht="15.75" customHeight="1">
      <c r="S898" s="30"/>
      <c r="T898" s="30"/>
      <c r="X898" s="31"/>
    </row>
    <row r="899" ht="15.75" customHeight="1">
      <c r="S899" s="30"/>
      <c r="T899" s="30"/>
      <c r="X899" s="31"/>
    </row>
    <row r="900" ht="15.75" customHeight="1">
      <c r="S900" s="30"/>
      <c r="T900" s="30"/>
      <c r="X900" s="31"/>
    </row>
    <row r="901" ht="15.75" customHeight="1">
      <c r="S901" s="30"/>
      <c r="T901" s="30"/>
      <c r="X901" s="31"/>
    </row>
    <row r="902" ht="15.75" customHeight="1">
      <c r="S902" s="30"/>
      <c r="T902" s="30"/>
      <c r="X902" s="31"/>
    </row>
    <row r="903" ht="15.75" customHeight="1">
      <c r="S903" s="30"/>
      <c r="T903" s="30"/>
      <c r="X903" s="31"/>
    </row>
    <row r="904" ht="15.75" customHeight="1">
      <c r="S904" s="30"/>
      <c r="T904" s="30"/>
      <c r="X904" s="31"/>
    </row>
    <row r="905" ht="15.75" customHeight="1">
      <c r="S905" s="30"/>
      <c r="T905" s="30"/>
      <c r="X905" s="31"/>
    </row>
    <row r="906" ht="15.75" customHeight="1">
      <c r="S906" s="30"/>
      <c r="T906" s="30"/>
      <c r="X906" s="31"/>
    </row>
    <row r="907" ht="15.75" customHeight="1">
      <c r="S907" s="30"/>
      <c r="T907" s="30"/>
      <c r="X907" s="31"/>
    </row>
    <row r="908" ht="15.75" customHeight="1">
      <c r="S908" s="30"/>
      <c r="T908" s="30"/>
      <c r="X908" s="31"/>
    </row>
    <row r="909" ht="15.75" customHeight="1">
      <c r="S909" s="30"/>
      <c r="T909" s="30"/>
      <c r="X909" s="31"/>
    </row>
    <row r="910" ht="15.75" customHeight="1">
      <c r="S910" s="30"/>
      <c r="T910" s="30"/>
      <c r="X910" s="31"/>
    </row>
    <row r="911" ht="15.75" customHeight="1">
      <c r="S911" s="30"/>
      <c r="T911" s="30"/>
      <c r="X911" s="31"/>
    </row>
    <row r="912" ht="15.75" customHeight="1">
      <c r="S912" s="30"/>
      <c r="T912" s="30"/>
      <c r="X912" s="31"/>
    </row>
    <row r="913" ht="15.75" customHeight="1">
      <c r="S913" s="30"/>
      <c r="T913" s="30"/>
      <c r="X913" s="31"/>
    </row>
    <row r="914" ht="15.75" customHeight="1">
      <c r="S914" s="30"/>
      <c r="T914" s="30"/>
      <c r="X914" s="31"/>
    </row>
    <row r="915" ht="15.75" customHeight="1">
      <c r="S915" s="30"/>
      <c r="T915" s="30"/>
      <c r="X915" s="31"/>
    </row>
    <row r="916" ht="15.75" customHeight="1">
      <c r="S916" s="30"/>
      <c r="T916" s="30"/>
      <c r="X916" s="31"/>
    </row>
    <row r="917" ht="15.75" customHeight="1">
      <c r="S917" s="30"/>
      <c r="T917" s="30"/>
      <c r="X917" s="31"/>
    </row>
    <row r="918" ht="15.75" customHeight="1">
      <c r="S918" s="30"/>
      <c r="T918" s="30"/>
      <c r="X918" s="31"/>
    </row>
    <row r="919" ht="15.75" customHeight="1">
      <c r="S919" s="30"/>
      <c r="T919" s="30"/>
      <c r="X919" s="31"/>
    </row>
    <row r="920" ht="15.75" customHeight="1">
      <c r="S920" s="30"/>
      <c r="T920" s="30"/>
      <c r="X920" s="31"/>
    </row>
    <row r="921" ht="15.75" customHeight="1">
      <c r="S921" s="30"/>
      <c r="T921" s="30"/>
      <c r="X921" s="31"/>
    </row>
    <row r="922" ht="15.75" customHeight="1">
      <c r="S922" s="30"/>
      <c r="T922" s="30"/>
      <c r="X922" s="31"/>
    </row>
    <row r="923" ht="15.75" customHeight="1">
      <c r="S923" s="30"/>
      <c r="T923" s="30"/>
      <c r="X923" s="31"/>
    </row>
    <row r="924" ht="15.75" customHeight="1">
      <c r="S924" s="30"/>
      <c r="T924" s="30"/>
      <c r="X924" s="31"/>
    </row>
    <row r="925" ht="15.75" customHeight="1">
      <c r="S925" s="30"/>
      <c r="T925" s="30"/>
      <c r="X925" s="31"/>
    </row>
    <row r="926" ht="15.75" customHeight="1">
      <c r="S926" s="30"/>
      <c r="T926" s="30"/>
      <c r="X926" s="31"/>
    </row>
    <row r="927" ht="15.75" customHeight="1">
      <c r="S927" s="30"/>
      <c r="T927" s="30"/>
      <c r="X927" s="31"/>
    </row>
    <row r="928" ht="15.75" customHeight="1">
      <c r="S928" s="30"/>
      <c r="T928" s="30"/>
      <c r="X928" s="31"/>
    </row>
    <row r="929" ht="15.75" customHeight="1">
      <c r="S929" s="30"/>
      <c r="T929" s="30"/>
      <c r="X929" s="31"/>
    </row>
    <row r="930" ht="15.75" customHeight="1">
      <c r="S930" s="30"/>
      <c r="T930" s="30"/>
      <c r="X930" s="31"/>
    </row>
    <row r="931" ht="15.75" customHeight="1">
      <c r="S931" s="30"/>
      <c r="T931" s="30"/>
      <c r="X931" s="31"/>
    </row>
    <row r="932" ht="15.75" customHeight="1">
      <c r="S932" s="30"/>
      <c r="T932" s="30"/>
      <c r="X932" s="31"/>
    </row>
    <row r="933" ht="15.75" customHeight="1">
      <c r="S933" s="30"/>
      <c r="T933" s="30"/>
      <c r="X933" s="31"/>
    </row>
    <row r="934" ht="15.75" customHeight="1">
      <c r="S934" s="30"/>
      <c r="T934" s="30"/>
      <c r="X934" s="31"/>
    </row>
    <row r="935" ht="15.75" customHeight="1">
      <c r="S935" s="30"/>
      <c r="T935" s="30"/>
      <c r="X935" s="31"/>
    </row>
    <row r="936" ht="15.75" customHeight="1">
      <c r="S936" s="30"/>
      <c r="T936" s="30"/>
      <c r="X936" s="31"/>
    </row>
    <row r="937" ht="15.75" customHeight="1">
      <c r="S937" s="30"/>
      <c r="T937" s="30"/>
      <c r="X937" s="31"/>
    </row>
    <row r="938" ht="15.75" customHeight="1">
      <c r="S938" s="30"/>
      <c r="T938" s="30"/>
      <c r="X938" s="31"/>
    </row>
    <row r="939" ht="15.75" customHeight="1">
      <c r="S939" s="30"/>
      <c r="T939" s="30"/>
      <c r="X939" s="31"/>
    </row>
    <row r="940" ht="15.75" customHeight="1">
      <c r="S940" s="30"/>
      <c r="T940" s="30"/>
      <c r="X940" s="31"/>
    </row>
    <row r="941" ht="15.75" customHeight="1">
      <c r="S941" s="30"/>
      <c r="T941" s="30"/>
      <c r="X941" s="31"/>
    </row>
    <row r="942" ht="15.75" customHeight="1">
      <c r="S942" s="30"/>
      <c r="T942" s="30"/>
      <c r="X942" s="31"/>
    </row>
    <row r="943" ht="15.75" customHeight="1">
      <c r="S943" s="30"/>
      <c r="T943" s="30"/>
      <c r="X943" s="31"/>
    </row>
    <row r="944" ht="15.75" customHeight="1">
      <c r="S944" s="30"/>
      <c r="T944" s="30"/>
      <c r="X944" s="31"/>
    </row>
    <row r="945" ht="15.75" customHeight="1">
      <c r="S945" s="30"/>
      <c r="T945" s="30"/>
      <c r="X945" s="31"/>
    </row>
    <row r="946" ht="15.75" customHeight="1">
      <c r="S946" s="30"/>
      <c r="T946" s="30"/>
      <c r="X946" s="31"/>
    </row>
    <row r="947" ht="15.75" customHeight="1">
      <c r="S947" s="30"/>
      <c r="T947" s="30"/>
      <c r="X947" s="31"/>
    </row>
    <row r="948" ht="15.75" customHeight="1">
      <c r="S948" s="30"/>
      <c r="T948" s="30"/>
      <c r="X948" s="31"/>
    </row>
    <row r="949" ht="15.75" customHeight="1">
      <c r="S949" s="30"/>
      <c r="T949" s="30"/>
      <c r="X949" s="31"/>
    </row>
    <row r="950" ht="15.75" customHeight="1">
      <c r="S950" s="30"/>
      <c r="T950" s="30"/>
      <c r="X950" s="31"/>
    </row>
    <row r="951" ht="15.75" customHeight="1">
      <c r="S951" s="30"/>
      <c r="T951" s="30"/>
      <c r="X951" s="31"/>
    </row>
    <row r="952" ht="15.75" customHeight="1">
      <c r="S952" s="30"/>
      <c r="T952" s="30"/>
      <c r="X952" s="31"/>
    </row>
    <row r="953" ht="15.75" customHeight="1">
      <c r="S953" s="30"/>
      <c r="T953" s="30"/>
      <c r="X953" s="31"/>
    </row>
    <row r="954" ht="15.75" customHeight="1">
      <c r="S954" s="30"/>
      <c r="T954" s="30"/>
      <c r="X954" s="31"/>
    </row>
    <row r="955" ht="15.75" customHeight="1">
      <c r="S955" s="30"/>
      <c r="T955" s="30"/>
      <c r="X955" s="31"/>
    </row>
    <row r="956" ht="15.75" customHeight="1">
      <c r="S956" s="30"/>
      <c r="T956" s="30"/>
      <c r="X956" s="31"/>
    </row>
    <row r="957" ht="15.75" customHeight="1">
      <c r="S957" s="30"/>
      <c r="T957" s="30"/>
      <c r="X957" s="31"/>
    </row>
    <row r="958" ht="15.75" customHeight="1">
      <c r="S958" s="30"/>
      <c r="T958" s="30"/>
      <c r="X958" s="31"/>
    </row>
    <row r="959" ht="15.75" customHeight="1">
      <c r="S959" s="30"/>
      <c r="T959" s="30"/>
      <c r="X959" s="31"/>
    </row>
    <row r="960" ht="15.75" customHeight="1">
      <c r="S960" s="30"/>
      <c r="T960" s="30"/>
      <c r="X960" s="31"/>
    </row>
    <row r="961" ht="15.75" customHeight="1">
      <c r="S961" s="30"/>
      <c r="T961" s="30"/>
      <c r="X961" s="31"/>
    </row>
    <row r="962" ht="15.75" customHeight="1">
      <c r="S962" s="30"/>
      <c r="T962" s="30"/>
      <c r="X962" s="31"/>
    </row>
    <row r="963" ht="15.75" customHeight="1">
      <c r="S963" s="30"/>
      <c r="T963" s="30"/>
      <c r="X963" s="31"/>
    </row>
    <row r="964" ht="15.75" customHeight="1">
      <c r="S964" s="30"/>
      <c r="T964" s="30"/>
      <c r="X964" s="31"/>
    </row>
    <row r="965" ht="15.75" customHeight="1">
      <c r="S965" s="30"/>
      <c r="T965" s="30"/>
      <c r="X965" s="31"/>
    </row>
    <row r="966" ht="15.75" customHeight="1">
      <c r="S966" s="30"/>
      <c r="T966" s="30"/>
      <c r="X966" s="31"/>
    </row>
    <row r="967" ht="15.75" customHeight="1">
      <c r="S967" s="30"/>
      <c r="T967" s="30"/>
      <c r="X967" s="31"/>
    </row>
    <row r="968" ht="15.75" customHeight="1">
      <c r="S968" s="30"/>
      <c r="T968" s="30"/>
      <c r="X968" s="31"/>
    </row>
    <row r="969" ht="15.75" customHeight="1">
      <c r="S969" s="30"/>
      <c r="T969" s="30"/>
      <c r="X969" s="31"/>
    </row>
    <row r="970" ht="15.75" customHeight="1">
      <c r="S970" s="30"/>
      <c r="T970" s="30"/>
      <c r="X970" s="31"/>
    </row>
    <row r="971" ht="15.75" customHeight="1">
      <c r="S971" s="30"/>
      <c r="T971" s="30"/>
      <c r="X971" s="31"/>
    </row>
    <row r="972" ht="15.75" customHeight="1">
      <c r="S972" s="30"/>
      <c r="T972" s="30"/>
      <c r="X972" s="31"/>
    </row>
    <row r="973" ht="15.75" customHeight="1">
      <c r="S973" s="30"/>
      <c r="T973" s="30"/>
      <c r="X973" s="31"/>
    </row>
    <row r="974" ht="15.75" customHeight="1">
      <c r="S974" s="30"/>
      <c r="T974" s="30"/>
      <c r="X974" s="31"/>
    </row>
    <row r="975" ht="15.75" customHeight="1">
      <c r="S975" s="30"/>
      <c r="T975" s="30"/>
      <c r="X975" s="31"/>
    </row>
    <row r="976" ht="15.75" customHeight="1">
      <c r="S976" s="30"/>
      <c r="T976" s="30"/>
      <c r="X976" s="31"/>
    </row>
    <row r="977" ht="15.75" customHeight="1">
      <c r="S977" s="30"/>
      <c r="T977" s="30"/>
      <c r="X977" s="31"/>
    </row>
    <row r="978" ht="15.75" customHeight="1">
      <c r="S978" s="30"/>
      <c r="T978" s="30"/>
      <c r="X978" s="31"/>
    </row>
    <row r="979" ht="15.75" customHeight="1">
      <c r="S979" s="30"/>
      <c r="T979" s="30"/>
      <c r="X979" s="31"/>
    </row>
    <row r="980" ht="15.75" customHeight="1">
      <c r="S980" s="30"/>
      <c r="T980" s="30"/>
      <c r="X980" s="31"/>
    </row>
    <row r="981" ht="15.75" customHeight="1">
      <c r="S981" s="30"/>
      <c r="T981" s="30"/>
      <c r="X981" s="31"/>
    </row>
    <row r="982" ht="15.75" customHeight="1">
      <c r="S982" s="30"/>
      <c r="T982" s="30"/>
      <c r="X982" s="31"/>
    </row>
    <row r="983" ht="15.75" customHeight="1">
      <c r="S983" s="30"/>
      <c r="T983" s="30"/>
      <c r="X983" s="31"/>
    </row>
    <row r="984" ht="15.75" customHeight="1">
      <c r="S984" s="30"/>
      <c r="T984" s="30"/>
      <c r="X984" s="31"/>
    </row>
    <row r="985" ht="15.75" customHeight="1">
      <c r="S985" s="30"/>
      <c r="T985" s="30"/>
      <c r="X985" s="31"/>
    </row>
    <row r="986" ht="15.75" customHeight="1">
      <c r="S986" s="30"/>
      <c r="T986" s="30"/>
      <c r="X986" s="31"/>
    </row>
    <row r="987" ht="15.75" customHeight="1">
      <c r="S987" s="30"/>
      <c r="T987" s="30"/>
      <c r="X987" s="31"/>
    </row>
    <row r="988" ht="15.75" customHeight="1">
      <c r="S988" s="30"/>
      <c r="T988" s="30"/>
      <c r="X988" s="31"/>
    </row>
    <row r="989" ht="15.75" customHeight="1">
      <c r="S989" s="30"/>
      <c r="T989" s="30"/>
      <c r="X989" s="31"/>
    </row>
    <row r="990" ht="15.75" customHeight="1">
      <c r="S990" s="30"/>
      <c r="T990" s="30"/>
      <c r="X990" s="31"/>
    </row>
    <row r="991" ht="15.75" customHeight="1">
      <c r="S991" s="30"/>
      <c r="T991" s="30"/>
      <c r="X991" s="31"/>
    </row>
    <row r="992" ht="15.75" customHeight="1">
      <c r="S992" s="30"/>
      <c r="T992" s="30"/>
      <c r="X992" s="31"/>
    </row>
    <row r="993" ht="15.75" customHeight="1">
      <c r="S993" s="30"/>
      <c r="T993" s="30"/>
      <c r="X993" s="31"/>
    </row>
    <row r="994" ht="15.75" customHeight="1">
      <c r="S994" s="30"/>
      <c r="T994" s="30"/>
      <c r="X994" s="31"/>
    </row>
    <row r="995" ht="15.75" customHeight="1">
      <c r="S995" s="30"/>
      <c r="T995" s="30"/>
      <c r="X995" s="31"/>
    </row>
    <row r="996" ht="15.75" customHeight="1">
      <c r="S996" s="30"/>
      <c r="T996" s="30"/>
      <c r="X996" s="31"/>
    </row>
    <row r="997" ht="15.75" customHeight="1">
      <c r="S997" s="30"/>
      <c r="T997" s="30"/>
      <c r="X997" s="31"/>
    </row>
    <row r="998" ht="15.75" customHeight="1">
      <c r="S998" s="30"/>
      <c r="T998" s="30"/>
      <c r="X998" s="31"/>
    </row>
    <row r="999" ht="15.75" customHeight="1">
      <c r="S999" s="30"/>
      <c r="T999" s="30"/>
      <c r="X999" s="31"/>
    </row>
    <row r="1000" ht="15.75" customHeight="1">
      <c r="S1000" s="30"/>
      <c r="T1000" s="30"/>
      <c r="X1000" s="31"/>
    </row>
  </sheetData>
  <autoFilter ref="$A$1:$AF$42"/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