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arrisMatar\Documents\GitHub\custom-escooter\BMS PCB\Testing\LTO BMS Testing\Testing Data\CV Measurement Accuracy Tests\"/>
    </mc:Choice>
  </mc:AlternateContent>
  <xr:revisionPtr revIDLastSave="0" documentId="13_ncr:1_{4032061B-2139-495F-8064-3AD39BBE438F}" xr6:coauthVersionLast="47" xr6:coauthVersionMax="47" xr10:uidLastSave="{00000000-0000-0000-0000-000000000000}"/>
  <bookViews>
    <workbookView xWindow="-28920" yWindow="-120" windowWidth="29040" windowHeight="15840" activeTab="2" xr2:uid="{B2FC764E-1EED-4875-BE0A-1D8A4FB53F00}"/>
  </bookViews>
  <sheets>
    <sheet name="30V Battery" sheetId="1" r:id="rId1"/>
    <sheet name="40V Battery" sheetId="2" r:id="rId2"/>
    <sheet name="Calibrat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3" l="1"/>
  <c r="B47" i="3"/>
  <c r="C47" i="3" s="1"/>
  <c r="B44" i="3"/>
  <c r="C44" i="3" s="1"/>
  <c r="B41" i="3"/>
  <c r="C41" i="3" s="1"/>
  <c r="B38" i="3"/>
  <c r="C38" i="3" s="1"/>
  <c r="B35" i="3"/>
  <c r="C35" i="3" s="1"/>
  <c r="B32" i="3"/>
  <c r="C32" i="3" s="1"/>
  <c r="B29" i="3"/>
  <c r="C29" i="3" s="1"/>
  <c r="B26" i="3"/>
  <c r="C26" i="3" s="1"/>
  <c r="B23" i="3"/>
  <c r="C23" i="3" s="1"/>
  <c r="B20" i="3"/>
  <c r="C20" i="3" s="1"/>
  <c r="B17" i="3"/>
  <c r="C17" i="3" s="1"/>
  <c r="B14" i="3"/>
  <c r="C14" i="3" s="1"/>
  <c r="B11" i="3"/>
  <c r="C11" i="3" s="1"/>
  <c r="C8" i="3"/>
  <c r="B8" i="3"/>
  <c r="C5" i="3"/>
  <c r="B5" i="3"/>
  <c r="B2" i="3"/>
  <c r="C2" i="3" s="1"/>
</calcChain>
</file>

<file path=xl/sharedStrings.xml><?xml version="1.0" encoding="utf-8"?>
<sst xmlns="http://schemas.openxmlformats.org/spreadsheetml/2006/main" count="24" uniqueCount="19">
  <si>
    <t>Cell #</t>
  </si>
  <si>
    <t>Sample #</t>
  </si>
  <si>
    <t>AFE Voltage (mV)</t>
  </si>
  <si>
    <t>DMM Voltage (mV)</t>
  </si>
  <si>
    <t>2557.7686599999997</t>
  </si>
  <si>
    <t>2371.4189499999998</t>
  </si>
  <si>
    <t>2489.0447400000003</t>
  </si>
  <si>
    <t>2555.5545500000003</t>
  </si>
  <si>
    <t>2573.0173299999997</t>
  </si>
  <si>
    <t>2509.3252599999996</t>
  </si>
  <si>
    <t>2509.0197000000003</t>
  </si>
  <si>
    <t>2519.8853599999998</t>
  </si>
  <si>
    <t>2519.8780300000003</t>
  </si>
  <si>
    <t>2300.3377600000003</t>
  </si>
  <si>
    <t>2300.3340900000003</t>
  </si>
  <si>
    <t>2617.5005300000003</t>
  </si>
  <si>
    <t>Gain Calibration</t>
  </si>
  <si>
    <t>Offset Calibration</t>
  </si>
  <si>
    <t>Average 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</si>
</sst>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45145-F361-44BE-92B8-B46761449338}">
  <dimension ref="A1:D49"/>
  <sheetViews>
    <sheetView workbookViewId="0">
      <selection activeCell="F39" sqref="F39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0</v>
      </c>
      <c r="C2">
        <v>2120627</v>
      </c>
      <c r="D2">
        <v>1919.9040299999999</v>
      </c>
    </row>
    <row r="3" spans="1:4" x14ac:dyDescent="0.25">
      <c r="A3">
        <v>1</v>
      </c>
      <c r="B3">
        <v>1</v>
      </c>
      <c r="C3">
        <v>2122937</v>
      </c>
      <c r="D3">
        <v>1919.07286</v>
      </c>
    </row>
    <row r="4" spans="1:4" x14ac:dyDescent="0.25">
      <c r="A4">
        <v>1</v>
      </c>
      <c r="B4">
        <v>2</v>
      </c>
      <c r="C4">
        <v>2115428</v>
      </c>
      <c r="D4">
        <v>1919.3765800000001</v>
      </c>
    </row>
    <row r="5" spans="1:4" x14ac:dyDescent="0.25">
      <c r="A5">
        <v>2</v>
      </c>
      <c r="B5">
        <v>0</v>
      </c>
      <c r="C5">
        <v>1876161</v>
      </c>
      <c r="D5">
        <v>1843.71208</v>
      </c>
    </row>
    <row r="6" spans="1:4" x14ac:dyDescent="0.25">
      <c r="A6">
        <v>2</v>
      </c>
      <c r="B6">
        <v>1</v>
      </c>
      <c r="C6">
        <v>1873478</v>
      </c>
      <c r="D6">
        <v>1843.7291700000001</v>
      </c>
    </row>
    <row r="7" spans="1:4" x14ac:dyDescent="0.25">
      <c r="A7">
        <v>2</v>
      </c>
      <c r="B7">
        <v>2</v>
      </c>
      <c r="C7">
        <v>1867901</v>
      </c>
      <c r="D7">
        <v>1843.7254399999999</v>
      </c>
    </row>
    <row r="8" spans="1:4" x14ac:dyDescent="0.25">
      <c r="A8">
        <v>3</v>
      </c>
      <c r="B8">
        <v>0</v>
      </c>
      <c r="C8">
        <v>1866662</v>
      </c>
      <c r="D8">
        <v>1777.30765</v>
      </c>
    </row>
    <row r="9" spans="1:4" x14ac:dyDescent="0.25">
      <c r="A9">
        <v>3</v>
      </c>
      <c r="B9">
        <v>1</v>
      </c>
      <c r="C9">
        <v>1850744</v>
      </c>
      <c r="D9">
        <v>1777.30143</v>
      </c>
    </row>
    <row r="10" spans="1:4" x14ac:dyDescent="0.25">
      <c r="A10">
        <v>3</v>
      </c>
      <c r="B10">
        <v>2</v>
      </c>
      <c r="C10">
        <v>1839830</v>
      </c>
      <c r="D10">
        <v>1777.31276</v>
      </c>
    </row>
    <row r="11" spans="1:4" x14ac:dyDescent="0.25">
      <c r="A11">
        <v>4</v>
      </c>
      <c r="B11">
        <v>0</v>
      </c>
      <c r="C11">
        <v>2099461</v>
      </c>
      <c r="D11">
        <v>1949.1287600000001</v>
      </c>
    </row>
    <row r="12" spans="1:4" x14ac:dyDescent="0.25">
      <c r="A12">
        <v>4</v>
      </c>
      <c r="B12">
        <v>1</v>
      </c>
      <c r="C12">
        <v>2086422</v>
      </c>
      <c r="D12">
        <v>1948.8634199999999</v>
      </c>
    </row>
    <row r="13" spans="1:4" x14ac:dyDescent="0.25">
      <c r="A13">
        <v>4</v>
      </c>
      <c r="B13">
        <v>2</v>
      </c>
      <c r="C13">
        <v>2113369</v>
      </c>
      <c r="D13">
        <v>1949.15083</v>
      </c>
    </row>
    <row r="14" spans="1:4" x14ac:dyDescent="0.25">
      <c r="A14">
        <v>5</v>
      </c>
      <c r="B14">
        <v>0</v>
      </c>
      <c r="C14">
        <v>2063777</v>
      </c>
      <c r="D14">
        <v>1861.1186399999999</v>
      </c>
    </row>
    <row r="15" spans="1:4" x14ac:dyDescent="0.25">
      <c r="A15">
        <v>5</v>
      </c>
      <c r="B15">
        <v>1</v>
      </c>
      <c r="C15">
        <v>2071428</v>
      </c>
      <c r="D15">
        <v>1860.97738</v>
      </c>
    </row>
    <row r="16" spans="1:4" x14ac:dyDescent="0.25">
      <c r="A16">
        <v>5</v>
      </c>
      <c r="B16">
        <v>2</v>
      </c>
      <c r="C16">
        <v>2066185</v>
      </c>
      <c r="D16">
        <v>1861.1151299999999</v>
      </c>
    </row>
    <row r="17" spans="1:4" x14ac:dyDescent="0.25">
      <c r="A17">
        <v>6</v>
      </c>
      <c r="B17">
        <v>0</v>
      </c>
      <c r="C17">
        <v>2057273</v>
      </c>
      <c r="D17">
        <v>1810.02649</v>
      </c>
    </row>
    <row r="18" spans="1:4" x14ac:dyDescent="0.25">
      <c r="A18">
        <v>6</v>
      </c>
      <c r="B18">
        <v>1</v>
      </c>
      <c r="C18">
        <v>2073175</v>
      </c>
      <c r="D18">
        <v>1810.01223</v>
      </c>
    </row>
    <row r="19" spans="1:4" x14ac:dyDescent="0.25">
      <c r="A19">
        <v>6</v>
      </c>
      <c r="B19">
        <v>2</v>
      </c>
      <c r="C19">
        <v>2070987</v>
      </c>
      <c r="D19">
        <v>1810.0356300000001</v>
      </c>
    </row>
    <row r="20" spans="1:4" x14ac:dyDescent="0.25">
      <c r="A20">
        <v>7</v>
      </c>
      <c r="B20">
        <v>0</v>
      </c>
      <c r="C20">
        <v>2263799</v>
      </c>
      <c r="D20">
        <v>1916.51513</v>
      </c>
    </row>
    <row r="21" spans="1:4" x14ac:dyDescent="0.25">
      <c r="A21">
        <v>7</v>
      </c>
      <c r="B21">
        <v>1</v>
      </c>
      <c r="C21">
        <v>2259129</v>
      </c>
      <c r="D21">
        <v>1916.5558000000001</v>
      </c>
    </row>
    <row r="22" spans="1:4" x14ac:dyDescent="0.25">
      <c r="A22">
        <v>7</v>
      </c>
      <c r="B22">
        <v>2</v>
      </c>
      <c r="C22">
        <v>2259325</v>
      </c>
      <c r="D22">
        <v>1916.5885499999999</v>
      </c>
    </row>
    <row r="23" spans="1:4" x14ac:dyDescent="0.25">
      <c r="A23">
        <v>8</v>
      </c>
      <c r="B23">
        <v>0</v>
      </c>
      <c r="C23">
        <v>2324169</v>
      </c>
      <c r="D23">
        <v>1921.4083599999999</v>
      </c>
    </row>
    <row r="24" spans="1:4" x14ac:dyDescent="0.25">
      <c r="A24">
        <v>8</v>
      </c>
      <c r="B24">
        <v>1</v>
      </c>
      <c r="C24">
        <v>2324992</v>
      </c>
      <c r="D24">
        <v>1921.4038</v>
      </c>
    </row>
    <row r="25" spans="1:4" x14ac:dyDescent="0.25">
      <c r="A25">
        <v>8</v>
      </c>
      <c r="B25">
        <v>2</v>
      </c>
      <c r="C25">
        <v>2321036</v>
      </c>
      <c r="D25">
        <v>1921.4701</v>
      </c>
    </row>
    <row r="26" spans="1:4" x14ac:dyDescent="0.25">
      <c r="A26">
        <v>9</v>
      </c>
      <c r="B26">
        <v>0</v>
      </c>
      <c r="C26">
        <v>2402350</v>
      </c>
      <c r="D26">
        <v>1929.92245</v>
      </c>
    </row>
    <row r="27" spans="1:4" x14ac:dyDescent="0.25">
      <c r="A27">
        <v>9</v>
      </c>
      <c r="B27">
        <v>1</v>
      </c>
      <c r="C27">
        <v>2399512</v>
      </c>
      <c r="D27">
        <v>1929.87383</v>
      </c>
    </row>
    <row r="28" spans="1:4" x14ac:dyDescent="0.25">
      <c r="A28">
        <v>9</v>
      </c>
      <c r="B28">
        <v>2</v>
      </c>
      <c r="C28">
        <v>2401524</v>
      </c>
      <c r="D28">
        <v>1929.9437700000001</v>
      </c>
    </row>
    <row r="29" spans="1:4" x14ac:dyDescent="0.25">
      <c r="A29">
        <v>10</v>
      </c>
      <c r="B29">
        <v>0</v>
      </c>
      <c r="C29">
        <v>2403900</v>
      </c>
      <c r="D29">
        <v>1882.87004</v>
      </c>
    </row>
    <row r="30" spans="1:4" x14ac:dyDescent="0.25">
      <c r="A30">
        <v>10</v>
      </c>
      <c r="B30">
        <v>1</v>
      </c>
      <c r="C30">
        <v>2400788</v>
      </c>
      <c r="D30">
        <v>1882.2797700000001</v>
      </c>
    </row>
    <row r="31" spans="1:4" x14ac:dyDescent="0.25">
      <c r="A31">
        <v>10</v>
      </c>
      <c r="B31">
        <v>2</v>
      </c>
      <c r="C31">
        <v>2402073</v>
      </c>
      <c r="D31">
        <v>1882.92526</v>
      </c>
    </row>
    <row r="32" spans="1:4" x14ac:dyDescent="0.25">
      <c r="A32">
        <v>11</v>
      </c>
      <c r="B32">
        <v>0</v>
      </c>
      <c r="C32">
        <v>2475763</v>
      </c>
      <c r="D32">
        <v>1890.3806199999999</v>
      </c>
    </row>
    <row r="33" spans="1:4" x14ac:dyDescent="0.25">
      <c r="A33">
        <v>11</v>
      </c>
      <c r="B33">
        <v>1</v>
      </c>
      <c r="C33">
        <v>2469783</v>
      </c>
      <c r="D33">
        <v>1890.3717899999999</v>
      </c>
    </row>
    <row r="34" spans="1:4" x14ac:dyDescent="0.25">
      <c r="A34">
        <v>11</v>
      </c>
      <c r="B34">
        <v>2</v>
      </c>
      <c r="C34">
        <v>2467878</v>
      </c>
      <c r="D34">
        <v>1890.37375</v>
      </c>
    </row>
    <row r="35" spans="1:4" x14ac:dyDescent="0.25">
      <c r="A35">
        <v>12</v>
      </c>
      <c r="B35">
        <v>0</v>
      </c>
      <c r="C35">
        <v>2311107</v>
      </c>
      <c r="D35">
        <v>1725.86077</v>
      </c>
    </row>
    <row r="36" spans="1:4" x14ac:dyDescent="0.25">
      <c r="A36">
        <v>12</v>
      </c>
      <c r="B36">
        <v>1</v>
      </c>
      <c r="C36">
        <v>2307570</v>
      </c>
      <c r="D36">
        <v>1725.85581</v>
      </c>
    </row>
    <row r="37" spans="1:4" x14ac:dyDescent="0.25">
      <c r="A37">
        <v>12</v>
      </c>
      <c r="B37">
        <v>2</v>
      </c>
      <c r="C37">
        <v>2307532</v>
      </c>
      <c r="D37">
        <v>1725.88363</v>
      </c>
    </row>
    <row r="38" spans="1:4" x14ac:dyDescent="0.25">
      <c r="A38">
        <v>13</v>
      </c>
      <c r="B38">
        <v>0</v>
      </c>
      <c r="C38">
        <v>2706139</v>
      </c>
      <c r="D38">
        <v>1963.1771900000001</v>
      </c>
    </row>
    <row r="39" spans="1:4" x14ac:dyDescent="0.25">
      <c r="A39">
        <v>13</v>
      </c>
      <c r="B39">
        <v>1</v>
      </c>
      <c r="C39">
        <v>2706612</v>
      </c>
      <c r="D39">
        <v>1963.0127</v>
      </c>
    </row>
    <row r="40" spans="1:4" x14ac:dyDescent="0.25">
      <c r="A40">
        <v>13</v>
      </c>
      <c r="B40">
        <v>2</v>
      </c>
      <c r="C40">
        <v>2707066</v>
      </c>
      <c r="D40">
        <v>1962.46135</v>
      </c>
    </row>
    <row r="41" spans="1:4" x14ac:dyDescent="0.25">
      <c r="A41">
        <v>14</v>
      </c>
      <c r="B41">
        <v>0</v>
      </c>
      <c r="C41">
        <v>2594933</v>
      </c>
      <c r="D41">
        <v>1846.7985900000001</v>
      </c>
    </row>
    <row r="42" spans="1:4" x14ac:dyDescent="0.25">
      <c r="A42">
        <v>14</v>
      </c>
      <c r="B42">
        <v>1</v>
      </c>
      <c r="C42">
        <v>2602802</v>
      </c>
      <c r="D42">
        <v>1846.7987000000001</v>
      </c>
    </row>
    <row r="43" spans="1:4" x14ac:dyDescent="0.25">
      <c r="A43">
        <v>14</v>
      </c>
      <c r="B43">
        <v>2</v>
      </c>
      <c r="C43">
        <v>2598663</v>
      </c>
      <c r="D43">
        <v>1846.80765</v>
      </c>
    </row>
    <row r="44" spans="1:4" x14ac:dyDescent="0.25">
      <c r="A44">
        <v>15</v>
      </c>
      <c r="B44">
        <v>0</v>
      </c>
      <c r="C44">
        <v>2694329</v>
      </c>
      <c r="D44">
        <v>1867.02783</v>
      </c>
    </row>
    <row r="45" spans="1:4" x14ac:dyDescent="0.25">
      <c r="A45">
        <v>15</v>
      </c>
      <c r="B45">
        <v>1</v>
      </c>
      <c r="C45">
        <v>2684172</v>
      </c>
      <c r="D45">
        <v>1867.05045</v>
      </c>
    </row>
    <row r="46" spans="1:4" x14ac:dyDescent="0.25">
      <c r="A46">
        <v>15</v>
      </c>
      <c r="B46">
        <v>2</v>
      </c>
      <c r="C46">
        <v>2705268</v>
      </c>
      <c r="D46">
        <v>1867.05312</v>
      </c>
    </row>
    <row r="47" spans="1:4" x14ac:dyDescent="0.25">
      <c r="A47">
        <v>16</v>
      </c>
      <c r="B47">
        <v>0</v>
      </c>
      <c r="C47">
        <v>2725963</v>
      </c>
      <c r="D47">
        <v>1850.9047399999999</v>
      </c>
    </row>
    <row r="48" spans="1:4" x14ac:dyDescent="0.25">
      <c r="A48">
        <v>16</v>
      </c>
      <c r="B48">
        <v>1</v>
      </c>
      <c r="C48">
        <v>2724802</v>
      </c>
      <c r="D48">
        <v>1850.8747499999999</v>
      </c>
    </row>
    <row r="49" spans="1:4" x14ac:dyDescent="0.25">
      <c r="A49">
        <v>16</v>
      </c>
      <c r="B49">
        <v>2</v>
      </c>
      <c r="C49">
        <v>2725774</v>
      </c>
      <c r="D49">
        <v>1850.82447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AB362-7941-4211-BDB0-83079740C8F9}">
  <dimension ref="A1:D49"/>
  <sheetViews>
    <sheetView topLeftCell="A4" workbookViewId="0">
      <selection activeCell="D20" sqref="D20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0</v>
      </c>
      <c r="C2">
        <v>2993115</v>
      </c>
      <c r="D2">
        <v>2557.66077</v>
      </c>
    </row>
    <row r="3" spans="1:4" x14ac:dyDescent="0.25">
      <c r="A3">
        <v>1</v>
      </c>
      <c r="B3">
        <v>1</v>
      </c>
      <c r="C3">
        <v>2991496</v>
      </c>
      <c r="D3">
        <v>2558.15542</v>
      </c>
    </row>
    <row r="4" spans="1:4" x14ac:dyDescent="0.25">
      <c r="A4">
        <v>1</v>
      </c>
      <c r="B4">
        <v>2</v>
      </c>
      <c r="C4">
        <v>2978680</v>
      </c>
      <c r="D4" s="1" t="s">
        <v>4</v>
      </c>
    </row>
    <row r="5" spans="1:4" x14ac:dyDescent="0.25">
      <c r="A5">
        <v>2</v>
      </c>
      <c r="B5">
        <v>0</v>
      </c>
      <c r="C5">
        <v>2696701</v>
      </c>
      <c r="D5">
        <v>2454.5174200000001</v>
      </c>
    </row>
    <row r="6" spans="1:4" x14ac:dyDescent="0.25">
      <c r="A6">
        <v>2</v>
      </c>
      <c r="B6">
        <v>1</v>
      </c>
      <c r="C6">
        <v>2709905</v>
      </c>
      <c r="D6">
        <v>2454.91246</v>
      </c>
    </row>
    <row r="7" spans="1:4" x14ac:dyDescent="0.25">
      <c r="A7">
        <v>2</v>
      </c>
      <c r="B7">
        <v>2</v>
      </c>
      <c r="C7">
        <v>2692105</v>
      </c>
      <c r="D7">
        <v>2455.4127800000001</v>
      </c>
    </row>
    <row r="8" spans="1:4" x14ac:dyDescent="0.25">
      <c r="A8">
        <v>3</v>
      </c>
      <c r="B8">
        <v>0</v>
      </c>
      <c r="C8">
        <v>2669033</v>
      </c>
      <c r="D8">
        <v>2371.3798200000001</v>
      </c>
    </row>
    <row r="9" spans="1:4" x14ac:dyDescent="0.25">
      <c r="A9">
        <v>3</v>
      </c>
      <c r="B9">
        <v>1</v>
      </c>
      <c r="C9">
        <v>2660429</v>
      </c>
      <c r="D9">
        <v>2371.3934100000001</v>
      </c>
    </row>
    <row r="10" spans="1:4" x14ac:dyDescent="0.25">
      <c r="A10">
        <v>3</v>
      </c>
      <c r="B10">
        <v>2</v>
      </c>
      <c r="C10">
        <v>2665650</v>
      </c>
      <c r="D10" s="1" t="s">
        <v>5</v>
      </c>
    </row>
    <row r="11" spans="1:4" x14ac:dyDescent="0.25">
      <c r="A11">
        <v>4</v>
      </c>
      <c r="B11">
        <v>0</v>
      </c>
      <c r="C11">
        <v>2990211</v>
      </c>
      <c r="D11">
        <v>2600.03006</v>
      </c>
    </row>
    <row r="12" spans="1:4" x14ac:dyDescent="0.25">
      <c r="A12">
        <v>4</v>
      </c>
      <c r="B12">
        <v>1</v>
      </c>
      <c r="C12">
        <v>2984708</v>
      </c>
      <c r="D12">
        <v>2599.96704</v>
      </c>
    </row>
    <row r="13" spans="1:4" x14ac:dyDescent="0.25">
      <c r="A13">
        <v>4</v>
      </c>
      <c r="B13">
        <v>2</v>
      </c>
      <c r="C13">
        <v>2981228</v>
      </c>
      <c r="D13">
        <v>2599.8845099999999</v>
      </c>
    </row>
    <row r="14" spans="1:4" x14ac:dyDescent="0.25">
      <c r="A14">
        <v>5</v>
      </c>
      <c r="B14">
        <v>0</v>
      </c>
      <c r="C14">
        <v>2917843</v>
      </c>
      <c r="D14" s="1" t="s">
        <v>6</v>
      </c>
    </row>
    <row r="15" spans="1:4" x14ac:dyDescent="0.25">
      <c r="A15">
        <v>5</v>
      </c>
      <c r="B15">
        <v>1</v>
      </c>
      <c r="C15">
        <v>2916935</v>
      </c>
      <c r="D15">
        <v>2489.0800300000001</v>
      </c>
    </row>
    <row r="16" spans="1:4" x14ac:dyDescent="0.25">
      <c r="A16">
        <v>5</v>
      </c>
      <c r="B16">
        <v>2</v>
      </c>
      <c r="C16">
        <v>2915667</v>
      </c>
      <c r="D16">
        <v>2489.03352</v>
      </c>
    </row>
    <row r="17" spans="1:4" x14ac:dyDescent="0.25">
      <c r="A17">
        <v>6</v>
      </c>
      <c r="B17">
        <v>0</v>
      </c>
      <c r="C17">
        <v>2896223</v>
      </c>
      <c r="D17">
        <v>2413.98666</v>
      </c>
    </row>
    <row r="18" spans="1:4" x14ac:dyDescent="0.25">
      <c r="A18">
        <v>6</v>
      </c>
      <c r="B18">
        <v>1</v>
      </c>
      <c r="C18">
        <v>2894406</v>
      </c>
      <c r="D18">
        <v>2414.0005200000001</v>
      </c>
    </row>
    <row r="19" spans="1:4" x14ac:dyDescent="0.25">
      <c r="A19">
        <v>6</v>
      </c>
      <c r="B19">
        <v>2</v>
      </c>
      <c r="C19">
        <v>2893509</v>
      </c>
      <c r="D19">
        <v>2414.1458699999998</v>
      </c>
    </row>
    <row r="20" spans="1:4" x14ac:dyDescent="0.25">
      <c r="A20">
        <v>7</v>
      </c>
      <c r="B20">
        <v>0</v>
      </c>
      <c r="C20">
        <v>3137092</v>
      </c>
      <c r="D20" s="1" t="s">
        <v>7</v>
      </c>
    </row>
    <row r="21" spans="1:4" x14ac:dyDescent="0.25">
      <c r="A21">
        <v>7</v>
      </c>
      <c r="B21">
        <v>1</v>
      </c>
      <c r="C21">
        <v>3134006</v>
      </c>
      <c r="D21">
        <v>2555.3661299999999</v>
      </c>
    </row>
    <row r="22" spans="1:4" x14ac:dyDescent="0.25">
      <c r="A22">
        <v>7</v>
      </c>
      <c r="B22">
        <v>2</v>
      </c>
      <c r="C22">
        <v>3121066</v>
      </c>
      <c r="D22">
        <v>2554.77549</v>
      </c>
    </row>
    <row r="23" spans="1:4" x14ac:dyDescent="0.25">
      <c r="A23">
        <v>8</v>
      </c>
      <c r="B23">
        <v>0</v>
      </c>
      <c r="C23">
        <v>3197663</v>
      </c>
      <c r="D23">
        <v>2561.6410799999999</v>
      </c>
    </row>
    <row r="24" spans="1:4" x14ac:dyDescent="0.25">
      <c r="A24">
        <v>8</v>
      </c>
      <c r="B24">
        <v>1</v>
      </c>
      <c r="C24">
        <v>3196626</v>
      </c>
      <c r="D24">
        <v>2561.6605</v>
      </c>
    </row>
    <row r="25" spans="1:4" x14ac:dyDescent="0.25">
      <c r="A25">
        <v>8</v>
      </c>
      <c r="B25">
        <v>2</v>
      </c>
      <c r="C25">
        <v>3195728</v>
      </c>
      <c r="D25">
        <v>2561.65328</v>
      </c>
    </row>
    <row r="26" spans="1:4" x14ac:dyDescent="0.25">
      <c r="A26">
        <v>9</v>
      </c>
      <c r="B26">
        <v>0</v>
      </c>
      <c r="C26">
        <v>3282141</v>
      </c>
      <c r="D26">
        <v>2573.0419400000001</v>
      </c>
    </row>
    <row r="27" spans="1:4" x14ac:dyDescent="0.25">
      <c r="A27">
        <v>9</v>
      </c>
      <c r="B27">
        <v>1</v>
      </c>
      <c r="C27">
        <v>3273898</v>
      </c>
      <c r="D27" s="1" t="s">
        <v>8</v>
      </c>
    </row>
    <row r="28" spans="1:4" x14ac:dyDescent="0.25">
      <c r="A28">
        <v>9</v>
      </c>
      <c r="B28">
        <v>2</v>
      </c>
      <c r="C28">
        <v>3270673</v>
      </c>
      <c r="D28">
        <v>2573.0305800000001</v>
      </c>
    </row>
    <row r="29" spans="1:4" x14ac:dyDescent="0.25">
      <c r="A29">
        <v>10</v>
      </c>
      <c r="B29">
        <v>0</v>
      </c>
      <c r="C29">
        <v>3255494</v>
      </c>
      <c r="D29" s="1" t="s">
        <v>9</v>
      </c>
    </row>
    <row r="30" spans="1:4" x14ac:dyDescent="0.25">
      <c r="A30">
        <v>10</v>
      </c>
      <c r="B30">
        <v>1</v>
      </c>
      <c r="C30">
        <v>3257229</v>
      </c>
      <c r="D30">
        <v>2509.1290300000001</v>
      </c>
    </row>
    <row r="31" spans="1:4" x14ac:dyDescent="0.25">
      <c r="A31">
        <v>10</v>
      </c>
      <c r="B31">
        <v>2</v>
      </c>
      <c r="C31">
        <v>3251279</v>
      </c>
      <c r="D31" s="1" t="s">
        <v>10</v>
      </c>
    </row>
    <row r="32" spans="1:4" x14ac:dyDescent="0.25">
      <c r="A32">
        <v>11</v>
      </c>
      <c r="B32">
        <v>0</v>
      </c>
      <c r="C32">
        <v>3326888</v>
      </c>
      <c r="D32" s="1" t="s">
        <v>11</v>
      </c>
    </row>
    <row r="33" spans="1:4" x14ac:dyDescent="0.25">
      <c r="A33">
        <v>11</v>
      </c>
      <c r="B33">
        <v>1</v>
      </c>
      <c r="C33">
        <v>3328495</v>
      </c>
      <c r="D33">
        <v>2519.8975</v>
      </c>
    </row>
    <row r="34" spans="1:4" x14ac:dyDescent="0.25">
      <c r="A34">
        <v>11</v>
      </c>
      <c r="B34">
        <v>2</v>
      </c>
      <c r="C34">
        <v>3323624</v>
      </c>
      <c r="D34" s="1" t="s">
        <v>12</v>
      </c>
    </row>
    <row r="35" spans="1:4" x14ac:dyDescent="0.25">
      <c r="A35">
        <v>12</v>
      </c>
      <c r="B35">
        <v>0</v>
      </c>
      <c r="C35">
        <v>3089326</v>
      </c>
      <c r="D35">
        <v>2300.8639400000002</v>
      </c>
    </row>
    <row r="36" spans="1:4" x14ac:dyDescent="0.25">
      <c r="A36">
        <v>12</v>
      </c>
      <c r="B36">
        <v>1</v>
      </c>
      <c r="C36">
        <v>3092976</v>
      </c>
      <c r="D36" s="1" t="s">
        <v>13</v>
      </c>
    </row>
    <row r="37" spans="1:4" x14ac:dyDescent="0.25">
      <c r="A37">
        <v>12</v>
      </c>
      <c r="B37">
        <v>2</v>
      </c>
      <c r="C37">
        <v>3089860</v>
      </c>
      <c r="D37" s="1" t="s">
        <v>14</v>
      </c>
    </row>
    <row r="38" spans="1:4" x14ac:dyDescent="0.25">
      <c r="A38">
        <v>13</v>
      </c>
      <c r="B38">
        <v>0</v>
      </c>
      <c r="C38">
        <v>3596691</v>
      </c>
      <c r="D38">
        <v>2617.48207</v>
      </c>
    </row>
    <row r="39" spans="1:4" x14ac:dyDescent="0.25">
      <c r="A39">
        <v>13</v>
      </c>
      <c r="B39">
        <v>1</v>
      </c>
      <c r="C39">
        <v>3683793</v>
      </c>
      <c r="D39" s="1" t="s">
        <v>15</v>
      </c>
    </row>
    <row r="40" spans="1:4" x14ac:dyDescent="0.25">
      <c r="A40">
        <v>13</v>
      </c>
      <c r="B40">
        <v>2</v>
      </c>
      <c r="C40">
        <v>3593898</v>
      </c>
      <c r="D40">
        <v>2617.50074</v>
      </c>
    </row>
    <row r="41" spans="1:4" x14ac:dyDescent="0.25">
      <c r="A41">
        <v>14</v>
      </c>
      <c r="B41">
        <v>0</v>
      </c>
      <c r="C41">
        <v>3442389</v>
      </c>
      <c r="D41">
        <v>2460.6668</v>
      </c>
    </row>
    <row r="42" spans="1:4" x14ac:dyDescent="0.25">
      <c r="A42">
        <v>14</v>
      </c>
      <c r="B42">
        <v>1</v>
      </c>
      <c r="C42">
        <v>3437745</v>
      </c>
      <c r="D42">
        <v>2460.7319400000001</v>
      </c>
    </row>
    <row r="43" spans="1:4" x14ac:dyDescent="0.25">
      <c r="A43">
        <v>14</v>
      </c>
      <c r="B43">
        <v>2</v>
      </c>
      <c r="C43">
        <v>3434376</v>
      </c>
      <c r="D43">
        <v>2459.8706699999998</v>
      </c>
    </row>
    <row r="44" spans="1:4" x14ac:dyDescent="0.25">
      <c r="A44">
        <v>15</v>
      </c>
      <c r="B44">
        <v>0</v>
      </c>
      <c r="C44">
        <v>3539913</v>
      </c>
      <c r="D44">
        <v>2488.2564000000002</v>
      </c>
    </row>
    <row r="45" spans="1:4" x14ac:dyDescent="0.25">
      <c r="A45">
        <v>15</v>
      </c>
      <c r="B45">
        <v>1</v>
      </c>
      <c r="C45">
        <v>3542821</v>
      </c>
      <c r="D45">
        <v>2488.92947</v>
      </c>
    </row>
    <row r="46" spans="1:4" x14ac:dyDescent="0.25">
      <c r="A46">
        <v>15</v>
      </c>
      <c r="B46">
        <v>2</v>
      </c>
      <c r="C46">
        <v>3535664</v>
      </c>
      <c r="D46">
        <v>2489.89842</v>
      </c>
    </row>
    <row r="47" spans="1:4" x14ac:dyDescent="0.25">
      <c r="A47">
        <v>16</v>
      </c>
      <c r="B47">
        <v>0</v>
      </c>
      <c r="C47">
        <v>3565901</v>
      </c>
      <c r="D47">
        <v>2466.5130600000002</v>
      </c>
    </row>
    <row r="48" spans="1:4" x14ac:dyDescent="0.25">
      <c r="A48">
        <v>16</v>
      </c>
      <c r="B48">
        <v>1</v>
      </c>
      <c r="C48">
        <v>3559860</v>
      </c>
      <c r="D48">
        <v>2466.50344</v>
      </c>
    </row>
    <row r="49" spans="1:4" x14ac:dyDescent="0.25">
      <c r="A49">
        <v>16</v>
      </c>
      <c r="B49">
        <v>2</v>
      </c>
      <c r="C49">
        <v>3560354</v>
      </c>
      <c r="D49">
        <v>2466.4929299999999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756D9-E06A-4793-AB45-0513E1B7CF04}">
  <dimension ref="A1:E47"/>
  <sheetViews>
    <sheetView tabSelected="1" workbookViewId="0">
      <selection activeCell="E2" sqref="E2"/>
    </sheetView>
  </sheetViews>
  <sheetFormatPr defaultRowHeight="15" x14ac:dyDescent="0.25"/>
  <cols>
    <col min="2" max="2" width="15.5703125" bestFit="1" customWidth="1"/>
    <col min="3" max="3" width="16.5703125" bestFit="1" customWidth="1"/>
  </cols>
  <sheetData>
    <row r="1" spans="1:5" x14ac:dyDescent="0.25">
      <c r="A1" t="s">
        <v>0</v>
      </c>
      <c r="B1" t="s">
        <v>16</v>
      </c>
      <c r="C1" t="s">
        <v>17</v>
      </c>
      <c r="E1" t="s">
        <v>18</v>
      </c>
    </row>
    <row r="2" spans="1:5" x14ac:dyDescent="0.25">
      <c r="A2">
        <v>1</v>
      </c>
      <c r="B2">
        <f>POWER(2,24)*(AVERAGE('30V Battery'!D2:D4)-AVERAGE('40V Battery'!D2:D4))/(AVERAGE('30V Battery'!C2:C4)-AVERAGE('40V Battery'!C2:C4))</f>
        <v>12339.055493762824</v>
      </c>
      <c r="C2">
        <f>(B2*AVERAGE('40V Battery'!C2:C4)/POWER(2,24)) - AVERAGE('40V Battery'!D2:D4)</f>
        <v>-360.51243142576368</v>
      </c>
      <c r="E2">
        <f>AVERAGE(C2,C5,C8,C11,C14,C17,C20,C23,C26,C29,C32,C35,C38,C41,C44,C47)</f>
        <v>-178.03408490731488</v>
      </c>
    </row>
    <row r="5" spans="1:5" x14ac:dyDescent="0.25">
      <c r="A5">
        <v>2</v>
      </c>
      <c r="B5">
        <f>POWER(2,24)*(AVERAGE('30V Battery'!D5:D7)-AVERAGE('40V Battery'!D5:D7))/(AVERAGE('30V Battery'!C5:C7)-AVERAGE('40V Battery'!C5:C7))</f>
        <v>12398.975251080845</v>
      </c>
      <c r="C5">
        <f>(B5*AVERAGE('40V Battery'!C5:C7)/POWER(2,24)) - AVERAGE('40V Battery'!D5:D7)</f>
        <v>-459.86650105671811</v>
      </c>
    </row>
    <row r="8" spans="1:5" x14ac:dyDescent="0.25">
      <c r="A8">
        <v>3</v>
      </c>
      <c r="B8">
        <f>POWER(2,24)*(AVERAGE('30V Battery'!D8:D10)-AVERAGE('40V Battery'!D8:D10))/(AVERAGE('30V Battery'!C8:C10)-AVERAGE('40V Battery'!C8:C10))</f>
        <v>12265.181647177335</v>
      </c>
      <c r="C8">
        <f>(B8*AVERAGE('40V Battery'!C8:C10)/POWER(2,24)) - AVERAGE('40V Battery'!D8:D10)</f>
        <v>-423.07963785656807</v>
      </c>
    </row>
    <row r="11" spans="1:5" x14ac:dyDescent="0.25">
      <c r="A11">
        <v>4</v>
      </c>
      <c r="B11">
        <f>POWER(2,24)*(AVERAGE('30V Battery'!D11:D13)-AVERAGE('40V Battery'!D11:D13))/(AVERAGE('30V Battery'!C11:C13)-AVERAGE('40V Battery'!C11:C13))</f>
        <v>12330.753486207625</v>
      </c>
      <c r="C11">
        <f>(B11*AVERAGE('40V Battery'!C11:C13)/POWER(2,24)) - AVERAGE('40V Battery'!D11:D13)</f>
        <v>-405.79354171275736</v>
      </c>
    </row>
    <row r="14" spans="1:5" x14ac:dyDescent="0.25">
      <c r="A14">
        <v>5</v>
      </c>
      <c r="B14">
        <f>POWER(2,24)*(AVERAGE('30V Battery'!D14:D16)-AVERAGE('40V Battery'!D14:D16))/(AVERAGE('30V Battery'!C14:C16)-AVERAGE('40V Battery'!C14:C16))</f>
        <v>12399.728532399966</v>
      </c>
      <c r="C14">
        <f>(B14*AVERAGE('40V Battery'!C14:C16)/POWER(2,24)) - AVERAGE('40V Battery'!D14:D16)</f>
        <v>-333.29301900900555</v>
      </c>
    </row>
    <row r="17" spans="1:3" x14ac:dyDescent="0.25">
      <c r="A17">
        <v>6</v>
      </c>
      <c r="B17">
        <f>POWER(2,24)*(AVERAGE('30V Battery'!D17:D19)-AVERAGE('40V Battery'!D17:D19))/(AVERAGE('30V Battery'!C17:C19)-AVERAGE('40V Battery'!C17:C19))</f>
        <v>12245.242469429173</v>
      </c>
      <c r="C17">
        <f>(B17*AVERAGE('40V Battery'!C17:C19)/POWER(2,24)) - AVERAGE('40V Battery'!D17:D19)</f>
        <v>-301.27078359534516</v>
      </c>
    </row>
    <row r="20" spans="1:3" x14ac:dyDescent="0.25">
      <c r="A20">
        <v>7</v>
      </c>
      <c r="B20">
        <f>POWER(2,24)*(AVERAGE('30V Battery'!D20:D22)-AVERAGE('40V Battery'!D20:D22))/(AVERAGE('30V Battery'!C20:C22)-AVERAGE('40V Battery'!C20:C22))</f>
        <v>12313.694069103198</v>
      </c>
      <c r="C20">
        <f>(B20*AVERAGE('40V Battery'!C20:C22)/POWER(2,24)) - AVERAGE('40V Battery'!D20:D22)</f>
        <v>-257.26736547848213</v>
      </c>
    </row>
    <row r="23" spans="1:3" x14ac:dyDescent="0.25">
      <c r="A23">
        <v>8</v>
      </c>
      <c r="B23">
        <f>POWER(2,24)*(AVERAGE('30V Battery'!D23:D25)-AVERAGE('40V Battery'!D23:D25))/(AVERAGE('30V Battery'!C23:C25)-AVERAGE('40V Battery'!C23:C25))</f>
        <v>12299.90574752525</v>
      </c>
      <c r="C23">
        <f>(B23*AVERAGE('40V Battery'!C23:C25)/POWER(2,24)) - AVERAGE('40V Battery'!D23:D25)</f>
        <v>-218.07039617111104</v>
      </c>
    </row>
    <row r="26" spans="1:3" x14ac:dyDescent="0.25">
      <c r="A26">
        <v>9</v>
      </c>
      <c r="B26">
        <f>POWER(2,24)*(AVERAGE('30V Battery'!D26:D28)-AVERAGE('40V Battery'!D26:D28))/(AVERAGE('30V Battery'!C26:C28)-AVERAGE('40V Battery'!C26:C28))</f>
        <v>12339.08249560126</v>
      </c>
      <c r="C26">
        <f>(B26*AVERAGE('40V Battery'!C26:C28)/POWER(2,24)) - AVERAGE('40V Battery'!D26:D28)</f>
        <v>-163.9633437204684</v>
      </c>
    </row>
    <row r="29" spans="1:3" x14ac:dyDescent="0.25">
      <c r="A29">
        <v>10</v>
      </c>
      <c r="B29">
        <f>POWER(2,24)*(AVERAGE('30V Battery'!D29:D31)-AVERAGE('40V Battery'!D29:D31))/(AVERAGE('30V Battery'!C29:C31)-AVERAGE('40V Battery'!C29:C31))</f>
        <v>12329.547231151197</v>
      </c>
      <c r="C29">
        <f>(B29*AVERAGE('40V Battery'!C29:C31)/POWER(2,24)) - AVERAGE('40V Battery'!D29:D31)</f>
        <v>-117.2795951463122</v>
      </c>
    </row>
    <row r="32" spans="1:3" x14ac:dyDescent="0.25">
      <c r="A32">
        <v>11</v>
      </c>
      <c r="B32">
        <f>POWER(2,24)*(AVERAGE('30V Battery'!D32:D34)-AVERAGE('40V Battery'!D32:D34))/(AVERAGE('30V Battery'!C32:C34)-AVERAGE('40V Battery'!C32:C34))</f>
        <v>12349.974807484092</v>
      </c>
      <c r="C32">
        <f>(B32*AVERAGE('40V Battery'!C32:C34)/POWER(2,24)) - AVERAGE('40V Battery'!D32:D34)</f>
        <v>-71.329055475644509</v>
      </c>
    </row>
    <row r="35" spans="1:3" x14ac:dyDescent="0.25">
      <c r="A35">
        <v>12</v>
      </c>
      <c r="B35">
        <f>POWER(2,24)*(AVERAGE('30V Battery'!D35:D37)-AVERAGE('40V Battery'!D35:D37))/(AVERAGE('30V Battery'!C35:C37)-AVERAGE('40V Battery'!C35:C37))</f>
        <v>12336.375383120536</v>
      </c>
      <c r="C35">
        <f>(B35*AVERAGE('40V Battery'!C35:C37)/POWER(2,24)) - AVERAGE('40V Battery'!D35:D37)</f>
        <v>-28.240737892537709</v>
      </c>
    </row>
    <row r="38" spans="1:3" x14ac:dyDescent="0.25">
      <c r="A38">
        <v>13</v>
      </c>
      <c r="B38">
        <f>POWER(2,24)*(AVERAGE('30V Battery'!D38:D40)-AVERAGE('40V Battery'!D38:D40))/(AVERAGE('30V Battery'!C38:C40)-AVERAGE('40V Battery'!C38:C40))</f>
        <v>11961.047293252323</v>
      </c>
      <c r="C38">
        <f>(B38*AVERAGE('40V Battery'!C38:C40)/POWER(2,24)) - AVERAGE('40V Battery'!D38:D40)</f>
        <v>-33.252609821034639</v>
      </c>
    </row>
    <row r="41" spans="1:3" x14ac:dyDescent="0.25">
      <c r="A41">
        <v>14</v>
      </c>
      <c r="B41">
        <f>POWER(2,24)*(AVERAGE('30V Battery'!D41:D43)-AVERAGE('40V Battery'!D41:D43))/(AVERAGE('30V Battery'!C41:C43)-AVERAGE('40V Battery'!C41:C43))</f>
        <v>12264.975044761919</v>
      </c>
      <c r="C41">
        <f>(B41*AVERAGE('40V Battery'!C41:C43)/POWER(2,24)) - AVERAGE('40V Battery'!D41:D43)</f>
        <v>53.049256467515079</v>
      </c>
    </row>
    <row r="44" spans="1:3" x14ac:dyDescent="0.25">
      <c r="A44">
        <v>15</v>
      </c>
      <c r="B44">
        <f>POWER(2,24)*(AVERAGE('30V Battery'!D44:D46)-AVERAGE('40V Battery'!D44:D46))/(AVERAGE('30V Battery'!C44:C46)-AVERAGE('40V Battery'!C44:C46))</f>
        <v>12351.115165712316</v>
      </c>
      <c r="C44">
        <f>(B44*AVERAGE('40V Battery'!C44:C46)/POWER(2,24)) - AVERAGE('40V Battery'!D44:D46)</f>
        <v>116.66954656109556</v>
      </c>
    </row>
    <row r="47" spans="1:3" x14ac:dyDescent="0.25">
      <c r="A47">
        <v>16</v>
      </c>
      <c r="B47">
        <f>POWER(2,24)*(AVERAGE('30V Battery'!D47:D49)-AVERAGE('40V Battery'!D47:D49))/(AVERAGE('30V Battery'!C47:C49)-AVERAGE('40V Battery'!C47:C49))</f>
        <v>12347.078551026749</v>
      </c>
      <c r="C47">
        <f>(B47*AVERAGE('40V Battery'!C47:C49)/POWER(2,24)) - AVERAGE('40V Battery'!D47:D49)</f>
        <v>154.95485681609989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30V Battery</vt:lpstr>
      <vt:lpstr>40V Battery</vt:lpstr>
      <vt:lpstr>Calibration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Farris Matar</cp:lastModifiedBy>
  <dcterms:created xsi:type="dcterms:W3CDTF">2024-08-28T12:21:52Z</dcterms:created>
  <dcterms:modified xsi:type="dcterms:W3CDTF">2024-08-28T12:53:24Z</dcterms:modified>
</cp:coreProperties>
</file>