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rad\OneDrive\Рабочий стол\"/>
    </mc:Choice>
  </mc:AlternateContent>
  <xr:revisionPtr revIDLastSave="0" documentId="13_ncr:1_{D301C18B-556F-4BB7-B242-EC7E8765A0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7" i="1" l="1"/>
  <c r="P74" i="1"/>
  <c r="P72" i="1"/>
  <c r="P68" i="1"/>
  <c r="P63" i="1"/>
  <c r="P60" i="1"/>
  <c r="P50" i="1"/>
  <c r="P48" i="1"/>
  <c r="P47" i="1"/>
  <c r="P83" i="1"/>
  <c r="P65" i="1"/>
  <c r="P52" i="1"/>
  <c r="P58" i="1"/>
  <c r="P56" i="1"/>
  <c r="P5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" i="1"/>
  <c r="P55" i="1"/>
  <c r="P57" i="1"/>
  <c r="P64" i="1"/>
  <c r="P66" i="1"/>
  <c r="P67" i="1"/>
  <c r="P69" i="1"/>
  <c r="P70" i="1"/>
  <c r="P76" i="1"/>
  <c r="P78" i="1"/>
  <c r="P79" i="1"/>
  <c r="P80" i="1"/>
  <c r="P81" i="1"/>
  <c r="P82" i="1"/>
  <c r="P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46" i="1"/>
  <c r="P62" i="1" l="1"/>
  <c r="P59" i="1"/>
  <c r="P75" i="1"/>
  <c r="P71" i="1"/>
  <c r="P51" i="1"/>
  <c r="P73" i="1"/>
  <c r="P61" i="1"/>
  <c r="P49" i="1"/>
  <c r="P54" i="1"/>
  <c r="G46" i="1"/>
  <c r="G84" i="1" l="1"/>
  <c r="G72" i="1"/>
  <c r="G60" i="1"/>
  <c r="G48" i="1"/>
  <c r="G83" i="1"/>
  <c r="G71" i="1"/>
  <c r="G59" i="1"/>
  <c r="G47" i="1"/>
  <c r="G82" i="1"/>
  <c r="G70" i="1"/>
  <c r="G58" i="1"/>
  <c r="G81" i="1"/>
  <c r="G69" i="1"/>
  <c r="G57" i="1"/>
  <c r="G80" i="1"/>
  <c r="G68" i="1"/>
  <c r="G56" i="1"/>
  <c r="G52" i="1"/>
  <c r="G79" i="1"/>
  <c r="G67" i="1"/>
  <c r="G55" i="1"/>
  <c r="G78" i="1"/>
  <c r="G66" i="1"/>
  <c r="G54" i="1"/>
  <c r="G64" i="1"/>
  <c r="G77" i="1"/>
  <c r="G65" i="1"/>
  <c r="G53" i="1"/>
  <c r="G62" i="1"/>
  <c r="G76" i="1"/>
  <c r="G75" i="1"/>
  <c r="G63" i="1"/>
  <c r="G51" i="1"/>
  <c r="G74" i="1"/>
  <c r="G50" i="1"/>
  <c r="G73" i="1"/>
  <c r="G61" i="1"/>
  <c r="G49" i="1"/>
  <c r="J48" i="1" l="1"/>
  <c r="J49" i="1"/>
  <c r="C56" i="1" l="1"/>
  <c r="C68" i="1"/>
  <c r="C80" i="1"/>
  <c r="C57" i="1"/>
  <c r="C69" i="1"/>
  <c r="C81" i="1"/>
  <c r="C58" i="1"/>
  <c r="C70" i="1"/>
  <c r="C82" i="1"/>
  <c r="C47" i="1"/>
  <c r="C59" i="1"/>
  <c r="L59" i="1" s="1"/>
  <c r="C83" i="1"/>
  <c r="L83" i="1" s="1"/>
  <c r="C48" i="1"/>
  <c r="C84" i="1"/>
  <c r="C49" i="1"/>
  <c r="C73" i="1"/>
  <c r="C51" i="1"/>
  <c r="C71" i="1"/>
  <c r="C60" i="1"/>
  <c r="C72" i="1"/>
  <c r="C61" i="1"/>
  <c r="C46" i="1"/>
  <c r="L46" i="1" s="1"/>
  <c r="C50" i="1"/>
  <c r="L50" i="1" s="1"/>
  <c r="C74" i="1"/>
  <c r="L74" i="1" s="1"/>
  <c r="C63" i="1"/>
  <c r="C75" i="1"/>
  <c r="C52" i="1"/>
  <c r="C64" i="1"/>
  <c r="C76" i="1"/>
  <c r="C65" i="1"/>
  <c r="C54" i="1"/>
  <c r="C66" i="1"/>
  <c r="C78" i="1"/>
  <c r="C53" i="1"/>
  <c r="L53" i="1" s="1"/>
  <c r="C77" i="1"/>
  <c r="L77" i="1" s="1"/>
  <c r="C55" i="1"/>
  <c r="L55" i="1" s="1"/>
  <c r="C67" i="1"/>
  <c r="C79" i="1"/>
  <c r="C62" i="1"/>
  <c r="L60" i="1" l="1"/>
  <c r="L78" i="1"/>
  <c r="L81" i="1"/>
  <c r="L82" i="1"/>
  <c r="L69" i="1"/>
  <c r="L70" i="1"/>
  <c r="L57" i="1"/>
  <c r="L72" i="1"/>
  <c r="L65" i="1"/>
  <c r="L52" i="1"/>
  <c r="L80" i="1"/>
  <c r="L61" i="1"/>
  <c r="L54" i="1"/>
  <c r="L71" i="1"/>
  <c r="L51" i="1"/>
  <c r="L64" i="1"/>
  <c r="L49" i="1"/>
  <c r="L79" i="1"/>
  <c r="L75" i="1"/>
  <c r="L84" i="1"/>
  <c r="L68" i="1"/>
  <c r="L47" i="1"/>
  <c r="L66" i="1"/>
  <c r="L58" i="1"/>
  <c r="L76" i="1"/>
  <c r="L73" i="1"/>
  <c r="L62" i="1"/>
  <c r="L67" i="1"/>
  <c r="L63" i="1"/>
  <c r="L48" i="1"/>
  <c r="L56" i="1"/>
</calcChain>
</file>

<file path=xl/sharedStrings.xml><?xml version="1.0" encoding="utf-8"?>
<sst xmlns="http://schemas.openxmlformats.org/spreadsheetml/2006/main" count="16" uniqueCount="16">
  <si>
    <t>i</t>
  </si>
  <si>
    <t>A</t>
  </si>
  <si>
    <t>i^2</t>
  </si>
  <si>
    <t>A*i</t>
  </si>
  <si>
    <t>b</t>
  </si>
  <si>
    <t>Trend</t>
  </si>
  <si>
    <t>k</t>
  </si>
  <si>
    <t>::::::::::::::::::::::::::::::::::::::</t>
  </si>
  <si>
    <t>Данные</t>
  </si>
  <si>
    <t>Сорт</t>
  </si>
  <si>
    <t>%</t>
  </si>
  <si>
    <t>% испр</t>
  </si>
  <si>
    <t>% сорт</t>
  </si>
  <si>
    <t>сорт испр</t>
  </si>
  <si>
    <t>сорт % испр</t>
  </si>
  <si>
    <t>испр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</si>
</sst>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Линеаризация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Лист1!$E$4:$E$42</c:f>
              <c:numCache>
                <c:formatCode>General</c:formatCode>
                <c:ptCount val="39"/>
                <c:pt idx="0">
                  <c:v>6854.2230769230773</c:v>
                </c:pt>
                <c:pt idx="1">
                  <c:v>7755.4014170040491</c:v>
                </c:pt>
                <c:pt idx="2">
                  <c:v>7387.5797570850209</c:v>
                </c:pt>
                <c:pt idx="3">
                  <c:v>6696.7580971659918</c:v>
                </c:pt>
                <c:pt idx="4">
                  <c:v>12624.936437246964</c:v>
                </c:pt>
                <c:pt idx="5">
                  <c:v>6716.1147773279354</c:v>
                </c:pt>
                <c:pt idx="6">
                  <c:v>6680.2931174089072</c:v>
                </c:pt>
                <c:pt idx="7">
                  <c:v>11903.471457489879</c:v>
                </c:pt>
                <c:pt idx="8">
                  <c:v>11172.64979757085</c:v>
                </c:pt>
                <c:pt idx="9">
                  <c:v>6069.8281376518225</c:v>
                </c:pt>
                <c:pt idx="10">
                  <c:v>11292.006477732793</c:v>
                </c:pt>
                <c:pt idx="11">
                  <c:v>6350.1848178137652</c:v>
                </c:pt>
                <c:pt idx="12">
                  <c:v>6607.363157894737</c:v>
                </c:pt>
                <c:pt idx="13">
                  <c:v>6289.5414979757088</c:v>
                </c:pt>
                <c:pt idx="14">
                  <c:v>5991.7198380566806</c:v>
                </c:pt>
                <c:pt idx="15">
                  <c:v>11365.898178137651</c:v>
                </c:pt>
                <c:pt idx="16">
                  <c:v>5870.0765182186242</c:v>
                </c:pt>
                <c:pt idx="17">
                  <c:v>6277.2548582995951</c:v>
                </c:pt>
                <c:pt idx="18">
                  <c:v>6422.4331983805669</c:v>
                </c:pt>
                <c:pt idx="19">
                  <c:v>5792.6115384615387</c:v>
                </c:pt>
                <c:pt idx="20">
                  <c:v>11317.78987854251</c:v>
                </c:pt>
                <c:pt idx="21">
                  <c:v>5599.9682186234822</c:v>
                </c:pt>
                <c:pt idx="22">
                  <c:v>11256.146558704453</c:v>
                </c:pt>
                <c:pt idx="23">
                  <c:v>11623.324898785426</c:v>
                </c:pt>
                <c:pt idx="24">
                  <c:v>12222.503238866397</c:v>
                </c:pt>
                <c:pt idx="25">
                  <c:v>11501.681578947369</c:v>
                </c:pt>
                <c:pt idx="26">
                  <c:v>12291.85991902834</c:v>
                </c:pt>
                <c:pt idx="27">
                  <c:v>5537.0382591093121</c:v>
                </c:pt>
                <c:pt idx="28">
                  <c:v>12724.216599190284</c:v>
                </c:pt>
                <c:pt idx="29">
                  <c:v>5979.3949392712548</c:v>
                </c:pt>
                <c:pt idx="30">
                  <c:v>12511.573279352226</c:v>
                </c:pt>
                <c:pt idx="31">
                  <c:v>5474.7516194331984</c:v>
                </c:pt>
                <c:pt idx="32">
                  <c:v>11744.929959514171</c:v>
                </c:pt>
                <c:pt idx="33">
                  <c:v>5655.1082995951419</c:v>
                </c:pt>
                <c:pt idx="34">
                  <c:v>10897.286639676113</c:v>
                </c:pt>
                <c:pt idx="35">
                  <c:v>11426.464979757086</c:v>
                </c:pt>
                <c:pt idx="36">
                  <c:v>5225.6433198380564</c:v>
                </c:pt>
                <c:pt idx="37">
                  <c:v>11021.821659919027</c:v>
                </c:pt>
                <c:pt idx="38">
                  <c:v>8831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8-4DBE-AB4B-D686FFB4AE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Лист1!$C$46:$C$84</c:f>
              <c:numCache>
                <c:formatCode>General</c:formatCode>
                <c:ptCount val="39"/>
                <c:pt idx="0">
                  <c:v>7820.7435897435998</c:v>
                </c:pt>
                <c:pt idx="1">
                  <c:v>7866.565249662628</c:v>
                </c:pt>
                <c:pt idx="2">
                  <c:v>7912.3869095816553</c:v>
                </c:pt>
                <c:pt idx="3">
                  <c:v>7958.2085695006836</c:v>
                </c:pt>
                <c:pt idx="4">
                  <c:v>8004.0302294197118</c:v>
                </c:pt>
                <c:pt idx="5">
                  <c:v>8049.85188933874</c:v>
                </c:pt>
                <c:pt idx="6">
                  <c:v>8095.6735492577682</c:v>
                </c:pt>
                <c:pt idx="7">
                  <c:v>8141.4952091767955</c:v>
                </c:pt>
                <c:pt idx="8">
                  <c:v>8187.3168690958237</c:v>
                </c:pt>
                <c:pt idx="9">
                  <c:v>8233.1385290148519</c:v>
                </c:pt>
                <c:pt idx="10">
                  <c:v>8278.9601889338792</c:v>
                </c:pt>
                <c:pt idx="11">
                  <c:v>8324.7818488529083</c:v>
                </c:pt>
                <c:pt idx="12">
                  <c:v>8370.6035087719356</c:v>
                </c:pt>
                <c:pt idx="13">
                  <c:v>8416.4251686909647</c:v>
                </c:pt>
                <c:pt idx="14">
                  <c:v>8462.246828609992</c:v>
                </c:pt>
                <c:pt idx="15">
                  <c:v>8508.0684885290193</c:v>
                </c:pt>
                <c:pt idx="16">
                  <c:v>8553.8901484480484</c:v>
                </c:pt>
                <c:pt idx="17">
                  <c:v>8599.7118083670757</c:v>
                </c:pt>
                <c:pt idx="18">
                  <c:v>8645.5334682861048</c:v>
                </c:pt>
                <c:pt idx="19">
                  <c:v>8691.3551282051321</c:v>
                </c:pt>
                <c:pt idx="20">
                  <c:v>8737.1767881241594</c:v>
                </c:pt>
                <c:pt idx="21">
                  <c:v>8782.9984480431885</c:v>
                </c:pt>
                <c:pt idx="22">
                  <c:v>8828.8201079622158</c:v>
                </c:pt>
                <c:pt idx="23">
                  <c:v>8874.641767881245</c:v>
                </c:pt>
                <c:pt idx="24">
                  <c:v>8920.4634278002723</c:v>
                </c:pt>
                <c:pt idx="25">
                  <c:v>8966.2850877193014</c:v>
                </c:pt>
                <c:pt idx="26">
                  <c:v>9012.1067476383287</c:v>
                </c:pt>
                <c:pt idx="27">
                  <c:v>9057.928407557356</c:v>
                </c:pt>
                <c:pt idx="28">
                  <c:v>9103.7500674763851</c:v>
                </c:pt>
                <c:pt idx="29">
                  <c:v>9149.5717273954124</c:v>
                </c:pt>
                <c:pt idx="30">
                  <c:v>9195.3933873144415</c:v>
                </c:pt>
                <c:pt idx="31">
                  <c:v>9241.2150472334688</c:v>
                </c:pt>
                <c:pt idx="32">
                  <c:v>9287.0367071524961</c:v>
                </c:pt>
                <c:pt idx="33">
                  <c:v>9332.8583670715252</c:v>
                </c:pt>
                <c:pt idx="34">
                  <c:v>9378.6800269905525</c:v>
                </c:pt>
                <c:pt idx="35">
                  <c:v>9424.5016869095816</c:v>
                </c:pt>
                <c:pt idx="36">
                  <c:v>9470.3233468286089</c:v>
                </c:pt>
                <c:pt idx="37">
                  <c:v>9516.1450067476362</c:v>
                </c:pt>
                <c:pt idx="38">
                  <c:v>9561.9666666666653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8-4DBE-AB4B-D686FFB4AE2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Лист1!$L$46:$L$84</c:f>
              <c:numCache>
                <c:formatCode>General</c:formatCode>
                <c:ptCount val="39"/>
                <c:pt idx="0">
                  <c:v>6854.2230769230773</c:v>
                </c:pt>
                <c:pt idx="1">
                  <c:v>7732.4905870445345</c:v>
                </c:pt>
                <c:pt idx="2">
                  <c:v>7341.7580971659936</c:v>
                </c:pt>
                <c:pt idx="3">
                  <c:v>6628.0256072874499</c:v>
                </c:pt>
                <c:pt idx="4">
                  <c:v>12533.293117408908</c:v>
                </c:pt>
                <c:pt idx="5">
                  <c:v>6601.5606275303653</c:v>
                </c:pt>
                <c:pt idx="6">
                  <c:v>6542.8281376518225</c:v>
                </c:pt>
                <c:pt idx="7">
                  <c:v>11743.095647773282</c:v>
                </c:pt>
                <c:pt idx="8">
                  <c:v>10989.363157894739</c:v>
                </c:pt>
                <c:pt idx="9">
                  <c:v>5863.6306680161961</c:v>
                </c:pt>
                <c:pt idx="10">
                  <c:v>11062.898178137653</c:v>
                </c:pt>
                <c:pt idx="11">
                  <c:v>6098.1656882591105</c:v>
                </c:pt>
                <c:pt idx="12">
                  <c:v>6332.4331983805696</c:v>
                </c:pt>
                <c:pt idx="13">
                  <c:v>5991.7007085020268</c:v>
                </c:pt>
                <c:pt idx="14">
                  <c:v>5670.9682186234841</c:v>
                </c:pt>
                <c:pt idx="15">
                  <c:v>11022.235728744941</c:v>
                </c:pt>
                <c:pt idx="16">
                  <c:v>5503.5032388664004</c:v>
                </c:pt>
                <c:pt idx="17">
                  <c:v>5887.7707489878576</c:v>
                </c:pt>
                <c:pt idx="18">
                  <c:v>6010.0382591093148</c:v>
                </c:pt>
                <c:pt idx="19">
                  <c:v>5357.3057692307721</c:v>
                </c:pt>
                <c:pt idx="20">
                  <c:v>10859.573279352229</c:v>
                </c:pt>
                <c:pt idx="21">
                  <c:v>5118.8407894736883</c:v>
                </c:pt>
                <c:pt idx="22">
                  <c:v>10752.108299595146</c:v>
                </c:pt>
                <c:pt idx="23">
                  <c:v>11096.375809716603</c:v>
                </c:pt>
                <c:pt idx="24">
                  <c:v>11672.64331983806</c:v>
                </c:pt>
                <c:pt idx="25">
                  <c:v>10928.910829959519</c:v>
                </c:pt>
                <c:pt idx="26">
                  <c:v>11696.178340080976</c:v>
                </c:pt>
                <c:pt idx="27">
                  <c:v>4918.4458502024336</c:v>
                </c:pt>
                <c:pt idx="28">
                  <c:v>12082.713360323891</c:v>
                </c:pt>
                <c:pt idx="29">
                  <c:v>5314.980870445348</c:v>
                </c:pt>
                <c:pt idx="30">
                  <c:v>11824.248380566805</c:v>
                </c:pt>
                <c:pt idx="31">
                  <c:v>4764.5158906882643</c:v>
                </c:pt>
                <c:pt idx="32">
                  <c:v>11011.783400809723</c:v>
                </c:pt>
                <c:pt idx="33">
                  <c:v>4899.0509109311788</c:v>
                </c:pt>
                <c:pt idx="34">
                  <c:v>10118.318421052636</c:v>
                </c:pt>
                <c:pt idx="35">
                  <c:v>10624.585931174095</c:v>
                </c:pt>
                <c:pt idx="36">
                  <c:v>4400.8534412955523</c:v>
                </c:pt>
                <c:pt idx="37">
                  <c:v>10174.12095141701</c:v>
                </c:pt>
                <c:pt idx="38">
                  <c:v>7960.3884615384668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E8-4DBE-AB4B-D686FFB4A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2430720"/>
        <c:axId val="1963611376"/>
      </c:lineChart>
      <c:catAx>
        <c:axId val="170243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611376"/>
        <c:crosses val="autoZero"/>
        <c:auto val="1"/>
        <c:lblAlgn val="ctr"/>
        <c:lblOffset val="100"/>
        <c:noMultiLvlLbl val="0"/>
      </c:catAx>
      <c:valAx>
        <c:axId val="19636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4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Скачки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Лист1!$G$4:$G$42</c:f>
              <c:numCache>
                <c:formatCode>General</c:formatCode>
                <c:ptCount val="39"/>
                <c:pt idx="0">
                  <c:v>12724.216599190284</c:v>
                </c:pt>
                <c:pt idx="1">
                  <c:v>12624.936437246964</c:v>
                </c:pt>
                <c:pt idx="2">
                  <c:v>12511.573279352226</c:v>
                </c:pt>
                <c:pt idx="3">
                  <c:v>12291.85991902834</c:v>
                </c:pt>
                <c:pt idx="4">
                  <c:v>12222.503238866397</c:v>
                </c:pt>
                <c:pt idx="5">
                  <c:v>11903.471457489879</c:v>
                </c:pt>
                <c:pt idx="6">
                  <c:v>11744.929959514171</c:v>
                </c:pt>
                <c:pt idx="7">
                  <c:v>11623.324898785426</c:v>
                </c:pt>
                <c:pt idx="8">
                  <c:v>11501.681578947369</c:v>
                </c:pt>
                <c:pt idx="9">
                  <c:v>11426.464979757086</c:v>
                </c:pt>
                <c:pt idx="10">
                  <c:v>11365.898178137651</c:v>
                </c:pt>
                <c:pt idx="11">
                  <c:v>11317.78987854251</c:v>
                </c:pt>
                <c:pt idx="12">
                  <c:v>11292.006477732793</c:v>
                </c:pt>
                <c:pt idx="13">
                  <c:v>11256.146558704453</c:v>
                </c:pt>
                <c:pt idx="14">
                  <c:v>11172.64979757085</c:v>
                </c:pt>
                <c:pt idx="15">
                  <c:v>11021.821659919027</c:v>
                </c:pt>
                <c:pt idx="16">
                  <c:v>10897.286639676113</c:v>
                </c:pt>
                <c:pt idx="17">
                  <c:v>8831</c:v>
                </c:pt>
                <c:pt idx="18">
                  <c:v>7755.4014170040491</c:v>
                </c:pt>
                <c:pt idx="19">
                  <c:v>7387.5797570850209</c:v>
                </c:pt>
                <c:pt idx="20">
                  <c:v>6854.2230769230773</c:v>
                </c:pt>
                <c:pt idx="21">
                  <c:v>6716.1147773279354</c:v>
                </c:pt>
                <c:pt idx="22">
                  <c:v>6696.7580971659918</c:v>
                </c:pt>
                <c:pt idx="23">
                  <c:v>6680.2931174089072</c:v>
                </c:pt>
                <c:pt idx="24">
                  <c:v>6607.363157894737</c:v>
                </c:pt>
                <c:pt idx="25">
                  <c:v>6422.4331983805669</c:v>
                </c:pt>
                <c:pt idx="26">
                  <c:v>6350.1848178137652</c:v>
                </c:pt>
                <c:pt idx="27">
                  <c:v>6289.5414979757088</c:v>
                </c:pt>
                <c:pt idx="28">
                  <c:v>6277.2548582995951</c:v>
                </c:pt>
                <c:pt idx="29">
                  <c:v>6069.8281376518225</c:v>
                </c:pt>
                <c:pt idx="30">
                  <c:v>5991.7198380566806</c:v>
                </c:pt>
                <c:pt idx="31">
                  <c:v>5979.3949392712548</c:v>
                </c:pt>
                <c:pt idx="32">
                  <c:v>5870.0765182186242</c:v>
                </c:pt>
                <c:pt idx="33">
                  <c:v>5792.6115384615387</c:v>
                </c:pt>
                <c:pt idx="34">
                  <c:v>5655.1082995951419</c:v>
                </c:pt>
                <c:pt idx="35">
                  <c:v>5599.9682186234822</c:v>
                </c:pt>
                <c:pt idx="36">
                  <c:v>5537.0382591093121</c:v>
                </c:pt>
                <c:pt idx="37">
                  <c:v>5474.7516194331984</c:v>
                </c:pt>
                <c:pt idx="38">
                  <c:v>5225.6433198380564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0-4AD0-820E-FC81707FA9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Лист1!$N$46:$N$84</c:f>
              <c:numCache>
                <c:formatCode>General</c:formatCode>
                <c:ptCount val="39"/>
                <c:pt idx="0">
                  <c:v>12533.293117408908</c:v>
                </c:pt>
                <c:pt idx="1">
                  <c:v>12082.713360323891</c:v>
                </c:pt>
                <c:pt idx="2">
                  <c:v>11824.248380566805</c:v>
                </c:pt>
                <c:pt idx="3">
                  <c:v>11743.095647773282</c:v>
                </c:pt>
                <c:pt idx="4">
                  <c:v>11696.178340080976</c:v>
                </c:pt>
                <c:pt idx="5">
                  <c:v>11672.64331983806</c:v>
                </c:pt>
                <c:pt idx="6">
                  <c:v>11096.375809716603</c:v>
                </c:pt>
                <c:pt idx="7">
                  <c:v>11062.898178137653</c:v>
                </c:pt>
                <c:pt idx="8">
                  <c:v>11022.235728744941</c:v>
                </c:pt>
                <c:pt idx="9">
                  <c:v>11011.783400809723</c:v>
                </c:pt>
                <c:pt idx="10">
                  <c:v>10989.363157894739</c:v>
                </c:pt>
                <c:pt idx="11">
                  <c:v>10928.910829959519</c:v>
                </c:pt>
                <c:pt idx="12">
                  <c:v>10859.573279352229</c:v>
                </c:pt>
                <c:pt idx="13">
                  <c:v>10752.108299595146</c:v>
                </c:pt>
                <c:pt idx="14">
                  <c:v>10624.585931174095</c:v>
                </c:pt>
                <c:pt idx="15">
                  <c:v>10174.12095141701</c:v>
                </c:pt>
                <c:pt idx="16">
                  <c:v>10118.318421052636</c:v>
                </c:pt>
                <c:pt idx="17">
                  <c:v>7960.3884615384668</c:v>
                </c:pt>
                <c:pt idx="18">
                  <c:v>7732.4905870445345</c:v>
                </c:pt>
                <c:pt idx="19">
                  <c:v>7341.7580971659936</c:v>
                </c:pt>
                <c:pt idx="20">
                  <c:v>6854.2230769230773</c:v>
                </c:pt>
                <c:pt idx="21">
                  <c:v>6628.0256072874499</c:v>
                </c:pt>
                <c:pt idx="22">
                  <c:v>6601.5606275303653</c:v>
                </c:pt>
                <c:pt idx="23">
                  <c:v>6542.8281376518225</c:v>
                </c:pt>
                <c:pt idx="24">
                  <c:v>6332.4331983805696</c:v>
                </c:pt>
                <c:pt idx="25">
                  <c:v>6098.1656882591105</c:v>
                </c:pt>
                <c:pt idx="26">
                  <c:v>6010.0382591093148</c:v>
                </c:pt>
                <c:pt idx="27">
                  <c:v>5991.7007085020268</c:v>
                </c:pt>
                <c:pt idx="28">
                  <c:v>5887.7707489878576</c:v>
                </c:pt>
                <c:pt idx="29">
                  <c:v>5863.6306680161961</c:v>
                </c:pt>
                <c:pt idx="30">
                  <c:v>5670.9682186234841</c:v>
                </c:pt>
                <c:pt idx="31">
                  <c:v>5503.5032388664004</c:v>
                </c:pt>
                <c:pt idx="32">
                  <c:v>5357.3057692307721</c:v>
                </c:pt>
                <c:pt idx="33">
                  <c:v>5314.980870445348</c:v>
                </c:pt>
                <c:pt idx="34">
                  <c:v>5118.8407894736883</c:v>
                </c:pt>
                <c:pt idx="35">
                  <c:v>4918.4458502024336</c:v>
                </c:pt>
                <c:pt idx="36">
                  <c:v>4899.0509109311788</c:v>
                </c:pt>
                <c:pt idx="37">
                  <c:v>4764.5158906882643</c:v>
                </c:pt>
                <c:pt idx="38">
                  <c:v>4400.8534412955523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A0-4AD0-820E-FC81707F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330176"/>
        <c:axId val="1963614352"/>
      </c:lineChart>
      <c:catAx>
        <c:axId val="1703330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614352"/>
        <c:crosses val="autoZero"/>
        <c:auto val="1"/>
        <c:lblAlgn val="ctr"/>
        <c:lblOffset val="100"/>
        <c:noMultiLvlLbl val="0"/>
      </c:catAx>
      <c:valAx>
        <c:axId val="196361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33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Двоичное представление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Лист1!$D$4:$D$42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4-42F8-B661-5962C0280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515120"/>
        <c:axId val="1920785584"/>
      </c:lineChart>
      <c:catAx>
        <c:axId val="169451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785584"/>
        <c:crosses val="autoZero"/>
        <c:auto val="1"/>
        <c:lblAlgn val="ctr"/>
        <c:lblOffset val="100"/>
        <c:noMultiLvlLbl val="0"/>
      </c:catAx>
      <c:valAx>
        <c:axId val="19207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451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Линеаризованные</a:t>
            </a:r>
            <a:r>
              <a:rPr lang="ru-RU" baseline="0"/>
              <a:t> данные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Лист1!$L$46:$L$84</c:f>
              <c:numCache>
                <c:formatCode>General</c:formatCode>
                <c:ptCount val="39"/>
                <c:pt idx="0">
                  <c:v>6854.2230769230773</c:v>
                </c:pt>
                <c:pt idx="1">
                  <c:v>7732.4905870445345</c:v>
                </c:pt>
                <c:pt idx="2">
                  <c:v>7341.7580971659936</c:v>
                </c:pt>
                <c:pt idx="3">
                  <c:v>6628.0256072874499</c:v>
                </c:pt>
                <c:pt idx="4">
                  <c:v>12533.293117408908</c:v>
                </c:pt>
                <c:pt idx="5">
                  <c:v>6601.5606275303653</c:v>
                </c:pt>
                <c:pt idx="6">
                  <c:v>6542.8281376518225</c:v>
                </c:pt>
                <c:pt idx="7">
                  <c:v>11743.095647773282</c:v>
                </c:pt>
                <c:pt idx="8">
                  <c:v>10989.363157894739</c:v>
                </c:pt>
                <c:pt idx="9">
                  <c:v>5863.6306680161961</c:v>
                </c:pt>
                <c:pt idx="10">
                  <c:v>11062.898178137653</c:v>
                </c:pt>
                <c:pt idx="11">
                  <c:v>6098.1656882591105</c:v>
                </c:pt>
                <c:pt idx="12">
                  <c:v>6332.4331983805696</c:v>
                </c:pt>
                <c:pt idx="13">
                  <c:v>5991.7007085020268</c:v>
                </c:pt>
                <c:pt idx="14">
                  <c:v>5670.9682186234841</c:v>
                </c:pt>
                <c:pt idx="15">
                  <c:v>11022.235728744941</c:v>
                </c:pt>
                <c:pt idx="16">
                  <c:v>5503.5032388664004</c:v>
                </c:pt>
                <c:pt idx="17">
                  <c:v>5887.7707489878576</c:v>
                </c:pt>
                <c:pt idx="18">
                  <c:v>6010.0382591093148</c:v>
                </c:pt>
                <c:pt idx="19">
                  <c:v>5357.3057692307721</c:v>
                </c:pt>
                <c:pt idx="20">
                  <c:v>10859.573279352229</c:v>
                </c:pt>
                <c:pt idx="21">
                  <c:v>5118.8407894736883</c:v>
                </c:pt>
                <c:pt idx="22">
                  <c:v>10752.108299595146</c:v>
                </c:pt>
                <c:pt idx="23">
                  <c:v>11096.375809716603</c:v>
                </c:pt>
                <c:pt idx="24">
                  <c:v>11672.64331983806</c:v>
                </c:pt>
                <c:pt idx="25">
                  <c:v>10928.910829959519</c:v>
                </c:pt>
                <c:pt idx="26">
                  <c:v>11696.178340080976</c:v>
                </c:pt>
                <c:pt idx="27">
                  <c:v>4918.4458502024336</c:v>
                </c:pt>
                <c:pt idx="28">
                  <c:v>12082.713360323891</c:v>
                </c:pt>
                <c:pt idx="29">
                  <c:v>5314.980870445348</c:v>
                </c:pt>
                <c:pt idx="30">
                  <c:v>11824.248380566805</c:v>
                </c:pt>
                <c:pt idx="31">
                  <c:v>4764.5158906882643</c:v>
                </c:pt>
                <c:pt idx="32">
                  <c:v>11011.783400809723</c:v>
                </c:pt>
                <c:pt idx="33">
                  <c:v>4899.0509109311788</c:v>
                </c:pt>
                <c:pt idx="34">
                  <c:v>10118.318421052636</c:v>
                </c:pt>
                <c:pt idx="35">
                  <c:v>10624.585931174095</c:v>
                </c:pt>
                <c:pt idx="36">
                  <c:v>4400.8534412955523</c:v>
                </c:pt>
                <c:pt idx="37">
                  <c:v>10174.12095141701</c:v>
                </c:pt>
                <c:pt idx="38">
                  <c:v>7960.3884615384668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2-421D-9285-70CCCF9E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015904"/>
        <c:axId val="1963604432"/>
      </c:lineChart>
      <c:catAx>
        <c:axId val="161701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604432"/>
        <c:crosses val="autoZero"/>
        <c:auto val="1"/>
        <c:lblAlgn val="ctr"/>
        <c:lblOffset val="100"/>
        <c:noMultiLvlLbl val="0"/>
      </c:catAx>
      <c:valAx>
        <c:axId val="19636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01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340178</xdr:colOff>
      <xdr:row>1</xdr:row>
      <xdr:rowOff>91167</xdr:rowOff>
    </xdr:from>
    <xdr:to>
      <xdr:col>19</xdr:col>
      <xdr:colOff>476250</xdr:colOff>
      <xdr:row>19</xdr:row>
      <xdr:rowOff>149679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743AB7B-8366-CA2B-B15C-111002267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231320</xdr:colOff>
      <xdr:row>1</xdr:row>
      <xdr:rowOff>131987</xdr:rowOff>
    </xdr:from>
    <xdr:to>
      <xdr:col>30</xdr:col>
      <xdr:colOff>81643</xdr:colOff>
      <xdr:row>19</xdr:row>
      <xdr:rowOff>136070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C3A24E2-696F-E2DB-AB1D-8A071048B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297996</xdr:colOff>
      <xdr:row>21</xdr:row>
      <xdr:rowOff>181655</xdr:rowOff>
    </xdr:from>
    <xdr:to>
      <xdr:col>19</xdr:col>
      <xdr:colOff>476250</xdr:colOff>
      <xdr:row>39</xdr:row>
      <xdr:rowOff>176893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7B04B00-D532-F98C-A5A3-BA53F2B9A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213712</xdr:colOff>
      <xdr:row>21</xdr:row>
      <xdr:rowOff>167607</xdr:rowOff>
    </xdr:from>
    <xdr:to>
      <xdr:col>30</xdr:col>
      <xdr:colOff>149679</xdr:colOff>
      <xdr:row>40</xdr:row>
      <xdr:rowOff>149678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81CCF740-AAEC-C4D9-1224-C81E52A5E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84"/>
  <sheetViews>
    <sheetView tabSelected="1" zoomScale="70" zoomScaleNormal="70" workbookViewId="0">
      <selection activeCell="AF10" sqref="AF10"/>
    </sheetView>
  </sheetViews>
  <sheetFormatPr defaultRowHeight="15" x14ac:dyDescent="0.25"/>
  <cols>
    <col min="1" max="9" width="9.140625" style="1"/>
    <col min="10" max="10" width="48.28515625" style="1" customWidth="1"/>
    <col min="11" max="15" width="9.140625" style="1"/>
    <col min="16" max="16" width="12.85546875" style="1" customWidth="1"/>
    <col min="17" max="17" width="9.140625" style="1"/>
    <col min="18" max="18" width="14.28515625" style="1" customWidth="1"/>
    <col min="19" max="16384" width="9.140625" style="1"/>
  </cols>
  <sheetData>
    <row r="3" spans="4:10" x14ac:dyDescent="0.25">
      <c r="E3" s="1" t="s">
        <v>8</v>
      </c>
      <c r="G3" s="1" t="s">
        <v>9</v>
      </c>
      <c r="H3" s="1" t="s">
        <v>10</v>
      </c>
      <c r="I3" s="1" t="s">
        <v>12</v>
      </c>
    </row>
    <row r="4" spans="4:10" x14ac:dyDescent="0.25">
      <c r="D4" s="1">
        <v>0</v>
      </c>
      <c r="E4" s="1">
        <v>6854.2230769230773</v>
      </c>
      <c r="G4" s="1">
        <v>12724.216599190284</v>
      </c>
      <c r="H4" s="1">
        <f t="shared" ref="H4:H41" si="0">100-(100*G5/G4)</f>
        <v>0.78024577127708028</v>
      </c>
      <c r="I4" s="1">
        <v>31.378099875438792</v>
      </c>
      <c r="J4" s="2" t="s">
        <v>7</v>
      </c>
    </row>
    <row r="5" spans="4:10" x14ac:dyDescent="0.25">
      <c r="D5" s="1">
        <v>0</v>
      </c>
      <c r="E5" s="1">
        <v>7755.4014170040491</v>
      </c>
      <c r="G5" s="1">
        <v>12624.936437246964</v>
      </c>
      <c r="H5" s="1">
        <f t="shared" si="0"/>
        <v>0.89793052391367212</v>
      </c>
      <c r="I5" s="1">
        <v>9.8693610941008387</v>
      </c>
      <c r="J5" s="2"/>
    </row>
    <row r="6" spans="4:10" x14ac:dyDescent="0.25">
      <c r="D6" s="1">
        <v>1</v>
      </c>
      <c r="E6" s="1">
        <v>7387.5797570850209</v>
      </c>
      <c r="G6" s="1">
        <v>12511.573279352226</v>
      </c>
      <c r="H6" s="1">
        <f t="shared" si="0"/>
        <v>1.7560809933190171</v>
      </c>
      <c r="I6" s="1">
        <v>5.3135313531353177</v>
      </c>
      <c r="J6" s="2"/>
    </row>
    <row r="7" spans="4:10" x14ac:dyDescent="0.25">
      <c r="D7" s="1">
        <v>1</v>
      </c>
      <c r="E7" s="1">
        <v>6696.7580971659918</v>
      </c>
      <c r="G7" s="1">
        <v>12291.85991902834</v>
      </c>
      <c r="H7" s="1">
        <f t="shared" si="0"/>
        <v>0.56424886566252042</v>
      </c>
      <c r="I7" s="1">
        <v>3.3182379580074155</v>
      </c>
      <c r="J7" s="2"/>
    </row>
    <row r="8" spans="4:10" x14ac:dyDescent="0.25">
      <c r="D8" s="1">
        <v>1</v>
      </c>
      <c r="E8" s="1">
        <v>12624.936437246964</v>
      </c>
      <c r="G8" s="1">
        <v>12222.503238866397</v>
      </c>
      <c r="H8" s="1">
        <f t="shared" si="0"/>
        <v>2.6102000150184352</v>
      </c>
      <c r="I8" s="1">
        <v>2.9801324503311264</v>
      </c>
      <c r="J8" s="2"/>
    </row>
    <row r="9" spans="4:10" x14ac:dyDescent="0.25">
      <c r="D9" s="1">
        <v>0</v>
      </c>
      <c r="E9" s="1">
        <v>6716.1147773279354</v>
      </c>
      <c r="G9" s="1">
        <v>11903.471457489879</v>
      </c>
      <c r="H9" s="1">
        <f t="shared" si="0"/>
        <v>1.3318929569571054</v>
      </c>
      <c r="I9" s="1">
        <v>2.9383242823894449</v>
      </c>
      <c r="J9" s="2"/>
    </row>
    <row r="10" spans="4:10" x14ac:dyDescent="0.25">
      <c r="D10" s="1">
        <v>0</v>
      </c>
      <c r="E10" s="1">
        <v>6680.2931174089072</v>
      </c>
      <c r="G10" s="1">
        <v>11744.929959514171</v>
      </c>
      <c r="H10" s="1">
        <f t="shared" si="0"/>
        <v>1.0353834475635892</v>
      </c>
      <c r="I10" s="1">
        <v>2.2054440691436525</v>
      </c>
      <c r="J10" s="2"/>
    </row>
    <row r="11" spans="4:10" x14ac:dyDescent="0.25">
      <c r="D11" s="1">
        <v>0</v>
      </c>
      <c r="E11" s="1">
        <v>11903.471457489879</v>
      </c>
      <c r="G11" s="1">
        <v>11623.324898785426</v>
      </c>
      <c r="H11" s="1">
        <f t="shared" si="0"/>
        <v>1.0465449507547362</v>
      </c>
      <c r="I11" s="1">
        <v>2.1081027075631908</v>
      </c>
      <c r="J11" s="2"/>
    </row>
    <row r="12" spans="4:10" x14ac:dyDescent="0.25">
      <c r="D12" s="1">
        <v>1</v>
      </c>
      <c r="E12" s="1">
        <v>11172.64979757085</v>
      </c>
      <c r="G12" s="1">
        <v>11501.681578947369</v>
      </c>
      <c r="H12" s="1">
        <f t="shared" si="0"/>
        <v>0.6539617591914606</v>
      </c>
      <c r="I12" s="1">
        <v>1.9665160775976602</v>
      </c>
      <c r="J12" s="2"/>
    </row>
    <row r="13" spans="4:10" x14ac:dyDescent="0.25">
      <c r="D13" s="1">
        <v>1</v>
      </c>
      <c r="E13" s="1">
        <v>6069.8281376518225</v>
      </c>
      <c r="G13" s="1">
        <v>11426.464979757086</v>
      </c>
      <c r="H13" s="1">
        <f t="shared" si="0"/>
        <v>0.53005721127865968</v>
      </c>
      <c r="I13" s="1">
        <v>1.9002822201317002</v>
      </c>
      <c r="J13" s="2"/>
    </row>
    <row r="14" spans="4:10" x14ac:dyDescent="0.25">
      <c r="D14" s="1">
        <v>1</v>
      </c>
      <c r="E14" s="1">
        <v>11292.006477732793</v>
      </c>
      <c r="G14" s="1">
        <v>11365.898178137651</v>
      </c>
      <c r="H14" s="1">
        <f t="shared" si="0"/>
        <v>0.42326878915454813</v>
      </c>
      <c r="I14" s="1">
        <v>1.8648449039881854</v>
      </c>
      <c r="J14" s="2"/>
    </row>
    <row r="15" spans="4:10" x14ac:dyDescent="0.25">
      <c r="D15" s="1">
        <v>1</v>
      </c>
      <c r="E15" s="1">
        <v>6350.1848178137652</v>
      </c>
      <c r="G15" s="1">
        <v>11317.78987854251</v>
      </c>
      <c r="H15" s="1">
        <f t="shared" si="0"/>
        <v>0.22781303670073783</v>
      </c>
      <c r="I15" s="1">
        <v>1.7827142057121534</v>
      </c>
      <c r="J15" s="2"/>
    </row>
    <row r="16" spans="4:10" x14ac:dyDescent="0.25">
      <c r="D16" s="1">
        <v>1</v>
      </c>
      <c r="E16" s="1">
        <v>6607.363157894737</v>
      </c>
      <c r="G16" s="1">
        <v>11292.006477732793</v>
      </c>
      <c r="H16" s="1">
        <f t="shared" si="0"/>
        <v>0.31756906178767963</v>
      </c>
      <c r="I16" s="1">
        <v>1.760498807995603</v>
      </c>
      <c r="J16" s="2"/>
    </row>
    <row r="17" spans="4:10" x14ac:dyDescent="0.25">
      <c r="D17" s="1">
        <v>0</v>
      </c>
      <c r="E17" s="1">
        <v>6289.5414979757088</v>
      </c>
      <c r="G17" s="1">
        <v>11256.146558704453</v>
      </c>
      <c r="H17" s="1">
        <f t="shared" si="0"/>
        <v>0.74178814835201479</v>
      </c>
      <c r="I17" s="1">
        <v>1.6594067620825541</v>
      </c>
      <c r="J17" s="2"/>
    </row>
    <row r="18" spans="4:10" x14ac:dyDescent="0.25">
      <c r="D18" s="1">
        <v>0</v>
      </c>
      <c r="E18" s="1">
        <v>5991.7198380566806</v>
      </c>
      <c r="G18" s="1">
        <v>11172.64979757085</v>
      </c>
      <c r="H18" s="1">
        <f t="shared" si="0"/>
        <v>1.3499764190641201</v>
      </c>
      <c r="I18" s="1">
        <v>1.6312124391872516</v>
      </c>
      <c r="J18" s="2"/>
    </row>
    <row r="19" spans="4:10" x14ac:dyDescent="0.25">
      <c r="D19" s="1">
        <v>0</v>
      </c>
      <c r="E19" s="1">
        <v>11365.898178137651</v>
      </c>
      <c r="G19" s="1">
        <v>11021.821659919027</v>
      </c>
      <c r="H19" s="1">
        <f t="shared" si="0"/>
        <v>1.1298950761994888</v>
      </c>
      <c r="I19" s="1">
        <v>1.578029642545772</v>
      </c>
      <c r="J19" s="2"/>
    </row>
    <row r="20" spans="4:10" x14ac:dyDescent="0.25">
      <c r="D20" s="1">
        <v>1</v>
      </c>
      <c r="E20" s="1">
        <v>5870.0765182186242</v>
      </c>
      <c r="G20" s="1">
        <v>10897.286639676113</v>
      </c>
      <c r="H20" s="1">
        <f t="shared" si="0"/>
        <v>18.961478283529175</v>
      </c>
      <c r="I20" s="1">
        <v>1.4529604068289075</v>
      </c>
      <c r="J20" s="2"/>
    </row>
    <row r="21" spans="4:10" x14ac:dyDescent="0.25">
      <c r="D21" s="1">
        <v>1</v>
      </c>
      <c r="E21" s="1">
        <v>6277.2548582995951</v>
      </c>
      <c r="G21" s="1">
        <v>8831</v>
      </c>
      <c r="H21" s="1">
        <f t="shared" si="0"/>
        <v>12.179805039021076</v>
      </c>
      <c r="I21" s="1">
        <v>1.3711463123829049</v>
      </c>
      <c r="J21" s="2"/>
    </row>
    <row r="22" spans="4:10" x14ac:dyDescent="0.25">
      <c r="D22" s="1">
        <v>0</v>
      </c>
      <c r="E22" s="1">
        <v>6422.4331983805669</v>
      </c>
      <c r="G22" s="1">
        <v>7755.4014170040491</v>
      </c>
      <c r="H22" s="1">
        <f t="shared" si="0"/>
        <v>4.7427804202702362</v>
      </c>
      <c r="I22" s="1">
        <v>1.1780875711761212</v>
      </c>
      <c r="J22" s="2"/>
    </row>
    <row r="23" spans="4:10" x14ac:dyDescent="0.25">
      <c r="D23" s="1">
        <v>1</v>
      </c>
      <c r="E23" s="1">
        <v>5792.6115384615387</v>
      </c>
      <c r="G23" s="1">
        <v>7387.5797570850209</v>
      </c>
      <c r="H23" s="1">
        <f t="shared" si="0"/>
        <v>7.2196402299471742</v>
      </c>
      <c r="I23" s="1">
        <v>1.0957427698940165</v>
      </c>
      <c r="J23" s="2"/>
    </row>
    <row r="24" spans="4:10" x14ac:dyDescent="0.25">
      <c r="D24" s="1">
        <v>0</v>
      </c>
      <c r="E24" s="1">
        <v>11317.78987854251</v>
      </c>
      <c r="G24" s="1">
        <v>6854.2230769230773</v>
      </c>
      <c r="H24" s="1">
        <f t="shared" si="0"/>
        <v>2.0149373319950286</v>
      </c>
      <c r="I24" s="1">
        <v>0.98646665579650517</v>
      </c>
      <c r="J24" s="2"/>
    </row>
    <row r="25" spans="4:10" x14ac:dyDescent="0.25">
      <c r="D25" s="1">
        <v>1</v>
      </c>
      <c r="E25" s="1">
        <v>5599.9682186234822</v>
      </c>
      <c r="G25" s="1">
        <v>6716.1147773279354</v>
      </c>
      <c r="H25" s="1">
        <f t="shared" si="0"/>
        <v>0.28821246812647416</v>
      </c>
      <c r="I25" s="1">
        <v>0.96079938508839291</v>
      </c>
      <c r="J25" s="2"/>
    </row>
    <row r="26" spans="4:10" x14ac:dyDescent="0.25">
      <c r="D26" s="1">
        <v>1</v>
      </c>
      <c r="E26" s="1">
        <v>11256.146558704453</v>
      </c>
      <c r="G26" s="1">
        <v>6696.7580971659918</v>
      </c>
      <c r="H26" s="1">
        <f t="shared" si="0"/>
        <v>0.24586493222821559</v>
      </c>
      <c r="I26" s="1">
        <v>0.95846645367412009</v>
      </c>
      <c r="J26" s="2"/>
    </row>
    <row r="27" spans="4:10" x14ac:dyDescent="0.25">
      <c r="D27" s="1">
        <v>0</v>
      </c>
      <c r="E27" s="1">
        <v>11623.324898785426</v>
      </c>
      <c r="G27" s="1">
        <v>6680.2931174089072</v>
      </c>
      <c r="H27" s="1">
        <f t="shared" si="0"/>
        <v>1.0917179565686155</v>
      </c>
      <c r="I27" s="1">
        <v>0.84327437268613892</v>
      </c>
      <c r="J27" s="2"/>
    </row>
    <row r="28" spans="4:10" x14ac:dyDescent="0.25">
      <c r="D28" s="1">
        <v>1</v>
      </c>
      <c r="E28" s="1">
        <v>12222.503238866397</v>
      </c>
      <c r="G28" s="1">
        <v>6607.363157894737</v>
      </c>
      <c r="H28" s="1">
        <f t="shared" si="0"/>
        <v>2.7988466063532229</v>
      </c>
      <c r="I28" s="1">
        <v>0.8222643896268238</v>
      </c>
      <c r="J28" s="2"/>
    </row>
    <row r="29" spans="4:10" x14ac:dyDescent="0.25">
      <c r="D29" s="1">
        <v>1</v>
      </c>
      <c r="E29" s="1">
        <v>11501.681578947369</v>
      </c>
      <c r="G29" s="1">
        <v>6422.4331983805669</v>
      </c>
      <c r="H29" s="1">
        <f t="shared" si="0"/>
        <v>1.1249378286257468</v>
      </c>
      <c r="I29" s="1">
        <v>0.61324611610793056</v>
      </c>
      <c r="J29" s="2"/>
    </row>
    <row r="30" spans="4:10" x14ac:dyDescent="0.25">
      <c r="D30" s="1">
        <v>1</v>
      </c>
      <c r="E30" s="1">
        <v>12291.85991902834</v>
      </c>
      <c r="G30" s="1">
        <v>6350.1848178137652</v>
      </c>
      <c r="H30" s="1">
        <f t="shared" si="0"/>
        <v>0.95498511583375034</v>
      </c>
      <c r="I30" s="1">
        <v>0.6095083299471753</v>
      </c>
      <c r="J30" s="2"/>
    </row>
    <row r="31" spans="4:10" x14ac:dyDescent="0.25">
      <c r="D31" s="1">
        <v>1</v>
      </c>
      <c r="E31" s="1">
        <v>5537.0382591093121</v>
      </c>
      <c r="G31" s="1">
        <v>6289.5414979757088</v>
      </c>
      <c r="H31" s="1">
        <f t="shared" si="0"/>
        <v>0.19535032370910699</v>
      </c>
      <c r="I31" s="1">
        <v>0.40903778730034901</v>
      </c>
      <c r="J31" s="2"/>
    </row>
    <row r="32" spans="4:10" x14ac:dyDescent="0.25">
      <c r="D32" s="1">
        <v>1</v>
      </c>
      <c r="E32" s="1">
        <v>12724.216599190284</v>
      </c>
      <c r="G32" s="1">
        <v>6277.2548582995951</v>
      </c>
      <c r="H32" s="1">
        <f t="shared" si="0"/>
        <v>3.3044177005736657</v>
      </c>
      <c r="I32" s="1">
        <v>0.39115978877372015</v>
      </c>
      <c r="J32" s="2"/>
    </row>
    <row r="33" spans="3:18" x14ac:dyDescent="0.25">
      <c r="D33" s="1">
        <v>1</v>
      </c>
      <c r="E33" s="1">
        <v>5979.3949392712548</v>
      </c>
      <c r="G33" s="1">
        <v>6069.8281376518225</v>
      </c>
      <c r="H33" s="1">
        <f t="shared" si="0"/>
        <v>1.2868288495785833</v>
      </c>
      <c r="I33" s="1">
        <v>0.36443148688046278</v>
      </c>
      <c r="J33" s="2"/>
    </row>
    <row r="34" spans="3:18" x14ac:dyDescent="0.25">
      <c r="D34" s="1">
        <v>1</v>
      </c>
      <c r="E34" s="1">
        <v>12511.573279352226</v>
      </c>
      <c r="G34" s="1">
        <v>5991.7198380566806</v>
      </c>
      <c r="H34" s="1">
        <f t="shared" si="0"/>
        <v>0.20569884972164232</v>
      </c>
      <c r="I34" s="1">
        <v>0.28508980328803091</v>
      </c>
      <c r="J34" s="2"/>
    </row>
    <row r="35" spans="3:18" x14ac:dyDescent="0.25">
      <c r="D35" s="1">
        <v>0</v>
      </c>
      <c r="E35" s="1">
        <v>5474.7516194331984</v>
      </c>
      <c r="G35" s="1">
        <v>5979.3949392712548</v>
      </c>
      <c r="H35" s="1">
        <f t="shared" si="0"/>
        <v>1.8282522255663878</v>
      </c>
      <c r="I35" s="1">
        <v>0.27432333577176848</v>
      </c>
      <c r="J35" s="2"/>
    </row>
    <row r="36" spans="3:18" x14ac:dyDescent="0.25">
      <c r="D36" s="1">
        <v>0</v>
      </c>
      <c r="E36" s="1">
        <v>11744.929959514171</v>
      </c>
      <c r="G36" s="1">
        <v>5870.0765182186242</v>
      </c>
      <c r="H36" s="1">
        <f t="shared" si="0"/>
        <v>1.3196587730442957</v>
      </c>
      <c r="I36" s="1">
        <v>0.19440124416796323</v>
      </c>
      <c r="J36" s="2"/>
    </row>
    <row r="37" spans="3:18" x14ac:dyDescent="0.25">
      <c r="D37" s="1">
        <v>1</v>
      </c>
      <c r="E37" s="1">
        <v>5655.1082995951419</v>
      </c>
      <c r="G37" s="1">
        <v>5792.6115384615387</v>
      </c>
      <c r="H37" s="1">
        <f t="shared" si="0"/>
        <v>2.3737693776530335</v>
      </c>
      <c r="I37" s="1">
        <v>0.19402405898331665</v>
      </c>
      <c r="J37" s="2"/>
    </row>
    <row r="38" spans="3:18" x14ac:dyDescent="0.25">
      <c r="D38" s="1">
        <v>0</v>
      </c>
      <c r="E38" s="1">
        <v>10897.286639676113</v>
      </c>
      <c r="G38" s="1">
        <v>5655.1082995951419</v>
      </c>
      <c r="H38" s="1">
        <f t="shared" si="0"/>
        <v>0.97504907157316723</v>
      </c>
      <c r="I38" s="1">
        <v>0.19179133103183688</v>
      </c>
      <c r="J38" s="2"/>
    </row>
    <row r="39" spans="3:18" x14ac:dyDescent="0.25">
      <c r="D39" s="1">
        <v>1</v>
      </c>
      <c r="E39" s="1">
        <v>11426.464979757086</v>
      </c>
      <c r="G39" s="1">
        <v>5599.9682186234822</v>
      </c>
      <c r="H39" s="1">
        <f t="shared" si="0"/>
        <v>1.1237556546283116</v>
      </c>
      <c r="I39" s="1">
        <v>0.18429782528566818</v>
      </c>
      <c r="J39" s="2"/>
    </row>
    <row r="40" spans="3:18" x14ac:dyDescent="0.25">
      <c r="D40" s="1">
        <v>1</v>
      </c>
      <c r="E40" s="1">
        <v>5225.6433198380564</v>
      </c>
      <c r="G40" s="1">
        <v>5537.0382591093121</v>
      </c>
      <c r="H40" s="1">
        <f t="shared" si="0"/>
        <v>1.1249089632646587</v>
      </c>
      <c r="I40" s="1">
        <v>9.5301629657868148E-2</v>
      </c>
      <c r="J40" s="2"/>
    </row>
    <row r="41" spans="3:18" x14ac:dyDescent="0.25">
      <c r="D41" s="1">
        <v>1</v>
      </c>
      <c r="E41" s="1">
        <v>11021.821659919027</v>
      </c>
      <c r="G41" s="1">
        <v>5474.7516194331984</v>
      </c>
      <c r="H41" s="1">
        <f t="shared" si="0"/>
        <v>4.5501297028874603</v>
      </c>
      <c r="I41" s="1">
        <v>0</v>
      </c>
      <c r="J41" s="2"/>
    </row>
    <row r="42" spans="3:18" x14ac:dyDescent="0.25">
      <c r="D42" s="1">
        <v>1</v>
      </c>
      <c r="E42" s="1">
        <v>8831</v>
      </c>
      <c r="G42" s="1">
        <v>5225.6433198380564</v>
      </c>
      <c r="J42" s="2"/>
    </row>
    <row r="45" spans="3:18" x14ac:dyDescent="0.25">
      <c r="C45" s="1" t="s">
        <v>5</v>
      </c>
      <c r="D45" s="1" t="s">
        <v>0</v>
      </c>
      <c r="E45" s="1" t="s">
        <v>1</v>
      </c>
      <c r="F45" s="1" t="s">
        <v>2</v>
      </c>
      <c r="G45" s="1" t="s">
        <v>3</v>
      </c>
      <c r="L45" s="1" t="s">
        <v>15</v>
      </c>
      <c r="N45" s="1" t="s">
        <v>13</v>
      </c>
      <c r="P45" s="1" t="s">
        <v>11</v>
      </c>
      <c r="R45" s="1" t="s">
        <v>14</v>
      </c>
    </row>
    <row r="46" spans="3:18" x14ac:dyDescent="0.25">
      <c r="C46" s="1">
        <f>$J$49*D46+$J$48</f>
        <v>7820.7435897435998</v>
      </c>
      <c r="D46" s="1">
        <v>1</v>
      </c>
      <c r="E46" s="1">
        <v>6854.2230769230773</v>
      </c>
      <c r="F46" s="1">
        <f>D46^2</f>
        <v>1</v>
      </c>
      <c r="G46" s="1">
        <f>E46*D46</f>
        <v>6854.2230769230773</v>
      </c>
      <c r="L46" s="1">
        <f>E46-((C46-$C$46)/2)</f>
        <v>6854.2230769230773</v>
      </c>
      <c r="N46" s="1">
        <v>12533.293117408908</v>
      </c>
      <c r="P46" s="1">
        <f>100-(100*N47/N46)</f>
        <v>3.5950627888783231</v>
      </c>
      <c r="R46" s="1">
        <v>21.326962344101375</v>
      </c>
    </row>
    <row r="47" spans="3:18" x14ac:dyDescent="0.25">
      <c r="C47" s="1">
        <f t="shared" ref="C47:C84" si="1">$J$49*D47+$J$48</f>
        <v>7866.565249662628</v>
      </c>
      <c r="D47" s="1">
        <v>2</v>
      </c>
      <c r="E47" s="1">
        <v>7755.4014170040491</v>
      </c>
      <c r="F47" s="1">
        <f t="shared" ref="F47:F84" si="2">D47^2</f>
        <v>4</v>
      </c>
      <c r="G47" s="1">
        <f t="shared" ref="G47:G84" si="3">E47*D47</f>
        <v>15510.802834008098</v>
      </c>
      <c r="L47" s="1">
        <f t="shared" ref="L47:N84" si="4">E47-((C47-$C$46)/2)</f>
        <v>7732.4905870445345</v>
      </c>
      <c r="N47" s="1">
        <v>12082.713360323891</v>
      </c>
      <c r="P47" s="1">
        <f t="shared" ref="P47:R83" si="5">100-(100*N48/N47)</f>
        <v>2.1391302768615645</v>
      </c>
      <c r="R47" s="1">
        <v>7.6327261307586696</v>
      </c>
    </row>
    <row r="48" spans="3:18" x14ac:dyDescent="0.25">
      <c r="C48" s="1">
        <f t="shared" si="1"/>
        <v>7912.3869095816553</v>
      </c>
      <c r="D48" s="1">
        <v>3</v>
      </c>
      <c r="E48" s="1">
        <v>7387.5797570850209</v>
      </c>
      <c r="F48" s="1">
        <f t="shared" si="2"/>
        <v>9</v>
      </c>
      <c r="G48" s="1">
        <f t="shared" si="3"/>
        <v>22162.739271255065</v>
      </c>
      <c r="I48" s="1" t="s">
        <v>4</v>
      </c>
      <c r="J48" s="1">
        <f>(SUM(E46:E84)*SUM(F46:F84)-SUM(D46:D84)*SUM(G46:G84))/(39*SUM(F46:F84)-SUM(D46:D84)^2)</f>
        <v>7774.9219298245716</v>
      </c>
      <c r="L48" s="1">
        <f t="shared" si="4"/>
        <v>7341.7580971659936</v>
      </c>
      <c r="N48" s="1">
        <v>11824.248380566805</v>
      </c>
      <c r="P48" s="1">
        <f t="shared" si="5"/>
        <v>0.68632466252060453</v>
      </c>
      <c r="R48" s="1">
        <v>6.6405759191536191</v>
      </c>
    </row>
    <row r="49" spans="3:18" x14ac:dyDescent="0.25">
      <c r="C49" s="1">
        <f t="shared" si="1"/>
        <v>7958.2085695006836</v>
      </c>
      <c r="D49" s="1">
        <v>4</v>
      </c>
      <c r="E49" s="1">
        <v>6696.7580971659918</v>
      </c>
      <c r="F49" s="1">
        <f t="shared" si="2"/>
        <v>16</v>
      </c>
      <c r="G49" s="1">
        <f t="shared" si="3"/>
        <v>26787.032388663967</v>
      </c>
      <c r="I49" s="1" t="s">
        <v>6</v>
      </c>
      <c r="J49" s="1">
        <f>(39*SUM(G46:G84)-SUM(E46:E84)*SUM(D46:D84))/(39*SUM(F46:F84)-SUM(D46:D84)^2)</f>
        <v>45.821659919028029</v>
      </c>
      <c r="L49" s="1">
        <f t="shared" si="4"/>
        <v>6628.0256072874499</v>
      </c>
      <c r="N49" s="1">
        <v>11743.095647773282</v>
      </c>
      <c r="P49" s="1">
        <f t="shared" si="5"/>
        <v>0.39953100187173618</v>
      </c>
      <c r="R49" s="1">
        <v>5.0531259686652135</v>
      </c>
    </row>
    <row r="50" spans="3:18" x14ac:dyDescent="0.25">
      <c r="C50" s="1">
        <f t="shared" si="1"/>
        <v>8004.0302294197118</v>
      </c>
      <c r="D50" s="1">
        <v>5</v>
      </c>
      <c r="E50" s="1">
        <v>12624.936437246964</v>
      </c>
      <c r="F50" s="1">
        <f t="shared" si="2"/>
        <v>25</v>
      </c>
      <c r="G50" s="1">
        <f t="shared" si="3"/>
        <v>63124.682186234822</v>
      </c>
      <c r="L50" s="1">
        <f t="shared" si="4"/>
        <v>12533.293117408908</v>
      </c>
      <c r="N50" s="1">
        <v>11696.178340080976</v>
      </c>
      <c r="P50" s="1">
        <f t="shared" si="5"/>
        <v>0.20121974510480811</v>
      </c>
      <c r="R50" s="1">
        <v>4.9369066999766034</v>
      </c>
    </row>
    <row r="51" spans="3:18" x14ac:dyDescent="0.25">
      <c r="C51" s="1">
        <f t="shared" si="1"/>
        <v>8049.85188933874</v>
      </c>
      <c r="D51" s="1">
        <v>6</v>
      </c>
      <c r="E51" s="1">
        <v>6716.1147773279354</v>
      </c>
      <c r="F51" s="1">
        <f t="shared" si="2"/>
        <v>36</v>
      </c>
      <c r="G51" s="1">
        <f t="shared" si="3"/>
        <v>40296.688663967609</v>
      </c>
      <c r="L51" s="1">
        <f t="shared" si="4"/>
        <v>6601.5606275303653</v>
      </c>
      <c r="N51" s="1">
        <v>11672.64331983806</v>
      </c>
      <c r="P51" s="1">
        <f t="shared" si="5"/>
        <v>4.9369066999766034</v>
      </c>
      <c r="R51" s="1">
        <v>4.2398356291265458</v>
      </c>
    </row>
    <row r="52" spans="3:18" x14ac:dyDescent="0.25">
      <c r="C52" s="1">
        <f t="shared" si="1"/>
        <v>8095.6735492577682</v>
      </c>
      <c r="D52" s="1">
        <v>7</v>
      </c>
      <c r="E52" s="1">
        <v>6680.2931174089072</v>
      </c>
      <c r="F52" s="1">
        <f t="shared" si="2"/>
        <v>49</v>
      </c>
      <c r="G52" s="1">
        <f t="shared" si="3"/>
        <v>46762.051821862347</v>
      </c>
      <c r="L52" s="1">
        <f t="shared" si="4"/>
        <v>6542.8281376518225</v>
      </c>
      <c r="N52" s="1">
        <v>11096.375809716603</v>
      </c>
      <c r="P52" s="1">
        <f t="shared" si="5"/>
        <v>0.30169879024496993</v>
      </c>
      <c r="R52" s="1">
        <v>3.9148500122008869</v>
      </c>
    </row>
    <row r="53" spans="3:18" x14ac:dyDescent="0.25">
      <c r="C53" s="1">
        <f t="shared" si="1"/>
        <v>8141.4952091767955</v>
      </c>
      <c r="D53" s="1">
        <v>8</v>
      </c>
      <c r="E53" s="1">
        <v>11903.471457489879</v>
      </c>
      <c r="F53" s="1">
        <f t="shared" si="2"/>
        <v>64</v>
      </c>
      <c r="G53" s="1">
        <f t="shared" si="3"/>
        <v>95227.771659919032</v>
      </c>
      <c r="L53" s="1">
        <f t="shared" si="4"/>
        <v>11743.095647773282</v>
      </c>
      <c r="N53" s="1">
        <v>11062.898178137653</v>
      </c>
      <c r="P53" s="1">
        <f t="shared" si="5"/>
        <v>0.36755693433994452</v>
      </c>
      <c r="R53" s="1">
        <v>3.6994864814581803</v>
      </c>
    </row>
    <row r="54" spans="3:18" x14ac:dyDescent="0.25">
      <c r="C54" s="1">
        <f t="shared" si="1"/>
        <v>8187.3168690958237</v>
      </c>
      <c r="D54" s="1">
        <v>9</v>
      </c>
      <c r="E54" s="1">
        <v>11172.64979757085</v>
      </c>
      <c r="F54" s="1">
        <f t="shared" si="2"/>
        <v>81</v>
      </c>
      <c r="G54" s="1">
        <f t="shared" si="3"/>
        <v>100553.84817813765</v>
      </c>
      <c r="L54" s="1">
        <f t="shared" si="4"/>
        <v>10989.363157894739</v>
      </c>
      <c r="N54" s="1">
        <v>11022.235728744941</v>
      </c>
      <c r="P54" s="1">
        <f t="shared" si="5"/>
        <v>9.4829471918842501E-2</v>
      </c>
      <c r="R54" s="1">
        <v>3.6903252476847541</v>
      </c>
    </row>
    <row r="55" spans="3:18" x14ac:dyDescent="0.25">
      <c r="C55" s="1">
        <f t="shared" si="1"/>
        <v>8233.1385290148519</v>
      </c>
      <c r="D55" s="1">
        <v>10</v>
      </c>
      <c r="E55" s="1">
        <v>6069.8281376518225</v>
      </c>
      <c r="F55" s="1">
        <f t="shared" si="2"/>
        <v>100</v>
      </c>
      <c r="G55" s="1">
        <f t="shared" si="3"/>
        <v>60698.281376518222</v>
      </c>
      <c r="L55" s="1">
        <f t="shared" si="4"/>
        <v>5863.6306680161961</v>
      </c>
      <c r="N55" s="1">
        <v>11011.783400809723</v>
      </c>
      <c r="P55" s="1">
        <f t="shared" si="5"/>
        <v>0.20360228764883459</v>
      </c>
      <c r="R55" s="1">
        <v>3.5950627888783231</v>
      </c>
    </row>
    <row r="56" spans="3:18" x14ac:dyDescent="0.25">
      <c r="C56" s="1">
        <f t="shared" si="1"/>
        <v>8278.9601889338792</v>
      </c>
      <c r="D56" s="1">
        <v>11</v>
      </c>
      <c r="E56" s="1">
        <v>11292.006477732793</v>
      </c>
      <c r="F56" s="1">
        <f t="shared" si="2"/>
        <v>121</v>
      </c>
      <c r="G56" s="1">
        <f t="shared" si="3"/>
        <v>124212.07125506073</v>
      </c>
      <c r="L56" s="1">
        <f t="shared" si="4"/>
        <v>11062.898178137653</v>
      </c>
      <c r="N56" s="1">
        <v>10989.363157894739</v>
      </c>
      <c r="P56" s="1">
        <f t="shared" si="5"/>
        <v>0.55009855499943683</v>
      </c>
      <c r="R56" s="1">
        <v>3.3001182934531812</v>
      </c>
    </row>
    <row r="57" spans="3:18" x14ac:dyDescent="0.25">
      <c r="C57" s="1">
        <f t="shared" si="1"/>
        <v>8324.7818488529083</v>
      </c>
      <c r="D57" s="1">
        <v>12</v>
      </c>
      <c r="E57" s="1">
        <v>6350.1848178137652</v>
      </c>
      <c r="F57" s="1">
        <f t="shared" si="2"/>
        <v>144</v>
      </c>
      <c r="G57" s="1">
        <f t="shared" si="3"/>
        <v>76202.217813765179</v>
      </c>
      <c r="L57" s="1">
        <f t="shared" si="4"/>
        <v>6098.1656882591105</v>
      </c>
      <c r="N57" s="1">
        <v>10928.910829959519</v>
      </c>
      <c r="P57" s="1">
        <f t="shared" si="5"/>
        <v>0.63444154395709518</v>
      </c>
      <c r="R57" s="1">
        <v>3.2857193827641709</v>
      </c>
    </row>
    <row r="58" spans="3:18" x14ac:dyDescent="0.25">
      <c r="C58" s="1">
        <f t="shared" si="1"/>
        <v>8370.6035087719356</v>
      </c>
      <c r="D58" s="1">
        <v>13</v>
      </c>
      <c r="E58" s="1">
        <v>6607.363157894737</v>
      </c>
      <c r="F58" s="1">
        <f t="shared" si="2"/>
        <v>169</v>
      </c>
      <c r="G58" s="1">
        <f t="shared" si="3"/>
        <v>85895.721052631576</v>
      </c>
      <c r="L58" s="1">
        <f t="shared" si="4"/>
        <v>6332.4331983805696</v>
      </c>
      <c r="N58" s="1">
        <v>10859.573279352229</v>
      </c>
      <c r="P58" s="1">
        <f t="shared" si="5"/>
        <v>0.98958750028798192</v>
      </c>
      <c r="R58" s="1">
        <v>3.2156574319979399</v>
      </c>
    </row>
    <row r="59" spans="3:18" x14ac:dyDescent="0.25">
      <c r="C59" s="1">
        <f t="shared" si="1"/>
        <v>8416.4251686909647</v>
      </c>
      <c r="D59" s="1">
        <v>14</v>
      </c>
      <c r="E59" s="1">
        <v>6289.5414979757088</v>
      </c>
      <c r="F59" s="1">
        <f t="shared" si="2"/>
        <v>196</v>
      </c>
      <c r="G59" s="1">
        <f t="shared" si="3"/>
        <v>88053.580971659918</v>
      </c>
      <c r="L59" s="1">
        <f t="shared" si="4"/>
        <v>5991.7007085020268</v>
      </c>
      <c r="N59" s="1">
        <v>10752.108299595146</v>
      </c>
      <c r="P59" s="1">
        <f t="shared" si="5"/>
        <v>1.1860219862726922</v>
      </c>
      <c r="R59" s="1">
        <v>2.9530227167757346</v>
      </c>
    </row>
    <row r="60" spans="3:18" x14ac:dyDescent="0.25">
      <c r="C60" s="1">
        <f t="shared" si="1"/>
        <v>8462.246828609992</v>
      </c>
      <c r="D60" s="1">
        <v>15</v>
      </c>
      <c r="E60" s="1">
        <v>5991.7198380566806</v>
      </c>
      <c r="F60" s="1">
        <f t="shared" si="2"/>
        <v>225</v>
      </c>
      <c r="G60" s="1">
        <f t="shared" si="3"/>
        <v>89875.797570850205</v>
      </c>
      <c r="L60" s="1">
        <f t="shared" si="4"/>
        <v>5670.9682186234841</v>
      </c>
      <c r="N60" s="1">
        <v>10624.585931174095</v>
      </c>
      <c r="P60" s="1">
        <f t="shared" si="5"/>
        <v>4.2398356291265458</v>
      </c>
      <c r="R60" s="1">
        <v>2.8628989099595827</v>
      </c>
    </row>
    <row r="61" spans="3:18" x14ac:dyDescent="0.25">
      <c r="C61" s="1">
        <f t="shared" si="1"/>
        <v>8508.0684885290193</v>
      </c>
      <c r="D61" s="1">
        <v>16</v>
      </c>
      <c r="E61" s="1">
        <v>11365.898178137651</v>
      </c>
      <c r="F61" s="1">
        <f t="shared" si="2"/>
        <v>256</v>
      </c>
      <c r="G61" s="1">
        <f t="shared" si="3"/>
        <v>181854.37085020242</v>
      </c>
      <c r="L61" s="1">
        <f t="shared" si="4"/>
        <v>11022.235728744941</v>
      </c>
      <c r="N61" s="1">
        <v>10174.12095141701</v>
      </c>
      <c r="P61" s="1">
        <f t="shared" si="5"/>
        <v>0.54847520125659344</v>
      </c>
      <c r="R61" s="1">
        <v>2.7461445632812058</v>
      </c>
    </row>
    <row r="62" spans="3:18" x14ac:dyDescent="0.25">
      <c r="C62" s="1">
        <f t="shared" si="1"/>
        <v>8553.8901484480484</v>
      </c>
      <c r="D62" s="1">
        <v>17</v>
      </c>
      <c r="E62" s="1">
        <v>5870.0765182186242</v>
      </c>
      <c r="F62" s="1">
        <f t="shared" si="2"/>
        <v>289</v>
      </c>
      <c r="G62" s="1">
        <f t="shared" si="3"/>
        <v>99791.300809716617</v>
      </c>
      <c r="L62" s="1">
        <f t="shared" si="4"/>
        <v>5503.5032388664004</v>
      </c>
      <c r="N62" s="1">
        <v>10118.318421052636</v>
      </c>
      <c r="P62" s="1">
        <f t="shared" si="5"/>
        <v>21.326962344101375</v>
      </c>
      <c r="R62" s="1">
        <v>2.6564437829919711</v>
      </c>
    </row>
    <row r="63" spans="3:18" x14ac:dyDescent="0.25">
      <c r="C63" s="1">
        <f t="shared" si="1"/>
        <v>8599.7118083670757</v>
      </c>
      <c r="D63" s="1">
        <v>18</v>
      </c>
      <c r="E63" s="1">
        <v>6277.2548582995951</v>
      </c>
      <c r="F63" s="1">
        <f t="shared" si="2"/>
        <v>324</v>
      </c>
      <c r="G63" s="1">
        <f t="shared" si="3"/>
        <v>112990.58744939271</v>
      </c>
      <c r="L63" s="1">
        <f t="shared" si="4"/>
        <v>5887.7707489878576</v>
      </c>
      <c r="N63" s="1">
        <v>7960.3884615384668</v>
      </c>
      <c r="P63" s="1">
        <f t="shared" si="5"/>
        <v>2.8628989099595827</v>
      </c>
      <c r="R63" s="1">
        <v>2.1391302768615645</v>
      </c>
    </row>
    <row r="64" spans="3:18" x14ac:dyDescent="0.25">
      <c r="C64" s="1">
        <f t="shared" si="1"/>
        <v>8645.5334682861048</v>
      </c>
      <c r="D64" s="1">
        <v>19</v>
      </c>
      <c r="E64" s="1">
        <v>6422.4331983805669</v>
      </c>
      <c r="F64" s="1">
        <f t="shared" si="2"/>
        <v>361</v>
      </c>
      <c r="G64" s="1">
        <f t="shared" si="3"/>
        <v>122026.23076923077</v>
      </c>
      <c r="L64" s="1">
        <f t="shared" si="4"/>
        <v>6010.0382591093148</v>
      </c>
      <c r="N64" s="1">
        <v>7732.4905870445345</v>
      </c>
      <c r="P64" s="1">
        <f t="shared" si="5"/>
        <v>5.0531259686652135</v>
      </c>
      <c r="R64" s="1">
        <v>1.7345652690344764</v>
      </c>
    </row>
    <row r="65" spans="3:18" x14ac:dyDescent="0.25">
      <c r="C65" s="1">
        <f t="shared" si="1"/>
        <v>8691.3551282051321</v>
      </c>
      <c r="D65" s="1">
        <v>20</v>
      </c>
      <c r="E65" s="1">
        <v>5792.6115384615387</v>
      </c>
      <c r="F65" s="1">
        <f t="shared" si="2"/>
        <v>400</v>
      </c>
      <c r="G65" s="1">
        <f t="shared" si="3"/>
        <v>115852.23076923078</v>
      </c>
      <c r="L65" s="1">
        <f t="shared" si="4"/>
        <v>5357.3057692307721</v>
      </c>
      <c r="N65" s="1">
        <v>7341.7580971659936</v>
      </c>
      <c r="P65" s="1">
        <f t="shared" si="5"/>
        <v>6.6405759191536191</v>
      </c>
      <c r="R65" s="1">
        <v>1.4451465187223249</v>
      </c>
    </row>
    <row r="66" spans="3:18" x14ac:dyDescent="0.25">
      <c r="C66" s="1">
        <f t="shared" si="1"/>
        <v>8737.1767881241594</v>
      </c>
      <c r="D66" s="1">
        <v>21</v>
      </c>
      <c r="E66" s="1">
        <v>11317.78987854251</v>
      </c>
      <c r="F66" s="1">
        <f t="shared" si="2"/>
        <v>441</v>
      </c>
      <c r="G66" s="1">
        <f t="shared" si="3"/>
        <v>237673.58744939271</v>
      </c>
      <c r="L66" s="1">
        <f t="shared" si="4"/>
        <v>10859.573279352229</v>
      </c>
      <c r="N66" s="1">
        <v>6854.2230769230773</v>
      </c>
      <c r="P66" s="1">
        <f t="shared" si="5"/>
        <v>3.3001182934531812</v>
      </c>
      <c r="R66" s="1">
        <v>1.1860219862726922</v>
      </c>
    </row>
    <row r="67" spans="3:18" x14ac:dyDescent="0.25">
      <c r="C67" s="1">
        <f t="shared" si="1"/>
        <v>8782.9984480431885</v>
      </c>
      <c r="D67" s="1">
        <v>22</v>
      </c>
      <c r="E67" s="1">
        <v>5599.9682186234822</v>
      </c>
      <c r="F67" s="1">
        <f t="shared" si="2"/>
        <v>484</v>
      </c>
      <c r="G67" s="1">
        <f t="shared" si="3"/>
        <v>123199.3008097166</v>
      </c>
      <c r="L67" s="1">
        <f t="shared" si="4"/>
        <v>5118.8407894736883</v>
      </c>
      <c r="N67" s="1">
        <v>6628.0256072874499</v>
      </c>
      <c r="P67" s="1">
        <f t="shared" si="5"/>
        <v>0.39928903907653535</v>
      </c>
      <c r="R67" s="1">
        <v>0.98958750028798192</v>
      </c>
    </row>
    <row r="68" spans="3:18" x14ac:dyDescent="0.25">
      <c r="C68" s="1">
        <f t="shared" si="1"/>
        <v>8828.8201079622158</v>
      </c>
      <c r="D68" s="1">
        <v>23</v>
      </c>
      <c r="E68" s="1">
        <v>11256.146558704453</v>
      </c>
      <c r="F68" s="1">
        <f t="shared" si="2"/>
        <v>529</v>
      </c>
      <c r="G68" s="1">
        <f t="shared" si="3"/>
        <v>258891.37085020242</v>
      </c>
      <c r="L68" s="1">
        <f t="shared" si="4"/>
        <v>10752.108299595146</v>
      </c>
      <c r="N68" s="1">
        <v>6601.5606275303653</v>
      </c>
      <c r="P68" s="1">
        <f t="shared" si="5"/>
        <v>0.88967583867383837</v>
      </c>
      <c r="R68" s="1">
        <v>0.88967583867383837</v>
      </c>
    </row>
    <row r="69" spans="3:18" x14ac:dyDescent="0.25">
      <c r="C69" s="1">
        <f t="shared" si="1"/>
        <v>8874.641767881245</v>
      </c>
      <c r="D69" s="1">
        <v>24</v>
      </c>
      <c r="E69" s="1">
        <v>11623.324898785426</v>
      </c>
      <c r="F69" s="1">
        <f t="shared" si="2"/>
        <v>576</v>
      </c>
      <c r="G69" s="1">
        <f t="shared" si="3"/>
        <v>278959.79757085023</v>
      </c>
      <c r="L69" s="1">
        <f t="shared" si="4"/>
        <v>11096.375809716603</v>
      </c>
      <c r="N69" s="1">
        <v>6542.8281376518225</v>
      </c>
      <c r="P69" s="1">
        <f t="shared" si="5"/>
        <v>3.2156574319979399</v>
      </c>
      <c r="R69" s="1">
        <v>0.79004075198606927</v>
      </c>
    </row>
    <row r="70" spans="3:18" x14ac:dyDescent="0.25">
      <c r="C70" s="1">
        <f t="shared" si="1"/>
        <v>8920.4634278002723</v>
      </c>
      <c r="D70" s="1">
        <v>25</v>
      </c>
      <c r="E70" s="1">
        <v>12222.503238866397</v>
      </c>
      <c r="F70" s="1">
        <f t="shared" si="2"/>
        <v>625</v>
      </c>
      <c r="G70" s="1">
        <f t="shared" si="3"/>
        <v>305562.58097165992</v>
      </c>
      <c r="L70" s="1">
        <f t="shared" si="4"/>
        <v>11672.64331983806</v>
      </c>
      <c r="N70" s="1">
        <v>6332.4331983805696</v>
      </c>
      <c r="P70" s="1">
        <f t="shared" si="5"/>
        <v>3.6994864814581803</v>
      </c>
      <c r="R70" s="1">
        <v>0.68632466252060453</v>
      </c>
    </row>
    <row r="71" spans="3:18" x14ac:dyDescent="0.25">
      <c r="C71" s="1">
        <f t="shared" si="1"/>
        <v>8966.2850877193014</v>
      </c>
      <c r="D71" s="1">
        <v>26</v>
      </c>
      <c r="E71" s="1">
        <v>11501.681578947369</v>
      </c>
      <c r="F71" s="1">
        <f t="shared" si="2"/>
        <v>676</v>
      </c>
      <c r="G71" s="1">
        <f t="shared" si="3"/>
        <v>299043.72105263162</v>
      </c>
      <c r="L71" s="1">
        <f t="shared" si="4"/>
        <v>10928.910829959519</v>
      </c>
      <c r="N71" s="1">
        <v>6098.1656882591105</v>
      </c>
      <c r="P71" s="1">
        <f t="shared" si="5"/>
        <v>1.4451465187223249</v>
      </c>
      <c r="R71" s="1">
        <v>0.63444154395709518</v>
      </c>
    </row>
    <row r="72" spans="3:18" x14ac:dyDescent="0.25">
      <c r="C72" s="1">
        <f t="shared" si="1"/>
        <v>9012.1067476383287</v>
      </c>
      <c r="D72" s="1">
        <v>27</v>
      </c>
      <c r="E72" s="1">
        <v>12291.85991902834</v>
      </c>
      <c r="F72" s="1">
        <f t="shared" si="2"/>
        <v>729</v>
      </c>
      <c r="G72" s="1">
        <f t="shared" si="3"/>
        <v>331880.21781376516</v>
      </c>
      <c r="L72" s="1">
        <f t="shared" si="4"/>
        <v>11696.178340080976</v>
      </c>
      <c r="N72" s="1">
        <v>6010.0382591093148</v>
      </c>
      <c r="P72" s="1">
        <f t="shared" si="5"/>
        <v>0.30511537226063012</v>
      </c>
      <c r="R72" s="1">
        <v>0.55009855499943683</v>
      </c>
    </row>
    <row r="73" spans="3:18" x14ac:dyDescent="0.25">
      <c r="C73" s="1">
        <f t="shared" si="1"/>
        <v>9057.928407557356</v>
      </c>
      <c r="D73" s="1">
        <v>28</v>
      </c>
      <c r="E73" s="1">
        <v>5537.0382591093121</v>
      </c>
      <c r="F73" s="1">
        <f t="shared" si="2"/>
        <v>784</v>
      </c>
      <c r="G73" s="1">
        <f t="shared" si="3"/>
        <v>155037.07125506073</v>
      </c>
      <c r="L73" s="1">
        <f t="shared" si="4"/>
        <v>4918.4458502024336</v>
      </c>
      <c r="N73" s="1">
        <v>5991.7007085020268</v>
      </c>
      <c r="P73" s="1">
        <f t="shared" si="5"/>
        <v>1.7345652690344764</v>
      </c>
      <c r="R73" s="1">
        <v>0.54847520125659344</v>
      </c>
    </row>
    <row r="74" spans="3:18" x14ac:dyDescent="0.25">
      <c r="C74" s="1">
        <f t="shared" si="1"/>
        <v>9103.7500674763851</v>
      </c>
      <c r="D74" s="1">
        <v>29</v>
      </c>
      <c r="E74" s="1">
        <v>12724.216599190284</v>
      </c>
      <c r="F74" s="1">
        <f t="shared" si="2"/>
        <v>841</v>
      </c>
      <c r="G74" s="1">
        <f t="shared" si="3"/>
        <v>369002.28137651825</v>
      </c>
      <c r="L74" s="1">
        <f t="shared" si="4"/>
        <v>12082.713360323891</v>
      </c>
      <c r="N74" s="1">
        <v>5887.7707489878576</v>
      </c>
      <c r="P74" s="1">
        <f t="shared" si="5"/>
        <v>0.41000375185822691</v>
      </c>
      <c r="R74" s="1">
        <v>0.41000375185822691</v>
      </c>
    </row>
    <row r="75" spans="3:18" x14ac:dyDescent="0.25">
      <c r="C75" s="1">
        <f t="shared" si="1"/>
        <v>9149.5717273954124</v>
      </c>
      <c r="D75" s="1">
        <v>30</v>
      </c>
      <c r="E75" s="1">
        <v>5979.3949392712548</v>
      </c>
      <c r="F75" s="1">
        <f t="shared" si="2"/>
        <v>900</v>
      </c>
      <c r="G75" s="1">
        <f t="shared" si="3"/>
        <v>179381.84817813765</v>
      </c>
      <c r="L75" s="1">
        <f t="shared" si="4"/>
        <v>5314.980870445348</v>
      </c>
      <c r="N75" s="1">
        <v>5863.6306680161961</v>
      </c>
      <c r="P75" s="1">
        <f t="shared" si="5"/>
        <v>3.2857193827641709</v>
      </c>
      <c r="R75" s="1">
        <v>0.39953100187173618</v>
      </c>
    </row>
    <row r="76" spans="3:18" x14ac:dyDescent="0.25">
      <c r="C76" s="1">
        <f t="shared" si="1"/>
        <v>9195.3933873144415</v>
      </c>
      <c r="D76" s="1">
        <v>31</v>
      </c>
      <c r="E76" s="1">
        <v>12511.573279352226</v>
      </c>
      <c r="F76" s="1">
        <f t="shared" si="2"/>
        <v>961</v>
      </c>
      <c r="G76" s="1">
        <f t="shared" si="3"/>
        <v>387858.771659919</v>
      </c>
      <c r="L76" s="1">
        <f t="shared" si="4"/>
        <v>11824.248380566805</v>
      </c>
      <c r="N76" s="1">
        <v>5670.9682186234841</v>
      </c>
      <c r="P76" s="1">
        <f t="shared" si="5"/>
        <v>2.9530227167757346</v>
      </c>
      <c r="R76" s="1">
        <v>0.39928903907653535</v>
      </c>
    </row>
    <row r="77" spans="3:18" x14ac:dyDescent="0.25">
      <c r="C77" s="1">
        <f t="shared" si="1"/>
        <v>9241.2150472334688</v>
      </c>
      <c r="D77" s="1">
        <v>32</v>
      </c>
      <c r="E77" s="1">
        <v>5474.7516194331984</v>
      </c>
      <c r="F77" s="1">
        <f t="shared" si="2"/>
        <v>1024</v>
      </c>
      <c r="G77" s="1">
        <f t="shared" si="3"/>
        <v>175192.05182186235</v>
      </c>
      <c r="L77" s="1">
        <f t="shared" si="4"/>
        <v>4764.5158906882643</v>
      </c>
      <c r="N77" s="1">
        <v>5503.5032388664004</v>
      </c>
      <c r="P77" s="1">
        <f t="shared" si="5"/>
        <v>2.6564437829919711</v>
      </c>
      <c r="R77" s="1">
        <v>0.3943306455321931</v>
      </c>
    </row>
    <row r="78" spans="3:18" x14ac:dyDescent="0.25">
      <c r="C78" s="1">
        <f t="shared" si="1"/>
        <v>9287.0367071524961</v>
      </c>
      <c r="D78" s="1">
        <v>33</v>
      </c>
      <c r="E78" s="1">
        <v>11744.929959514171</v>
      </c>
      <c r="F78" s="1">
        <f t="shared" si="2"/>
        <v>1089</v>
      </c>
      <c r="G78" s="1">
        <f t="shared" si="3"/>
        <v>387582.68866396765</v>
      </c>
      <c r="L78" s="1">
        <f t="shared" si="4"/>
        <v>11011.783400809723</v>
      </c>
      <c r="N78" s="1">
        <v>5357.3057692307721</v>
      </c>
      <c r="P78" s="1">
        <f t="shared" si="5"/>
        <v>0.79004075198606927</v>
      </c>
      <c r="R78" s="1">
        <v>0.36755693433994452</v>
      </c>
    </row>
    <row r="79" spans="3:18" x14ac:dyDescent="0.25">
      <c r="C79" s="1">
        <f t="shared" si="1"/>
        <v>9332.8583670715252</v>
      </c>
      <c r="D79" s="1">
        <v>34</v>
      </c>
      <c r="E79" s="1">
        <v>5655.1082995951419</v>
      </c>
      <c r="F79" s="1">
        <f t="shared" si="2"/>
        <v>1156</v>
      </c>
      <c r="G79" s="1">
        <f t="shared" si="3"/>
        <v>192273.68218623483</v>
      </c>
      <c r="L79" s="1">
        <f t="shared" si="4"/>
        <v>4899.0509109311788</v>
      </c>
      <c r="N79" s="1">
        <v>5314.980870445348</v>
      </c>
      <c r="P79" s="1">
        <f t="shared" si="5"/>
        <v>3.6903252476847541</v>
      </c>
      <c r="R79" s="1">
        <v>0.30511537226063012</v>
      </c>
    </row>
    <row r="80" spans="3:18" x14ac:dyDescent="0.25">
      <c r="C80" s="1">
        <f t="shared" si="1"/>
        <v>9378.6800269905525</v>
      </c>
      <c r="D80" s="1">
        <v>35</v>
      </c>
      <c r="E80" s="1">
        <v>10897.286639676113</v>
      </c>
      <c r="F80" s="1">
        <f t="shared" si="2"/>
        <v>1225</v>
      </c>
      <c r="G80" s="1">
        <f t="shared" si="3"/>
        <v>381405.03238866397</v>
      </c>
      <c r="L80" s="1">
        <f t="shared" si="4"/>
        <v>10118.318421052636</v>
      </c>
      <c r="N80" s="1">
        <v>5118.8407894736883</v>
      </c>
      <c r="P80" s="1">
        <f t="shared" si="5"/>
        <v>3.9148500122008869</v>
      </c>
      <c r="R80" s="1">
        <v>0.30169879024496993</v>
      </c>
    </row>
    <row r="81" spans="3:18" x14ac:dyDescent="0.25">
      <c r="C81" s="1">
        <f t="shared" si="1"/>
        <v>9424.5016869095816</v>
      </c>
      <c r="D81" s="1">
        <v>36</v>
      </c>
      <c r="E81" s="1">
        <v>11426.464979757086</v>
      </c>
      <c r="F81" s="1">
        <f t="shared" si="2"/>
        <v>1296</v>
      </c>
      <c r="G81" s="1">
        <f t="shared" si="3"/>
        <v>411352.73927125509</v>
      </c>
      <c r="L81" s="1">
        <f t="shared" si="4"/>
        <v>10624.585931174095</v>
      </c>
      <c r="N81" s="1">
        <v>4918.4458502024336</v>
      </c>
      <c r="P81" s="1">
        <f t="shared" si="5"/>
        <v>0.3943306455321931</v>
      </c>
      <c r="R81" s="1">
        <v>0.20360228764883459</v>
      </c>
    </row>
    <row r="82" spans="3:18" x14ac:dyDescent="0.25">
      <c r="C82" s="1">
        <f t="shared" si="1"/>
        <v>9470.3233468286089</v>
      </c>
      <c r="D82" s="1">
        <v>37</v>
      </c>
      <c r="E82" s="1">
        <v>5225.6433198380564</v>
      </c>
      <c r="F82" s="1">
        <f t="shared" si="2"/>
        <v>1369</v>
      </c>
      <c r="G82" s="1">
        <f t="shared" si="3"/>
        <v>193348.80283400809</v>
      </c>
      <c r="L82" s="1">
        <f t="shared" si="4"/>
        <v>4400.8534412955523</v>
      </c>
      <c r="N82" s="1">
        <v>4899.0509109311788</v>
      </c>
      <c r="P82" s="1">
        <f t="shared" si="5"/>
        <v>2.7461445632812058</v>
      </c>
      <c r="R82" s="1">
        <v>0.20121974510480811</v>
      </c>
    </row>
    <row r="83" spans="3:18" x14ac:dyDescent="0.25">
      <c r="C83" s="1">
        <f t="shared" si="1"/>
        <v>9516.1450067476362</v>
      </c>
      <c r="D83" s="1">
        <v>38</v>
      </c>
      <c r="E83" s="1">
        <v>11021.821659919027</v>
      </c>
      <c r="F83" s="1">
        <f t="shared" si="2"/>
        <v>1444</v>
      </c>
      <c r="G83" s="1">
        <f t="shared" si="3"/>
        <v>418829.22307692305</v>
      </c>
      <c r="L83" s="1">
        <f t="shared" si="4"/>
        <v>10174.12095141701</v>
      </c>
      <c r="N83" s="1">
        <v>4764.5158906882643</v>
      </c>
      <c r="P83" s="1">
        <f t="shared" si="5"/>
        <v>7.6327261307586696</v>
      </c>
      <c r="R83" s="1">
        <v>9.4829471918842501E-2</v>
      </c>
    </row>
    <row r="84" spans="3:18" x14ac:dyDescent="0.25">
      <c r="C84" s="1">
        <f t="shared" si="1"/>
        <v>9561.9666666666653</v>
      </c>
      <c r="D84" s="1">
        <v>39</v>
      </c>
      <c r="E84" s="1">
        <v>8831</v>
      </c>
      <c r="F84" s="1">
        <f t="shared" si="2"/>
        <v>1521</v>
      </c>
      <c r="G84" s="1">
        <f t="shared" si="3"/>
        <v>344409</v>
      </c>
      <c r="L84" s="1">
        <f t="shared" si="4"/>
        <v>7960.3884615384668</v>
      </c>
      <c r="N84" s="1">
        <v>4400.8534412955523</v>
      </c>
    </row>
  </sheetData>
  <sortState xmlns:xlrd2="http://schemas.microsoft.com/office/spreadsheetml/2017/richdata2" ref="R46:R83">
    <sortCondition descending="1" ref="R46:R83"/>
  </sortState>
  <mergeCells count="1">
    <mergeCell ref="J4:J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Фарадей</dc:creator>
  <cp:lastModifiedBy>Юрий Стадин</cp:lastModifiedBy>
  <dcterms:created xsi:type="dcterms:W3CDTF">2015-06-05T18:19:34Z</dcterms:created>
  <dcterms:modified xsi:type="dcterms:W3CDTF">2024-01-14T14:22:16Z</dcterms:modified>
</cp:coreProperties>
</file>