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.suciu\Downloads\"/>
    </mc:Choice>
  </mc:AlternateContent>
  <xr:revisionPtr revIDLastSave="0" documentId="13_ncr:1_{8F79BBA5-4268-4FD6-A217-64215433C916}" xr6:coauthVersionLast="47" xr6:coauthVersionMax="47" xr10:uidLastSave="{00000000-0000-0000-0000-000000000000}"/>
  <bookViews>
    <workbookView xWindow="-108" yWindow="-108" windowWidth="23256" windowHeight="12576" xr2:uid="{C3AB0017-D5E5-491C-A31B-5ADA4E3CF05E}"/>
  </bookViews>
  <sheets>
    <sheet name="Business Context" sheetId="1" r:id="rId1"/>
    <sheet name="Validation criteria" sheetId="3" r:id="rId2"/>
    <sheet name="Technical Contrac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3" l="1"/>
  <c r="D14" i="3"/>
  <c r="E8" i="3"/>
  <c r="E15" i="3" s="1"/>
  <c r="D8" i="3"/>
  <c r="D15" i="3" s="1"/>
  <c r="E7" i="3"/>
  <c r="D7" i="3"/>
  <c r="E5" i="3"/>
  <c r="D5" i="3"/>
  <c r="E3" i="3"/>
  <c r="D3" i="3"/>
</calcChain>
</file>

<file path=xl/sharedStrings.xml><?xml version="1.0" encoding="utf-8"?>
<sst xmlns="http://schemas.openxmlformats.org/spreadsheetml/2006/main" count="407" uniqueCount="245">
  <si>
    <t>Request for ETL/Job Process Required Information</t>
  </si>
  <si>
    <t>Business Context:</t>
  </si>
  <si>
    <t>Description</t>
  </si>
  <si>
    <t>Who</t>
  </si>
  <si>
    <t>Example</t>
  </si>
  <si>
    <t>Product Information:</t>
  </si>
  <si>
    <t>* Name of the Product</t>
  </si>
  <si>
    <t>Name of the data product or system.</t>
  </si>
  <si>
    <t>Business consultant</t>
  </si>
  <si>
    <t>* Purpose of the Product</t>
  </si>
  <si>
    <t>Intended purpose or use case of the product.</t>
  </si>
  <si>
    <t>Suivre l'évolution du nombre des clients abonnés en se basant sur le statut O de spancol.</t>
  </si>
  <si>
    <t>* Country Scope</t>
  </si>
  <si>
    <t>Country scope of the product.</t>
  </si>
  <si>
    <t>Business consultant/PO dataplatform</t>
  </si>
  <si>
    <t>* Time Scope</t>
  </si>
  <si>
    <t>Time period covered by the product's data.</t>
  </si>
  <si>
    <t>Stakeholders:</t>
  </si>
  <si>
    <t>* Liaison(s) for Business Needs and Dataset Validation</t>
  </si>
  <si>
    <t>Individuals responsible for communicating business needs and validating datasets.</t>
  </si>
  <si>
    <t>* Contact for Data platform</t>
  </si>
  <si>
    <t>Main contact for dataplatform</t>
  </si>
  <si>
    <t>PO dataplatform</t>
  </si>
  <si>
    <t>Main contact for the orginal Data coming from each AZ product</t>
  </si>
  <si>
    <t>Data Details:</t>
  </si>
  <si>
    <t>* Main Raw Tables</t>
  </si>
  <si>
    <t>Primary tables or datasets used as raw data sources.</t>
  </si>
  <si>
    <t>Technical Product Manager/Business consultant</t>
  </si>
  <si>
    <t>* Additional Necessary Tables</t>
  </si>
  <si>
    <t>Any additional tables or datasets required with their sources</t>
  </si>
  <si>
    <t>A sample with one or two raws in csv/xls</t>
  </si>
  <si>
    <t>* Structure of the gold table</t>
  </si>
  <si>
    <t>Specific variables or columns needed.
Name of the column
Description of the table
Type of each column ( simple/Complex)/Type of each field
Formula of each complex column</t>
  </si>
  <si>
    <t>Usage and Interrogation:</t>
  </si>
  <si>
    <t>* Intended Data Usage</t>
  </si>
  <si>
    <t>Planned use or analysis of the data.</t>
  </si>
  <si>
    <t>* Interrogation Methods</t>
  </si>
  <si>
    <t>Methods or tools used to query or analyze the data.</t>
  </si>
  <si>
    <t>Schedule:</t>
  </si>
  <si>
    <t>How often the data needs to be updated/</t>
  </si>
  <si>
    <t>*Query (view Gold)</t>
  </si>
  <si>
    <t>*Latency (datalake)</t>
  </si>
  <si>
    <t>Data Quality and Management:</t>
  </si>
  <si>
    <t>* Validation criteria</t>
  </si>
  <si>
    <t>Process for ensuring data quality and validation.</t>
  </si>
  <si>
    <t>* Duplicates Management</t>
  </si>
  <si>
    <t>How duplicate records or data are managed.</t>
  </si>
  <si>
    <t>* Calculated/Constructed Variables/Columns</t>
  </si>
  <si>
    <t>Any calculated or derived variables needed.</t>
  </si>
  <si>
    <t>*Rules</t>
  </si>
  <si>
    <t>*QC</t>
  </si>
  <si>
    <t>Data Quality Control after each update</t>
  </si>
  <si>
    <t>Access and Distribution:</t>
  </si>
  <si>
    <t>* Authorized Users</t>
  </si>
  <si>
    <t>Individuals or roles authorized to access the data or product.</t>
  </si>
  <si>
    <t>* Excel Extract Recipients</t>
  </si>
  <si>
    <t>Individuals or departments receiving Excel extracts.</t>
  </si>
  <si>
    <t>Requester/Business Unit:</t>
  </si>
  <si>
    <t>* Requester/Business Unit</t>
  </si>
  <si>
    <t>Department or individual requesting the process or product.</t>
  </si>
  <si>
    <t>* Validation/Acceptance Testing</t>
  </si>
  <si>
    <t>Procedures for validating or testing the completed process or product.
Period allowed to do tests before clos the request</t>
  </si>
  <si>
    <t>Evolutions (RUN):</t>
  </si>
  <si>
    <t>* Description of Evolution</t>
  </si>
  <si>
    <t>Brief description of any changes or updates.</t>
  </si>
  <si>
    <t>* Objective</t>
  </si>
  <si>
    <t>Goal or purpose of the evolution.</t>
  </si>
  <si>
    <t>* Impact</t>
  </si>
  <si>
    <t>Potential impact of the evolution.</t>
  </si>
  <si>
    <t>* Planning</t>
  </si>
  <si>
    <t>Plans for implementing the evolution.</t>
  </si>
  <si>
    <t>Deadline:</t>
  </si>
  <si>
    <t>* Deadline</t>
  </si>
  <si>
    <t>Timeframe for completing the process.</t>
  </si>
  <si>
    <t>History</t>
  </si>
  <si>
    <t>*Frequency</t>
  </si>
  <si>
    <t>*Objective</t>
  </si>
  <si>
    <t>Why you need the history?</t>
  </si>
  <si>
    <t>RGPD</t>
  </si>
  <si>
    <t>Technical Contract:</t>
  </si>
  <si>
    <t> </t>
  </si>
  <si>
    <t>Domain(s)</t>
  </si>
  <si>
    <t>Project:</t>
  </si>
  <si>
    <t>* Project Name</t>
  </si>
  <si>
    <t>Name of the project or initiative.</t>
  </si>
  <si>
    <t>Data Engineering Lead/PO dataplatform</t>
  </si>
  <si>
    <t>* Project Description</t>
  </si>
  <si>
    <t>Brief overview of the project.</t>
  </si>
  <si>
    <t>*Project limitations</t>
  </si>
  <si>
    <t>data-product</t>
  </si>
  <si>
    <t>Dataset</t>
  </si>
  <si>
    <t>To be created for this product:
RAW
BRONZE
SILVER
GOLD</t>
  </si>
  <si>
    <t>ETL Process:</t>
  </si>
  <si>
    <t>Goal or purpose of the ETL process.</t>
  </si>
  <si>
    <t>batch or stream</t>
  </si>
  <si>
    <t>The job name</t>
  </si>
  <si>
    <t>* Data Destination</t>
  </si>
  <si>
    <t>Where the transformed data is loaded into.</t>
  </si>
  <si>
    <t>* Gold table view</t>
  </si>
  <si>
    <t>The list of all fields, type , description..</t>
  </si>
  <si>
    <t>* Execution Frequency</t>
  </si>
  <si>
    <t>* Data Source</t>
  </si>
  <si>
    <t>Where the data for the job process is sourced from.</t>
  </si>
  <si>
    <t>* The Query</t>
  </si>
  <si>
    <t>TBD</t>
  </si>
  <si>
    <t>Data Engineering Lead/Technical Product Manager/Business consultant</t>
  </si>
  <si>
    <t>24h?</t>
  </si>
  <si>
    <t>Backup Policy</t>
  </si>
  <si>
    <t>Policy for backing up data to prevent loss.</t>
  </si>
  <si>
    <t xml:space="preserve">
Archive after 18 month / one back-up every 3 months</t>
  </si>
  <si>
    <t>GDPR Sensitivity</t>
  </si>
  <si>
    <t>Any sensitivity of the data to GDPR compliance.</t>
  </si>
  <si>
    <t>registration plate / VIN / client name</t>
  </si>
  <si>
    <t>RAW TABLE: Replicated/Not replicated</t>
  </si>
  <si>
    <t>* Example from each table (input)</t>
  </si>
  <si>
    <t>* Technical Contact for the Data Source</t>
  </si>
  <si>
    <t>Criticity</t>
  </si>
  <si>
    <t>History will be required sometime in the future, MVP to be reworked to incorporate this new feature</t>
  </si>
  <si>
    <t>Spanco_Client</t>
  </si>
  <si>
    <t>x</t>
  </si>
  <si>
    <t>OVH : ProdWEB</t>
  </si>
  <si>
    <t>AZO</t>
  </si>
  <si>
    <t>related to line 5 ( business context)</t>
  </si>
  <si>
    <t>Silvers per country (technical solution rather than business need)</t>
  </si>
  <si>
    <t>Stream / real time -&gt; views only</t>
  </si>
  <si>
    <t>Data Engineering Lead</t>
  </si>
  <si>
    <t>Dev</t>
  </si>
  <si>
    <t>N/A</t>
  </si>
  <si>
    <t>azo-warehousing-dev-0604.gold_dataset_spancol.s2g_spancol</t>
  </si>
  <si>
    <t>* GCP service name</t>
  </si>
  <si>
    <t>* Type</t>
  </si>
  <si>
    <t>* Job Name</t>
  </si>
  <si>
    <t>* Pipeline dataflow</t>
  </si>
  <si>
    <t>bigQuery</t>
  </si>
  <si>
    <t>GCP service name (BigQuery / Google storage)</t>
  </si>
  <si>
    <t>Rules
TBD based on Data Quality and Management section in business context
To define the role of each pipeline :
raw to bronze
bronze to silver
silver to gold</t>
  </si>
  <si>
    <t>silvers are used to split by countries</t>
  </si>
  <si>
    <t> [
  {
    "name": "ID autobiz",
    "mode": "NULLABLE",
    "type": "INTEGER",
    "description": null,
    "fields": []
  },
  {
    "name": "Pays",
    "mode": "NULLABLE",
    "type": "STRING",
    "description": null,
    "fields": []
  },
  {
    "name": "Produits",
    "mode": "NULLABLE",
    "type": "STRING",
    "description": null,
    "fields": []
  },
  {
    "name": "SPANCO",
    "mode": "NULLABLE",
    "type": "STRING",
    "description": null,
    "fields": []
  },
  {
    "name": "Responsable",
    "mode": "NULLABLE",
    "type": "STRING",
    "description": null,
    "fields": []
  },
  {
    "name": "AVAILABLE_IND",
    "mode": "NULLABLE",
    "type": "STRING",
    "description": null,
    "fields": []
  },
  {
    "name": "Durée dans le statut actuel",
    "mode": "NULLABLE",
    "type": "INTEGER",
    "description": null,
    "fields": []
  },
  {
    "name": "Contact",
    "mode": "NULLABLE",
    "type": "STRING",
    "description": null,
    "fields": []
  },
  {
    "name": "Prochain Suivi",
    "mode": "NULLABLE",
    "type": "STRING",
    "description": null,
    "fields": []
  },
  {
    "name": "Date du prochain Contact",
    "mode": "NULLABLE",
    "type": "TIMESTAMP",
    "description": null,
    "fields": []
  },
  {
    "name": "Usage VIN",
    "mode": "NULLABLE",
    "type": "INTEGER",
    "description": null,
    "fields": []
  },
  {
    "name": "Usage Vrade",
    "mode": "NULLABLE",
    "type": "INTEGER",
    "description": null,
    "fields": []
  },
  {
    "name": "Usage AAA",
    "mode": "NULLABLE",
    "type": "INTEGER",
    "description": null,
    "fields": []
  },
  {
    "name": "Nb Cotes",
    "mode": "NULLABLE",
    "type": "INTEGER",
    "description": null,
    "fields": []
  },
  {
    "name": "Nb Analyses",
    "mode": "NULLABLE",
    "type": "INTEGER",
    "description": null,
    "fields": []
  },
  {
    "name": "Nb BAFF",
    "mode": "NULLABLE",
    "type": "INTEGER",
    "description": null,
    "fields": []
  },
  {
    "name": "Nb Reprises",
    "mode": "NULLABLE",
    "type": "INTEGER",
    "description": null,
    "fields": []
  },
  {
    "name": "MonStock",
    "mode": "NULLABLE",
    "type": "INTEGER",
    "description": null,
    "fields": []
  },
  {
    "name": "Usage Total",
    "mode": "NULLABLE",
    "type": "INTEGER",
    "description": null,
    "fields": []
  },
  {
    "name": "Dernière Connexion",
    "mode": "NULLABLE",
    "type": "TIMESTAMP",
    "description": null,
    "fields": []
  },
  {
    "name": "Téléphone",
    "mode": "NULLABLE",
    "type": "STRING",
    "description": null,
    "fields": []
  },
  {
    "name": "Point de Vente",
    "mode": "NULLABLE",
    "type": "STRING",
    "description": null,
    "fields": []
  },
  {
    "name": "Groupe de Concession",
    "mode": "NULLABLE",
    "type": "STRING",
    "description": null,
    "fields": []
  },
  {
    "name": "Marque",
    "mode": "NULLABLE",
    "type": "STRING",
    "description": null,
    "fields": []
  },
  {
    "name": "vehicle_type",
    "mode": "NULLABLE",
    "type": "STRING",
    "description": null,
    "fields": []
  },
  {
    "name": "ABONNEMENT_ID",
    "mode": "NULLABLE",
    "type": "INTEGER",
    "description": null,
    "fields": []
  },
  {
    "name": "ABO ID",
    "mode": "NULLABLE",
    "type": "STRING",
    "description": null,
    "fields": []
  },
  {
    "name": "RESEAU",
    "mode": "NULLABLE",
    "type": "STRING",
    "description": null,
    "fields": []
  },
  {
    "name": " Activité Principale",
    "mode": "NULLABLE",
    "type": "STRING",
    "description": null,
    "fields": []
  },
  {
    "name": "Code Postale",
    "mode": "NULLABLE",
    "type": "STRING",
    "description": null,
    "fields": []
  },
  {
    "name": "Ville",
    "mode": "NULLABLE",
    "type": "STRING",
    "description": null,
    "fields": []
  },
  {
    "name": "Stock Internet",
    "mode": "NULLABLE",
    "type": "INTEGER",
    "description": null,
    "fields": []
  },
  {
    "name": "ID VO SPANCOL",
    "mode": "NULLABLE",
    "type": "INTEGER",
    "description": null,
    "fields": []
  },
  {
    "name": "SPANCO_A",
    "mode": "NULLABLE",
    "type": "DATETIME",
    "description": null,
    "fields": []
  },
  {
    "name": "SPANCO_N",
    "mode": "NULLABLE",
    "type": "DATETIME",
    "description": null,
    "fields": []
  },
  {
    "name": "SPANCO_C",
    "mode": "NULLABLE",
    "type": "DATETIME",
    "description": null,
    "fields": []
  },
  {
    "name": "SPANCO_O",
    "mode": "NULLABLE",
    "type": "DATETIME",
    "description": null,
    "fields": []
  },
  {
    "name": "SPANCO_L",
    "mode": "NULLABLE",
    "type": "DATETIME",
    "description": null,
    "fields": []
  },
  {
    "name": "Lien vers STOCK VO",
    "mode": "NULLABLE",
    "type": "STRING",
    "description": null,
    "fields": []
  },
  {
    "name": "E-mail",
    "mode": "NULLABLE",
    "type": "STRING",
    "description": null,
    "fields": []
  }
]</t>
  </si>
  <si>
    <t>How often the ETL process is run. 
(eg. Get the raw data of these tables of last 18 months and then in a daily way TBD)</t>
  </si>
  <si>
    <t>view N/A</t>
  </si>
  <si>
    <t>Data consumption:</t>
  </si>
  <si>
    <t>View on BigQuery through Tableau</t>
  </si>
  <si>
    <t>Way the data analysts want to consume the data : .csv extract exposed on sharepoint / mail sent / Tableau connection / bigQuery queries / extracts .csv from bQ</t>
  </si>
  <si>
    <t>Gold table/view of the related dataset</t>
  </si>
  <si>
    <t>Specifics rules for the exposition (eg. Extract time scope)</t>
  </si>
  <si>
    <t>View N/A</t>
  </si>
  <si>
    <t>Where the output of the job process is stored. (sharepoint repository/file /view/table)</t>
  </si>
  <si>
    <t>How often the job process is run. (CRON)</t>
  </si>
  <si>
    <t>How often the report needs to be exposed</t>
  </si>
  <si>
    <t>when the data can be available in dataplatforms' datalake and able to used.</t>
  </si>
  <si>
    <t>*Job (dataflow)</t>
  </si>
  <si>
    <t>Data source</t>
  </si>
  <si>
    <t>* Server</t>
  </si>
  <si>
    <t>* Limitations</t>
  </si>
  <si>
    <t xml:space="preserve">Data source limitations ? API interfacing ? External server ? capacity, real time or no, velocity ? Frequency of the tables replications </t>
  </si>
  <si>
    <t>Final table volume implying aggregation or table historycizing</t>
  </si>
  <si>
    <t xml:space="preserve">OVH : PROD WEB, PROD DATA, DATASYNC / …AWS </t>
  </si>
  <si>
    <t>* Replication user</t>
  </si>
  <si>
    <t>Use the proper user according to dbA recommendations</t>
  </si>
  <si>
    <t>GCP-report-synchro@210</t>
  </si>
  <si>
    <t>Data processing</t>
  </si>
  <si>
    <t>* Query</t>
  </si>
  <si>
    <t>* Routines / functions</t>
  </si>
  <si>
    <t>* Workflow</t>
  </si>
  <si>
    <t xml:space="preserve">The SQL processing if applicable </t>
  </si>
  <si>
    <t>WITH SplitIDs AS (
	SELECT
		d.id,
		SPLIT(REGEXP_REPLACE(d.make, r'[§]', ','), ',') AS ids
	FROM
		`vrf-warehousing-dev-2621.dealership_gold_dataset.dealership` d
),
Exploded AS (
	SELECT
		s.id,
		mc.marque_name
	FROM
		SplitIDs s
		CROSS JOIN UNNEST(s.ids) as id
		JOIN `vrf-warehousing-dev-2621.dealership_gold_dataset.marque_concession` mc ON CAST(mc.marque_concession_id AS STRING) = id
),
Aggregated AS (
	SELECT
		id,
		STRING_AGG(DISTINCT marque_name, ',') AS names
	FROM
		Exploded
	GROUP BY
		id
)
SELECT
	d.id AS `ID autobiz`,
	d.country AS `Pays`,
	st.NOM AS `Produits`,
	spa.SHORT_DESC AS `SPANCO`,
	CONCAT(u.FIRST_NAME, ' ', u.LAST_NAME) AS `Responsable`,
	IF(s_de.AVAILABLE_IND = 'Y', 'OUI', 'NON') AS `AVAILABLE_IND`,
	DATE_DIFF(CURRENT_DATE(), s_de.SPANCO_O, DAY) AS `Durée dans le statut actuel`,
	CONCAT(cp.FIRST_NAME, ' ', cp.LAST_NAME) AS `Contact`,
	s_de.TMP_NEXT_FOLLOWUP_TXT AS `Prochain Suivi`,
	TIMESTAMP(s_de.NEXT_FOLLOWUP_DATE) AS `Date du prochain Contact`,
	s_de.TMP_NB_VIN AS `Usage VIN`,
	s_de.TMP_NB_VRADE AS `Usage Vrade`,
	s_de.TMP_NB_AAA AS `Usage AAA`,
	s_de.TMP_NB_COTES AS `Nb Cotes`,
	s_de.TMP_NB_ANALYSES AS `Nb Analyses`,
	s_de.TMP_NB_BAFF AS `Nb BAFF`,
	s_de.TMP_NB_REPRISES AS `Nb Reprises`,
	s_de.TMP_NB_STOCKS AS `MonStock`,
	s_de.TMP_TOTAL_USAGE AS `Usage Total`,
	TIMESTAMP(s_de.TMP_LAST_CONNEXION) AS `Dernière Connexion`,
	d.phone AS `Téléphone`,
	d.name AS `Point de Vente`,
	g.GROUPE_CONCESSION_NAME AS `Groupe de Concession`,
	REPLACE(d.make, '§', ',') AS `Make`,
	IFNULL(a.names, d.make) AS  `Marques`,
	abo.ABONNEMENT_ID,
	abo.NOM AS `ABO ID`,
	abo.RESEAU,
	bt.SHORT_DESC AS ` Activité Principale`,
	d.postcode AS `Code Postale`,
	d.city AS `Ville`,
	s_de.TMP_NB_VEHICLE AS `Stock Internet`,
	s_de.VO_SPANCOL_ID AS `ID VO SPANCOL`,
	s_de.SPANCO_A,
	s_de.SPANCO_N,
	s_de.SPANCO_C,
	s_de.SPANCO_O,
	s_de.SPANCO_L,
	s_de.LINK_SYSTEME_VO AS `Lien vers STOCK VO`,
	cp.E_MAIL AS `E-mail`
FROM
	`datalake-storage-dev-6122.autode_vo_spancol.VO_SPANCOL` s_de
	LEFT JOIN `vrf-warehousing-dev-2621.dealership_gold_dataset.dealership` d ON d.id = s_de.CONCESSION_ID
	LEFT JOIN `vrf-warehousing-dev-2621.dealership_gold_dataset.marque_concession` mc ON d.id = mc.marque_concession_id
	AND d.country = mc.country
	LEFT JOIN Aggregated a ON d.id = a.id
	LEFT JOIN `datalake-storage-dev-6122.autode_company.COMPANY` c
	ON c.COMPANY_ID = s_de.COMPANY_ID
	LEFT JOIN `datalake-storage-dev-6122.autode_groupe_concession.GROUPE_CONCESSION` g
	ON g.GROUPE_CONCESSION_ID = s_de.GROUPE_CONCESSION_ID
	LEFT JOIN `datalake-storage-dev-6122.autobiz_vo_spancol_type.VO_SPANCOL_TYPE` st ON st.VO_SPANCOL_TYPE_ID = s_de.VO_SPANCOL_TYPE_ID
	LEFT JOIN `datalake-storage-dev-6122.autode_contact_person.CONTACT_PERSON` cp
	ON cp.CONTACT_PERSON_ID = s_de.CONTACT_PERSON_ID
	LEFT JOIN `datalake-storage-dev-6122.autode_abonnement.ABONNEMENT` abo
	ON abo.ABONNEMENT_ID = s_de.ABONNEMENT_ID
	LEFT JOIN `datalake-storage-dev-6122.autobiz_spancol.SPANCOL` spa ON spa.SPANCOL_ID = s_de.SPANCO
	LEFT JOIN `datalake-storage-dev-6122.autode_user.USER` u
	ON u.USER_ID = d.OWNER_ID
	LEFT JOIN `datalake-storage-dev-6122.autobiz_point_vente_business_type.POINT_VENTE_BUSINESS_TYPE` bt ON bt.POINT_VENTE_BUSINESS_TYPE_ID = d.BUSINESS_TYPE
WHERE
	s_de.SPANCO = 6 AND d.country = 'DE'
ORDER BY
	d.id;</t>
  </si>
  <si>
    <t>Specific SQL query to create dataset if already known</t>
  </si>
  <si>
    <t>Data Engineering Lead/PO dataplatform/Dev</t>
  </si>
  <si>
    <t>Replicated</t>
  </si>
  <si>
    <t>Status of the dbA exposition + GCP architect replication actions</t>
  </si>
  <si>
    <t>Routines / functions deployed or used for this product</t>
  </si>
  <si>
    <t>Workflow deployed or used for this product</t>
  </si>
  <si>
    <t>* Update Mode</t>
  </si>
  <si>
    <t>View</t>
  </si>
  <si>
    <t>Method of updating the data.
SELECT ONE: Always freshest live (carefull with table volume) / Append (no rewriting historical data → preferable for invoicing and dashboards) / Release candidate (Append but with a preliminary test-table that you can validate before pushing on the final dataset) / Truncate and write (all the data is re-written → preferable for products where raw data in the past can evolve)</t>
  </si>
  <si>
    <t>Personal data ? If so, why do you need it?</t>
  </si>
  <si>
    <t>Where is this information in the business context ?</t>
  </si>
  <si>
    <t>when the data can be available in datalake and able to used.</t>
  </si>
  <si>
    <t>Latency of replication</t>
  </si>
  <si>
    <t>A4</t>
  </si>
  <si>
    <t>A5</t>
  </si>
  <si>
    <t>*Server of data source</t>
  </si>
  <si>
    <t>which server/user to connect to the DB</t>
  </si>
  <si>
    <t>A18</t>
  </si>
  <si>
    <t>A13 to A14</t>
  </si>
  <si>
    <t>A17</t>
  </si>
  <si>
    <t>A23</t>
  </si>
  <si>
    <t>A31</t>
  </si>
  <si>
    <t>A27 to A30</t>
  </si>
  <si>
    <t>based on A23 to A30</t>
  </si>
  <si>
    <t>A20 to A21</t>
  </si>
  <si>
    <t>A16</t>
  </si>
  <si>
    <t>A24</t>
  </si>
  <si>
    <t>Gold table</t>
  </si>
  <si>
    <t>A25</t>
  </si>
  <si>
    <t>A48</t>
  </si>
  <si>
    <t>A44</t>
  </si>
  <si>
    <t>A7/A45 to A47</t>
  </si>
  <si>
    <t>A18/A25</t>
  </si>
  <si>
    <t>TO FILL (replace the examples)</t>
  </si>
  <si>
    <t xml:space="preserve">The widget is integrated on Stellantis SOL and OMNI journeys. It allows customers to get an estimation and firm trade-in price for their used car before ordering a new car. </t>
  </si>
  <si>
    <t xml:space="preserve">Monthly
</t>
  </si>
  <si>
    <t>Mabrouka JABEUR, Mohamed BENHADJALAYA</t>
  </si>
  <si>
    <t>For the Widget, same as: rd-warehousing-prd-aceb.gold_dataset_sol_widget.sol_widget_202503 
'For Carcheck, same as : azo-warehousing-prd-77c6.gold_dataset_new_retailer_model.new_retailer_model_gold</t>
  </si>
  <si>
    <t>Base Widget &amp; Base Carcheck</t>
  </si>
  <si>
    <t>Tableau, Sharepoint</t>
  </si>
  <si>
    <t>Monthly, every 3rd day of each month</t>
  </si>
  <si>
    <t xml:space="preserve">For March,  check the number of ESTIMATION_OFFER and IMMAT_NOT_RECOGNIZED= NO, once duplicates deleted (Line 28) </t>
  </si>
  <si>
    <t>COUNTRY</t>
  </si>
  <si>
    <t>BRAND</t>
  </si>
  <si>
    <t>FR</t>
  </si>
  <si>
    <t>AC</t>
  </si>
  <si>
    <t>NRM.AC.FR</t>
  </si>
  <si>
    <t>TOTAL AC</t>
  </si>
  <si>
    <t>AP</t>
  </si>
  <si>
    <t>NRM.AP.FR</t>
  </si>
  <si>
    <t>TOTAL AP</t>
  </si>
  <si>
    <t>DS</t>
  </si>
  <si>
    <t>NRM.DS.FR</t>
  </si>
  <si>
    <t>TOTAL DS</t>
  </si>
  <si>
    <t>TOTAL FR</t>
  </si>
  <si>
    <t>IT</t>
  </si>
  <si>
    <t>AH</t>
  </si>
  <si>
    <t>NRM.AH.IT</t>
  </si>
  <si>
    <t>AR</t>
  </si>
  <si>
    <t>NRM.AR.IT</t>
  </si>
  <si>
    <t>FT</t>
  </si>
  <si>
    <t>NRM.FT.IT</t>
  </si>
  <si>
    <t>JE</t>
  </si>
  <si>
    <t>NRM.JE.IT</t>
  </si>
  <si>
    <t>LA</t>
  </si>
  <si>
    <t>NRM.LA.IT</t>
  </si>
  <si>
    <t>TOTAL IT</t>
  </si>
  <si>
    <t>TOTAL</t>
  </si>
  <si>
    <t>WIDGET_NAME</t>
  </si>
  <si>
    <t>ESTIMATION OFFERS</t>
  </si>
  <si>
    <t>IMMAT_NOT_RECOGNIZED = NO</t>
  </si>
  <si>
    <t>Widget VO, Carcheck NRM</t>
  </si>
  <si>
    <t>ALL</t>
  </si>
  <si>
    <t>Créer une table historisation pour Carcheck. Partitionner par la colonne FIRM_VALUATION_created_at.
Pour Widget faire pareil, une seule table au lieu d'une table mensuelle.</t>
  </si>
  <si>
    <t>ONLY FOR WIDGET
Before the deduplication, please order the file by : estimation_offer DESC, status_id DESC, creation_at ASC.
IF Widget_name, Brand, Country, UC_brand, UC_model, UC_fuel,UC_version,UC_registration_date,Current_mileage are the same =&gt; duplicates;
Please keep the first one and delete the others</t>
  </si>
  <si>
    <t>Month</t>
  </si>
  <si>
    <t>March 2025</t>
  </si>
  <si>
    <t>Pierre-Louis, Onur, Florian, Ionut, Marie-Adélaïde, Paul BREARD, Hélène ARNOULD</t>
  </si>
  <si>
    <t>Digital Customer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</si>
</sst>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indexed="8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</font>
    <font>
      <b/>
      <sz val="10"/>
      <color rgb="FF0D0D0D"/>
      <name val="Segoe UI"/>
    </font>
    <font>
      <b/>
      <sz val="11"/>
      <color rgb="FF000000"/>
      <name val="Aptos Narrow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3" fillId="0" borderId="0"/>
  </cellStyleXfs>
  <cellXfs count="50">
    <xf numFmtId="0" fontId="0" fillId="0" borderId="0" xfId="0"/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3" fillId="0" borderId="5" xfId="0" applyFont="1" applyBorder="1"/>
    <xf numFmtId="0" fontId="4" fillId="0" borderId="5" xfId="0" applyFont="1" applyBorder="1"/>
    <xf numFmtId="0" fontId="0" fillId="0" borderId="6" xfId="0" applyBorder="1"/>
    <xf numFmtId="0" fontId="3" fillId="0" borderId="4" xfId="0" applyFont="1" applyBorder="1"/>
    <xf numFmtId="0" fontId="0" fillId="0" borderId="0" xfId="0" applyAlignment="1">
      <alignment wrapText="1"/>
    </xf>
    <xf numFmtId="0" fontId="6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10" fillId="0" borderId="7" xfId="0" applyFont="1" applyBorder="1"/>
    <xf numFmtId="0" fontId="8" fillId="0" borderId="7" xfId="0" applyFont="1" applyBorder="1"/>
    <xf numFmtId="0" fontId="6" fillId="0" borderId="9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9" xfId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/>
    <xf numFmtId="0" fontId="8" fillId="3" borderId="7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8" fillId="3" borderId="7" xfId="0" quotePrefix="1" applyFont="1" applyFill="1" applyBorder="1" applyAlignment="1">
      <alignment wrapText="1"/>
    </xf>
    <xf numFmtId="0" fontId="14" fillId="4" borderId="4" xfId="2" applyFont="1" applyFill="1" applyBorder="1" applyAlignment="1">
      <alignment horizontal="left" vertical="center" wrapText="1"/>
    </xf>
    <xf numFmtId="0" fontId="15" fillId="4" borderId="4" xfId="2" applyFont="1" applyFill="1" applyBorder="1" applyAlignment="1">
      <alignment horizontal="left" vertical="center" wrapText="1"/>
    </xf>
    <xf numFmtId="0" fontId="0" fillId="0" borderId="7" xfId="0" applyBorder="1"/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center" vertical="center"/>
    </xf>
    <xf numFmtId="0" fontId="12" fillId="5" borderId="4" xfId="0" applyFont="1" applyFill="1" applyBorder="1"/>
    <xf numFmtId="0" fontId="12" fillId="5" borderId="4" xfId="0" applyFont="1" applyFill="1" applyBorder="1" applyAlignment="1">
      <alignment horizontal="left" indent="1"/>
    </xf>
    <xf numFmtId="0" fontId="12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wrapText="1"/>
    </xf>
    <xf numFmtId="0" fontId="12" fillId="6" borderId="4" xfId="0" applyFont="1" applyFill="1" applyBorder="1" applyAlignment="1">
      <alignment horizontal="left" indent="1"/>
    </xf>
    <xf numFmtId="0" fontId="12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5" fillId="4" borderId="4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Normal 2" xfId="2" xr:uid="{43AE7F0C-4F30-45E9-BC3E-4ED0FDD18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CP-report-synchro@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F181-A661-4CFA-B656-09C4706A56AD}">
  <dimension ref="A1:E48"/>
  <sheetViews>
    <sheetView tabSelected="1" workbookViewId="0">
      <selection activeCell="D38" sqref="D38"/>
    </sheetView>
  </sheetViews>
  <sheetFormatPr baseColWidth="10" defaultColWidth="11.44140625" defaultRowHeight="14.4" x14ac:dyDescent="0.3"/>
  <cols>
    <col min="1" max="1" width="25.77734375" customWidth="1"/>
    <col min="2" max="2" width="49.21875" customWidth="1"/>
    <col min="3" max="3" width="24.44140625" customWidth="1"/>
    <col min="4" max="4" width="74.44140625" style="10" customWidth="1"/>
  </cols>
  <sheetData>
    <row r="1" spans="1:5" ht="15" x14ac:dyDescent="0.3">
      <c r="A1" s="47" t="s">
        <v>0</v>
      </c>
      <c r="B1" s="48"/>
      <c r="C1" s="48"/>
      <c r="D1" s="48"/>
      <c r="E1" s="49"/>
    </row>
    <row r="2" spans="1:5" x14ac:dyDescent="0.3">
      <c r="A2" s="3" t="s">
        <v>1</v>
      </c>
      <c r="B2" s="3" t="s">
        <v>2</v>
      </c>
      <c r="C2" s="3" t="s">
        <v>3</v>
      </c>
      <c r="D2" s="1" t="s">
        <v>199</v>
      </c>
      <c r="E2" s="17" t="s">
        <v>116</v>
      </c>
    </row>
    <row r="3" spans="1:5" x14ac:dyDescent="0.3">
      <c r="A3" s="4" t="s">
        <v>5</v>
      </c>
      <c r="B3" s="5"/>
      <c r="C3" s="5"/>
      <c r="D3" s="2"/>
      <c r="E3" s="18" t="s">
        <v>80</v>
      </c>
    </row>
    <row r="4" spans="1:5" x14ac:dyDescent="0.3">
      <c r="A4" s="5" t="s">
        <v>6</v>
      </c>
      <c r="B4" s="5" t="s">
        <v>7</v>
      </c>
      <c r="C4" s="5" t="s">
        <v>8</v>
      </c>
      <c r="D4" s="28" t="s">
        <v>237</v>
      </c>
      <c r="E4" s="18" t="s">
        <v>119</v>
      </c>
    </row>
    <row r="5" spans="1:5" ht="28.8" x14ac:dyDescent="0.3">
      <c r="A5" s="5" t="s">
        <v>9</v>
      </c>
      <c r="B5" s="5" t="s">
        <v>10</v>
      </c>
      <c r="C5" s="5" t="s">
        <v>8</v>
      </c>
      <c r="D5" s="27" t="s">
        <v>200</v>
      </c>
      <c r="E5" s="18" t="s">
        <v>119</v>
      </c>
    </row>
    <row r="6" spans="1:5" x14ac:dyDescent="0.3">
      <c r="A6" s="5" t="s">
        <v>12</v>
      </c>
      <c r="B6" s="5" t="s">
        <v>13</v>
      </c>
      <c r="C6" s="5" t="s">
        <v>14</v>
      </c>
      <c r="D6" s="27" t="s">
        <v>238</v>
      </c>
      <c r="E6" s="18" t="s">
        <v>119</v>
      </c>
    </row>
    <row r="7" spans="1:5" x14ac:dyDescent="0.3">
      <c r="A7" s="5" t="s">
        <v>15</v>
      </c>
      <c r="B7" s="5" t="s">
        <v>16</v>
      </c>
      <c r="C7" s="5" t="s">
        <v>8</v>
      </c>
      <c r="D7" s="27"/>
      <c r="E7" s="18" t="s">
        <v>119</v>
      </c>
    </row>
    <row r="8" spans="1:5" x14ac:dyDescent="0.3">
      <c r="A8" s="4" t="s">
        <v>17</v>
      </c>
      <c r="B8" s="5"/>
      <c r="C8" s="5"/>
      <c r="D8" s="16" t="s">
        <v>80</v>
      </c>
      <c r="E8" s="18" t="s">
        <v>80</v>
      </c>
    </row>
    <row r="9" spans="1:5" x14ac:dyDescent="0.3">
      <c r="A9" s="5" t="s">
        <v>18</v>
      </c>
      <c r="B9" s="5" t="s">
        <v>19</v>
      </c>
      <c r="C9" s="5" t="s">
        <v>8</v>
      </c>
      <c r="D9" s="27"/>
      <c r="E9" s="18" t="s">
        <v>119</v>
      </c>
    </row>
    <row r="10" spans="1:5" x14ac:dyDescent="0.3">
      <c r="A10" s="5" t="s">
        <v>20</v>
      </c>
      <c r="B10" s="5" t="s">
        <v>21</v>
      </c>
      <c r="C10" s="5" t="s">
        <v>22</v>
      </c>
      <c r="D10" s="27"/>
      <c r="E10" s="18" t="s">
        <v>80</v>
      </c>
    </row>
    <row r="11" spans="1:5" x14ac:dyDescent="0.3">
      <c r="A11" s="5" t="s">
        <v>115</v>
      </c>
      <c r="B11" s="5" t="s">
        <v>23</v>
      </c>
      <c r="C11" s="5" t="s">
        <v>22</v>
      </c>
      <c r="D11" s="27" t="s">
        <v>202</v>
      </c>
      <c r="E11" s="18" t="s">
        <v>119</v>
      </c>
    </row>
    <row r="12" spans="1:5" ht="13.95" customHeight="1" x14ac:dyDescent="0.3">
      <c r="A12" s="4" t="s">
        <v>24</v>
      </c>
      <c r="B12" s="5"/>
      <c r="C12" s="5"/>
      <c r="D12" s="16" t="s">
        <v>80</v>
      </c>
      <c r="E12" s="18" t="s">
        <v>80</v>
      </c>
    </row>
    <row r="13" spans="1:5" ht="66" customHeight="1" x14ac:dyDescent="0.3">
      <c r="A13" s="5" t="s">
        <v>25</v>
      </c>
      <c r="B13" s="5" t="s">
        <v>26</v>
      </c>
      <c r="C13" s="5" t="s">
        <v>27</v>
      </c>
      <c r="D13" s="30" t="s">
        <v>203</v>
      </c>
      <c r="E13" s="18" t="s">
        <v>119</v>
      </c>
    </row>
    <row r="14" spans="1:5" ht="43.2" x14ac:dyDescent="0.3">
      <c r="A14" s="5" t="s">
        <v>28</v>
      </c>
      <c r="B14" s="5" t="s">
        <v>29</v>
      </c>
      <c r="C14" s="5" t="s">
        <v>27</v>
      </c>
      <c r="D14" s="27" t="s">
        <v>239</v>
      </c>
      <c r="E14" s="18" t="s">
        <v>119</v>
      </c>
    </row>
    <row r="15" spans="1:5" ht="15.6" customHeight="1" x14ac:dyDescent="0.3">
      <c r="A15" s="5" t="s">
        <v>114</v>
      </c>
      <c r="B15" s="5" t="s">
        <v>30</v>
      </c>
      <c r="C15" s="5" t="s">
        <v>27</v>
      </c>
      <c r="D15" s="29"/>
      <c r="E15" s="18"/>
    </row>
    <row r="16" spans="1:5" ht="16.8" customHeight="1" x14ac:dyDescent="0.3">
      <c r="A16" s="5" t="s">
        <v>31</v>
      </c>
      <c r="B16" s="5" t="s">
        <v>32</v>
      </c>
      <c r="C16" s="5" t="s">
        <v>27</v>
      </c>
      <c r="D16" s="29"/>
      <c r="E16" s="18" t="s">
        <v>119</v>
      </c>
    </row>
    <row r="17" spans="1:5" x14ac:dyDescent="0.3">
      <c r="A17" s="5" t="s">
        <v>161</v>
      </c>
      <c r="B17" s="5" t="s">
        <v>166</v>
      </c>
      <c r="C17" s="5" t="s">
        <v>27</v>
      </c>
      <c r="D17" s="27"/>
      <c r="E17" s="18"/>
    </row>
    <row r="18" spans="1:5" x14ac:dyDescent="0.3">
      <c r="A18" s="5" t="s">
        <v>181</v>
      </c>
      <c r="B18" s="5" t="s">
        <v>182</v>
      </c>
      <c r="C18" s="5" t="s">
        <v>27</v>
      </c>
      <c r="D18" s="27" t="s">
        <v>204</v>
      </c>
      <c r="E18" s="18"/>
    </row>
    <row r="19" spans="1:5" x14ac:dyDescent="0.3">
      <c r="A19" s="4" t="s">
        <v>33</v>
      </c>
      <c r="B19" s="5"/>
      <c r="C19" s="5"/>
      <c r="D19" s="16" t="s">
        <v>80</v>
      </c>
      <c r="E19" s="18" t="s">
        <v>80</v>
      </c>
    </row>
    <row r="20" spans="1:5" x14ac:dyDescent="0.3">
      <c r="A20" s="5" t="s">
        <v>34</v>
      </c>
      <c r="B20" s="5" t="s">
        <v>35</v>
      </c>
      <c r="C20" s="5" t="s">
        <v>8</v>
      </c>
      <c r="D20" s="27" t="s">
        <v>205</v>
      </c>
      <c r="E20" s="18" t="s">
        <v>119</v>
      </c>
    </row>
    <row r="21" spans="1:5" x14ac:dyDescent="0.3">
      <c r="A21" s="5" t="s">
        <v>36</v>
      </c>
      <c r="B21" s="5" t="s">
        <v>37</v>
      </c>
      <c r="C21" s="5" t="s">
        <v>8</v>
      </c>
      <c r="D21" s="27" t="s">
        <v>205</v>
      </c>
      <c r="E21" s="18" t="s">
        <v>119</v>
      </c>
    </row>
    <row r="22" spans="1:5" x14ac:dyDescent="0.3">
      <c r="A22" s="4" t="s">
        <v>38</v>
      </c>
      <c r="B22" s="5"/>
      <c r="C22" s="5"/>
      <c r="D22" s="16" t="s">
        <v>80</v>
      </c>
      <c r="E22" s="18" t="s">
        <v>80</v>
      </c>
    </row>
    <row r="23" spans="1:5" ht="28.8" x14ac:dyDescent="0.3">
      <c r="A23" s="5" t="s">
        <v>150</v>
      </c>
      <c r="B23" s="5" t="s">
        <v>39</v>
      </c>
      <c r="C23" s="5" t="s">
        <v>27</v>
      </c>
      <c r="D23" s="27" t="s">
        <v>201</v>
      </c>
      <c r="E23" s="18" t="s">
        <v>119</v>
      </c>
    </row>
    <row r="24" spans="1:5" x14ac:dyDescent="0.3">
      <c r="A24" s="5" t="s">
        <v>40</v>
      </c>
      <c r="B24" s="5" t="s">
        <v>148</v>
      </c>
      <c r="C24" s="5" t="s">
        <v>27</v>
      </c>
      <c r="D24" s="27" t="s">
        <v>206</v>
      </c>
      <c r="E24" s="18" t="s">
        <v>119</v>
      </c>
    </row>
    <row r="25" spans="1:5" x14ac:dyDescent="0.3">
      <c r="A25" s="5" t="s">
        <v>41</v>
      </c>
      <c r="B25" s="5" t="s">
        <v>149</v>
      </c>
      <c r="C25" s="5" t="s">
        <v>14</v>
      </c>
      <c r="D25" s="27"/>
      <c r="E25" s="18" t="s">
        <v>119</v>
      </c>
    </row>
    <row r="26" spans="1:5" x14ac:dyDescent="0.3">
      <c r="A26" s="4" t="s">
        <v>42</v>
      </c>
      <c r="B26" s="5"/>
      <c r="C26" s="5"/>
      <c r="D26" s="16" t="s">
        <v>80</v>
      </c>
      <c r="E26" s="18" t="s">
        <v>80</v>
      </c>
    </row>
    <row r="27" spans="1:5" ht="33.6" customHeight="1" x14ac:dyDescent="0.3">
      <c r="A27" s="5" t="s">
        <v>43</v>
      </c>
      <c r="B27" s="5" t="s">
        <v>44</v>
      </c>
      <c r="C27" s="5" t="s">
        <v>8</v>
      </c>
      <c r="D27" s="27" t="s">
        <v>207</v>
      </c>
      <c r="E27" s="18" t="s">
        <v>119</v>
      </c>
    </row>
    <row r="28" spans="1:5" ht="86.4" x14ac:dyDescent="0.3">
      <c r="A28" s="5" t="s">
        <v>45</v>
      </c>
      <c r="B28" s="5" t="s">
        <v>46</v>
      </c>
      <c r="C28" s="5" t="s">
        <v>8</v>
      </c>
      <c r="D28" s="27" t="s">
        <v>240</v>
      </c>
      <c r="E28" s="18" t="s">
        <v>119</v>
      </c>
    </row>
    <row r="29" spans="1:5" x14ac:dyDescent="0.3">
      <c r="A29" s="5" t="s">
        <v>47</v>
      </c>
      <c r="B29" s="5" t="s">
        <v>48</v>
      </c>
      <c r="C29" s="5" t="s">
        <v>8</v>
      </c>
      <c r="D29" s="27"/>
      <c r="E29" s="18" t="s">
        <v>119</v>
      </c>
    </row>
    <row r="30" spans="1:5" x14ac:dyDescent="0.3">
      <c r="A30" s="5" t="s">
        <v>49</v>
      </c>
      <c r="B30" s="5"/>
      <c r="C30" s="5" t="s">
        <v>8</v>
      </c>
      <c r="D30" s="27"/>
      <c r="E30" s="18" t="s">
        <v>119</v>
      </c>
    </row>
    <row r="31" spans="1:5" x14ac:dyDescent="0.3">
      <c r="A31" s="5" t="s">
        <v>50</v>
      </c>
      <c r="B31" s="5" t="s">
        <v>51</v>
      </c>
      <c r="C31" s="5" t="s">
        <v>8</v>
      </c>
      <c r="D31" s="27"/>
      <c r="E31" s="18" t="s">
        <v>119</v>
      </c>
    </row>
    <row r="32" spans="1:5" x14ac:dyDescent="0.3">
      <c r="A32" s="4" t="s">
        <v>52</v>
      </c>
      <c r="B32" s="5"/>
      <c r="C32" s="5"/>
      <c r="D32" s="16" t="s">
        <v>80</v>
      </c>
      <c r="E32" s="18" t="s">
        <v>80</v>
      </c>
    </row>
    <row r="33" spans="1:5" x14ac:dyDescent="0.3">
      <c r="A33" s="5" t="s">
        <v>53</v>
      </c>
      <c r="B33" s="5" t="s">
        <v>54</v>
      </c>
      <c r="C33" s="5" t="s">
        <v>8</v>
      </c>
      <c r="D33" s="27" t="s">
        <v>243</v>
      </c>
      <c r="E33" s="18" t="s">
        <v>119</v>
      </c>
    </row>
    <row r="34" spans="1:5" x14ac:dyDescent="0.3">
      <c r="A34" s="5" t="s">
        <v>55</v>
      </c>
      <c r="B34" s="5" t="s">
        <v>56</v>
      </c>
      <c r="C34" s="5" t="s">
        <v>8</v>
      </c>
      <c r="D34" s="27"/>
      <c r="E34" s="18"/>
    </row>
    <row r="35" spans="1:5" x14ac:dyDescent="0.3">
      <c r="A35" s="4" t="s">
        <v>57</v>
      </c>
      <c r="B35" s="5"/>
      <c r="C35" s="5"/>
      <c r="D35" s="16" t="s">
        <v>80</v>
      </c>
      <c r="E35" s="18" t="s">
        <v>80</v>
      </c>
    </row>
    <row r="36" spans="1:5" x14ac:dyDescent="0.3">
      <c r="A36" s="5" t="s">
        <v>58</v>
      </c>
      <c r="B36" s="5" t="s">
        <v>59</v>
      </c>
      <c r="C36" s="5" t="s">
        <v>8</v>
      </c>
      <c r="D36" s="27" t="s">
        <v>244</v>
      </c>
      <c r="E36" s="18" t="s">
        <v>80</v>
      </c>
    </row>
    <row r="37" spans="1:5" x14ac:dyDescent="0.3">
      <c r="A37" s="5" t="s">
        <v>60</v>
      </c>
      <c r="B37" s="5" t="s">
        <v>61</v>
      </c>
      <c r="C37" s="5" t="s">
        <v>8</v>
      </c>
      <c r="D37" s="27"/>
      <c r="E37" s="18" t="s">
        <v>119</v>
      </c>
    </row>
    <row r="38" spans="1:5" x14ac:dyDescent="0.3">
      <c r="A38" s="4" t="s">
        <v>62</v>
      </c>
      <c r="B38" s="5"/>
      <c r="C38" s="5"/>
      <c r="D38" s="16" t="s">
        <v>80</v>
      </c>
      <c r="E38" s="18" t="s">
        <v>80</v>
      </c>
    </row>
    <row r="39" spans="1:5" x14ac:dyDescent="0.3">
      <c r="A39" s="5" t="s">
        <v>63</v>
      </c>
      <c r="B39" s="5" t="s">
        <v>64</v>
      </c>
      <c r="C39" s="5" t="s">
        <v>8</v>
      </c>
      <c r="D39" s="27" t="s">
        <v>80</v>
      </c>
      <c r="E39" s="18" t="s">
        <v>80</v>
      </c>
    </row>
    <row r="40" spans="1:5" x14ac:dyDescent="0.3">
      <c r="A40" s="5" t="s">
        <v>65</v>
      </c>
      <c r="B40" s="5" t="s">
        <v>66</v>
      </c>
      <c r="C40" s="5" t="s">
        <v>8</v>
      </c>
      <c r="D40" s="27" t="s">
        <v>80</v>
      </c>
      <c r="E40" s="18" t="s">
        <v>80</v>
      </c>
    </row>
    <row r="41" spans="1:5" x14ac:dyDescent="0.3">
      <c r="A41" s="5" t="s">
        <v>67</v>
      </c>
      <c r="B41" s="5" t="s">
        <v>68</v>
      </c>
      <c r="C41" s="5" t="s">
        <v>8</v>
      </c>
      <c r="D41" s="27" t="s">
        <v>80</v>
      </c>
      <c r="E41" s="18" t="s">
        <v>80</v>
      </c>
    </row>
    <row r="42" spans="1:5" x14ac:dyDescent="0.3">
      <c r="A42" s="5" t="s">
        <v>69</v>
      </c>
      <c r="B42" s="5" t="s">
        <v>70</v>
      </c>
      <c r="C42" s="5" t="s">
        <v>8</v>
      </c>
      <c r="D42" s="27" t="s">
        <v>80</v>
      </c>
      <c r="E42" s="18" t="s">
        <v>80</v>
      </c>
    </row>
    <row r="43" spans="1:5" x14ac:dyDescent="0.3">
      <c r="A43" s="4" t="s">
        <v>71</v>
      </c>
      <c r="B43" s="5"/>
      <c r="C43" s="5"/>
      <c r="D43" s="16" t="s">
        <v>80</v>
      </c>
      <c r="E43" s="18" t="s">
        <v>80</v>
      </c>
    </row>
    <row r="44" spans="1:5" x14ac:dyDescent="0.3">
      <c r="A44" s="5" t="s">
        <v>72</v>
      </c>
      <c r="B44" s="5" t="s">
        <v>73</v>
      </c>
      <c r="C44" s="5" t="s">
        <v>8</v>
      </c>
      <c r="D44" s="27" t="s">
        <v>80</v>
      </c>
      <c r="E44" s="18" t="s">
        <v>119</v>
      </c>
    </row>
    <row r="45" spans="1:5" x14ac:dyDescent="0.3">
      <c r="A45" s="6" t="s">
        <v>74</v>
      </c>
      <c r="B45" s="5"/>
      <c r="C45" s="5"/>
      <c r="D45" s="16" t="s">
        <v>80</v>
      </c>
      <c r="E45" s="18" t="s">
        <v>80</v>
      </c>
    </row>
    <row r="46" spans="1:5" x14ac:dyDescent="0.3">
      <c r="A46" s="7" t="s">
        <v>75</v>
      </c>
      <c r="B46" s="5"/>
      <c r="C46" s="5" t="s">
        <v>8</v>
      </c>
      <c r="D46" s="27" t="s">
        <v>80</v>
      </c>
      <c r="E46" s="18" t="s">
        <v>80</v>
      </c>
    </row>
    <row r="47" spans="1:5" x14ac:dyDescent="0.3">
      <c r="A47" s="7" t="s">
        <v>76</v>
      </c>
      <c r="B47" s="8" t="s">
        <v>77</v>
      </c>
      <c r="C47" s="5" t="s">
        <v>8</v>
      </c>
      <c r="D47" s="27" t="s">
        <v>80</v>
      </c>
      <c r="E47" s="18" t="s">
        <v>80</v>
      </c>
    </row>
    <row r="48" spans="1:5" x14ac:dyDescent="0.3">
      <c r="A48" s="9" t="s">
        <v>78</v>
      </c>
      <c r="B48" s="15" t="s">
        <v>175</v>
      </c>
      <c r="C48" s="5" t="s">
        <v>8</v>
      </c>
      <c r="D48" s="27"/>
      <c r="E48" s="18" t="s">
        <v>119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0C3C-A0D8-419E-9AB7-DEF7FF1B0891}">
  <dimension ref="A1:E18"/>
  <sheetViews>
    <sheetView workbookViewId="0">
      <selection activeCell="D2" sqref="D2"/>
    </sheetView>
  </sheetViews>
  <sheetFormatPr baseColWidth="10" defaultRowHeight="14.4" x14ac:dyDescent="0.3"/>
  <cols>
    <col min="3" max="3" width="13.109375" bestFit="1" customWidth="1"/>
    <col min="4" max="4" width="18.44140625" bestFit="1" customWidth="1"/>
    <col min="5" max="5" width="27.5546875" bestFit="1" customWidth="1"/>
  </cols>
  <sheetData>
    <row r="1" spans="1:5" x14ac:dyDescent="0.3">
      <c r="A1" s="31" t="s">
        <v>208</v>
      </c>
      <c r="B1" s="32" t="s">
        <v>209</v>
      </c>
      <c r="C1" s="46" t="s">
        <v>234</v>
      </c>
      <c r="D1" s="46" t="s">
        <v>235</v>
      </c>
      <c r="E1" s="46" t="s">
        <v>236</v>
      </c>
    </row>
    <row r="2" spans="1:5" x14ac:dyDescent="0.3">
      <c r="A2" s="33" t="s">
        <v>210</v>
      </c>
      <c r="B2" s="34" t="s">
        <v>211</v>
      </c>
      <c r="C2" s="34" t="s">
        <v>212</v>
      </c>
      <c r="D2" s="35">
        <v>1922</v>
      </c>
      <c r="E2" s="35">
        <v>2408</v>
      </c>
    </row>
    <row r="3" spans="1:5" x14ac:dyDescent="0.3">
      <c r="A3" s="36"/>
      <c r="B3" s="37" t="s">
        <v>213</v>
      </c>
      <c r="C3" s="37"/>
      <c r="D3" s="38">
        <f>SUM(D2:D2)</f>
        <v>1922</v>
      </c>
      <c r="E3" s="38">
        <f>SUM(E2:E2)</f>
        <v>2408</v>
      </c>
    </row>
    <row r="4" spans="1:5" x14ac:dyDescent="0.3">
      <c r="A4" s="33"/>
      <c r="B4" s="34" t="s">
        <v>214</v>
      </c>
      <c r="C4" s="34" t="s">
        <v>215</v>
      </c>
      <c r="D4" s="35">
        <v>4064</v>
      </c>
      <c r="E4" s="35">
        <v>5152</v>
      </c>
    </row>
    <row r="5" spans="1:5" x14ac:dyDescent="0.3">
      <c r="A5" s="36"/>
      <c r="B5" s="37" t="s">
        <v>216</v>
      </c>
      <c r="C5" s="37"/>
      <c r="D5" s="38">
        <f>SUM(D4:D4)</f>
        <v>4064</v>
      </c>
      <c r="E5" s="38">
        <f>SUM(E4:E4)</f>
        <v>5152</v>
      </c>
    </row>
    <row r="6" spans="1:5" x14ac:dyDescent="0.3">
      <c r="A6" s="33"/>
      <c r="B6" s="34" t="s">
        <v>217</v>
      </c>
      <c r="C6" s="34" t="s">
        <v>218</v>
      </c>
      <c r="D6" s="35">
        <v>414</v>
      </c>
      <c r="E6" s="35">
        <v>499</v>
      </c>
    </row>
    <row r="7" spans="1:5" x14ac:dyDescent="0.3">
      <c r="A7" s="36"/>
      <c r="B7" s="37" t="s">
        <v>219</v>
      </c>
      <c r="C7" s="37"/>
      <c r="D7" s="38">
        <f>SUM(D6:D6)</f>
        <v>414</v>
      </c>
      <c r="E7" s="38">
        <f>SUM(E6:E6)</f>
        <v>499</v>
      </c>
    </row>
    <row r="8" spans="1:5" x14ac:dyDescent="0.3">
      <c r="A8" s="39" t="s">
        <v>220</v>
      </c>
      <c r="B8" s="40"/>
      <c r="C8" s="40"/>
      <c r="D8" s="41">
        <f>D3+D5+D7</f>
        <v>6400</v>
      </c>
      <c r="E8" s="41">
        <f>E3+E5+E7</f>
        <v>8059</v>
      </c>
    </row>
    <row r="9" spans="1:5" x14ac:dyDescent="0.3">
      <c r="A9" s="33" t="s">
        <v>221</v>
      </c>
      <c r="B9" s="34" t="s">
        <v>222</v>
      </c>
      <c r="C9" s="34" t="s">
        <v>223</v>
      </c>
      <c r="D9" s="35">
        <v>9</v>
      </c>
      <c r="E9" s="35">
        <v>12</v>
      </c>
    </row>
    <row r="10" spans="1:5" x14ac:dyDescent="0.3">
      <c r="A10" s="5"/>
      <c r="B10" s="42" t="s">
        <v>224</v>
      </c>
      <c r="C10" s="42" t="s">
        <v>225</v>
      </c>
      <c r="D10" s="43">
        <v>385</v>
      </c>
      <c r="E10" s="43">
        <v>438</v>
      </c>
    </row>
    <row r="11" spans="1:5" x14ac:dyDescent="0.3">
      <c r="A11" s="5"/>
      <c r="B11" s="42" t="s">
        <v>226</v>
      </c>
      <c r="C11" s="42" t="s">
        <v>227</v>
      </c>
      <c r="D11" s="43">
        <v>711</v>
      </c>
      <c r="E11" s="43">
        <v>881</v>
      </c>
    </row>
    <row r="12" spans="1:5" x14ac:dyDescent="0.3">
      <c r="A12" s="5"/>
      <c r="B12" s="42" t="s">
        <v>228</v>
      </c>
      <c r="C12" s="42" t="s">
        <v>229</v>
      </c>
      <c r="D12" s="43">
        <v>505</v>
      </c>
      <c r="E12" s="43">
        <v>609</v>
      </c>
    </row>
    <row r="13" spans="1:5" x14ac:dyDescent="0.3">
      <c r="A13" s="5"/>
      <c r="B13" s="42" t="s">
        <v>230</v>
      </c>
      <c r="C13" s="42" t="s">
        <v>231</v>
      </c>
      <c r="D13" s="43">
        <v>66</v>
      </c>
      <c r="E13" s="43">
        <v>82</v>
      </c>
    </row>
    <row r="14" spans="1:5" x14ac:dyDescent="0.3">
      <c r="A14" s="39" t="s">
        <v>232</v>
      </c>
      <c r="B14" s="40"/>
      <c r="C14" s="40"/>
      <c r="D14" s="41">
        <f>D9+D10+D11+D12+D13</f>
        <v>1676</v>
      </c>
      <c r="E14" s="41">
        <f t="shared" ref="E14" si="0">E9+E10+E11+E12+E13</f>
        <v>2022</v>
      </c>
    </row>
    <row r="15" spans="1:5" x14ac:dyDescent="0.3">
      <c r="A15" s="44" t="s">
        <v>233</v>
      </c>
      <c r="B15" s="45"/>
      <c r="C15" s="45"/>
      <c r="D15" s="45">
        <f t="shared" ref="D15:E15" si="1">D8+D14</f>
        <v>8076</v>
      </c>
      <c r="E15" s="45">
        <f t="shared" si="1"/>
        <v>10081</v>
      </c>
    </row>
    <row r="18" spans="4:5" x14ac:dyDescent="0.3">
      <c r="D18" t="s">
        <v>241</v>
      </c>
      <c r="E1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00A6-59F8-40BA-83C5-334BB4640BDB}">
  <dimension ref="A1:E42"/>
  <sheetViews>
    <sheetView topLeftCell="A11" workbookViewId="0">
      <selection activeCell="E5" sqref="E5"/>
    </sheetView>
  </sheetViews>
  <sheetFormatPr baseColWidth="10" defaultColWidth="8.77734375" defaultRowHeight="14.4" x14ac:dyDescent="0.3"/>
  <cols>
    <col min="1" max="1" width="36.44140625" customWidth="1"/>
    <col min="2" max="2" width="46.77734375" customWidth="1"/>
    <col min="3" max="3" width="36.44140625" customWidth="1"/>
    <col min="4" max="4" width="40.77734375" customWidth="1"/>
    <col min="5" max="5" width="29.21875" customWidth="1"/>
  </cols>
  <sheetData>
    <row r="1" spans="1:5" ht="27" customHeight="1" x14ac:dyDescent="0.3">
      <c r="A1" s="12" t="s">
        <v>79</v>
      </c>
      <c r="B1" s="3" t="s">
        <v>2</v>
      </c>
      <c r="C1" s="3" t="s">
        <v>3</v>
      </c>
      <c r="D1" s="1" t="s">
        <v>4</v>
      </c>
      <c r="E1" s="25" t="s">
        <v>176</v>
      </c>
    </row>
    <row r="2" spans="1:5" x14ac:dyDescent="0.3">
      <c r="A2" s="13" t="s">
        <v>81</v>
      </c>
      <c r="B2" s="11" t="s">
        <v>80</v>
      </c>
      <c r="C2" s="11" t="s">
        <v>80</v>
      </c>
      <c r="D2" s="19" t="s">
        <v>80</v>
      </c>
      <c r="E2" s="26"/>
    </row>
    <row r="3" spans="1:5" x14ac:dyDescent="0.3">
      <c r="A3" s="13" t="s">
        <v>82</v>
      </c>
      <c r="B3" s="11"/>
      <c r="C3" s="11" t="s">
        <v>80</v>
      </c>
      <c r="D3" s="19" t="s">
        <v>80</v>
      </c>
      <c r="E3" s="26"/>
    </row>
    <row r="4" spans="1:5" x14ac:dyDescent="0.3">
      <c r="A4" s="14" t="s">
        <v>83</v>
      </c>
      <c r="B4" s="11" t="s">
        <v>84</v>
      </c>
      <c r="C4" s="11" t="s">
        <v>85</v>
      </c>
      <c r="D4" s="20" t="s">
        <v>118</v>
      </c>
      <c r="E4" s="26" t="s">
        <v>179</v>
      </c>
    </row>
    <row r="5" spans="1:5" ht="28.8" x14ac:dyDescent="0.3">
      <c r="A5" s="14" t="s">
        <v>86</v>
      </c>
      <c r="B5" s="11" t="s">
        <v>87</v>
      </c>
      <c r="C5" s="11" t="s">
        <v>85</v>
      </c>
      <c r="D5" s="21" t="s">
        <v>11</v>
      </c>
      <c r="E5" s="26" t="s">
        <v>180</v>
      </c>
    </row>
    <row r="6" spans="1:5" ht="43.2" x14ac:dyDescent="0.3">
      <c r="A6" s="14" t="s">
        <v>88</v>
      </c>
      <c r="B6" s="11" t="s">
        <v>155</v>
      </c>
      <c r="C6" s="11" t="s">
        <v>85</v>
      </c>
      <c r="D6" s="19" t="s">
        <v>117</v>
      </c>
      <c r="E6" s="26" t="s">
        <v>197</v>
      </c>
    </row>
    <row r="7" spans="1:5" x14ac:dyDescent="0.3">
      <c r="A7" s="13" t="s">
        <v>151</v>
      </c>
      <c r="B7" s="11"/>
      <c r="C7" s="11"/>
      <c r="D7" s="19"/>
      <c r="E7" s="26"/>
    </row>
    <row r="8" spans="1:5" x14ac:dyDescent="0.3">
      <c r="A8" s="14" t="s">
        <v>152</v>
      </c>
      <c r="B8" s="11" t="s">
        <v>156</v>
      </c>
      <c r="C8" s="11" t="s">
        <v>85</v>
      </c>
      <c r="D8" s="19" t="s">
        <v>120</v>
      </c>
      <c r="E8" s="26" t="s">
        <v>183</v>
      </c>
    </row>
    <row r="9" spans="1:5" ht="43.2" x14ac:dyDescent="0.3">
      <c r="A9" s="14" t="s">
        <v>153</v>
      </c>
      <c r="B9" s="11" t="s">
        <v>154</v>
      </c>
      <c r="C9" s="11" t="s">
        <v>85</v>
      </c>
      <c r="D9" s="19" t="s">
        <v>127</v>
      </c>
      <c r="E9" s="26" t="s">
        <v>198</v>
      </c>
    </row>
    <row r="10" spans="1:5" x14ac:dyDescent="0.3">
      <c r="A10" s="14" t="s">
        <v>157</v>
      </c>
      <c r="B10" s="11" t="s">
        <v>158</v>
      </c>
      <c r="C10" s="11" t="s">
        <v>85</v>
      </c>
      <c r="D10" s="22" t="s">
        <v>159</v>
      </c>
      <c r="E10" s="26" t="s">
        <v>183</v>
      </c>
    </row>
    <row r="11" spans="1:5" ht="28.8" x14ac:dyDescent="0.3">
      <c r="A11" s="13" t="s">
        <v>113</v>
      </c>
      <c r="B11" s="11" t="s">
        <v>169</v>
      </c>
      <c r="C11" s="11" t="s">
        <v>22</v>
      </c>
      <c r="D11" s="19" t="s">
        <v>168</v>
      </c>
      <c r="E11" s="26" t="s">
        <v>184</v>
      </c>
    </row>
    <row r="12" spans="1:5" x14ac:dyDescent="0.3">
      <c r="A12" s="13" t="s">
        <v>89</v>
      </c>
      <c r="B12" s="11" t="s">
        <v>122</v>
      </c>
      <c r="C12" s="11" t="s">
        <v>85</v>
      </c>
      <c r="D12" s="19" t="s">
        <v>121</v>
      </c>
      <c r="E12" s="26" t="s">
        <v>180</v>
      </c>
    </row>
    <row r="13" spans="1:5" ht="72" x14ac:dyDescent="0.3">
      <c r="A13" s="13" t="s">
        <v>90</v>
      </c>
      <c r="B13" s="11" t="s">
        <v>91</v>
      </c>
      <c r="C13" s="11" t="s">
        <v>85</v>
      </c>
      <c r="D13" s="19" t="s">
        <v>123</v>
      </c>
      <c r="E13" s="26" t="s">
        <v>104</v>
      </c>
    </row>
    <row r="14" spans="1:5" x14ac:dyDescent="0.3">
      <c r="A14" s="13" t="s">
        <v>160</v>
      </c>
      <c r="B14" s="11"/>
      <c r="C14" s="11"/>
      <c r="D14" s="19"/>
      <c r="E14" s="26"/>
    </row>
    <row r="15" spans="1:5" ht="45.45" customHeight="1" x14ac:dyDescent="0.3">
      <c r="A15" s="14" t="s">
        <v>161</v>
      </c>
      <c r="B15" s="11" t="s">
        <v>164</v>
      </c>
      <c r="C15" s="11" t="s">
        <v>167</v>
      </c>
      <c r="D15" s="19" t="s">
        <v>165</v>
      </c>
      <c r="E15" s="26" t="s">
        <v>185</v>
      </c>
    </row>
    <row r="16" spans="1:5" ht="28.8" x14ac:dyDescent="0.3">
      <c r="A16" s="14" t="s">
        <v>162</v>
      </c>
      <c r="B16" s="11" t="s">
        <v>170</v>
      </c>
      <c r="C16" s="11" t="s">
        <v>167</v>
      </c>
      <c r="D16" s="19" t="s">
        <v>127</v>
      </c>
      <c r="E16" s="26" t="s">
        <v>188</v>
      </c>
    </row>
    <row r="17" spans="1:5" ht="115.2" x14ac:dyDescent="0.3">
      <c r="A17" s="14" t="s">
        <v>172</v>
      </c>
      <c r="B17" s="11" t="s">
        <v>174</v>
      </c>
      <c r="C17" s="11" t="s">
        <v>105</v>
      </c>
      <c r="D17" s="19" t="s">
        <v>173</v>
      </c>
      <c r="E17" s="26" t="s">
        <v>187</v>
      </c>
    </row>
    <row r="18" spans="1:5" ht="28.8" x14ac:dyDescent="0.3">
      <c r="A18" s="14" t="s">
        <v>163</v>
      </c>
      <c r="B18" s="11" t="s">
        <v>171</v>
      </c>
      <c r="C18" s="11" t="s">
        <v>167</v>
      </c>
      <c r="D18" s="19" t="s">
        <v>127</v>
      </c>
      <c r="E18" s="26"/>
    </row>
    <row r="19" spans="1:5" x14ac:dyDescent="0.3">
      <c r="A19" s="13" t="s">
        <v>92</v>
      </c>
      <c r="B19" s="11" t="s">
        <v>80</v>
      </c>
      <c r="C19" s="11" t="s">
        <v>80</v>
      </c>
      <c r="D19" s="19" t="s">
        <v>80</v>
      </c>
      <c r="E19" s="26"/>
    </row>
    <row r="20" spans="1:5" x14ac:dyDescent="0.3">
      <c r="A20" s="14" t="s">
        <v>65</v>
      </c>
      <c r="B20" s="11" t="s">
        <v>93</v>
      </c>
      <c r="C20" s="11" t="s">
        <v>125</v>
      </c>
      <c r="D20" s="19" t="s">
        <v>127</v>
      </c>
      <c r="E20" s="26"/>
    </row>
    <row r="21" spans="1:5" x14ac:dyDescent="0.3">
      <c r="A21" s="14" t="s">
        <v>130</v>
      </c>
      <c r="B21" s="11" t="s">
        <v>94</v>
      </c>
      <c r="C21" s="11" t="s">
        <v>125</v>
      </c>
      <c r="D21" s="19" t="s">
        <v>124</v>
      </c>
      <c r="E21" s="26"/>
    </row>
    <row r="22" spans="1:5" x14ac:dyDescent="0.3">
      <c r="A22" s="14" t="s">
        <v>129</v>
      </c>
      <c r="B22" s="11" t="s">
        <v>134</v>
      </c>
      <c r="C22" s="11" t="s">
        <v>126</v>
      </c>
      <c r="D22" s="19" t="s">
        <v>133</v>
      </c>
      <c r="E22" s="26"/>
    </row>
    <row r="23" spans="1:5" x14ac:dyDescent="0.3">
      <c r="A23" s="14" t="s">
        <v>131</v>
      </c>
      <c r="B23" s="11" t="s">
        <v>95</v>
      </c>
      <c r="C23" s="11" t="s">
        <v>126</v>
      </c>
      <c r="D23" s="19" t="s">
        <v>127</v>
      </c>
      <c r="E23" s="26"/>
    </row>
    <row r="24" spans="1:5" ht="100.8" x14ac:dyDescent="0.3">
      <c r="A24" s="14" t="s">
        <v>132</v>
      </c>
      <c r="B24" s="11" t="s">
        <v>135</v>
      </c>
      <c r="C24" s="11" t="s">
        <v>126</v>
      </c>
      <c r="D24" s="19" t="s">
        <v>136</v>
      </c>
      <c r="E24" s="26" t="s">
        <v>189</v>
      </c>
    </row>
    <row r="25" spans="1:5" ht="28.8" x14ac:dyDescent="0.3">
      <c r="A25" s="14" t="s">
        <v>96</v>
      </c>
      <c r="B25" s="11" t="s">
        <v>97</v>
      </c>
      <c r="C25" s="11" t="s">
        <v>85</v>
      </c>
      <c r="D25" s="19" t="s">
        <v>128</v>
      </c>
      <c r="E25" s="26" t="s">
        <v>104</v>
      </c>
    </row>
    <row r="26" spans="1:5" ht="409.6" x14ac:dyDescent="0.3">
      <c r="A26" s="14" t="s">
        <v>98</v>
      </c>
      <c r="B26" s="11" t="s">
        <v>99</v>
      </c>
      <c r="C26" s="11" t="s">
        <v>126</v>
      </c>
      <c r="D26" s="19" t="s">
        <v>137</v>
      </c>
      <c r="E26" s="26" t="s">
        <v>191</v>
      </c>
    </row>
    <row r="27" spans="1:5" ht="43.2" x14ac:dyDescent="0.3">
      <c r="A27" s="14" t="s">
        <v>100</v>
      </c>
      <c r="B27" s="11" t="s">
        <v>138</v>
      </c>
      <c r="C27" s="11" t="s">
        <v>85</v>
      </c>
      <c r="D27" s="23" t="s">
        <v>139</v>
      </c>
      <c r="E27" s="26" t="s">
        <v>186</v>
      </c>
    </row>
    <row r="28" spans="1:5" x14ac:dyDescent="0.3">
      <c r="A28" s="13" t="s">
        <v>140</v>
      </c>
      <c r="B28" s="11" t="s">
        <v>80</v>
      </c>
      <c r="C28" s="11" t="s">
        <v>80</v>
      </c>
      <c r="D28" s="24" t="s">
        <v>80</v>
      </c>
      <c r="E28" s="26"/>
    </row>
    <row r="29" spans="1:5" ht="43.2" x14ac:dyDescent="0.3">
      <c r="A29" s="14" t="s">
        <v>65</v>
      </c>
      <c r="B29" s="11" t="s">
        <v>142</v>
      </c>
      <c r="C29" s="11" t="s">
        <v>85</v>
      </c>
      <c r="D29" s="19" t="s">
        <v>141</v>
      </c>
      <c r="E29" s="26"/>
    </row>
    <row r="30" spans="1:5" x14ac:dyDescent="0.3">
      <c r="A30" s="14" t="s">
        <v>101</v>
      </c>
      <c r="B30" s="11" t="s">
        <v>102</v>
      </c>
      <c r="C30" s="11" t="s">
        <v>85</v>
      </c>
      <c r="D30" s="19" t="s">
        <v>143</v>
      </c>
      <c r="E30" s="26" t="s">
        <v>193</v>
      </c>
    </row>
    <row r="31" spans="1:5" x14ac:dyDescent="0.3">
      <c r="A31" s="14" t="s">
        <v>103</v>
      </c>
      <c r="B31" s="11" t="s">
        <v>144</v>
      </c>
      <c r="C31" s="11" t="s">
        <v>85</v>
      </c>
      <c r="D31" s="19" t="s">
        <v>127</v>
      </c>
      <c r="E31" s="26" t="s">
        <v>192</v>
      </c>
    </row>
    <row r="32" spans="1:5" ht="28.8" x14ac:dyDescent="0.3">
      <c r="A32" s="14" t="s">
        <v>96</v>
      </c>
      <c r="B32" s="11" t="s">
        <v>146</v>
      </c>
      <c r="C32" s="11" t="s">
        <v>85</v>
      </c>
      <c r="D32" s="19" t="s">
        <v>145</v>
      </c>
      <c r="E32" s="26" t="s">
        <v>190</v>
      </c>
    </row>
    <row r="33" spans="1:5" x14ac:dyDescent="0.3">
      <c r="A33" s="14" t="s">
        <v>100</v>
      </c>
      <c r="B33" s="11" t="s">
        <v>147</v>
      </c>
      <c r="C33" s="11" t="s">
        <v>85</v>
      </c>
      <c r="D33" s="19" t="s">
        <v>127</v>
      </c>
      <c r="E33" s="26" t="s">
        <v>192</v>
      </c>
    </row>
    <row r="34" spans="1:5" x14ac:dyDescent="0.3">
      <c r="A34" s="13" t="s">
        <v>62</v>
      </c>
      <c r="B34" s="11" t="s">
        <v>80</v>
      </c>
      <c r="C34" s="11" t="s">
        <v>80</v>
      </c>
      <c r="D34" s="19" t="s">
        <v>80</v>
      </c>
      <c r="E34" s="26"/>
    </row>
    <row r="35" spans="1:5" x14ac:dyDescent="0.3">
      <c r="A35" s="14" t="s">
        <v>63</v>
      </c>
      <c r="B35" s="11" t="s">
        <v>64</v>
      </c>
      <c r="C35" s="11" t="s">
        <v>85</v>
      </c>
      <c r="D35" s="19"/>
      <c r="E35" s="26"/>
    </row>
    <row r="36" spans="1:5" x14ac:dyDescent="0.3">
      <c r="A36" s="14" t="s">
        <v>65</v>
      </c>
      <c r="B36" s="11" t="s">
        <v>66</v>
      </c>
      <c r="C36" s="11" t="s">
        <v>85</v>
      </c>
      <c r="D36" s="19"/>
      <c r="E36" s="26"/>
    </row>
    <row r="37" spans="1:5" x14ac:dyDescent="0.3">
      <c r="A37" s="14" t="s">
        <v>67</v>
      </c>
      <c r="B37" s="11" t="s">
        <v>68</v>
      </c>
      <c r="C37" s="11" t="s">
        <v>85</v>
      </c>
      <c r="D37" s="19"/>
      <c r="E37" s="26"/>
    </row>
    <row r="38" spans="1:5" x14ac:dyDescent="0.3">
      <c r="A38" s="14" t="s">
        <v>69</v>
      </c>
      <c r="B38" s="11" t="s">
        <v>70</v>
      </c>
      <c r="C38" s="11" t="s">
        <v>85</v>
      </c>
      <c r="D38" s="19"/>
      <c r="E38" s="26"/>
    </row>
    <row r="39" spans="1:5" ht="28.8" x14ac:dyDescent="0.3">
      <c r="A39" s="13" t="s">
        <v>178</v>
      </c>
      <c r="B39" s="11" t="s">
        <v>177</v>
      </c>
      <c r="C39" s="11" t="s">
        <v>85</v>
      </c>
      <c r="D39" s="19" t="s">
        <v>106</v>
      </c>
      <c r="E39" s="26" t="s">
        <v>194</v>
      </c>
    </row>
    <row r="40" spans="1:5" ht="43.2" x14ac:dyDescent="0.3">
      <c r="A40" s="13" t="s">
        <v>107</v>
      </c>
      <c r="B40" s="11" t="s">
        <v>108</v>
      </c>
      <c r="C40" s="11" t="s">
        <v>85</v>
      </c>
      <c r="D40" s="19" t="s">
        <v>109</v>
      </c>
      <c r="E40" s="26" t="s">
        <v>104</v>
      </c>
    </row>
    <row r="41" spans="1:5" x14ac:dyDescent="0.3">
      <c r="A41" s="13" t="s">
        <v>110</v>
      </c>
      <c r="B41" s="11" t="s">
        <v>111</v>
      </c>
      <c r="C41" s="11" t="s">
        <v>85</v>
      </c>
      <c r="D41" s="19" t="s">
        <v>112</v>
      </c>
      <c r="E41" s="26" t="s">
        <v>195</v>
      </c>
    </row>
    <row r="42" spans="1:5" x14ac:dyDescent="0.3">
      <c r="A42" s="13" t="s">
        <v>71</v>
      </c>
      <c r="B42" s="11" t="s">
        <v>73</v>
      </c>
      <c r="C42" s="11" t="s">
        <v>85</v>
      </c>
      <c r="D42" s="19" t="s">
        <v>104</v>
      </c>
      <c r="E42" s="26" t="s">
        <v>196</v>
      </c>
    </row>
  </sheetData>
  <hyperlinks>
    <hyperlink ref="D10" r:id="rId1" xr:uid="{131A037F-5513-4ACB-A506-BB18A696F52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9A0497B333EC4C86955304C520000C" ma:contentTypeVersion="12" ma:contentTypeDescription="Crée un document." ma:contentTypeScope="" ma:versionID="6edb7fd38387898ac4162781b117e220">
  <xsd:schema xmlns:xsd="http://www.w3.org/2001/XMLSchema" xmlns:xs="http://www.w3.org/2001/XMLSchema" xmlns:p="http://schemas.microsoft.com/office/2006/metadata/properties" xmlns:ns2="d8723ec0-688c-4498-864b-212bcd34182b" xmlns:ns3="721d302e-82dc-4e5b-a407-193dd8dd83cc" targetNamespace="http://schemas.microsoft.com/office/2006/metadata/properties" ma:root="true" ma:fieldsID="3588fe205800998a007f8e7d73d8e780" ns2:_="" ns3:_="">
    <xsd:import namespace="d8723ec0-688c-4498-864b-212bcd34182b"/>
    <xsd:import namespace="721d302e-82dc-4e5b-a407-193dd8dd83c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23ec0-688c-4498-864b-212bcd34182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07e7dd8e-940f-49e3-9858-e3dd17596c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d302e-82dc-4e5b-a407-193dd8dd83c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1deb69a-ddb3-4ad7-bd34-59a0ca852d01}" ma:internalName="TaxCatchAll" ma:showField="CatchAllData" ma:web="721d302e-82dc-4e5b-a407-193dd8dd83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723ec0-688c-4498-864b-212bcd34182b">
      <Terms xmlns="http://schemas.microsoft.com/office/infopath/2007/PartnerControls"/>
    </lcf76f155ced4ddcb4097134ff3c332f>
    <TaxCatchAll xmlns="721d302e-82dc-4e5b-a407-193dd8dd8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53839E-696D-4B01-8961-1DED4DC42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23ec0-688c-4498-864b-212bcd34182b"/>
    <ds:schemaRef ds:uri="721d302e-82dc-4e5b-a407-193dd8dd8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EE733-0E35-4F48-9D01-6F79FF9A540E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721d302e-82dc-4e5b-a407-193dd8dd83cc"/>
    <ds:schemaRef ds:uri="http://schemas.microsoft.com/office/infopath/2007/PartnerControls"/>
    <ds:schemaRef ds:uri="d8723ec0-688c-4498-864b-212bcd34182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D429C6-05E7-4F86-96DC-57C625554F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Business Context</vt:lpstr>
      <vt:lpstr>Validation criteria</vt:lpstr>
      <vt:lpstr>Technical Contract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Nihed SAHNOUN</dc:creator>
  <cp:keywords/>
  <dc:description/>
  <cp:lastModifiedBy>Ionut SUCIU</cp:lastModifiedBy>
  <cp:revision/>
  <dcterms:created xsi:type="dcterms:W3CDTF">2024-04-03T15:38:52Z</dcterms:created>
  <dcterms:modified xsi:type="dcterms:W3CDTF">2025-04-16T15:34:45Z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0x010100419A0497B333EC4C86955304C520000C</vt:lpwstr>
  </property>
  <property fmtid="{D5CDD505-2E9C-101B-9397-08002B2CF9AE}" pid="3" name="MediaServiceImageTags">
    <vt:lpwstr/>
  </property>
</Properties>
</file>