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Master\THESIS\TheArticle\Additionals\03-07\Tests\16-1-230105190239.256, T16d-7!, Mod 1, PpO 400, α 100, d 1, D% 10\"/>
    </mc:Choice>
  </mc:AlternateContent>
  <xr:revisionPtr revIDLastSave="0" documentId="13_ncr:1_{441B16D6-ACF2-49A6-90C5-E419164A9DD0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Chart-1" sheetId="20" r:id="rId1"/>
    <sheet name="Chart" sheetId="4" r:id="rId2"/>
    <sheet name="Chart-Time" sheetId="16" r:id="rId3"/>
    <sheet name="Chart-Time(50us)" sheetId="19" r:id="rId4"/>
    <sheet name="Chart-100%" sheetId="2" r:id="rId5"/>
    <sheet name="Chart-70%" sheetId="6" r:id="rId6"/>
    <sheet name="Chart-40%" sheetId="7" r:id="rId7"/>
    <sheet name="Chart-10%" sheetId="8" r:id="rId8"/>
    <sheet name="Chart-2%" sheetId="9" r:id="rId9"/>
    <sheet name="Difference" sheetId="18" r:id="rId10"/>
    <sheet name="Data-Difference" sheetId="17" state="hidden" r:id="rId11"/>
    <sheet name="Data-Normalized" sheetId="10" state="hidden" r:id="rId12"/>
    <sheet name="Data" sheetId="3" r:id="rId13"/>
    <sheet name="Time" sheetId="15" r:id="rId14"/>
    <sheet name="Data-100%" sheetId="1" r:id="rId15"/>
    <sheet name="Data-70%" sheetId="11" r:id="rId16"/>
    <sheet name="Data-40%" sheetId="12" r:id="rId17"/>
    <sheet name="Data-10%" sheetId="13" r:id="rId18"/>
    <sheet name="Data-2%" sheetId="14" r:id="rId19"/>
  </sheets>
  <definedNames>
    <definedName name="M_1">'Data-Normalized'!$C$2</definedName>
    <definedName name="M_10">'Data-Normalized'!$L$2</definedName>
    <definedName name="M_11">'Data-Normalized'!$M$2</definedName>
    <definedName name="M_12">'Data-Normalized'!$N$2</definedName>
    <definedName name="M_13">'Data-Normalized'!$O$2</definedName>
    <definedName name="M_14">'Data-Normalized'!$P$2</definedName>
    <definedName name="M_15">'Data-Normalized'!$Q$2</definedName>
    <definedName name="M_16">'Data-Normalized'!$R$2</definedName>
    <definedName name="M_17">'Data-Normalized'!$S$2</definedName>
    <definedName name="M_18">'Data-Normalized'!$T$2</definedName>
    <definedName name="M_19">'Data-Normalized'!$U$2</definedName>
    <definedName name="M_2">'Data-Normalized'!$D$2</definedName>
    <definedName name="M_20">'Data-Normalized'!$V$2</definedName>
    <definedName name="M_3">'Data-Normalized'!$E$2</definedName>
    <definedName name="M_4">'Data-Normalized'!$F$2</definedName>
    <definedName name="M_5">'Data-Normalized'!$G$2</definedName>
    <definedName name="M_6">'Data-Normalized'!$H$2</definedName>
    <definedName name="M_7">'Data-Normalized'!$I$2</definedName>
    <definedName name="M_8">'Data-Normalized'!$J$2</definedName>
    <definedName name="M_9">'Data-Normalized'!$K$2</definedName>
    <definedName name="OUR_TIME">Difference!$C$13</definedName>
    <definedName name="P_MAX">Difference!#REF!</definedName>
    <definedName name="P_MIN">Difference!#REF!</definedName>
    <definedName name="V_MAX">Difference!#REF!</definedName>
    <definedName name="V_MIN">Difference!#REF!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2" i="18" l="1"/>
  <c r="D13" i="18" s="1"/>
  <c r="E12" i="18"/>
  <c r="E13" i="18" s="1"/>
  <c r="F12" i="18"/>
  <c r="F13" i="18" s="1"/>
  <c r="F15" i="18" s="1"/>
  <c r="G12" i="18"/>
  <c r="G13" i="18" s="1"/>
  <c r="H12" i="18"/>
  <c r="H13" i="18" s="1"/>
  <c r="H15" i="18" s="1"/>
  <c r="I12" i="18"/>
  <c r="I13" i="18" s="1"/>
  <c r="I15" i="18" s="1"/>
  <c r="J12" i="18"/>
  <c r="J13" i="18" s="1"/>
  <c r="K12" i="18"/>
  <c r="K13" i="18" s="1"/>
  <c r="L12" i="18"/>
  <c r="L13" i="18" s="1"/>
  <c r="L15" i="18" s="1"/>
  <c r="M12" i="18"/>
  <c r="M13" i="18" s="1"/>
  <c r="N12" i="18"/>
  <c r="N13" i="18" s="1"/>
  <c r="N15" i="18" s="1"/>
  <c r="O12" i="18"/>
  <c r="O13" i="18" s="1"/>
  <c r="O15" i="18" s="1"/>
  <c r="P12" i="18"/>
  <c r="P13" i="18" s="1"/>
  <c r="Q12" i="18"/>
  <c r="Q13" i="18" s="1"/>
  <c r="R12" i="18"/>
  <c r="R13" i="18" s="1"/>
  <c r="R15" i="18" s="1"/>
  <c r="C12" i="18"/>
  <c r="C13" i="18" s="1"/>
  <c r="C14" i="18" s="1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C11" i="18"/>
  <c r="B2" i="17"/>
  <c r="C3" i="17"/>
  <c r="C4" i="17"/>
  <c r="C5" i="17"/>
  <c r="C6" i="17"/>
  <c r="C7" i="17"/>
  <c r="C8" i="17"/>
  <c r="C9" i="17"/>
  <c r="C10" i="17"/>
  <c r="C11" i="17"/>
  <c r="C12" i="17"/>
  <c r="C13" i="17"/>
  <c r="C14" i="17"/>
  <c r="C15" i="17"/>
  <c r="C16" i="17"/>
  <c r="C17" i="17"/>
  <c r="C18" i="17"/>
  <c r="C19" i="17"/>
  <c r="C20" i="17"/>
  <c r="C21" i="17"/>
  <c r="C22" i="17"/>
  <c r="C23" i="17"/>
  <c r="C24" i="17"/>
  <c r="C25" i="17"/>
  <c r="C26" i="17"/>
  <c r="C27" i="17"/>
  <c r="C28" i="17"/>
  <c r="C29" i="17"/>
  <c r="C30" i="17"/>
  <c r="C31" i="17"/>
  <c r="C32" i="17"/>
  <c r="C33" i="17"/>
  <c r="C34" i="17"/>
  <c r="C35" i="17"/>
  <c r="C36" i="17"/>
  <c r="C37" i="17"/>
  <c r="C38" i="17"/>
  <c r="C39" i="17"/>
  <c r="C40" i="17"/>
  <c r="C41" i="17"/>
  <c r="C42" i="17"/>
  <c r="C43" i="17"/>
  <c r="C44" i="17"/>
  <c r="C45" i="17"/>
  <c r="C46" i="17"/>
  <c r="C47" i="17"/>
  <c r="C48" i="17"/>
  <c r="C49" i="17"/>
  <c r="C50" i="17"/>
  <c r="C51" i="17"/>
  <c r="C52" i="17"/>
  <c r="C53" i="17"/>
  <c r="C54" i="17"/>
  <c r="C55" i="17"/>
  <c r="C56" i="17"/>
  <c r="C57" i="17"/>
  <c r="C58" i="17"/>
  <c r="C59" i="17"/>
  <c r="C60" i="17"/>
  <c r="C61" i="17"/>
  <c r="C62" i="17"/>
  <c r="C63" i="17"/>
  <c r="C64" i="17"/>
  <c r="C65" i="17"/>
  <c r="C66" i="17"/>
  <c r="C67" i="17"/>
  <c r="C68" i="17"/>
  <c r="C69" i="17"/>
  <c r="C70" i="17"/>
  <c r="C71" i="17"/>
  <c r="C72" i="17"/>
  <c r="C73" i="17"/>
  <c r="C74" i="17"/>
  <c r="C75" i="17"/>
  <c r="C76" i="17"/>
  <c r="C77" i="17"/>
  <c r="C78" i="17"/>
  <c r="C79" i="17"/>
  <c r="C80" i="17"/>
  <c r="C81" i="17"/>
  <c r="C82" i="17"/>
  <c r="C83" i="17"/>
  <c r="C84" i="17"/>
  <c r="C85" i="17"/>
  <c r="C86" i="17"/>
  <c r="C87" i="17"/>
  <c r="C88" i="17"/>
  <c r="C89" i="17"/>
  <c r="C90" i="17"/>
  <c r="C91" i="17"/>
  <c r="C92" i="17"/>
  <c r="C93" i="17"/>
  <c r="C94" i="17"/>
  <c r="C95" i="17"/>
  <c r="C96" i="17"/>
  <c r="C97" i="17"/>
  <c r="C98" i="17"/>
  <c r="C99" i="17"/>
  <c r="C100" i="17"/>
  <c r="C101" i="17"/>
  <c r="C102" i="17"/>
  <c r="C103" i="17"/>
  <c r="T1" i="17"/>
  <c r="U1" i="17"/>
  <c r="V1" i="17"/>
  <c r="W1" i="17"/>
  <c r="B1" i="17"/>
  <c r="U2" i="10"/>
  <c r="V2" i="17" s="1"/>
  <c r="V2" i="10"/>
  <c r="W2" i="17" s="1"/>
  <c r="U3" i="10"/>
  <c r="V3" i="17" s="1"/>
  <c r="V3" i="10"/>
  <c r="W3" i="17" s="1"/>
  <c r="P2" i="10"/>
  <c r="Q2" i="10"/>
  <c r="R2" i="10"/>
  <c r="S2" i="10"/>
  <c r="T2" i="17" s="1"/>
  <c r="T2" i="10"/>
  <c r="U2" i="17" s="1"/>
  <c r="P3" i="10"/>
  <c r="Q3" i="17" s="1"/>
  <c r="P2" i="18" s="1"/>
  <c r="Q3" i="10"/>
  <c r="R3" i="17" s="1"/>
  <c r="Q2" i="18" s="1"/>
  <c r="R3" i="10"/>
  <c r="S3" i="17" s="1"/>
  <c r="R2" i="18" s="1"/>
  <c r="S3" i="10"/>
  <c r="T3" i="17" s="1"/>
  <c r="T3" i="10"/>
  <c r="U3" i="17" s="1"/>
  <c r="A4" i="10"/>
  <c r="B4" i="17" s="1"/>
  <c r="A5" i="10"/>
  <c r="B5" i="17" s="1"/>
  <c r="A6" i="10"/>
  <c r="B6" i="17" s="1"/>
  <c r="A7" i="10"/>
  <c r="B7" i="17" s="1"/>
  <c r="A8" i="10"/>
  <c r="B8" i="17" s="1"/>
  <c r="A9" i="10"/>
  <c r="B9" i="17" s="1"/>
  <c r="A10" i="10"/>
  <c r="B10" i="17" s="1"/>
  <c r="A11" i="10"/>
  <c r="B11" i="17" s="1"/>
  <c r="A12" i="10"/>
  <c r="B12" i="17" s="1"/>
  <c r="A13" i="10"/>
  <c r="B13" i="17" s="1"/>
  <c r="A14" i="10"/>
  <c r="B14" i="17" s="1"/>
  <c r="A15" i="10"/>
  <c r="B15" i="17" s="1"/>
  <c r="A16" i="10"/>
  <c r="B16" i="17" s="1"/>
  <c r="A17" i="10"/>
  <c r="B17" i="17" s="1"/>
  <c r="A18" i="10"/>
  <c r="B18" i="17" s="1"/>
  <c r="A19" i="10"/>
  <c r="B19" i="17" s="1"/>
  <c r="A20" i="10"/>
  <c r="B20" i="17" s="1"/>
  <c r="A21" i="10"/>
  <c r="B21" i="17" s="1"/>
  <c r="A22" i="10"/>
  <c r="B22" i="17" s="1"/>
  <c r="A23" i="10"/>
  <c r="B23" i="17" s="1"/>
  <c r="A24" i="10"/>
  <c r="B24" i="17" s="1"/>
  <c r="A25" i="10"/>
  <c r="B25" i="17" s="1"/>
  <c r="A26" i="10"/>
  <c r="B26" i="17" s="1"/>
  <c r="A27" i="10"/>
  <c r="B27" i="17" s="1"/>
  <c r="A28" i="10"/>
  <c r="B28" i="17" s="1"/>
  <c r="A29" i="10"/>
  <c r="B29" i="17" s="1"/>
  <c r="A30" i="10"/>
  <c r="B30" i="17" s="1"/>
  <c r="A31" i="10"/>
  <c r="B31" i="17" s="1"/>
  <c r="A32" i="10"/>
  <c r="B32" i="17" s="1"/>
  <c r="A33" i="10"/>
  <c r="B33" i="17" s="1"/>
  <c r="A34" i="10"/>
  <c r="B34" i="17" s="1"/>
  <c r="A35" i="10"/>
  <c r="B35" i="17" s="1"/>
  <c r="A36" i="10"/>
  <c r="B36" i="17" s="1"/>
  <c r="A37" i="10"/>
  <c r="B37" i="17" s="1"/>
  <c r="A38" i="10"/>
  <c r="B38" i="17" s="1"/>
  <c r="A39" i="10"/>
  <c r="B39" i="17" s="1"/>
  <c r="A40" i="10"/>
  <c r="B40" i="17" s="1"/>
  <c r="A41" i="10"/>
  <c r="B41" i="17" s="1"/>
  <c r="A42" i="10"/>
  <c r="B42" i="17" s="1"/>
  <c r="A43" i="10"/>
  <c r="B43" i="17" s="1"/>
  <c r="A44" i="10"/>
  <c r="B44" i="17" s="1"/>
  <c r="A45" i="10"/>
  <c r="B45" i="17" s="1"/>
  <c r="A46" i="10"/>
  <c r="B46" i="17" s="1"/>
  <c r="A47" i="10"/>
  <c r="B47" i="17" s="1"/>
  <c r="A48" i="10"/>
  <c r="B48" i="17" s="1"/>
  <c r="A49" i="10"/>
  <c r="B49" i="17" s="1"/>
  <c r="A50" i="10"/>
  <c r="B50" i="17" s="1"/>
  <c r="A51" i="10"/>
  <c r="B51" i="17" s="1"/>
  <c r="A52" i="10"/>
  <c r="B52" i="17" s="1"/>
  <c r="A53" i="10"/>
  <c r="B53" i="17" s="1"/>
  <c r="A54" i="10"/>
  <c r="B54" i="17" s="1"/>
  <c r="A55" i="10"/>
  <c r="B55" i="17" s="1"/>
  <c r="A56" i="10"/>
  <c r="B56" i="17" s="1"/>
  <c r="A57" i="10"/>
  <c r="B57" i="17" s="1"/>
  <c r="A58" i="10"/>
  <c r="B58" i="17" s="1"/>
  <c r="A59" i="10"/>
  <c r="B59" i="17" s="1"/>
  <c r="A60" i="10"/>
  <c r="B60" i="17" s="1"/>
  <c r="A61" i="10"/>
  <c r="B61" i="17" s="1"/>
  <c r="A62" i="10"/>
  <c r="B62" i="17" s="1"/>
  <c r="A63" i="10"/>
  <c r="B63" i="17" s="1"/>
  <c r="A64" i="10"/>
  <c r="B64" i="17" s="1"/>
  <c r="A65" i="10"/>
  <c r="B65" i="17" s="1"/>
  <c r="A66" i="10"/>
  <c r="B66" i="17" s="1"/>
  <c r="A67" i="10"/>
  <c r="B67" i="17" s="1"/>
  <c r="A68" i="10"/>
  <c r="B68" i="17" s="1"/>
  <c r="A69" i="10"/>
  <c r="B69" i="17" s="1"/>
  <c r="A70" i="10"/>
  <c r="B70" i="17" s="1"/>
  <c r="A71" i="10"/>
  <c r="B71" i="17" s="1"/>
  <c r="A72" i="10"/>
  <c r="B72" i="17" s="1"/>
  <c r="A73" i="10"/>
  <c r="B73" i="17" s="1"/>
  <c r="A74" i="10"/>
  <c r="B74" i="17" s="1"/>
  <c r="A75" i="10"/>
  <c r="B75" i="17" s="1"/>
  <c r="A76" i="10"/>
  <c r="B76" i="17" s="1"/>
  <c r="A77" i="10"/>
  <c r="B77" i="17" s="1"/>
  <c r="A78" i="10"/>
  <c r="B78" i="17" s="1"/>
  <c r="A79" i="10"/>
  <c r="B79" i="17" s="1"/>
  <c r="A80" i="10"/>
  <c r="B80" i="17" s="1"/>
  <c r="A81" i="10"/>
  <c r="B81" i="17" s="1"/>
  <c r="A82" i="10"/>
  <c r="B82" i="17" s="1"/>
  <c r="A83" i="10"/>
  <c r="B83" i="17" s="1"/>
  <c r="A84" i="10"/>
  <c r="B84" i="17" s="1"/>
  <c r="A85" i="10"/>
  <c r="B85" i="17" s="1"/>
  <c r="A86" i="10"/>
  <c r="B86" i="17" s="1"/>
  <c r="A87" i="10"/>
  <c r="B87" i="17" s="1"/>
  <c r="A88" i="10"/>
  <c r="B88" i="17" s="1"/>
  <c r="A89" i="10"/>
  <c r="B89" i="17" s="1"/>
  <c r="A90" i="10"/>
  <c r="B90" i="17" s="1"/>
  <c r="A91" i="10"/>
  <c r="B91" i="17" s="1"/>
  <c r="A92" i="10"/>
  <c r="B92" i="17" s="1"/>
  <c r="A93" i="10"/>
  <c r="B93" i="17" s="1"/>
  <c r="A94" i="10"/>
  <c r="B94" i="17" s="1"/>
  <c r="A95" i="10"/>
  <c r="B95" i="17" s="1"/>
  <c r="A96" i="10"/>
  <c r="B96" i="17" s="1"/>
  <c r="A97" i="10"/>
  <c r="B97" i="17" s="1"/>
  <c r="A98" i="10"/>
  <c r="B98" i="17" s="1"/>
  <c r="A99" i="10"/>
  <c r="B99" i="17" s="1"/>
  <c r="A100" i="10"/>
  <c r="B100" i="17" s="1"/>
  <c r="A101" i="10"/>
  <c r="B101" i="17" s="1"/>
  <c r="A102" i="10"/>
  <c r="B102" i="17" s="1"/>
  <c r="A103" i="10"/>
  <c r="B103" i="17" s="1"/>
  <c r="A3" i="10"/>
  <c r="B3" i="17" s="1"/>
  <c r="D3" i="10"/>
  <c r="E3" i="17" s="1"/>
  <c r="D2" i="18" s="1"/>
  <c r="E3" i="10"/>
  <c r="F3" i="17" s="1"/>
  <c r="E2" i="18" s="1"/>
  <c r="F3" i="10"/>
  <c r="G3" i="17" s="1"/>
  <c r="F2" i="18" s="1"/>
  <c r="G3" i="10"/>
  <c r="H3" i="17" s="1"/>
  <c r="G2" i="18" s="1"/>
  <c r="H3" i="10"/>
  <c r="I3" i="17" s="1"/>
  <c r="H2" i="18" s="1"/>
  <c r="I3" i="10"/>
  <c r="J3" i="17" s="1"/>
  <c r="I2" i="18" s="1"/>
  <c r="J3" i="10"/>
  <c r="K3" i="17" s="1"/>
  <c r="J2" i="18" s="1"/>
  <c r="K3" i="10"/>
  <c r="L3" i="17" s="1"/>
  <c r="K2" i="18" s="1"/>
  <c r="L3" i="10"/>
  <c r="M3" i="17" s="1"/>
  <c r="L2" i="18" s="1"/>
  <c r="M3" i="10"/>
  <c r="N3" i="17" s="1"/>
  <c r="M2" i="18" s="1"/>
  <c r="N3" i="10"/>
  <c r="O3" i="17" s="1"/>
  <c r="N2" i="18" s="1"/>
  <c r="O3" i="10"/>
  <c r="P3" i="17" s="1"/>
  <c r="O2" i="18" s="1"/>
  <c r="C3" i="10"/>
  <c r="D3" i="17" s="1"/>
  <c r="C2" i="18" s="1"/>
  <c r="D2" i="10"/>
  <c r="D5" i="10" s="1"/>
  <c r="E5" i="17" s="1"/>
  <c r="E2" i="10"/>
  <c r="E11" i="10" s="1"/>
  <c r="F11" i="17" s="1"/>
  <c r="F2" i="10"/>
  <c r="F23" i="10" s="1"/>
  <c r="G23" i="17" s="1"/>
  <c r="G2" i="10"/>
  <c r="G24" i="10" s="1"/>
  <c r="H24" i="17" s="1"/>
  <c r="H2" i="10"/>
  <c r="H13" i="10" s="1"/>
  <c r="I13" i="17" s="1"/>
  <c r="I2" i="10"/>
  <c r="I49" i="10" s="1"/>
  <c r="J49" i="17" s="1"/>
  <c r="J2" i="10"/>
  <c r="J41" i="10" s="1"/>
  <c r="K41" i="17" s="1"/>
  <c r="K2" i="10"/>
  <c r="K102" i="10" s="1"/>
  <c r="L102" i="17" s="1"/>
  <c r="L2" i="10"/>
  <c r="L8" i="10" s="1"/>
  <c r="M8" i="17" s="1"/>
  <c r="M2" i="10"/>
  <c r="M78" i="10" s="1"/>
  <c r="N78" i="17" s="1"/>
  <c r="N2" i="10"/>
  <c r="N68" i="10" s="1"/>
  <c r="O68" i="17" s="1"/>
  <c r="O2" i="10"/>
  <c r="C2" i="10"/>
  <c r="C42" i="10" s="1"/>
  <c r="D42" i="17" s="1"/>
  <c r="M15" i="18" l="1"/>
  <c r="G15" i="18"/>
  <c r="Q15" i="18"/>
  <c r="K15" i="18"/>
  <c r="E15" i="18"/>
  <c r="P15" i="18"/>
  <c r="J15" i="18"/>
  <c r="D15" i="18"/>
  <c r="O14" i="18"/>
  <c r="N14" i="18"/>
  <c r="M14" i="18"/>
  <c r="G14" i="18"/>
  <c r="I14" i="18"/>
  <c r="R14" i="18"/>
  <c r="L14" i="18"/>
  <c r="F14" i="18"/>
  <c r="H14" i="18"/>
  <c r="Q14" i="18"/>
  <c r="K14" i="18"/>
  <c r="E14" i="18"/>
  <c r="P14" i="18"/>
  <c r="J14" i="18"/>
  <c r="D14" i="18"/>
  <c r="Q10" i="10"/>
  <c r="R10" i="17" s="1"/>
  <c r="Q17" i="10"/>
  <c r="R17" i="17" s="1"/>
  <c r="Q22" i="10"/>
  <c r="R22" i="17" s="1"/>
  <c r="Q29" i="10"/>
  <c r="R29" i="17" s="1"/>
  <c r="Q39" i="10"/>
  <c r="R39" i="17" s="1"/>
  <c r="Q44" i="10"/>
  <c r="R44" i="17" s="1"/>
  <c r="Q49" i="10"/>
  <c r="R49" i="17" s="1"/>
  <c r="Q53" i="10"/>
  <c r="R53" i="17" s="1"/>
  <c r="Q57" i="10"/>
  <c r="R57" i="17" s="1"/>
  <c r="Q61" i="10"/>
  <c r="R61" i="17" s="1"/>
  <c r="Q65" i="10"/>
  <c r="R65" i="17" s="1"/>
  <c r="Q5" i="10"/>
  <c r="R5" i="17" s="1"/>
  <c r="Q8" i="10"/>
  <c r="R8" i="17" s="1"/>
  <c r="Q15" i="10"/>
  <c r="R15" i="17" s="1"/>
  <c r="Q20" i="10"/>
  <c r="R20" i="17" s="1"/>
  <c r="Q27" i="10"/>
  <c r="R27" i="17" s="1"/>
  <c r="Q32" i="10"/>
  <c r="R32" i="17" s="1"/>
  <c r="Q37" i="10"/>
  <c r="R37" i="17" s="1"/>
  <c r="Q42" i="10"/>
  <c r="R42" i="17" s="1"/>
  <c r="Q50" i="10"/>
  <c r="R50" i="17" s="1"/>
  <c r="Q54" i="10"/>
  <c r="R54" i="17" s="1"/>
  <c r="Q58" i="10"/>
  <c r="R58" i="17" s="1"/>
  <c r="Q62" i="10"/>
  <c r="R62" i="17" s="1"/>
  <c r="Q66" i="10"/>
  <c r="R66" i="17" s="1"/>
  <c r="Q13" i="10"/>
  <c r="R13" i="17" s="1"/>
  <c r="Q18" i="10"/>
  <c r="R18" i="17" s="1"/>
  <c r="Q25" i="10"/>
  <c r="R25" i="17" s="1"/>
  <c r="Q30" i="10"/>
  <c r="R30" i="17" s="1"/>
  <c r="Q35" i="10"/>
  <c r="R35" i="17" s="1"/>
  <c r="Q40" i="10"/>
  <c r="R40" i="17" s="1"/>
  <c r="Q47" i="10"/>
  <c r="R47" i="17" s="1"/>
  <c r="Q6" i="10"/>
  <c r="R6" i="17" s="1"/>
  <c r="Q11" i="10"/>
  <c r="R11" i="17" s="1"/>
  <c r="Q16" i="10"/>
  <c r="R16" i="17" s="1"/>
  <c r="Q23" i="10"/>
  <c r="R23" i="17" s="1"/>
  <c r="Q28" i="10"/>
  <c r="R28" i="17" s="1"/>
  <c r="Q38" i="10"/>
  <c r="R38" i="17" s="1"/>
  <c r="Q14" i="10"/>
  <c r="R14" i="17" s="1"/>
  <c r="Q33" i="10"/>
  <c r="R33" i="17" s="1"/>
  <c r="Q56" i="10"/>
  <c r="R56" i="17" s="1"/>
  <c r="Q64" i="10"/>
  <c r="R64" i="17" s="1"/>
  <c r="Q67" i="10"/>
  <c r="R67" i="17" s="1"/>
  <c r="Q71" i="10"/>
  <c r="R71" i="17" s="1"/>
  <c r="Q75" i="10"/>
  <c r="R75" i="17" s="1"/>
  <c r="Q79" i="10"/>
  <c r="R79" i="17" s="1"/>
  <c r="Q83" i="10"/>
  <c r="R83" i="17" s="1"/>
  <c r="Q87" i="10"/>
  <c r="R87" i="17" s="1"/>
  <c r="Q91" i="10"/>
  <c r="R91" i="17" s="1"/>
  <c r="Q94" i="10"/>
  <c r="R94" i="17" s="1"/>
  <c r="Q97" i="10"/>
  <c r="R97" i="17" s="1"/>
  <c r="Q100" i="10"/>
  <c r="R100" i="17" s="1"/>
  <c r="Q103" i="10"/>
  <c r="R103" i="17" s="1"/>
  <c r="Q4" i="10"/>
  <c r="R4" i="17" s="1"/>
  <c r="Q12" i="10"/>
  <c r="R12" i="17" s="1"/>
  <c r="Q31" i="10"/>
  <c r="R31" i="17" s="1"/>
  <c r="Q68" i="10"/>
  <c r="R68" i="17" s="1"/>
  <c r="Q72" i="10"/>
  <c r="R72" i="17" s="1"/>
  <c r="Q76" i="10"/>
  <c r="R76" i="17" s="1"/>
  <c r="Q80" i="10"/>
  <c r="R80" i="17" s="1"/>
  <c r="Q84" i="10"/>
  <c r="R84" i="17" s="1"/>
  <c r="Q88" i="10"/>
  <c r="R88" i="17" s="1"/>
  <c r="Q19" i="10"/>
  <c r="R19" i="17" s="1"/>
  <c r="Q34" i="10"/>
  <c r="R34" i="17" s="1"/>
  <c r="Q52" i="10"/>
  <c r="R52" i="17" s="1"/>
  <c r="Q60" i="10"/>
  <c r="R60" i="17" s="1"/>
  <c r="Q69" i="10"/>
  <c r="R69" i="17" s="1"/>
  <c r="Q73" i="10"/>
  <c r="R73" i="17" s="1"/>
  <c r="Q77" i="10"/>
  <c r="R77" i="17" s="1"/>
  <c r="Q81" i="10"/>
  <c r="R81" i="17" s="1"/>
  <c r="Q85" i="10"/>
  <c r="R85" i="17" s="1"/>
  <c r="Q89" i="10"/>
  <c r="R89" i="17" s="1"/>
  <c r="Q36" i="10"/>
  <c r="R36" i="17" s="1"/>
  <c r="Q63" i="10"/>
  <c r="R63" i="17" s="1"/>
  <c r="Q92" i="10"/>
  <c r="R92" i="17" s="1"/>
  <c r="Q95" i="10"/>
  <c r="R95" i="17" s="1"/>
  <c r="Q98" i="10"/>
  <c r="R98" i="17" s="1"/>
  <c r="Q101" i="10"/>
  <c r="R101" i="17" s="1"/>
  <c r="Q70" i="10"/>
  <c r="R70" i="17" s="1"/>
  <c r="Q78" i="10"/>
  <c r="R78" i="17" s="1"/>
  <c r="Q7" i="10"/>
  <c r="R7" i="17" s="1"/>
  <c r="Q24" i="10"/>
  <c r="R24" i="17" s="1"/>
  <c r="Q45" i="10"/>
  <c r="R45" i="17" s="1"/>
  <c r="Q51" i="10"/>
  <c r="R51" i="17" s="1"/>
  <c r="Q86" i="10"/>
  <c r="R86" i="17" s="1"/>
  <c r="Q41" i="10"/>
  <c r="R41" i="17" s="1"/>
  <c r="Q48" i="10"/>
  <c r="R48" i="17" s="1"/>
  <c r="Q21" i="10"/>
  <c r="R21" i="17" s="1"/>
  <c r="Q55" i="10"/>
  <c r="R55" i="17" s="1"/>
  <c r="Q9" i="10"/>
  <c r="R9" i="17" s="1"/>
  <c r="Q26" i="10"/>
  <c r="R26" i="17" s="1"/>
  <c r="Q43" i="10"/>
  <c r="R43" i="17" s="1"/>
  <c r="Q46" i="10"/>
  <c r="R46" i="17" s="1"/>
  <c r="Q74" i="10"/>
  <c r="R74" i="17" s="1"/>
  <c r="Q82" i="10"/>
  <c r="R82" i="17" s="1"/>
  <c r="Q90" i="10"/>
  <c r="R90" i="17" s="1"/>
  <c r="Q93" i="10"/>
  <c r="R93" i="17" s="1"/>
  <c r="Q96" i="10"/>
  <c r="R96" i="17" s="1"/>
  <c r="Q99" i="10"/>
  <c r="R99" i="17" s="1"/>
  <c r="Q102" i="10"/>
  <c r="R102" i="17" s="1"/>
  <c r="Q59" i="10"/>
  <c r="R59" i="17" s="1"/>
  <c r="P5" i="10"/>
  <c r="Q5" i="17" s="1"/>
  <c r="P8" i="10"/>
  <c r="Q8" i="17" s="1"/>
  <c r="P15" i="10"/>
  <c r="Q15" i="17" s="1"/>
  <c r="P20" i="10"/>
  <c r="Q20" i="17" s="1"/>
  <c r="P27" i="10"/>
  <c r="Q27" i="17" s="1"/>
  <c r="P32" i="10"/>
  <c r="Q32" i="17" s="1"/>
  <c r="P37" i="10"/>
  <c r="Q37" i="17" s="1"/>
  <c r="P42" i="10"/>
  <c r="Q42" i="17" s="1"/>
  <c r="P50" i="10"/>
  <c r="Q50" i="17" s="1"/>
  <c r="P54" i="10"/>
  <c r="Q54" i="17" s="1"/>
  <c r="P58" i="10"/>
  <c r="Q58" i="17" s="1"/>
  <c r="P62" i="10"/>
  <c r="Q62" i="17" s="1"/>
  <c r="P66" i="10"/>
  <c r="Q66" i="17" s="1"/>
  <c r="P13" i="10"/>
  <c r="Q13" i="17" s="1"/>
  <c r="P18" i="10"/>
  <c r="Q18" i="17" s="1"/>
  <c r="P25" i="10"/>
  <c r="Q25" i="17" s="1"/>
  <c r="P30" i="10"/>
  <c r="Q30" i="17" s="1"/>
  <c r="P35" i="10"/>
  <c r="Q35" i="17" s="1"/>
  <c r="P40" i="10"/>
  <c r="Q40" i="17" s="1"/>
  <c r="P47" i="10"/>
  <c r="Q47" i="17" s="1"/>
  <c r="P6" i="10"/>
  <c r="Q6" i="17" s="1"/>
  <c r="P11" i="10"/>
  <c r="Q11" i="17" s="1"/>
  <c r="P16" i="10"/>
  <c r="Q16" i="17" s="1"/>
  <c r="P23" i="10"/>
  <c r="Q23" i="17" s="1"/>
  <c r="P28" i="10"/>
  <c r="Q28" i="17" s="1"/>
  <c r="P38" i="10"/>
  <c r="Q38" i="17" s="1"/>
  <c r="P45" i="10"/>
  <c r="Q45" i="17" s="1"/>
  <c r="P48" i="10"/>
  <c r="Q48" i="17" s="1"/>
  <c r="P51" i="10"/>
  <c r="Q51" i="17" s="1"/>
  <c r="P55" i="10"/>
  <c r="Q55" i="17" s="1"/>
  <c r="P59" i="10"/>
  <c r="Q59" i="17" s="1"/>
  <c r="P63" i="10"/>
  <c r="Q63" i="17" s="1"/>
  <c r="P9" i="10"/>
  <c r="Q9" i="17" s="1"/>
  <c r="P14" i="10"/>
  <c r="Q14" i="17" s="1"/>
  <c r="P21" i="10"/>
  <c r="Q21" i="17" s="1"/>
  <c r="P26" i="10"/>
  <c r="Q26" i="17" s="1"/>
  <c r="P33" i="10"/>
  <c r="Q33" i="17" s="1"/>
  <c r="P36" i="10"/>
  <c r="Q36" i="17" s="1"/>
  <c r="P43" i="10"/>
  <c r="Q43" i="17" s="1"/>
  <c r="P12" i="10"/>
  <c r="Q12" i="17" s="1"/>
  <c r="P31" i="10"/>
  <c r="Q31" i="17" s="1"/>
  <c r="P68" i="10"/>
  <c r="Q68" i="17" s="1"/>
  <c r="P72" i="10"/>
  <c r="Q72" i="17" s="1"/>
  <c r="P76" i="10"/>
  <c r="Q76" i="17" s="1"/>
  <c r="P80" i="10"/>
  <c r="Q80" i="17" s="1"/>
  <c r="P84" i="10"/>
  <c r="Q84" i="17" s="1"/>
  <c r="P88" i="10"/>
  <c r="Q88" i="17" s="1"/>
  <c r="P101" i="10"/>
  <c r="Q101" i="17" s="1"/>
  <c r="P10" i="10"/>
  <c r="Q10" i="17" s="1"/>
  <c r="P29" i="10"/>
  <c r="Q29" i="17" s="1"/>
  <c r="P44" i="10"/>
  <c r="Q44" i="17" s="1"/>
  <c r="P53" i="10"/>
  <c r="Q53" i="17" s="1"/>
  <c r="P61" i="10"/>
  <c r="Q61" i="17" s="1"/>
  <c r="P92" i="10"/>
  <c r="Q92" i="17" s="1"/>
  <c r="P95" i="10"/>
  <c r="Q95" i="17" s="1"/>
  <c r="P98" i="10"/>
  <c r="Q98" i="17" s="1"/>
  <c r="P17" i="10"/>
  <c r="Q17" i="17" s="1"/>
  <c r="P46" i="10"/>
  <c r="Q46" i="17" s="1"/>
  <c r="P70" i="10"/>
  <c r="Q70" i="17" s="1"/>
  <c r="P74" i="10"/>
  <c r="Q74" i="17" s="1"/>
  <c r="P78" i="10"/>
  <c r="Q78" i="17" s="1"/>
  <c r="P82" i="10"/>
  <c r="Q82" i="17" s="1"/>
  <c r="P86" i="10"/>
  <c r="Q86" i="17" s="1"/>
  <c r="P90" i="10"/>
  <c r="Q90" i="17" s="1"/>
  <c r="P93" i="10"/>
  <c r="Q93" i="17" s="1"/>
  <c r="P96" i="10"/>
  <c r="Q96" i="17" s="1"/>
  <c r="P99" i="10"/>
  <c r="Q99" i="17" s="1"/>
  <c r="P19" i="10"/>
  <c r="Q19" i="17" s="1"/>
  <c r="P60" i="10"/>
  <c r="Q60" i="17" s="1"/>
  <c r="P73" i="10"/>
  <c r="Q73" i="17" s="1"/>
  <c r="P81" i="10"/>
  <c r="Q81" i="17" s="1"/>
  <c r="P89" i="10"/>
  <c r="Q89" i="17" s="1"/>
  <c r="P7" i="10"/>
  <c r="Q7" i="17" s="1"/>
  <c r="P24" i="10"/>
  <c r="Q24" i="17" s="1"/>
  <c r="P41" i="10"/>
  <c r="Q41" i="17" s="1"/>
  <c r="P57" i="10"/>
  <c r="Q57" i="17" s="1"/>
  <c r="P64" i="10"/>
  <c r="Q64" i="17" s="1"/>
  <c r="P67" i="10"/>
  <c r="Q67" i="17" s="1"/>
  <c r="P75" i="10"/>
  <c r="Q75" i="17" s="1"/>
  <c r="P83" i="10"/>
  <c r="Q83" i="17" s="1"/>
  <c r="P34" i="10"/>
  <c r="Q34" i="17" s="1"/>
  <c r="P52" i="10"/>
  <c r="Q52" i="17" s="1"/>
  <c r="P69" i="10"/>
  <c r="Q69" i="17" s="1"/>
  <c r="P77" i="10"/>
  <c r="Q77" i="17" s="1"/>
  <c r="P85" i="10"/>
  <c r="Q85" i="17" s="1"/>
  <c r="P49" i="10"/>
  <c r="Q49" i="17" s="1"/>
  <c r="P65" i="10"/>
  <c r="Q65" i="17" s="1"/>
  <c r="P102" i="10"/>
  <c r="Q102" i="17" s="1"/>
  <c r="P103" i="10"/>
  <c r="Q103" i="17" s="1"/>
  <c r="P22" i="10"/>
  <c r="Q22" i="17" s="1"/>
  <c r="P97" i="10"/>
  <c r="Q97" i="17" s="1"/>
  <c r="P4" i="10"/>
  <c r="Q4" i="17" s="1"/>
  <c r="P87" i="10"/>
  <c r="Q87" i="17" s="1"/>
  <c r="P79" i="10"/>
  <c r="Q79" i="17" s="1"/>
  <c r="P94" i="10"/>
  <c r="Q94" i="17" s="1"/>
  <c r="P39" i="10"/>
  <c r="Q39" i="17" s="1"/>
  <c r="P56" i="10"/>
  <c r="Q56" i="17" s="1"/>
  <c r="P71" i="10"/>
  <c r="Q71" i="17" s="1"/>
  <c r="P91" i="10"/>
  <c r="Q91" i="17" s="1"/>
  <c r="P100" i="10"/>
  <c r="Q100" i="17" s="1"/>
  <c r="T6" i="10"/>
  <c r="U6" i="17" s="1"/>
  <c r="T11" i="10"/>
  <c r="U11" i="17" s="1"/>
  <c r="T16" i="10"/>
  <c r="U16" i="17" s="1"/>
  <c r="T23" i="10"/>
  <c r="U23" i="17" s="1"/>
  <c r="T28" i="10"/>
  <c r="U28" i="17" s="1"/>
  <c r="T38" i="10"/>
  <c r="U38" i="17" s="1"/>
  <c r="T45" i="10"/>
  <c r="U45" i="17" s="1"/>
  <c r="T48" i="10"/>
  <c r="U48" i="17" s="1"/>
  <c r="T51" i="10"/>
  <c r="U51" i="17" s="1"/>
  <c r="T55" i="10"/>
  <c r="U55" i="17" s="1"/>
  <c r="T59" i="10"/>
  <c r="U59" i="17" s="1"/>
  <c r="T63" i="10"/>
  <c r="U63" i="17" s="1"/>
  <c r="T9" i="10"/>
  <c r="U9" i="17" s="1"/>
  <c r="T14" i="10"/>
  <c r="U14" i="17" s="1"/>
  <c r="T21" i="10"/>
  <c r="U21" i="17" s="1"/>
  <c r="T26" i="10"/>
  <c r="U26" i="17" s="1"/>
  <c r="T33" i="10"/>
  <c r="U33" i="17" s="1"/>
  <c r="T36" i="10"/>
  <c r="U36" i="17" s="1"/>
  <c r="T43" i="10"/>
  <c r="U43" i="17" s="1"/>
  <c r="T52" i="10"/>
  <c r="U52" i="17" s="1"/>
  <c r="T56" i="10"/>
  <c r="U56" i="17" s="1"/>
  <c r="T60" i="10"/>
  <c r="U60" i="17" s="1"/>
  <c r="T64" i="10"/>
  <c r="U64" i="17" s="1"/>
  <c r="T7" i="10"/>
  <c r="U7" i="17" s="1"/>
  <c r="T12" i="10"/>
  <c r="U12" i="17" s="1"/>
  <c r="T19" i="10"/>
  <c r="U19" i="17" s="1"/>
  <c r="T24" i="10"/>
  <c r="U24" i="17" s="1"/>
  <c r="T31" i="10"/>
  <c r="U31" i="17" s="1"/>
  <c r="T34" i="10"/>
  <c r="U34" i="17" s="1"/>
  <c r="T41" i="10"/>
  <c r="U41" i="17" s="1"/>
  <c r="T46" i="10"/>
  <c r="U46" i="17" s="1"/>
  <c r="T10" i="10"/>
  <c r="U10" i="17" s="1"/>
  <c r="T17" i="10"/>
  <c r="U17" i="17" s="1"/>
  <c r="T22" i="10"/>
  <c r="U22" i="17" s="1"/>
  <c r="T29" i="10"/>
  <c r="U29" i="17" s="1"/>
  <c r="T39" i="10"/>
  <c r="U39" i="17" s="1"/>
  <c r="T5" i="10"/>
  <c r="U5" i="17" s="1"/>
  <c r="T20" i="10"/>
  <c r="U20" i="17" s="1"/>
  <c r="T37" i="10"/>
  <c r="U37" i="17" s="1"/>
  <c r="T54" i="10"/>
  <c r="U54" i="17" s="1"/>
  <c r="T62" i="10"/>
  <c r="U62" i="17" s="1"/>
  <c r="T69" i="10"/>
  <c r="U69" i="17" s="1"/>
  <c r="T73" i="10"/>
  <c r="U73" i="17" s="1"/>
  <c r="T77" i="10"/>
  <c r="U77" i="17" s="1"/>
  <c r="T81" i="10"/>
  <c r="U81" i="17" s="1"/>
  <c r="T85" i="10"/>
  <c r="U85" i="17" s="1"/>
  <c r="T89" i="10"/>
  <c r="U89" i="17" s="1"/>
  <c r="T102" i="10"/>
  <c r="U102" i="17" s="1"/>
  <c r="T18" i="10"/>
  <c r="U18" i="17" s="1"/>
  <c r="T35" i="10"/>
  <c r="U35" i="17" s="1"/>
  <c r="T70" i="10"/>
  <c r="U70" i="17" s="1"/>
  <c r="T74" i="10"/>
  <c r="U74" i="17" s="1"/>
  <c r="T78" i="10"/>
  <c r="U78" i="17" s="1"/>
  <c r="T82" i="10"/>
  <c r="U82" i="17" s="1"/>
  <c r="T86" i="10"/>
  <c r="U86" i="17" s="1"/>
  <c r="T90" i="10"/>
  <c r="U90" i="17" s="1"/>
  <c r="T93" i="10"/>
  <c r="U93" i="17" s="1"/>
  <c r="T96" i="10"/>
  <c r="U96" i="17" s="1"/>
  <c r="T99" i="10"/>
  <c r="U99" i="17" s="1"/>
  <c r="T25" i="10"/>
  <c r="U25" i="17" s="1"/>
  <c r="T40" i="10"/>
  <c r="U40" i="17" s="1"/>
  <c r="T50" i="10"/>
  <c r="U50" i="17" s="1"/>
  <c r="T58" i="10"/>
  <c r="U58" i="17" s="1"/>
  <c r="T66" i="10"/>
  <c r="U66" i="17" s="1"/>
  <c r="T67" i="10"/>
  <c r="U67" i="17" s="1"/>
  <c r="T71" i="10"/>
  <c r="U71" i="17" s="1"/>
  <c r="T75" i="10"/>
  <c r="U75" i="17" s="1"/>
  <c r="T79" i="10"/>
  <c r="U79" i="17" s="1"/>
  <c r="T83" i="10"/>
  <c r="U83" i="17" s="1"/>
  <c r="T87" i="10"/>
  <c r="U87" i="17" s="1"/>
  <c r="T91" i="10"/>
  <c r="U91" i="17" s="1"/>
  <c r="T94" i="10"/>
  <c r="U94" i="17" s="1"/>
  <c r="T97" i="10"/>
  <c r="U97" i="17" s="1"/>
  <c r="T100" i="10"/>
  <c r="U100" i="17" s="1"/>
  <c r="T27" i="10"/>
  <c r="U27" i="17" s="1"/>
  <c r="T44" i="10"/>
  <c r="U44" i="17" s="1"/>
  <c r="T53" i="10"/>
  <c r="U53" i="17" s="1"/>
  <c r="T103" i="10"/>
  <c r="U103" i="17" s="1"/>
  <c r="T15" i="10"/>
  <c r="U15" i="17" s="1"/>
  <c r="T32" i="10"/>
  <c r="U32" i="17" s="1"/>
  <c r="T47" i="10"/>
  <c r="U47" i="17" s="1"/>
  <c r="T68" i="10"/>
  <c r="U68" i="17" s="1"/>
  <c r="T76" i="10"/>
  <c r="U76" i="17" s="1"/>
  <c r="T84" i="10"/>
  <c r="U84" i="17" s="1"/>
  <c r="T57" i="10"/>
  <c r="U57" i="17" s="1"/>
  <c r="T8" i="10"/>
  <c r="U8" i="17" s="1"/>
  <c r="T42" i="10"/>
  <c r="U42" i="17" s="1"/>
  <c r="T61" i="10"/>
  <c r="U61" i="17" s="1"/>
  <c r="T72" i="10"/>
  <c r="U72" i="17" s="1"/>
  <c r="T80" i="10"/>
  <c r="U80" i="17" s="1"/>
  <c r="T88" i="10"/>
  <c r="U88" i="17" s="1"/>
  <c r="T13" i="10"/>
  <c r="U13" i="17" s="1"/>
  <c r="T65" i="10"/>
  <c r="U65" i="17" s="1"/>
  <c r="T92" i="10"/>
  <c r="U92" i="17" s="1"/>
  <c r="T101" i="10"/>
  <c r="U101" i="17" s="1"/>
  <c r="T49" i="10"/>
  <c r="U49" i="17" s="1"/>
  <c r="T98" i="10"/>
  <c r="U98" i="17" s="1"/>
  <c r="T95" i="10"/>
  <c r="U95" i="17" s="1"/>
  <c r="T30" i="10"/>
  <c r="U30" i="17" s="1"/>
  <c r="T4" i="10"/>
  <c r="U4" i="17" s="1"/>
  <c r="S9" i="10"/>
  <c r="T9" i="17" s="1"/>
  <c r="S14" i="10"/>
  <c r="T14" i="17" s="1"/>
  <c r="S21" i="10"/>
  <c r="T21" i="17" s="1"/>
  <c r="S26" i="10"/>
  <c r="T26" i="17" s="1"/>
  <c r="S33" i="10"/>
  <c r="T33" i="17" s="1"/>
  <c r="S36" i="10"/>
  <c r="T36" i="17" s="1"/>
  <c r="S43" i="10"/>
  <c r="T43" i="17" s="1"/>
  <c r="S52" i="10"/>
  <c r="T52" i="17" s="1"/>
  <c r="S56" i="10"/>
  <c r="T56" i="17" s="1"/>
  <c r="S60" i="10"/>
  <c r="T60" i="17" s="1"/>
  <c r="S64" i="10"/>
  <c r="T64" i="17" s="1"/>
  <c r="S7" i="10"/>
  <c r="T7" i="17" s="1"/>
  <c r="S12" i="10"/>
  <c r="T12" i="17" s="1"/>
  <c r="S19" i="10"/>
  <c r="T19" i="17" s="1"/>
  <c r="S24" i="10"/>
  <c r="T24" i="17" s="1"/>
  <c r="S31" i="10"/>
  <c r="T31" i="17" s="1"/>
  <c r="S34" i="10"/>
  <c r="T34" i="17" s="1"/>
  <c r="S41" i="10"/>
  <c r="T41" i="17" s="1"/>
  <c r="S46" i="10"/>
  <c r="T46" i="17" s="1"/>
  <c r="S10" i="10"/>
  <c r="T10" i="17" s="1"/>
  <c r="S17" i="10"/>
  <c r="T17" i="17" s="1"/>
  <c r="S22" i="10"/>
  <c r="T22" i="17" s="1"/>
  <c r="S29" i="10"/>
  <c r="T29" i="17" s="1"/>
  <c r="S39" i="10"/>
  <c r="T39" i="17" s="1"/>
  <c r="S44" i="10"/>
  <c r="T44" i="17" s="1"/>
  <c r="S49" i="10"/>
  <c r="T49" i="17" s="1"/>
  <c r="S53" i="10"/>
  <c r="T53" i="17" s="1"/>
  <c r="S57" i="10"/>
  <c r="T57" i="17" s="1"/>
  <c r="S61" i="10"/>
  <c r="T61" i="17" s="1"/>
  <c r="S65" i="10"/>
  <c r="T65" i="17" s="1"/>
  <c r="S5" i="10"/>
  <c r="T5" i="17" s="1"/>
  <c r="S8" i="10"/>
  <c r="T8" i="17" s="1"/>
  <c r="S15" i="10"/>
  <c r="T15" i="17" s="1"/>
  <c r="S20" i="10"/>
  <c r="T20" i="17" s="1"/>
  <c r="S27" i="10"/>
  <c r="T27" i="17" s="1"/>
  <c r="S32" i="10"/>
  <c r="T32" i="17" s="1"/>
  <c r="S37" i="10"/>
  <c r="T37" i="17" s="1"/>
  <c r="S42" i="10"/>
  <c r="T42" i="17" s="1"/>
  <c r="S18" i="10"/>
  <c r="T18" i="17" s="1"/>
  <c r="S35" i="10"/>
  <c r="T35" i="17" s="1"/>
  <c r="S70" i="10"/>
  <c r="T70" i="17" s="1"/>
  <c r="S74" i="10"/>
  <c r="T74" i="17" s="1"/>
  <c r="S78" i="10"/>
  <c r="T78" i="17" s="1"/>
  <c r="S82" i="10"/>
  <c r="T82" i="17" s="1"/>
  <c r="S86" i="10"/>
  <c r="T86" i="17" s="1"/>
  <c r="S90" i="10"/>
  <c r="T90" i="17" s="1"/>
  <c r="S93" i="10"/>
  <c r="T93" i="17" s="1"/>
  <c r="S96" i="10"/>
  <c r="T96" i="17" s="1"/>
  <c r="S99" i="10"/>
  <c r="T99" i="17" s="1"/>
  <c r="S102" i="10"/>
  <c r="T102" i="17" s="1"/>
  <c r="S16" i="10"/>
  <c r="T16" i="17" s="1"/>
  <c r="S45" i="10"/>
  <c r="T45" i="17" s="1"/>
  <c r="S48" i="10"/>
  <c r="T48" i="17" s="1"/>
  <c r="S51" i="10"/>
  <c r="T51" i="17" s="1"/>
  <c r="S59" i="10"/>
  <c r="T59" i="17" s="1"/>
  <c r="S6" i="10"/>
  <c r="T6" i="17" s="1"/>
  <c r="S23" i="10"/>
  <c r="T23" i="17" s="1"/>
  <c r="S38" i="10"/>
  <c r="T38" i="17" s="1"/>
  <c r="S47" i="10"/>
  <c r="T47" i="17" s="1"/>
  <c r="S68" i="10"/>
  <c r="T68" i="17" s="1"/>
  <c r="S72" i="10"/>
  <c r="T72" i="17" s="1"/>
  <c r="S76" i="10"/>
  <c r="T76" i="17" s="1"/>
  <c r="S80" i="10"/>
  <c r="T80" i="17" s="1"/>
  <c r="S84" i="10"/>
  <c r="T84" i="17" s="1"/>
  <c r="S88" i="10"/>
  <c r="T88" i="17" s="1"/>
  <c r="S40" i="10"/>
  <c r="T40" i="17" s="1"/>
  <c r="S50" i="10"/>
  <c r="T50" i="17" s="1"/>
  <c r="S66" i="10"/>
  <c r="T66" i="17" s="1"/>
  <c r="S71" i="10"/>
  <c r="T71" i="17" s="1"/>
  <c r="S79" i="10"/>
  <c r="T79" i="17" s="1"/>
  <c r="S87" i="10"/>
  <c r="T87" i="17" s="1"/>
  <c r="S4" i="10"/>
  <c r="T4" i="17" s="1"/>
  <c r="S63" i="10"/>
  <c r="T63" i="17" s="1"/>
  <c r="S92" i="10"/>
  <c r="T92" i="17" s="1"/>
  <c r="S95" i="10"/>
  <c r="T95" i="17" s="1"/>
  <c r="S98" i="10"/>
  <c r="T98" i="17" s="1"/>
  <c r="S101" i="10"/>
  <c r="T101" i="17" s="1"/>
  <c r="S81" i="10"/>
  <c r="T81" i="17" s="1"/>
  <c r="S11" i="10"/>
  <c r="T11" i="17" s="1"/>
  <c r="S28" i="10"/>
  <c r="T28" i="17" s="1"/>
  <c r="S54" i="10"/>
  <c r="T54" i="17" s="1"/>
  <c r="S73" i="10"/>
  <c r="T73" i="17" s="1"/>
  <c r="S89" i="10"/>
  <c r="T89" i="17" s="1"/>
  <c r="S25" i="10"/>
  <c r="T25" i="17" s="1"/>
  <c r="S58" i="10"/>
  <c r="T58" i="17" s="1"/>
  <c r="S67" i="10"/>
  <c r="T67" i="17" s="1"/>
  <c r="S75" i="10"/>
  <c r="T75" i="17" s="1"/>
  <c r="S83" i="10"/>
  <c r="T83" i="17" s="1"/>
  <c r="S91" i="10"/>
  <c r="T91" i="17" s="1"/>
  <c r="S94" i="10"/>
  <c r="T94" i="17" s="1"/>
  <c r="S97" i="10"/>
  <c r="T97" i="17" s="1"/>
  <c r="S100" i="10"/>
  <c r="T100" i="17" s="1"/>
  <c r="S13" i="10"/>
  <c r="T13" i="17" s="1"/>
  <c r="S30" i="10"/>
  <c r="T30" i="17" s="1"/>
  <c r="S55" i="10"/>
  <c r="T55" i="17" s="1"/>
  <c r="S85" i="10"/>
  <c r="T85" i="17" s="1"/>
  <c r="S77" i="10"/>
  <c r="T77" i="17" s="1"/>
  <c r="S69" i="10"/>
  <c r="T69" i="17" s="1"/>
  <c r="S103" i="10"/>
  <c r="T103" i="17" s="1"/>
  <c r="S62" i="10"/>
  <c r="T62" i="17" s="1"/>
  <c r="V5" i="10" a="1"/>
  <c r="V5" i="10" s="1"/>
  <c r="W5" i="17" s="1"/>
  <c r="V10" i="10" a="1"/>
  <c r="V10" i="10" s="1"/>
  <c r="W10" i="17" s="1"/>
  <c r="V15" i="10" a="1"/>
  <c r="V15" i="10" s="1"/>
  <c r="W15" i="17" s="1"/>
  <c r="V22" i="10" a="1"/>
  <c r="V22" i="10" s="1"/>
  <c r="W22" i="17" s="1"/>
  <c r="V27" i="10" a="1"/>
  <c r="V27" i="10" s="1"/>
  <c r="W27" i="17" s="1"/>
  <c r="V37" i="10" a="1"/>
  <c r="V37" i="10" s="1"/>
  <c r="W37" i="17" s="1"/>
  <c r="V44" i="10" a="1"/>
  <c r="V44" i="10" s="1"/>
  <c r="W44" i="17" s="1"/>
  <c r="V50" i="10" a="1"/>
  <c r="V50" i="10" s="1"/>
  <c r="W50" i="17" s="1"/>
  <c r="V54" i="10" a="1"/>
  <c r="V54" i="10" s="1"/>
  <c r="W54" i="17" s="1"/>
  <c r="V58" i="10" a="1"/>
  <c r="V58" i="10" s="1"/>
  <c r="W58" i="17" s="1"/>
  <c r="V62" i="10" a="1"/>
  <c r="V62" i="10" s="1"/>
  <c r="W62" i="17" s="1"/>
  <c r="V66" i="10" a="1"/>
  <c r="V66" i="10" s="1"/>
  <c r="W66" i="17" s="1"/>
  <c r="V8" i="10" a="1"/>
  <c r="V8" i="10" s="1"/>
  <c r="W8" i="17" s="1"/>
  <c r="V13" i="10" a="1"/>
  <c r="V13" i="10" s="1"/>
  <c r="W13" i="17" s="1"/>
  <c r="V20" i="10" a="1"/>
  <c r="V20" i="10" s="1"/>
  <c r="W20" i="17" s="1"/>
  <c r="V25" i="10" a="1"/>
  <c r="V25" i="10" s="1"/>
  <c r="W25" i="17" s="1"/>
  <c r="V32" i="10" a="1"/>
  <c r="V32" i="10" s="1"/>
  <c r="W32" i="17" s="1"/>
  <c r="V35" i="10" a="1"/>
  <c r="V35" i="10" s="1"/>
  <c r="W35" i="17" s="1"/>
  <c r="V42" i="10" a="1"/>
  <c r="V42" i="10" s="1"/>
  <c r="W42" i="17" s="1"/>
  <c r="V47" i="10" a="1"/>
  <c r="V47" i="10" s="1"/>
  <c r="W47" i="17" s="1"/>
  <c r="V6" i="10" a="1"/>
  <c r="V6" i="10" s="1"/>
  <c r="W6" i="17" s="1"/>
  <c r="V11" i="10" a="1"/>
  <c r="V11" i="10" s="1"/>
  <c r="W11" i="17" s="1"/>
  <c r="V18" i="10" a="1"/>
  <c r="V18" i="10" s="1"/>
  <c r="W18" i="17" s="1"/>
  <c r="V23" i="10" a="1"/>
  <c r="V23" i="10" s="1"/>
  <c r="W23" i="17" s="1"/>
  <c r="V30" i="10" a="1"/>
  <c r="V30" i="10" s="1"/>
  <c r="W30" i="17" s="1"/>
  <c r="V40" i="10" a="1"/>
  <c r="V40" i="10" s="1"/>
  <c r="W40" i="17" s="1"/>
  <c r="V45" i="10" a="1"/>
  <c r="V45" i="10" s="1"/>
  <c r="W45" i="17" s="1"/>
  <c r="V51" i="10" a="1"/>
  <c r="V51" i="10" s="1"/>
  <c r="W51" i="17" s="1"/>
  <c r="V55" i="10" a="1"/>
  <c r="V55" i="10" s="1"/>
  <c r="W55" i="17" s="1"/>
  <c r="V59" i="10" a="1"/>
  <c r="V59" i="10" s="1"/>
  <c r="W59" i="17" s="1"/>
  <c r="V63" i="10" a="1"/>
  <c r="V63" i="10" s="1"/>
  <c r="W63" i="17" s="1"/>
  <c r="V9" i="10" a="1"/>
  <c r="V9" i="10" s="1"/>
  <c r="W9" i="17" s="1"/>
  <c r="V16" i="10" a="1"/>
  <c r="V16" i="10" s="1"/>
  <c r="W16" i="17" s="1"/>
  <c r="V21" i="10" a="1"/>
  <c r="V21" i="10" s="1"/>
  <c r="W21" i="17" s="1"/>
  <c r="V28" i="10" a="1"/>
  <c r="V28" i="10" s="1"/>
  <c r="W28" i="17" s="1"/>
  <c r="V33" i="10" a="1"/>
  <c r="V33" i="10" s="1"/>
  <c r="W33" i="17" s="1"/>
  <c r="V38" i="10" a="1"/>
  <c r="V38" i="10" s="1"/>
  <c r="W38" i="17" s="1"/>
  <c r="V43" i="10" a="1"/>
  <c r="V43" i="10" s="1"/>
  <c r="W43" i="17" s="1"/>
  <c r="V7" i="10" a="1"/>
  <c r="V7" i="10" s="1"/>
  <c r="W7" i="17" s="1"/>
  <c r="V26" i="10" a="1"/>
  <c r="V26" i="10" s="1"/>
  <c r="W26" i="17" s="1"/>
  <c r="V41" i="10" a="1"/>
  <c r="V41" i="10" s="1"/>
  <c r="W41" i="17" s="1"/>
  <c r="V68" i="10" a="1"/>
  <c r="V68" i="10" s="1"/>
  <c r="W68" i="17" s="1"/>
  <c r="V72" i="10" a="1"/>
  <c r="V72" i="10" s="1"/>
  <c r="W72" i="17" s="1"/>
  <c r="V76" i="10" a="1"/>
  <c r="V76" i="10" s="1"/>
  <c r="W76" i="17" s="1"/>
  <c r="V80" i="10" a="1"/>
  <c r="V80" i="10" s="1"/>
  <c r="W80" i="17" s="1"/>
  <c r="V84" i="10" a="1"/>
  <c r="V84" i="10" s="1"/>
  <c r="W84" i="17" s="1"/>
  <c r="V88" i="10" a="1"/>
  <c r="V88" i="10" s="1"/>
  <c r="W88" i="17" s="1"/>
  <c r="V98" i="10" a="1"/>
  <c r="V98" i="10" s="1"/>
  <c r="W98" i="17" s="1"/>
  <c r="V24" i="10" a="1"/>
  <c r="V24" i="10" s="1"/>
  <c r="W24" i="17" s="1"/>
  <c r="V39" i="10" a="1"/>
  <c r="V39" i="10" s="1"/>
  <c r="W39" i="17" s="1"/>
  <c r="V46" i="10" a="1"/>
  <c r="V46" i="10" s="1"/>
  <c r="W46" i="17" s="1"/>
  <c r="V49" i="10" a="1"/>
  <c r="V49" i="10" s="1"/>
  <c r="W49" i="17" s="1"/>
  <c r="V57" i="10" a="1"/>
  <c r="V57" i="10" s="1"/>
  <c r="W57" i="17" s="1"/>
  <c r="V65" i="10" a="1"/>
  <c r="V65" i="10" s="1"/>
  <c r="W65" i="17" s="1"/>
  <c r="V92" i="10" a="1"/>
  <c r="V92" i="10" s="1"/>
  <c r="W92" i="17" s="1"/>
  <c r="V95" i="10" a="1"/>
  <c r="V95" i="10" s="1"/>
  <c r="W95" i="17" s="1"/>
  <c r="V101" i="10" a="1"/>
  <c r="V101" i="10" s="1"/>
  <c r="W101" i="17" s="1"/>
  <c r="V12" i="10" a="1"/>
  <c r="V12" i="10" s="1"/>
  <c r="W12" i="17" s="1"/>
  <c r="V29" i="10" a="1"/>
  <c r="V29" i="10" s="1"/>
  <c r="W29" i="17" s="1"/>
  <c r="V70" i="10" a="1"/>
  <c r="V70" i="10" s="1"/>
  <c r="W70" i="17" s="1"/>
  <c r="V74" i="10" a="1"/>
  <c r="V74" i="10" s="1"/>
  <c r="W74" i="17" s="1"/>
  <c r="V78" i="10" a="1"/>
  <c r="V78" i="10" s="1"/>
  <c r="W78" i="17" s="1"/>
  <c r="V82" i="10" a="1"/>
  <c r="V82" i="10" s="1"/>
  <c r="W82" i="17" s="1"/>
  <c r="V86" i="10" a="1"/>
  <c r="V86" i="10" s="1"/>
  <c r="W86" i="17" s="1"/>
  <c r="V90" i="10" a="1"/>
  <c r="V90" i="10" s="1"/>
  <c r="W90" i="17" s="1"/>
  <c r="V93" i="10" a="1"/>
  <c r="V93" i="10" s="1"/>
  <c r="W93" i="17" s="1"/>
  <c r="V96" i="10" a="1"/>
  <c r="V96" i="10" s="1"/>
  <c r="W96" i="17" s="1"/>
  <c r="V99" i="10" a="1"/>
  <c r="V99" i="10" s="1"/>
  <c r="W99" i="17" s="1"/>
  <c r="V14" i="10" a="1"/>
  <c r="V14" i="10" s="1"/>
  <c r="W14" i="17" s="1"/>
  <c r="V31" i="10" a="1"/>
  <c r="V31" i="10" s="1"/>
  <c r="W31" i="17" s="1"/>
  <c r="V56" i="10" a="1"/>
  <c r="V56" i="10" s="1"/>
  <c r="W56" i="17" s="1"/>
  <c r="V69" i="10" a="1"/>
  <c r="V69" i="10" s="1"/>
  <c r="W69" i="17" s="1"/>
  <c r="V77" i="10" a="1"/>
  <c r="V77" i="10" s="1"/>
  <c r="W77" i="17" s="1"/>
  <c r="V85" i="10" a="1"/>
  <c r="V85" i="10" s="1"/>
  <c r="W85" i="17" s="1"/>
  <c r="V19" i="10" a="1"/>
  <c r="V19" i="10" s="1"/>
  <c r="W19" i="17" s="1"/>
  <c r="V36" i="10" a="1"/>
  <c r="V36" i="10" s="1"/>
  <c r="W36" i="17" s="1"/>
  <c r="V71" i="10" a="1"/>
  <c r="V71" i="10" s="1"/>
  <c r="W71" i="17" s="1"/>
  <c r="V87" i="10" a="1"/>
  <c r="V87" i="10" s="1"/>
  <c r="W87" i="17" s="1"/>
  <c r="V53" i="10" a="1"/>
  <c r="V53" i="10" s="1"/>
  <c r="W53" i="17" s="1"/>
  <c r="V60" i="10" a="1"/>
  <c r="V60" i="10" s="1"/>
  <c r="W60" i="17" s="1"/>
  <c r="V79" i="10" a="1"/>
  <c r="V79" i="10" s="1"/>
  <c r="W79" i="17" s="1"/>
  <c r="V48" i="10" a="1"/>
  <c r="V48" i="10" s="1"/>
  <c r="W48" i="17" s="1"/>
  <c r="V64" i="10" a="1"/>
  <c r="V64" i="10" s="1"/>
  <c r="W64" i="17" s="1"/>
  <c r="V73" i="10" a="1"/>
  <c r="V73" i="10" s="1"/>
  <c r="W73" i="17" s="1"/>
  <c r="V81" i="10" a="1"/>
  <c r="V81" i="10" s="1"/>
  <c r="W81" i="17" s="1"/>
  <c r="V89" i="10" a="1"/>
  <c r="V89" i="10" s="1"/>
  <c r="W89" i="17" s="1"/>
  <c r="V4" i="10" a="1"/>
  <c r="V4" i="10" s="1"/>
  <c r="W4" i="17" s="1"/>
  <c r="V61" i="10" a="1"/>
  <c r="V61" i="10" s="1"/>
  <c r="W61" i="17" s="1"/>
  <c r="V17" i="10" a="1"/>
  <c r="V17" i="10" s="1"/>
  <c r="W17" i="17" s="1"/>
  <c r="V75" i="10" a="1"/>
  <c r="V75" i="10" s="1"/>
  <c r="W75" i="17" s="1"/>
  <c r="V100" i="10" a="1"/>
  <c r="V100" i="10" s="1"/>
  <c r="W100" i="17" s="1"/>
  <c r="V67" i="10" a="1"/>
  <c r="V67" i="10" s="1"/>
  <c r="W67" i="17" s="1"/>
  <c r="V97" i="10" a="1"/>
  <c r="V97" i="10" s="1"/>
  <c r="W97" i="17" s="1"/>
  <c r="V52" i="10" a="1"/>
  <c r="V52" i="10" s="1"/>
  <c r="W52" i="17" s="1"/>
  <c r="V102" i="10" a="1"/>
  <c r="V102" i="10" s="1"/>
  <c r="W102" i="17" s="1"/>
  <c r="V91" i="10" a="1"/>
  <c r="V91" i="10" s="1"/>
  <c r="W91" i="17" s="1"/>
  <c r="V103" i="10" a="1"/>
  <c r="V103" i="10" s="1"/>
  <c r="W103" i="17" s="1"/>
  <c r="V34" i="10" a="1"/>
  <c r="V34" i="10" s="1"/>
  <c r="W34" i="17" s="1"/>
  <c r="V94" i="10" a="1"/>
  <c r="V94" i="10" s="1"/>
  <c r="W94" i="17" s="1"/>
  <c r="V83" i="10" a="1"/>
  <c r="V83" i="10" s="1"/>
  <c r="W83" i="17" s="1"/>
  <c r="R7" i="10"/>
  <c r="S7" i="17" s="1"/>
  <c r="R12" i="10"/>
  <c r="S12" i="17" s="1"/>
  <c r="R19" i="10"/>
  <c r="S19" i="17" s="1"/>
  <c r="R24" i="10"/>
  <c r="S24" i="17" s="1"/>
  <c r="R31" i="10"/>
  <c r="S31" i="17" s="1"/>
  <c r="R34" i="10"/>
  <c r="S34" i="17" s="1"/>
  <c r="R41" i="10"/>
  <c r="S41" i="17" s="1"/>
  <c r="R46" i="10"/>
  <c r="S46" i="17" s="1"/>
  <c r="R10" i="10"/>
  <c r="S10" i="17" s="1"/>
  <c r="R17" i="10"/>
  <c r="S17" i="17" s="1"/>
  <c r="R22" i="10"/>
  <c r="S22" i="17" s="1"/>
  <c r="R29" i="10"/>
  <c r="S29" i="17" s="1"/>
  <c r="R39" i="10"/>
  <c r="S39" i="17" s="1"/>
  <c r="R44" i="10"/>
  <c r="S44" i="17" s="1"/>
  <c r="R49" i="10"/>
  <c r="S49" i="17" s="1"/>
  <c r="R53" i="10"/>
  <c r="S53" i="17" s="1"/>
  <c r="R57" i="10"/>
  <c r="S57" i="17" s="1"/>
  <c r="R61" i="10"/>
  <c r="S61" i="17" s="1"/>
  <c r="R65" i="10"/>
  <c r="S65" i="17" s="1"/>
  <c r="R5" i="10"/>
  <c r="S5" i="17" s="1"/>
  <c r="R8" i="10"/>
  <c r="S8" i="17" s="1"/>
  <c r="R15" i="10"/>
  <c r="S15" i="17" s="1"/>
  <c r="R20" i="10"/>
  <c r="S20" i="17" s="1"/>
  <c r="R27" i="10"/>
  <c r="S27" i="17" s="1"/>
  <c r="R32" i="10"/>
  <c r="S32" i="17" s="1"/>
  <c r="R37" i="10"/>
  <c r="S37" i="17" s="1"/>
  <c r="R42" i="10"/>
  <c r="S42" i="17" s="1"/>
  <c r="R50" i="10"/>
  <c r="S50" i="17" s="1"/>
  <c r="R54" i="10"/>
  <c r="S54" i="17" s="1"/>
  <c r="R58" i="10"/>
  <c r="S58" i="17" s="1"/>
  <c r="R62" i="10"/>
  <c r="S62" i="17" s="1"/>
  <c r="R66" i="10"/>
  <c r="S66" i="17" s="1"/>
  <c r="R13" i="10"/>
  <c r="S13" i="17" s="1"/>
  <c r="R18" i="10"/>
  <c r="S18" i="17" s="1"/>
  <c r="R25" i="10"/>
  <c r="S25" i="17" s="1"/>
  <c r="R30" i="10"/>
  <c r="S30" i="17" s="1"/>
  <c r="R35" i="10"/>
  <c r="S35" i="17" s="1"/>
  <c r="R40" i="10"/>
  <c r="S40" i="17" s="1"/>
  <c r="R16" i="10"/>
  <c r="S16" i="17" s="1"/>
  <c r="R45" i="10"/>
  <c r="S45" i="17" s="1"/>
  <c r="R48" i="10"/>
  <c r="S48" i="17" s="1"/>
  <c r="R51" i="10"/>
  <c r="S51" i="17" s="1"/>
  <c r="R59" i="10"/>
  <c r="S59" i="17" s="1"/>
  <c r="R14" i="10"/>
  <c r="S14" i="17" s="1"/>
  <c r="R33" i="10"/>
  <c r="S33" i="17" s="1"/>
  <c r="R56" i="10"/>
  <c r="S56" i="17" s="1"/>
  <c r="R64" i="10"/>
  <c r="S64" i="17" s="1"/>
  <c r="R67" i="10"/>
  <c r="S67" i="17" s="1"/>
  <c r="R71" i="10"/>
  <c r="S71" i="17" s="1"/>
  <c r="R75" i="10"/>
  <c r="S75" i="17" s="1"/>
  <c r="R79" i="10"/>
  <c r="S79" i="17" s="1"/>
  <c r="R83" i="10"/>
  <c r="S83" i="17" s="1"/>
  <c r="R87" i="10"/>
  <c r="S87" i="17" s="1"/>
  <c r="R91" i="10"/>
  <c r="S91" i="17" s="1"/>
  <c r="R94" i="10"/>
  <c r="S94" i="17" s="1"/>
  <c r="R97" i="10"/>
  <c r="S97" i="17" s="1"/>
  <c r="R100" i="10"/>
  <c r="S100" i="17" s="1"/>
  <c r="R103" i="10"/>
  <c r="S103" i="17" s="1"/>
  <c r="R21" i="10"/>
  <c r="S21" i="17" s="1"/>
  <c r="R36" i="10"/>
  <c r="S36" i="17" s="1"/>
  <c r="R55" i="10"/>
  <c r="S55" i="17" s="1"/>
  <c r="R63" i="10"/>
  <c r="S63" i="17" s="1"/>
  <c r="R92" i="10"/>
  <c r="S92" i="17" s="1"/>
  <c r="R95" i="10"/>
  <c r="S95" i="17" s="1"/>
  <c r="R98" i="10"/>
  <c r="S98" i="17" s="1"/>
  <c r="R101" i="10"/>
  <c r="S101" i="17" s="1"/>
  <c r="R6" i="10"/>
  <c r="S6" i="17" s="1"/>
  <c r="R23" i="10"/>
  <c r="S23" i="17" s="1"/>
  <c r="R47" i="10"/>
  <c r="S47" i="17" s="1"/>
  <c r="R68" i="10"/>
  <c r="S68" i="17" s="1"/>
  <c r="R76" i="10"/>
  <c r="S76" i="17" s="1"/>
  <c r="R84" i="10"/>
  <c r="S84" i="17" s="1"/>
  <c r="R102" i="10"/>
  <c r="S102" i="17" s="1"/>
  <c r="R28" i="10"/>
  <c r="S28" i="17" s="1"/>
  <c r="R60" i="10"/>
  <c r="S60" i="17" s="1"/>
  <c r="R73" i="10"/>
  <c r="S73" i="17" s="1"/>
  <c r="R81" i="10"/>
  <c r="S81" i="17" s="1"/>
  <c r="R89" i="10"/>
  <c r="S89" i="17" s="1"/>
  <c r="R4" i="10"/>
  <c r="S4" i="17" s="1"/>
  <c r="R70" i="10"/>
  <c r="S70" i="17" s="1"/>
  <c r="R78" i="10"/>
  <c r="S78" i="17" s="1"/>
  <c r="R11" i="10"/>
  <c r="S11" i="17" s="1"/>
  <c r="R86" i="10"/>
  <c r="S86" i="17" s="1"/>
  <c r="R38" i="10"/>
  <c r="S38" i="17" s="1"/>
  <c r="R72" i="10"/>
  <c r="S72" i="17" s="1"/>
  <c r="R80" i="10"/>
  <c r="S80" i="17" s="1"/>
  <c r="R88" i="10"/>
  <c r="S88" i="17" s="1"/>
  <c r="R52" i="10"/>
  <c r="S52" i="17" s="1"/>
  <c r="R69" i="10"/>
  <c r="S69" i="17" s="1"/>
  <c r="R77" i="10"/>
  <c r="S77" i="17" s="1"/>
  <c r="R85" i="10"/>
  <c r="S85" i="17" s="1"/>
  <c r="R9" i="10"/>
  <c r="S9" i="17" s="1"/>
  <c r="R96" i="10"/>
  <c r="S96" i="17" s="1"/>
  <c r="R26" i="10"/>
  <c r="S26" i="17" s="1"/>
  <c r="R93" i="10"/>
  <c r="S93" i="17" s="1"/>
  <c r="R90" i="10"/>
  <c r="S90" i="17" s="1"/>
  <c r="R99" i="10"/>
  <c r="S99" i="17" s="1"/>
  <c r="R43" i="10"/>
  <c r="S43" i="17" s="1"/>
  <c r="R82" i="10"/>
  <c r="S82" i="17" s="1"/>
  <c r="R74" i="10"/>
  <c r="S74" i="17" s="1"/>
  <c r="U13" i="10" a="1"/>
  <c r="U13" i="10" s="1"/>
  <c r="V13" i="17" s="1"/>
  <c r="U18" i="10" a="1"/>
  <c r="U18" i="10" s="1"/>
  <c r="V18" i="17" s="1"/>
  <c r="U25" i="10" a="1"/>
  <c r="U25" i="10" s="1"/>
  <c r="V25" i="17" s="1"/>
  <c r="U30" i="10" a="1"/>
  <c r="U30" i="10" s="1"/>
  <c r="V30" i="17" s="1"/>
  <c r="U35" i="10" a="1"/>
  <c r="U35" i="10" s="1"/>
  <c r="V35" i="17" s="1"/>
  <c r="U40" i="10" a="1"/>
  <c r="U40" i="10" s="1"/>
  <c r="V40" i="17" s="1"/>
  <c r="U47" i="10" a="1"/>
  <c r="U47" i="10" s="1"/>
  <c r="V47" i="17" s="1"/>
  <c r="U6" i="10" a="1"/>
  <c r="U6" i="10" s="1"/>
  <c r="V6" i="17" s="1"/>
  <c r="U11" i="10" a="1"/>
  <c r="U11" i="10" s="1"/>
  <c r="V11" i="17" s="1"/>
  <c r="U16" i="10" a="1"/>
  <c r="U16" i="10" s="1"/>
  <c r="V16" i="17" s="1"/>
  <c r="U23" i="10" a="1"/>
  <c r="U23" i="10" s="1"/>
  <c r="V23" i="17" s="1"/>
  <c r="U28" i="10" a="1"/>
  <c r="U28" i="10" s="1"/>
  <c r="V28" i="17" s="1"/>
  <c r="U38" i="10" a="1"/>
  <c r="U38" i="10" s="1"/>
  <c r="V38" i="17" s="1"/>
  <c r="U45" i="10" a="1"/>
  <c r="U45" i="10" s="1"/>
  <c r="V45" i="17" s="1"/>
  <c r="U48" i="10" a="1"/>
  <c r="U48" i="10" s="1"/>
  <c r="V48" i="17" s="1"/>
  <c r="U51" i="10" a="1"/>
  <c r="U51" i="10" s="1"/>
  <c r="V51" i="17" s="1"/>
  <c r="U55" i="10" a="1"/>
  <c r="U55" i="10" s="1"/>
  <c r="V55" i="17" s="1"/>
  <c r="U59" i="10" a="1"/>
  <c r="U59" i="10" s="1"/>
  <c r="V59" i="17" s="1"/>
  <c r="U63" i="10" a="1"/>
  <c r="U63" i="10" s="1"/>
  <c r="V63" i="17" s="1"/>
  <c r="U9" i="10" a="1"/>
  <c r="U9" i="10" s="1"/>
  <c r="V9" i="17" s="1"/>
  <c r="U14" i="10" a="1"/>
  <c r="U14" i="10" s="1"/>
  <c r="V14" i="17" s="1"/>
  <c r="U21" i="10" a="1"/>
  <c r="U21" i="10" s="1"/>
  <c r="V21" i="17" s="1"/>
  <c r="U26" i="10" a="1"/>
  <c r="U26" i="10" s="1"/>
  <c r="V26" i="17" s="1"/>
  <c r="U33" i="10" a="1"/>
  <c r="U33" i="10" s="1"/>
  <c r="V33" i="17" s="1"/>
  <c r="U36" i="10" a="1"/>
  <c r="U36" i="10" s="1"/>
  <c r="V36" i="17" s="1"/>
  <c r="U43" i="10" a="1"/>
  <c r="U43" i="10" s="1"/>
  <c r="V43" i="17" s="1"/>
  <c r="U52" i="10" a="1"/>
  <c r="U52" i="10" s="1"/>
  <c r="V52" i="17" s="1"/>
  <c r="U56" i="10" a="1"/>
  <c r="U56" i="10" s="1"/>
  <c r="V56" i="17" s="1"/>
  <c r="U60" i="10" a="1"/>
  <c r="U60" i="10" s="1"/>
  <c r="V60" i="17" s="1"/>
  <c r="U64" i="10" a="1"/>
  <c r="U64" i="10" s="1"/>
  <c r="V64" i="17" s="1"/>
  <c r="U7" i="10" a="1"/>
  <c r="U7" i="10" s="1"/>
  <c r="V7" i="17" s="1"/>
  <c r="U12" i="10" a="1"/>
  <c r="U12" i="10" s="1"/>
  <c r="V12" i="17" s="1"/>
  <c r="U19" i="10" a="1"/>
  <c r="U19" i="10" s="1"/>
  <c r="V19" i="17" s="1"/>
  <c r="U24" i="10" a="1"/>
  <c r="U24" i="10" s="1"/>
  <c r="V24" i="17" s="1"/>
  <c r="U31" i="10" a="1"/>
  <c r="U31" i="10" s="1"/>
  <c r="V31" i="17" s="1"/>
  <c r="U34" i="10" a="1"/>
  <c r="U34" i="10" s="1"/>
  <c r="V34" i="17" s="1"/>
  <c r="U41" i="10" a="1"/>
  <c r="U41" i="10" s="1"/>
  <c r="V41" i="17" s="1"/>
  <c r="U22" i="10" a="1"/>
  <c r="U22" i="10" s="1"/>
  <c r="V22" i="17" s="1"/>
  <c r="U39" i="10" a="1"/>
  <c r="U39" i="10" s="1"/>
  <c r="V39" i="17" s="1"/>
  <c r="U49" i="10" a="1"/>
  <c r="U49" i="10" s="1"/>
  <c r="V49" i="17" s="1"/>
  <c r="U57" i="10" a="1"/>
  <c r="U57" i="10" s="1"/>
  <c r="V57" i="17" s="1"/>
  <c r="U65" i="10" a="1"/>
  <c r="U65" i="10" s="1"/>
  <c r="V65" i="17" s="1"/>
  <c r="U92" i="10" a="1"/>
  <c r="U92" i="10" s="1"/>
  <c r="V92" i="17" s="1"/>
  <c r="U95" i="10" a="1"/>
  <c r="U95" i="10" s="1"/>
  <c r="V95" i="17" s="1"/>
  <c r="U98" i="10" a="1"/>
  <c r="U98" i="10" s="1"/>
  <c r="V98" i="17" s="1"/>
  <c r="U101" i="10" a="1"/>
  <c r="U101" i="10" s="1"/>
  <c r="V101" i="17" s="1"/>
  <c r="U5" i="10" a="1"/>
  <c r="U5" i="10" s="1"/>
  <c r="V5" i="17" s="1"/>
  <c r="U20" i="10" a="1"/>
  <c r="U20" i="10" s="1"/>
  <c r="V20" i="17" s="1"/>
  <c r="U37" i="10" a="1"/>
  <c r="U37" i="10" s="1"/>
  <c r="V37" i="17" s="1"/>
  <c r="U54" i="10" a="1"/>
  <c r="U54" i="10" s="1"/>
  <c r="V54" i="17" s="1"/>
  <c r="U62" i="10" a="1"/>
  <c r="U62" i="10" s="1"/>
  <c r="V62" i="17" s="1"/>
  <c r="U69" i="10" a="1"/>
  <c r="U69" i="10" s="1"/>
  <c r="V69" i="17" s="1"/>
  <c r="U73" i="10" a="1"/>
  <c r="U73" i="10" s="1"/>
  <c r="V73" i="17" s="1"/>
  <c r="U77" i="10" a="1"/>
  <c r="U77" i="10" s="1"/>
  <c r="V77" i="17" s="1"/>
  <c r="U81" i="10" a="1"/>
  <c r="U81" i="10" s="1"/>
  <c r="V81" i="17" s="1"/>
  <c r="U85" i="10" a="1"/>
  <c r="U85" i="10" s="1"/>
  <c r="V85" i="17" s="1"/>
  <c r="U89" i="10" a="1"/>
  <c r="U89" i="10" s="1"/>
  <c r="V89" i="17" s="1"/>
  <c r="U8" i="10" a="1"/>
  <c r="U8" i="10" s="1"/>
  <c r="V8" i="17" s="1"/>
  <c r="U27" i="10" a="1"/>
  <c r="U27" i="10" s="1"/>
  <c r="V27" i="17" s="1"/>
  <c r="U42" i="10" a="1"/>
  <c r="U42" i="10" s="1"/>
  <c r="V42" i="17" s="1"/>
  <c r="U44" i="10" a="1"/>
  <c r="U44" i="10" s="1"/>
  <c r="V44" i="17" s="1"/>
  <c r="U53" i="10" a="1"/>
  <c r="U53" i="10" s="1"/>
  <c r="V53" i="17" s="1"/>
  <c r="U61" i="10" a="1"/>
  <c r="U61" i="10" s="1"/>
  <c r="V61" i="17" s="1"/>
  <c r="U10" i="10" a="1"/>
  <c r="U10" i="10" s="1"/>
  <c r="V10" i="17" s="1"/>
  <c r="U74" i="10" a="1"/>
  <c r="U74" i="10" s="1"/>
  <c r="V74" i="17" s="1"/>
  <c r="U82" i="10" a="1"/>
  <c r="U82" i="10" s="1"/>
  <c r="V82" i="17" s="1"/>
  <c r="U90" i="10" a="1"/>
  <c r="U90" i="10" s="1"/>
  <c r="V90" i="17" s="1"/>
  <c r="U93" i="10" a="1"/>
  <c r="U93" i="10" s="1"/>
  <c r="V93" i="17" s="1"/>
  <c r="U96" i="10" a="1"/>
  <c r="U96" i="10" s="1"/>
  <c r="V96" i="17" s="1"/>
  <c r="U99" i="10" a="1"/>
  <c r="U99" i="10" s="1"/>
  <c r="V99" i="17" s="1"/>
  <c r="U50" i="10" a="1"/>
  <c r="U50" i="10" s="1"/>
  <c r="V50" i="17" s="1"/>
  <c r="U66" i="10" a="1"/>
  <c r="U66" i="10" s="1"/>
  <c r="V66" i="17" s="1"/>
  <c r="U71" i="10" a="1"/>
  <c r="U71" i="10" s="1"/>
  <c r="V71" i="17" s="1"/>
  <c r="U79" i="10" a="1"/>
  <c r="U79" i="10" s="1"/>
  <c r="V79" i="17" s="1"/>
  <c r="U87" i="10" a="1"/>
  <c r="U87" i="10" s="1"/>
  <c r="V87" i="17" s="1"/>
  <c r="U103" i="10" a="1"/>
  <c r="U103" i="10" s="1"/>
  <c r="V103" i="17" s="1"/>
  <c r="U15" i="10" a="1"/>
  <c r="U15" i="10" s="1"/>
  <c r="V15" i="17" s="1"/>
  <c r="U32" i="10" a="1"/>
  <c r="U32" i="10" s="1"/>
  <c r="V32" i="17" s="1"/>
  <c r="U84" i="10" a="1"/>
  <c r="U84" i="10" s="1"/>
  <c r="V84" i="17" s="1"/>
  <c r="U102" i="10" a="1"/>
  <c r="U102" i="10" s="1"/>
  <c r="V102" i="17" s="1"/>
  <c r="U68" i="10" a="1"/>
  <c r="U68" i="10" s="1"/>
  <c r="V68" i="17" s="1"/>
  <c r="U76" i="10" a="1"/>
  <c r="U76" i="10" s="1"/>
  <c r="V76" i="17" s="1"/>
  <c r="U29" i="10" a="1"/>
  <c r="U29" i="10" s="1"/>
  <c r="V29" i="17" s="1"/>
  <c r="U70" i="10" a="1"/>
  <c r="U70" i="10" s="1"/>
  <c r="V70" i="17" s="1"/>
  <c r="U78" i="10" a="1"/>
  <c r="U78" i="10" s="1"/>
  <c r="V78" i="17" s="1"/>
  <c r="U86" i="10" a="1"/>
  <c r="U86" i="10" s="1"/>
  <c r="V86" i="17" s="1"/>
  <c r="U17" i="10" a="1"/>
  <c r="U17" i="10" s="1"/>
  <c r="V17" i="17" s="1"/>
  <c r="U58" i="10" a="1"/>
  <c r="U58" i="10" s="1"/>
  <c r="V58" i="17" s="1"/>
  <c r="U67" i="10" a="1"/>
  <c r="U67" i="10" s="1"/>
  <c r="V67" i="17" s="1"/>
  <c r="U75" i="10" a="1"/>
  <c r="U75" i="10" s="1"/>
  <c r="V75" i="17" s="1"/>
  <c r="U83" i="10" a="1"/>
  <c r="U83" i="10" s="1"/>
  <c r="V83" i="17" s="1"/>
  <c r="U91" i="10" a="1"/>
  <c r="U91" i="10" s="1"/>
  <c r="V91" i="17" s="1"/>
  <c r="U94" i="10" a="1"/>
  <c r="U94" i="10" s="1"/>
  <c r="V94" i="17" s="1"/>
  <c r="U97" i="10" a="1"/>
  <c r="U97" i="10" s="1"/>
  <c r="V97" i="17" s="1"/>
  <c r="U100" i="10" a="1"/>
  <c r="U100" i="10" s="1"/>
  <c r="V100" i="17" s="1"/>
  <c r="U4" i="10" a="1"/>
  <c r="U4" i="10" s="1"/>
  <c r="V4" i="17" s="1"/>
  <c r="U46" i="10" a="1"/>
  <c r="U46" i="10" s="1"/>
  <c r="V46" i="17" s="1"/>
  <c r="U88" i="10" a="1"/>
  <c r="U88" i="10" s="1"/>
  <c r="V88" i="17" s="1"/>
  <c r="U80" i="10" a="1"/>
  <c r="U80" i="10" s="1"/>
  <c r="V80" i="17" s="1"/>
  <c r="U72" i="10" a="1"/>
  <c r="U72" i="10" s="1"/>
  <c r="V72" i="17" s="1"/>
  <c r="D6" i="10"/>
  <c r="E6" i="17" s="1"/>
  <c r="D10" i="10"/>
  <c r="E10" i="17" s="1"/>
  <c r="D100" i="10"/>
  <c r="E100" i="17" s="1"/>
  <c r="D94" i="10"/>
  <c r="E94" i="17" s="1"/>
  <c r="D88" i="10"/>
  <c r="E88" i="17" s="1"/>
  <c r="D82" i="10"/>
  <c r="E82" i="17" s="1"/>
  <c r="D76" i="10"/>
  <c r="E76" i="17" s="1"/>
  <c r="D70" i="10"/>
  <c r="E70" i="17" s="1"/>
  <c r="D64" i="10"/>
  <c r="E64" i="17" s="1"/>
  <c r="D58" i="10"/>
  <c r="E58" i="17" s="1"/>
  <c r="D52" i="10"/>
  <c r="E52" i="17" s="1"/>
  <c r="D46" i="10"/>
  <c r="E46" i="17" s="1"/>
  <c r="D40" i="10"/>
  <c r="E40" i="17" s="1"/>
  <c r="D34" i="10"/>
  <c r="E34" i="17" s="1"/>
  <c r="D28" i="10"/>
  <c r="E28" i="17" s="1"/>
  <c r="D22" i="10"/>
  <c r="E22" i="17" s="1"/>
  <c r="D16" i="10"/>
  <c r="E16" i="17" s="1"/>
  <c r="M31" i="10"/>
  <c r="N31" i="17" s="1"/>
  <c r="D99" i="10"/>
  <c r="E99" i="17" s="1"/>
  <c r="D93" i="10"/>
  <c r="E93" i="17" s="1"/>
  <c r="D87" i="10"/>
  <c r="E87" i="17" s="1"/>
  <c r="D81" i="10"/>
  <c r="E81" i="17" s="1"/>
  <c r="D75" i="10"/>
  <c r="E75" i="17" s="1"/>
  <c r="D69" i="10"/>
  <c r="E69" i="17" s="1"/>
  <c r="D63" i="10"/>
  <c r="E63" i="17" s="1"/>
  <c r="D57" i="10"/>
  <c r="E57" i="17" s="1"/>
  <c r="D51" i="10"/>
  <c r="E51" i="17" s="1"/>
  <c r="D45" i="10"/>
  <c r="E45" i="17" s="1"/>
  <c r="D39" i="10"/>
  <c r="E39" i="17" s="1"/>
  <c r="D33" i="10"/>
  <c r="E33" i="17" s="1"/>
  <c r="D27" i="10"/>
  <c r="E27" i="17" s="1"/>
  <c r="D21" i="10"/>
  <c r="E21" i="17" s="1"/>
  <c r="D15" i="10"/>
  <c r="E15" i="17" s="1"/>
  <c r="D9" i="10"/>
  <c r="E9" i="17" s="1"/>
  <c r="D4" i="10"/>
  <c r="E4" i="17" s="1"/>
  <c r="D98" i="10"/>
  <c r="E98" i="17" s="1"/>
  <c r="D92" i="10"/>
  <c r="E92" i="17" s="1"/>
  <c r="D86" i="10"/>
  <c r="E86" i="17" s="1"/>
  <c r="D80" i="10"/>
  <c r="E80" i="17" s="1"/>
  <c r="D74" i="10"/>
  <c r="E74" i="17" s="1"/>
  <c r="D68" i="10"/>
  <c r="E68" i="17" s="1"/>
  <c r="D62" i="10"/>
  <c r="E62" i="17" s="1"/>
  <c r="D56" i="10"/>
  <c r="E56" i="17" s="1"/>
  <c r="D50" i="10"/>
  <c r="E50" i="17" s="1"/>
  <c r="D44" i="10"/>
  <c r="E44" i="17" s="1"/>
  <c r="D38" i="10"/>
  <c r="E38" i="17" s="1"/>
  <c r="D32" i="10"/>
  <c r="E32" i="17" s="1"/>
  <c r="D26" i="10"/>
  <c r="E26" i="17" s="1"/>
  <c r="D20" i="10"/>
  <c r="E20" i="17" s="1"/>
  <c r="D14" i="10"/>
  <c r="E14" i="17" s="1"/>
  <c r="D8" i="10"/>
  <c r="E8" i="17" s="1"/>
  <c r="D103" i="10"/>
  <c r="E103" i="17" s="1"/>
  <c r="D97" i="10"/>
  <c r="E97" i="17" s="1"/>
  <c r="D91" i="10"/>
  <c r="E91" i="17" s="1"/>
  <c r="D85" i="10"/>
  <c r="E85" i="17" s="1"/>
  <c r="D79" i="10"/>
  <c r="E79" i="17" s="1"/>
  <c r="D73" i="10"/>
  <c r="E73" i="17" s="1"/>
  <c r="D67" i="10"/>
  <c r="E67" i="17" s="1"/>
  <c r="D61" i="10"/>
  <c r="E61" i="17" s="1"/>
  <c r="D55" i="10"/>
  <c r="E55" i="17" s="1"/>
  <c r="D49" i="10"/>
  <c r="E49" i="17" s="1"/>
  <c r="D43" i="10"/>
  <c r="E43" i="17" s="1"/>
  <c r="D37" i="10"/>
  <c r="E37" i="17" s="1"/>
  <c r="D31" i="10"/>
  <c r="E31" i="17" s="1"/>
  <c r="D25" i="10"/>
  <c r="E25" i="17" s="1"/>
  <c r="D19" i="10"/>
  <c r="E19" i="17" s="1"/>
  <c r="D13" i="10"/>
  <c r="E13" i="17" s="1"/>
  <c r="D7" i="10"/>
  <c r="E7" i="17" s="1"/>
  <c r="D102" i="10"/>
  <c r="E102" i="17" s="1"/>
  <c r="D96" i="10"/>
  <c r="E96" i="17" s="1"/>
  <c r="D90" i="10"/>
  <c r="E90" i="17" s="1"/>
  <c r="D84" i="10"/>
  <c r="E84" i="17" s="1"/>
  <c r="D78" i="10"/>
  <c r="E78" i="17" s="1"/>
  <c r="D72" i="10"/>
  <c r="E72" i="17" s="1"/>
  <c r="D66" i="10"/>
  <c r="E66" i="17" s="1"/>
  <c r="D60" i="10"/>
  <c r="E60" i="17" s="1"/>
  <c r="D54" i="10"/>
  <c r="E54" i="17" s="1"/>
  <c r="D48" i="10"/>
  <c r="E48" i="17" s="1"/>
  <c r="D42" i="10"/>
  <c r="E42" i="17" s="1"/>
  <c r="D36" i="10"/>
  <c r="E36" i="17" s="1"/>
  <c r="D30" i="10"/>
  <c r="E30" i="17" s="1"/>
  <c r="D24" i="10"/>
  <c r="E24" i="17" s="1"/>
  <c r="D18" i="10"/>
  <c r="E18" i="17" s="1"/>
  <c r="D12" i="10"/>
  <c r="E12" i="17" s="1"/>
  <c r="D101" i="10"/>
  <c r="E101" i="17" s="1"/>
  <c r="D95" i="10"/>
  <c r="E95" i="17" s="1"/>
  <c r="D89" i="10"/>
  <c r="E89" i="17" s="1"/>
  <c r="D83" i="10"/>
  <c r="E83" i="17" s="1"/>
  <c r="D77" i="10"/>
  <c r="E77" i="17" s="1"/>
  <c r="D71" i="10"/>
  <c r="E71" i="17" s="1"/>
  <c r="D65" i="10"/>
  <c r="E65" i="17" s="1"/>
  <c r="D59" i="10"/>
  <c r="E59" i="17" s="1"/>
  <c r="D53" i="10"/>
  <c r="E53" i="17" s="1"/>
  <c r="D47" i="10"/>
  <c r="E47" i="17" s="1"/>
  <c r="D41" i="10"/>
  <c r="E41" i="17" s="1"/>
  <c r="D35" i="10"/>
  <c r="E35" i="17" s="1"/>
  <c r="D29" i="10"/>
  <c r="E29" i="17" s="1"/>
  <c r="D23" i="10"/>
  <c r="E23" i="17" s="1"/>
  <c r="D17" i="10"/>
  <c r="E17" i="17" s="1"/>
  <c r="D11" i="10"/>
  <c r="E11" i="17" s="1"/>
  <c r="E26" i="10"/>
  <c r="F26" i="17" s="1"/>
  <c r="E91" i="10"/>
  <c r="F91" i="17" s="1"/>
  <c r="C17" i="10"/>
  <c r="D17" i="17" s="1"/>
  <c r="C87" i="10"/>
  <c r="D87" i="17" s="1"/>
  <c r="J70" i="10"/>
  <c r="K70" i="17" s="1"/>
  <c r="E65" i="10"/>
  <c r="F65" i="17" s="1"/>
  <c r="N77" i="10"/>
  <c r="O77" i="17" s="1"/>
  <c r="J60" i="10"/>
  <c r="K60" i="17" s="1"/>
  <c r="H102" i="10"/>
  <c r="I102" i="17" s="1"/>
  <c r="C54" i="10"/>
  <c r="D54" i="17" s="1"/>
  <c r="C19" i="10"/>
  <c r="D19" i="17" s="1"/>
  <c r="E99" i="10"/>
  <c r="F99" i="17" s="1"/>
  <c r="E72" i="10"/>
  <c r="F72" i="17" s="1"/>
  <c r="J53" i="10"/>
  <c r="K53" i="17" s="1"/>
  <c r="C72" i="10"/>
  <c r="D72" i="17" s="1"/>
  <c r="J5" i="10"/>
  <c r="K5" i="17" s="1"/>
  <c r="H80" i="10"/>
  <c r="I80" i="17" s="1"/>
  <c r="E96" i="10"/>
  <c r="F96" i="17" s="1"/>
  <c r="I90" i="10"/>
  <c r="J90" i="17" s="1"/>
  <c r="E79" i="10"/>
  <c r="F79" i="17" s="1"/>
  <c r="J74" i="10"/>
  <c r="K74" i="17" s="1"/>
  <c r="H70" i="10"/>
  <c r="I70" i="17" s="1"/>
  <c r="E59" i="10"/>
  <c r="F59" i="17" s="1"/>
  <c r="I38" i="10"/>
  <c r="J38" i="17" s="1"/>
  <c r="E23" i="10"/>
  <c r="F23" i="17" s="1"/>
  <c r="J16" i="10"/>
  <c r="K16" i="17" s="1"/>
  <c r="I92" i="10"/>
  <c r="J92" i="17" s="1"/>
  <c r="I89" i="10"/>
  <c r="J89" i="17" s="1"/>
  <c r="J73" i="10"/>
  <c r="K73" i="17" s="1"/>
  <c r="I68" i="10"/>
  <c r="J68" i="17" s="1"/>
  <c r="J57" i="10"/>
  <c r="K57" i="17" s="1"/>
  <c r="J36" i="10"/>
  <c r="K36" i="17" s="1"/>
  <c r="E21" i="10"/>
  <c r="F21" i="17" s="1"/>
  <c r="I14" i="10"/>
  <c r="J14" i="17" s="1"/>
  <c r="I19" i="10"/>
  <c r="J19" i="17" s="1"/>
  <c r="H85" i="10"/>
  <c r="I85" i="17" s="1"/>
  <c r="I62" i="10"/>
  <c r="J62" i="17" s="1"/>
  <c r="H97" i="10"/>
  <c r="I97" i="17" s="1"/>
  <c r="M74" i="10"/>
  <c r="N74" i="17" s="1"/>
  <c r="E94" i="10"/>
  <c r="F94" i="17" s="1"/>
  <c r="E87" i="10"/>
  <c r="F87" i="17" s="1"/>
  <c r="I73" i="10"/>
  <c r="J73" i="17" s="1"/>
  <c r="I66" i="10"/>
  <c r="J66" i="17" s="1"/>
  <c r="J55" i="10"/>
  <c r="K55" i="17" s="1"/>
  <c r="J33" i="10"/>
  <c r="K33" i="17" s="1"/>
  <c r="H20" i="10"/>
  <c r="I20" i="17" s="1"/>
  <c r="E8" i="10"/>
  <c r="F8" i="17" s="1"/>
  <c r="L62" i="10"/>
  <c r="M62" i="17" s="1"/>
  <c r="F46" i="10"/>
  <c r="G46" i="17" s="1"/>
  <c r="F102" i="10"/>
  <c r="G102" i="17" s="1"/>
  <c r="F68" i="10"/>
  <c r="G68" i="17" s="1"/>
  <c r="L30" i="10"/>
  <c r="M30" i="17" s="1"/>
  <c r="E22" i="10"/>
  <c r="F22" i="17" s="1"/>
  <c r="E10" i="10"/>
  <c r="F10" i="17" s="1"/>
  <c r="H103" i="10"/>
  <c r="I103" i="17" s="1"/>
  <c r="E102" i="10"/>
  <c r="F102" i="17" s="1"/>
  <c r="F100" i="10"/>
  <c r="G100" i="17" s="1"/>
  <c r="H98" i="10"/>
  <c r="I98" i="17" s="1"/>
  <c r="L95" i="10"/>
  <c r="M95" i="17" s="1"/>
  <c r="I93" i="10"/>
  <c r="J93" i="17" s="1"/>
  <c r="F92" i="10"/>
  <c r="G92" i="17" s="1"/>
  <c r="E90" i="10"/>
  <c r="F90" i="17" s="1"/>
  <c r="N88" i="10"/>
  <c r="O88" i="17" s="1"/>
  <c r="J86" i="10"/>
  <c r="K86" i="17" s="1"/>
  <c r="L84" i="10"/>
  <c r="M84" i="17" s="1"/>
  <c r="E83" i="10"/>
  <c r="F83" i="17" s="1"/>
  <c r="L81" i="10"/>
  <c r="M81" i="17" s="1"/>
  <c r="F80" i="10"/>
  <c r="G80" i="17" s="1"/>
  <c r="L77" i="10"/>
  <c r="M77" i="17" s="1"/>
  <c r="I75" i="10"/>
  <c r="J75" i="17" s="1"/>
  <c r="I74" i="10"/>
  <c r="J74" i="17" s="1"/>
  <c r="E73" i="10"/>
  <c r="F73" i="17" s="1"/>
  <c r="J71" i="10"/>
  <c r="K71" i="17" s="1"/>
  <c r="E70" i="10"/>
  <c r="F70" i="17" s="1"/>
  <c r="E68" i="10"/>
  <c r="F68" i="17" s="1"/>
  <c r="E64" i="10"/>
  <c r="F64" i="17" s="1"/>
  <c r="F62" i="10"/>
  <c r="G62" i="17" s="1"/>
  <c r="E60" i="10"/>
  <c r="F60" i="17" s="1"/>
  <c r="I58" i="10"/>
  <c r="J58" i="17" s="1"/>
  <c r="E57" i="10"/>
  <c r="F57" i="17" s="1"/>
  <c r="I55" i="10"/>
  <c r="J55" i="17" s="1"/>
  <c r="F53" i="10"/>
  <c r="G53" i="17" s="1"/>
  <c r="I50" i="10"/>
  <c r="J50" i="17" s="1"/>
  <c r="L47" i="10"/>
  <c r="M47" i="17" s="1"/>
  <c r="L45" i="10"/>
  <c r="M45" i="17" s="1"/>
  <c r="E42" i="10"/>
  <c r="F42" i="17" s="1"/>
  <c r="E40" i="10"/>
  <c r="F40" i="17" s="1"/>
  <c r="E38" i="10"/>
  <c r="F38" i="17" s="1"/>
  <c r="I35" i="10"/>
  <c r="J35" i="17" s="1"/>
  <c r="L32" i="10"/>
  <c r="M32" i="17" s="1"/>
  <c r="H30" i="10"/>
  <c r="I30" i="17" s="1"/>
  <c r="E28" i="10"/>
  <c r="F28" i="17" s="1"/>
  <c r="C25" i="10"/>
  <c r="D25" i="17" s="1"/>
  <c r="C22" i="10"/>
  <c r="D22" i="17" s="1"/>
  <c r="E20" i="10"/>
  <c r="F20" i="17" s="1"/>
  <c r="L18" i="10"/>
  <c r="M18" i="17" s="1"/>
  <c r="I16" i="10"/>
  <c r="J16" i="17" s="1"/>
  <c r="F14" i="10"/>
  <c r="G14" i="17" s="1"/>
  <c r="L11" i="10"/>
  <c r="M11" i="17" s="1"/>
  <c r="K9" i="10"/>
  <c r="L9" i="17" s="1"/>
  <c r="F7" i="10"/>
  <c r="G7" i="17" s="1"/>
  <c r="L83" i="10"/>
  <c r="M83" i="17" s="1"/>
  <c r="L60" i="10"/>
  <c r="M60" i="17" s="1"/>
  <c r="L55" i="10"/>
  <c r="M55" i="17" s="1"/>
  <c r="F49" i="10"/>
  <c r="G49" i="17" s="1"/>
  <c r="L40" i="10"/>
  <c r="M40" i="17" s="1"/>
  <c r="L28" i="10"/>
  <c r="M28" i="17" s="1"/>
  <c r="F10" i="10"/>
  <c r="G10" i="17" s="1"/>
  <c r="L98" i="10"/>
  <c r="M98" i="17" s="1"/>
  <c r="E85" i="10"/>
  <c r="F85" i="17" s="1"/>
  <c r="F57" i="10"/>
  <c r="G57" i="17" s="1"/>
  <c r="E48" i="10"/>
  <c r="F48" i="17" s="1"/>
  <c r="E12" i="10"/>
  <c r="F12" i="17" s="1"/>
  <c r="E103" i="10"/>
  <c r="F103" i="17" s="1"/>
  <c r="C102" i="10"/>
  <c r="D102" i="17" s="1"/>
  <c r="E100" i="10"/>
  <c r="F100" i="17" s="1"/>
  <c r="F98" i="10"/>
  <c r="G98" i="17" s="1"/>
  <c r="L96" i="10"/>
  <c r="M96" i="17" s="1"/>
  <c r="E95" i="10"/>
  <c r="F95" i="17" s="1"/>
  <c r="F93" i="10"/>
  <c r="G93" i="17" s="1"/>
  <c r="C92" i="10"/>
  <c r="D92" i="17" s="1"/>
  <c r="C90" i="10"/>
  <c r="D90" i="17" s="1"/>
  <c r="H88" i="10"/>
  <c r="I88" i="17" s="1"/>
  <c r="C86" i="10"/>
  <c r="D86" i="17" s="1"/>
  <c r="H84" i="10"/>
  <c r="I84" i="17" s="1"/>
  <c r="C83" i="10"/>
  <c r="D83" i="17" s="1"/>
  <c r="H81" i="10"/>
  <c r="I81" i="17" s="1"/>
  <c r="L78" i="10"/>
  <c r="M78" i="17" s="1"/>
  <c r="E77" i="10"/>
  <c r="F77" i="17" s="1"/>
  <c r="F75" i="10"/>
  <c r="G75" i="17" s="1"/>
  <c r="F74" i="10"/>
  <c r="G74" i="17" s="1"/>
  <c r="C73" i="10"/>
  <c r="D73" i="17" s="1"/>
  <c r="I71" i="10"/>
  <c r="J71" i="17" s="1"/>
  <c r="E69" i="10"/>
  <c r="F69" i="17" s="1"/>
  <c r="L67" i="10"/>
  <c r="M67" i="17" s="1"/>
  <c r="L65" i="10"/>
  <c r="M65" i="17" s="1"/>
  <c r="L63" i="10"/>
  <c r="M63" i="17" s="1"/>
  <c r="E62" i="10"/>
  <c r="F62" i="17" s="1"/>
  <c r="C60" i="10"/>
  <c r="D60" i="17" s="1"/>
  <c r="F58" i="10"/>
  <c r="G58" i="17" s="1"/>
  <c r="L56" i="10"/>
  <c r="M56" i="17" s="1"/>
  <c r="N52" i="10"/>
  <c r="O52" i="17" s="1"/>
  <c r="H50" i="10"/>
  <c r="I50" i="17" s="1"/>
  <c r="H47" i="10"/>
  <c r="I47" i="17" s="1"/>
  <c r="F45" i="10"/>
  <c r="G45" i="17" s="1"/>
  <c r="F39" i="10"/>
  <c r="G39" i="17" s="1"/>
  <c r="I37" i="10"/>
  <c r="J37" i="17" s="1"/>
  <c r="H35" i="10"/>
  <c r="I35" i="17" s="1"/>
  <c r="I32" i="10"/>
  <c r="J32" i="17" s="1"/>
  <c r="E30" i="10"/>
  <c r="F30" i="17" s="1"/>
  <c r="F27" i="10"/>
  <c r="G27" i="17" s="1"/>
  <c r="L24" i="10"/>
  <c r="M24" i="17" s="1"/>
  <c r="L21" i="10"/>
  <c r="M21" i="17" s="1"/>
  <c r="C20" i="10"/>
  <c r="D20" i="17" s="1"/>
  <c r="J18" i="10"/>
  <c r="K18" i="17" s="1"/>
  <c r="C16" i="10"/>
  <c r="D16" i="17" s="1"/>
  <c r="E14" i="10"/>
  <c r="F14" i="17" s="1"/>
  <c r="H11" i="10"/>
  <c r="I11" i="17" s="1"/>
  <c r="F9" i="10"/>
  <c r="G9" i="17" s="1"/>
  <c r="L6" i="10"/>
  <c r="M6" i="17" s="1"/>
  <c r="L4" i="10"/>
  <c r="M4" i="17" s="1"/>
  <c r="L80" i="10"/>
  <c r="M80" i="17" s="1"/>
  <c r="L38" i="10"/>
  <c r="M38" i="17" s="1"/>
  <c r="L14" i="10"/>
  <c r="M14" i="17" s="1"/>
  <c r="L103" i="10"/>
  <c r="M103" i="17" s="1"/>
  <c r="E82" i="10"/>
  <c r="F82" i="17" s="1"/>
  <c r="E66" i="10"/>
  <c r="F66" i="17" s="1"/>
  <c r="L58" i="10"/>
  <c r="M58" i="17" s="1"/>
  <c r="E46" i="10"/>
  <c r="F46" i="17" s="1"/>
  <c r="F40" i="10"/>
  <c r="G40" i="17" s="1"/>
  <c r="F28" i="10"/>
  <c r="G28" i="17" s="1"/>
  <c r="E5" i="10"/>
  <c r="F5" i="17" s="1"/>
  <c r="E4" i="10"/>
  <c r="F4" i="17" s="1"/>
  <c r="L102" i="10"/>
  <c r="M102" i="17" s="1"/>
  <c r="L101" i="10"/>
  <c r="M101" i="17" s="1"/>
  <c r="H99" i="10"/>
  <c r="I99" i="17" s="1"/>
  <c r="K96" i="10"/>
  <c r="L96" i="17" s="1"/>
  <c r="E93" i="10"/>
  <c r="F93" i="17" s="1"/>
  <c r="J91" i="10"/>
  <c r="K91" i="17" s="1"/>
  <c r="L89" i="10"/>
  <c r="M89" i="17" s="1"/>
  <c r="E88" i="10"/>
  <c r="F88" i="17" s="1"/>
  <c r="L85" i="10"/>
  <c r="M85" i="17" s="1"/>
  <c r="F84" i="10"/>
  <c r="G84" i="17" s="1"/>
  <c r="L82" i="10"/>
  <c r="M82" i="17" s="1"/>
  <c r="F81" i="10"/>
  <c r="G81" i="17" s="1"/>
  <c r="L79" i="10"/>
  <c r="M79" i="17" s="1"/>
  <c r="H78" i="10"/>
  <c r="I78" i="17" s="1"/>
  <c r="E75" i="10"/>
  <c r="F75" i="17" s="1"/>
  <c r="C74" i="10"/>
  <c r="D74" i="17" s="1"/>
  <c r="J72" i="10"/>
  <c r="K72" i="17" s="1"/>
  <c r="E71" i="10"/>
  <c r="F71" i="17" s="1"/>
  <c r="C69" i="10"/>
  <c r="D69" i="17" s="1"/>
  <c r="I65" i="10"/>
  <c r="J65" i="17" s="1"/>
  <c r="E63" i="10"/>
  <c r="F63" i="17" s="1"/>
  <c r="L61" i="10"/>
  <c r="M61" i="17" s="1"/>
  <c r="J59" i="10"/>
  <c r="K59" i="17" s="1"/>
  <c r="E58" i="10"/>
  <c r="F58" i="17" s="1"/>
  <c r="E56" i="10"/>
  <c r="F56" i="17" s="1"/>
  <c r="L54" i="10"/>
  <c r="M54" i="17" s="1"/>
  <c r="I52" i="10"/>
  <c r="J52" i="17" s="1"/>
  <c r="E50" i="10"/>
  <c r="F50" i="17" s="1"/>
  <c r="F47" i="10"/>
  <c r="G47" i="17" s="1"/>
  <c r="E45" i="10"/>
  <c r="F45" i="17" s="1"/>
  <c r="E41" i="10"/>
  <c r="F41" i="17" s="1"/>
  <c r="E39" i="10"/>
  <c r="F39" i="17" s="1"/>
  <c r="I34" i="10"/>
  <c r="J34" i="17" s="1"/>
  <c r="F32" i="10"/>
  <c r="G32" i="17" s="1"/>
  <c r="F29" i="10"/>
  <c r="G29" i="17" s="1"/>
  <c r="E27" i="10"/>
  <c r="F27" i="17" s="1"/>
  <c r="J24" i="10"/>
  <c r="K24" i="17" s="1"/>
  <c r="J21" i="10"/>
  <c r="K21" i="17" s="1"/>
  <c r="L19" i="10"/>
  <c r="M19" i="17" s="1"/>
  <c r="H18" i="10"/>
  <c r="I18" i="17" s="1"/>
  <c r="L15" i="10"/>
  <c r="M15" i="17" s="1"/>
  <c r="L13" i="10"/>
  <c r="M13" i="17" s="1"/>
  <c r="F11" i="10"/>
  <c r="G11" i="17" s="1"/>
  <c r="E9" i="10"/>
  <c r="F9" i="17" s="1"/>
  <c r="E6" i="10"/>
  <c r="F6" i="17" s="1"/>
  <c r="F101" i="10"/>
  <c r="G101" i="17" s="1"/>
  <c r="L92" i="10"/>
  <c r="M92" i="17" s="1"/>
  <c r="F82" i="10"/>
  <c r="G82" i="17" s="1"/>
  <c r="L43" i="10"/>
  <c r="M43" i="17" s="1"/>
  <c r="L12" i="10"/>
  <c r="M12" i="17" s="1"/>
  <c r="E101" i="10"/>
  <c r="F101" i="17" s="1"/>
  <c r="E97" i="10"/>
  <c r="F97" i="17" s="1"/>
  <c r="E89" i="10"/>
  <c r="F89" i="17" s="1"/>
  <c r="F83" i="10"/>
  <c r="G83" i="17" s="1"/>
  <c r="L75" i="10"/>
  <c r="M75" i="17" s="1"/>
  <c r="F64" i="10"/>
  <c r="G64" i="17" s="1"/>
  <c r="L51" i="10"/>
  <c r="M51" i="17" s="1"/>
  <c r="F43" i="10"/>
  <c r="G43" i="17" s="1"/>
  <c r="L35" i="10"/>
  <c r="M35" i="17" s="1"/>
  <c r="F25" i="10"/>
  <c r="G25" i="17" s="1"/>
  <c r="L7" i="10"/>
  <c r="M7" i="17" s="1"/>
  <c r="I4" i="10"/>
  <c r="J4" i="17" s="1"/>
  <c r="J101" i="10"/>
  <c r="K101" i="17" s="1"/>
  <c r="F99" i="10"/>
  <c r="G99" i="17" s="1"/>
  <c r="L97" i="10"/>
  <c r="M97" i="17" s="1"/>
  <c r="H96" i="10"/>
  <c r="I96" i="17" s="1"/>
  <c r="L94" i="10"/>
  <c r="M94" i="17" s="1"/>
  <c r="N92" i="10"/>
  <c r="O92" i="17" s="1"/>
  <c r="I91" i="10"/>
  <c r="J91" i="17" s="1"/>
  <c r="J89" i="10"/>
  <c r="K89" i="17" s="1"/>
  <c r="H87" i="10"/>
  <c r="I87" i="17" s="1"/>
  <c r="J85" i="10"/>
  <c r="K85" i="17" s="1"/>
  <c r="E84" i="10"/>
  <c r="F84" i="17" s="1"/>
  <c r="J82" i="10"/>
  <c r="K82" i="17" s="1"/>
  <c r="E81" i="10"/>
  <c r="F81" i="17" s="1"/>
  <c r="H79" i="10"/>
  <c r="I79" i="17" s="1"/>
  <c r="E78" i="10"/>
  <c r="F78" i="17" s="1"/>
  <c r="E76" i="10"/>
  <c r="F76" i="17" s="1"/>
  <c r="C75" i="10"/>
  <c r="D75" i="17" s="1"/>
  <c r="L73" i="10"/>
  <c r="M73" i="17" s="1"/>
  <c r="I72" i="10"/>
  <c r="J72" i="17" s="1"/>
  <c r="C71" i="10"/>
  <c r="D71" i="17" s="1"/>
  <c r="L66" i="10"/>
  <c r="M66" i="17" s="1"/>
  <c r="F65" i="10"/>
  <c r="G65" i="17" s="1"/>
  <c r="C61" i="10"/>
  <c r="D61" i="17" s="1"/>
  <c r="I59" i="10"/>
  <c r="J59" i="17" s="1"/>
  <c r="C58" i="10"/>
  <c r="D58" i="17" s="1"/>
  <c r="C56" i="10"/>
  <c r="D56" i="17" s="1"/>
  <c r="I54" i="10"/>
  <c r="J54" i="17" s="1"/>
  <c r="F52" i="10"/>
  <c r="G52" i="17" s="1"/>
  <c r="E47" i="10"/>
  <c r="F47" i="17" s="1"/>
  <c r="E44" i="10"/>
  <c r="F44" i="17" s="1"/>
  <c r="C37" i="10"/>
  <c r="D37" i="17" s="1"/>
  <c r="C34" i="10"/>
  <c r="D34" i="17" s="1"/>
  <c r="E32" i="10"/>
  <c r="F32" i="17" s="1"/>
  <c r="E29" i="10"/>
  <c r="F29" i="17" s="1"/>
  <c r="F26" i="10"/>
  <c r="G26" i="17" s="1"/>
  <c r="E24" i="10"/>
  <c r="F24" i="17" s="1"/>
  <c r="F21" i="10"/>
  <c r="G21" i="17" s="1"/>
  <c r="J19" i="10"/>
  <c r="K19" i="17" s="1"/>
  <c r="H17" i="10"/>
  <c r="I17" i="17" s="1"/>
  <c r="J15" i="10"/>
  <c r="K15" i="17" s="1"/>
  <c r="O5" i="10"/>
  <c r="P5" i="17" s="1"/>
  <c r="O22" i="10"/>
  <c r="P22" i="17" s="1"/>
  <c r="O23" i="10"/>
  <c r="P23" i="17" s="1"/>
  <c r="O29" i="10"/>
  <c r="P29" i="17" s="1"/>
  <c r="O31" i="10"/>
  <c r="P31" i="17" s="1"/>
  <c r="O41" i="10"/>
  <c r="P41" i="17" s="1"/>
  <c r="O49" i="10"/>
  <c r="P49" i="17" s="1"/>
  <c r="O70" i="10"/>
  <c r="P70" i="17" s="1"/>
  <c r="O72" i="10"/>
  <c r="P72" i="17" s="1"/>
  <c r="O6" i="10"/>
  <c r="P6" i="17" s="1"/>
  <c r="O7" i="10"/>
  <c r="P7" i="17" s="1"/>
  <c r="O8" i="10"/>
  <c r="P8" i="17" s="1"/>
  <c r="O14" i="10"/>
  <c r="P14" i="17" s="1"/>
  <c r="O15" i="10"/>
  <c r="P15" i="17" s="1"/>
  <c r="O19" i="10"/>
  <c r="P19" i="17" s="1"/>
  <c r="O24" i="10"/>
  <c r="P24" i="17" s="1"/>
  <c r="O30" i="10"/>
  <c r="P30" i="17" s="1"/>
  <c r="O37" i="10"/>
  <c r="P37" i="17" s="1"/>
  <c r="O42" i="10"/>
  <c r="P42" i="17" s="1"/>
  <c r="O43" i="10"/>
  <c r="P43" i="17" s="1"/>
  <c r="O44" i="10"/>
  <c r="P44" i="17" s="1"/>
  <c r="O51" i="10"/>
  <c r="P51" i="17" s="1"/>
  <c r="O55" i="10"/>
  <c r="P55" i="17" s="1"/>
  <c r="O58" i="10"/>
  <c r="P58" i="17" s="1"/>
  <c r="O62" i="10"/>
  <c r="P62" i="17" s="1"/>
  <c r="O66" i="10"/>
  <c r="P66" i="17" s="1"/>
  <c r="O67" i="10"/>
  <c r="P67" i="17" s="1"/>
  <c r="O78" i="10"/>
  <c r="P78" i="17" s="1"/>
  <c r="O81" i="10"/>
  <c r="P81" i="17" s="1"/>
  <c r="O84" i="10"/>
  <c r="P84" i="17" s="1"/>
  <c r="O88" i="10"/>
  <c r="P88" i="17" s="1"/>
  <c r="O91" i="10"/>
  <c r="P91" i="17" s="1"/>
  <c r="O95" i="10"/>
  <c r="P95" i="17" s="1"/>
  <c r="O98" i="10"/>
  <c r="P98" i="17" s="1"/>
  <c r="O10" i="10"/>
  <c r="P10" i="17" s="1"/>
  <c r="O16" i="10"/>
  <c r="P16" i="17" s="1"/>
  <c r="O20" i="10"/>
  <c r="P20" i="17" s="1"/>
  <c r="O26" i="10"/>
  <c r="P26" i="17" s="1"/>
  <c r="O33" i="10"/>
  <c r="P33" i="17" s="1"/>
  <c r="O46" i="10"/>
  <c r="P46" i="17" s="1"/>
  <c r="O52" i="10"/>
  <c r="P52" i="17" s="1"/>
  <c r="O59" i="10"/>
  <c r="P59" i="17" s="1"/>
  <c r="O64" i="10"/>
  <c r="P64" i="17" s="1"/>
  <c r="O68" i="10"/>
  <c r="P68" i="17" s="1"/>
  <c r="O71" i="10"/>
  <c r="P71" i="17" s="1"/>
  <c r="O73" i="10"/>
  <c r="P73" i="17" s="1"/>
  <c r="O75" i="10"/>
  <c r="P75" i="17" s="1"/>
  <c r="O79" i="10"/>
  <c r="P79" i="17" s="1"/>
  <c r="O82" i="10"/>
  <c r="P82" i="17" s="1"/>
  <c r="O85" i="10"/>
  <c r="P85" i="17" s="1"/>
  <c r="O89" i="10"/>
  <c r="P89" i="17" s="1"/>
  <c r="O92" i="10"/>
  <c r="P92" i="17" s="1"/>
  <c r="O11" i="10"/>
  <c r="P11" i="17" s="1"/>
  <c r="O12" i="10"/>
  <c r="P12" i="17" s="1"/>
  <c r="O13" i="10"/>
  <c r="P13" i="17" s="1"/>
  <c r="O18" i="10"/>
  <c r="P18" i="17" s="1"/>
  <c r="O21" i="10"/>
  <c r="P21" i="17" s="1"/>
  <c r="O9" i="10"/>
  <c r="P9" i="17" s="1"/>
  <c r="O28" i="10"/>
  <c r="P28" i="17" s="1"/>
  <c r="O32" i="10"/>
  <c r="P32" i="17" s="1"/>
  <c r="O56" i="10"/>
  <c r="P56" i="17" s="1"/>
  <c r="O63" i="10"/>
  <c r="P63" i="17" s="1"/>
  <c r="O77" i="10"/>
  <c r="P77" i="17" s="1"/>
  <c r="O80" i="10"/>
  <c r="P80" i="17" s="1"/>
  <c r="O83" i="10"/>
  <c r="P83" i="17" s="1"/>
  <c r="O27" i="10"/>
  <c r="P27" i="17" s="1"/>
  <c r="O35" i="10"/>
  <c r="P35" i="17" s="1"/>
  <c r="O40" i="10"/>
  <c r="P40" i="17" s="1"/>
  <c r="O47" i="10"/>
  <c r="P47" i="17" s="1"/>
  <c r="O74" i="10"/>
  <c r="P74" i="17" s="1"/>
  <c r="O76" i="10"/>
  <c r="P76" i="17" s="1"/>
  <c r="O94" i="10"/>
  <c r="P94" i="17" s="1"/>
  <c r="O101" i="10"/>
  <c r="P101" i="17" s="1"/>
  <c r="O34" i="10"/>
  <c r="P34" i="17" s="1"/>
  <c r="O39" i="10"/>
  <c r="P39" i="17" s="1"/>
  <c r="O54" i="10"/>
  <c r="P54" i="17" s="1"/>
  <c r="O61" i="10"/>
  <c r="P61" i="17" s="1"/>
  <c r="O96" i="10"/>
  <c r="P96" i="17" s="1"/>
  <c r="O38" i="10"/>
  <c r="P38" i="17" s="1"/>
  <c r="O45" i="10"/>
  <c r="P45" i="17" s="1"/>
  <c r="O53" i="10"/>
  <c r="P53" i="17" s="1"/>
  <c r="O69" i="10"/>
  <c r="P69" i="17" s="1"/>
  <c r="O97" i="10"/>
  <c r="P97" i="17" s="1"/>
  <c r="O102" i="10"/>
  <c r="P102" i="17" s="1"/>
  <c r="O17" i="10"/>
  <c r="P17" i="17" s="1"/>
  <c r="O50" i="10"/>
  <c r="P50" i="17" s="1"/>
  <c r="O60" i="10"/>
  <c r="P60" i="17" s="1"/>
  <c r="O65" i="10"/>
  <c r="P65" i="17" s="1"/>
  <c r="O4" i="10"/>
  <c r="P4" i="17" s="1"/>
  <c r="N6" i="10"/>
  <c r="O6" i="17" s="1"/>
  <c r="N7" i="10"/>
  <c r="O7" i="17" s="1"/>
  <c r="N8" i="10"/>
  <c r="O8" i="17" s="1"/>
  <c r="N14" i="10"/>
  <c r="O14" i="17" s="1"/>
  <c r="N15" i="10"/>
  <c r="O15" i="17" s="1"/>
  <c r="N19" i="10"/>
  <c r="O19" i="17" s="1"/>
  <c r="N24" i="10"/>
  <c r="O24" i="17" s="1"/>
  <c r="N30" i="10"/>
  <c r="O30" i="17" s="1"/>
  <c r="N37" i="10"/>
  <c r="O37" i="17" s="1"/>
  <c r="N42" i="10"/>
  <c r="O42" i="17" s="1"/>
  <c r="N43" i="10"/>
  <c r="O43" i="17" s="1"/>
  <c r="N44" i="10"/>
  <c r="O44" i="17" s="1"/>
  <c r="N51" i="10"/>
  <c r="O51" i="17" s="1"/>
  <c r="N55" i="10"/>
  <c r="O55" i="17" s="1"/>
  <c r="N58" i="10"/>
  <c r="O58" i="17" s="1"/>
  <c r="N62" i="10"/>
  <c r="O62" i="17" s="1"/>
  <c r="N66" i="10"/>
  <c r="O66" i="17" s="1"/>
  <c r="N67" i="10"/>
  <c r="O67" i="17" s="1"/>
  <c r="N9" i="10"/>
  <c r="O9" i="17" s="1"/>
  <c r="N25" i="10"/>
  <c r="O25" i="17" s="1"/>
  <c r="N32" i="10"/>
  <c r="O32" i="17" s="1"/>
  <c r="N38" i="10"/>
  <c r="O38" i="17" s="1"/>
  <c r="N45" i="10"/>
  <c r="O45" i="17" s="1"/>
  <c r="N50" i="10"/>
  <c r="O50" i="17" s="1"/>
  <c r="N56" i="10"/>
  <c r="O56" i="17" s="1"/>
  <c r="N63" i="10"/>
  <c r="O63" i="17" s="1"/>
  <c r="N17" i="10"/>
  <c r="O17" i="17" s="1"/>
  <c r="N27" i="10"/>
  <c r="O27" i="17" s="1"/>
  <c r="N34" i="10"/>
  <c r="O34" i="17" s="1"/>
  <c r="N39" i="10"/>
  <c r="O39" i="17" s="1"/>
  <c r="N53" i="10"/>
  <c r="O53" i="17" s="1"/>
  <c r="N57" i="10"/>
  <c r="O57" i="17" s="1"/>
  <c r="N69" i="10"/>
  <c r="O69" i="17" s="1"/>
  <c r="N76" i="10"/>
  <c r="O76" i="17" s="1"/>
  <c r="N86" i="10"/>
  <c r="O86" i="17" s="1"/>
  <c r="N5" i="10"/>
  <c r="O5" i="17" s="1"/>
  <c r="N22" i="10"/>
  <c r="O22" i="17" s="1"/>
  <c r="N23" i="10"/>
  <c r="O23" i="17" s="1"/>
  <c r="N16" i="10"/>
  <c r="O16" i="17" s="1"/>
  <c r="N31" i="10"/>
  <c r="O31" i="17" s="1"/>
  <c r="N35" i="10"/>
  <c r="O35" i="17" s="1"/>
  <c r="N40" i="10"/>
  <c r="O40" i="17" s="1"/>
  <c r="N41" i="10"/>
  <c r="O41" i="17" s="1"/>
  <c r="N47" i="10"/>
  <c r="O47" i="17" s="1"/>
  <c r="N74" i="10"/>
  <c r="O74" i="17" s="1"/>
  <c r="N78" i="10"/>
  <c r="O78" i="17" s="1"/>
  <c r="N79" i="10"/>
  <c r="O79" i="17" s="1"/>
  <c r="N81" i="10"/>
  <c r="O81" i="17" s="1"/>
  <c r="N82" i="10"/>
  <c r="O82" i="17" s="1"/>
  <c r="N84" i="10"/>
  <c r="O84" i="17" s="1"/>
  <c r="N85" i="10"/>
  <c r="O85" i="17" s="1"/>
  <c r="N46" i="10"/>
  <c r="O46" i="17" s="1"/>
  <c r="N54" i="10"/>
  <c r="O54" i="17" s="1"/>
  <c r="N61" i="10"/>
  <c r="O61" i="17" s="1"/>
  <c r="N95" i="10"/>
  <c r="O95" i="17" s="1"/>
  <c r="N96" i="10"/>
  <c r="O96" i="17" s="1"/>
  <c r="N11" i="10"/>
  <c r="O11" i="17" s="1"/>
  <c r="N13" i="10"/>
  <c r="O13" i="17" s="1"/>
  <c r="N18" i="10"/>
  <c r="O18" i="17" s="1"/>
  <c r="N75" i="10"/>
  <c r="O75" i="17" s="1"/>
  <c r="N97" i="10"/>
  <c r="O97" i="17" s="1"/>
  <c r="N10" i="10"/>
  <c r="O10" i="17" s="1"/>
  <c r="N21" i="10"/>
  <c r="O21" i="17" s="1"/>
  <c r="N26" i="10"/>
  <c r="O26" i="17" s="1"/>
  <c r="N60" i="10"/>
  <c r="O60" i="17" s="1"/>
  <c r="N65" i="10"/>
  <c r="O65" i="17" s="1"/>
  <c r="N70" i="10"/>
  <c r="O70" i="17" s="1"/>
  <c r="N71" i="10"/>
  <c r="O71" i="17" s="1"/>
  <c r="N103" i="10"/>
  <c r="O103" i="17" s="1"/>
  <c r="N20" i="10"/>
  <c r="O20" i="17" s="1"/>
  <c r="N33" i="10"/>
  <c r="O33" i="17" s="1"/>
  <c r="N36" i="10"/>
  <c r="O36" i="17" s="1"/>
  <c r="N48" i="10"/>
  <c r="O48" i="17" s="1"/>
  <c r="N49" i="10"/>
  <c r="O49" i="17" s="1"/>
  <c r="N59" i="10"/>
  <c r="O59" i="17" s="1"/>
  <c r="N64" i="10"/>
  <c r="O64" i="17" s="1"/>
  <c r="N72" i="10"/>
  <c r="O72" i="17" s="1"/>
  <c r="N90" i="10"/>
  <c r="O90" i="17" s="1"/>
  <c r="N98" i="10"/>
  <c r="O98" i="17" s="1"/>
  <c r="N99" i="10"/>
  <c r="O99" i="17" s="1"/>
  <c r="N100" i="10"/>
  <c r="O100" i="17" s="1"/>
  <c r="O103" i="10"/>
  <c r="P103" i="17" s="1"/>
  <c r="N102" i="10"/>
  <c r="O102" i="17" s="1"/>
  <c r="O93" i="10"/>
  <c r="P93" i="17" s="1"/>
  <c r="N89" i="10"/>
  <c r="O89" i="17" s="1"/>
  <c r="N28" i="10"/>
  <c r="O28" i="17" s="1"/>
  <c r="M9" i="10"/>
  <c r="N9" i="17" s="1"/>
  <c r="M25" i="10"/>
  <c r="N25" i="17" s="1"/>
  <c r="M32" i="10"/>
  <c r="N32" i="17" s="1"/>
  <c r="M38" i="10"/>
  <c r="N38" i="17" s="1"/>
  <c r="M45" i="10"/>
  <c r="N45" i="17" s="1"/>
  <c r="M50" i="10"/>
  <c r="N50" i="17" s="1"/>
  <c r="M56" i="10"/>
  <c r="N56" i="17" s="1"/>
  <c r="M63" i="10"/>
  <c r="N63" i="17" s="1"/>
  <c r="M10" i="10"/>
  <c r="N10" i="17" s="1"/>
  <c r="M16" i="10"/>
  <c r="N16" i="17" s="1"/>
  <c r="M20" i="10"/>
  <c r="N20" i="17" s="1"/>
  <c r="M26" i="10"/>
  <c r="N26" i="17" s="1"/>
  <c r="M33" i="10"/>
  <c r="N33" i="17" s="1"/>
  <c r="M46" i="10"/>
  <c r="N46" i="17" s="1"/>
  <c r="M52" i="10"/>
  <c r="N52" i="17" s="1"/>
  <c r="M59" i="10"/>
  <c r="N59" i="17" s="1"/>
  <c r="M64" i="10"/>
  <c r="N64" i="17" s="1"/>
  <c r="M68" i="10"/>
  <c r="N68" i="17" s="1"/>
  <c r="M71" i="10"/>
  <c r="N71" i="17" s="1"/>
  <c r="M73" i="10"/>
  <c r="N73" i="17" s="1"/>
  <c r="M75" i="10"/>
  <c r="N75" i="17" s="1"/>
  <c r="M79" i="10"/>
  <c r="N79" i="17" s="1"/>
  <c r="M82" i="10"/>
  <c r="N82" i="17" s="1"/>
  <c r="M85" i="10"/>
  <c r="N85" i="17" s="1"/>
  <c r="M89" i="10"/>
  <c r="N89" i="17" s="1"/>
  <c r="M92" i="10"/>
  <c r="N92" i="17" s="1"/>
  <c r="M96" i="10"/>
  <c r="N96" i="17" s="1"/>
  <c r="M99" i="10"/>
  <c r="N99" i="17" s="1"/>
  <c r="M102" i="10"/>
  <c r="N102" i="17" s="1"/>
  <c r="M11" i="10"/>
  <c r="N11" i="17" s="1"/>
  <c r="M12" i="10"/>
  <c r="N12" i="17" s="1"/>
  <c r="M13" i="10"/>
  <c r="N13" i="17" s="1"/>
  <c r="M18" i="10"/>
  <c r="N18" i="17" s="1"/>
  <c r="M21" i="10"/>
  <c r="N21" i="17" s="1"/>
  <c r="M28" i="10"/>
  <c r="N28" i="17" s="1"/>
  <c r="M35" i="10"/>
  <c r="N35" i="17" s="1"/>
  <c r="M36" i="10"/>
  <c r="N36" i="17" s="1"/>
  <c r="M40" i="10"/>
  <c r="N40" i="17" s="1"/>
  <c r="M47" i="10"/>
  <c r="N47" i="17" s="1"/>
  <c r="M48" i="10"/>
  <c r="N48" i="17" s="1"/>
  <c r="M54" i="10"/>
  <c r="N54" i="17" s="1"/>
  <c r="M60" i="10"/>
  <c r="N60" i="17" s="1"/>
  <c r="M61" i="10"/>
  <c r="N61" i="17" s="1"/>
  <c r="M65" i="10"/>
  <c r="N65" i="17" s="1"/>
  <c r="M77" i="10"/>
  <c r="N77" i="17" s="1"/>
  <c r="M80" i="10"/>
  <c r="N80" i="17" s="1"/>
  <c r="M83" i="10"/>
  <c r="N83" i="17" s="1"/>
  <c r="M90" i="10"/>
  <c r="N90" i="17" s="1"/>
  <c r="M5" i="10"/>
  <c r="N5" i="17" s="1"/>
  <c r="M6" i="10"/>
  <c r="N6" i="17" s="1"/>
  <c r="M7" i="10"/>
  <c r="N7" i="17" s="1"/>
  <c r="M8" i="10"/>
  <c r="N8" i="17" s="1"/>
  <c r="M14" i="10"/>
  <c r="N14" i="17" s="1"/>
  <c r="M15" i="10"/>
  <c r="N15" i="17" s="1"/>
  <c r="M19" i="10"/>
  <c r="N19" i="17" s="1"/>
  <c r="M24" i="10"/>
  <c r="N24" i="17" s="1"/>
  <c r="M27" i="10"/>
  <c r="N27" i="17" s="1"/>
  <c r="M51" i="10"/>
  <c r="N51" i="17" s="1"/>
  <c r="M67" i="10"/>
  <c r="N67" i="17" s="1"/>
  <c r="M76" i="10"/>
  <c r="N76" i="17" s="1"/>
  <c r="M22" i="10"/>
  <c r="N22" i="17" s="1"/>
  <c r="M34" i="10"/>
  <c r="N34" i="17" s="1"/>
  <c r="M39" i="10"/>
  <c r="N39" i="17" s="1"/>
  <c r="M43" i="10"/>
  <c r="N43" i="17" s="1"/>
  <c r="M55" i="10"/>
  <c r="N55" i="17" s="1"/>
  <c r="M62" i="10"/>
  <c r="N62" i="17" s="1"/>
  <c r="M97" i="10"/>
  <c r="N97" i="17" s="1"/>
  <c r="M53" i="10"/>
  <c r="N53" i="17" s="1"/>
  <c r="M69" i="10"/>
  <c r="N69" i="17" s="1"/>
  <c r="M70" i="10"/>
  <c r="N70" i="17" s="1"/>
  <c r="M17" i="10"/>
  <c r="N17" i="17" s="1"/>
  <c r="M30" i="10"/>
  <c r="N30" i="17" s="1"/>
  <c r="M49" i="10"/>
  <c r="N49" i="17" s="1"/>
  <c r="M66" i="10"/>
  <c r="N66" i="17" s="1"/>
  <c r="M72" i="10"/>
  <c r="N72" i="17" s="1"/>
  <c r="M98" i="10"/>
  <c r="N98" i="17" s="1"/>
  <c r="M100" i="10"/>
  <c r="N100" i="17" s="1"/>
  <c r="M23" i="10"/>
  <c r="N23" i="17" s="1"/>
  <c r="M29" i="10"/>
  <c r="N29" i="17" s="1"/>
  <c r="M37" i="10"/>
  <c r="N37" i="17" s="1"/>
  <c r="M42" i="10"/>
  <c r="N42" i="17" s="1"/>
  <c r="M44" i="10"/>
  <c r="N44" i="17" s="1"/>
  <c r="M57" i="10"/>
  <c r="N57" i="17" s="1"/>
  <c r="M86" i="10"/>
  <c r="N86" i="17" s="1"/>
  <c r="M87" i="10"/>
  <c r="N87" i="17" s="1"/>
  <c r="M88" i="10"/>
  <c r="N88" i="17" s="1"/>
  <c r="M91" i="10"/>
  <c r="N91" i="17" s="1"/>
  <c r="M93" i="10"/>
  <c r="N93" i="17" s="1"/>
  <c r="M103" i="10"/>
  <c r="N103" i="17" s="1"/>
  <c r="N101" i="10"/>
  <c r="O101" i="17" s="1"/>
  <c r="O100" i="10"/>
  <c r="P100" i="17" s="1"/>
  <c r="N94" i="10"/>
  <c r="O94" i="17" s="1"/>
  <c r="N93" i="10"/>
  <c r="O93" i="17" s="1"/>
  <c r="O86" i="10"/>
  <c r="P86" i="17" s="1"/>
  <c r="N83" i="10"/>
  <c r="O83" i="17" s="1"/>
  <c r="M58" i="10"/>
  <c r="N58" i="17" s="1"/>
  <c r="O57" i="10"/>
  <c r="P57" i="17" s="1"/>
  <c r="M41" i="10"/>
  <c r="N41" i="17" s="1"/>
  <c r="M101" i="10"/>
  <c r="N101" i="17" s="1"/>
  <c r="M94" i="10"/>
  <c r="N94" i="17" s="1"/>
  <c r="O90" i="10"/>
  <c r="P90" i="17" s="1"/>
  <c r="O87" i="10"/>
  <c r="P87" i="17" s="1"/>
  <c r="M84" i="10"/>
  <c r="N84" i="17" s="1"/>
  <c r="O25" i="10"/>
  <c r="P25" i="17" s="1"/>
  <c r="N12" i="10"/>
  <c r="O12" i="17" s="1"/>
  <c r="K17" i="10"/>
  <c r="L17" i="17" s="1"/>
  <c r="K27" i="10"/>
  <c r="L27" i="17" s="1"/>
  <c r="K34" i="10"/>
  <c r="L34" i="17" s="1"/>
  <c r="K39" i="10"/>
  <c r="L39" i="17" s="1"/>
  <c r="K53" i="10"/>
  <c r="L53" i="17" s="1"/>
  <c r="K57" i="10"/>
  <c r="L57" i="17" s="1"/>
  <c r="K69" i="10"/>
  <c r="L69" i="17" s="1"/>
  <c r="K11" i="10"/>
  <c r="L11" i="17" s="1"/>
  <c r="K12" i="10"/>
  <c r="L12" i="17" s="1"/>
  <c r="K13" i="10"/>
  <c r="L13" i="17" s="1"/>
  <c r="K18" i="10"/>
  <c r="L18" i="17" s="1"/>
  <c r="K21" i="10"/>
  <c r="L21" i="17" s="1"/>
  <c r="K28" i="10"/>
  <c r="L28" i="17" s="1"/>
  <c r="K35" i="10"/>
  <c r="L35" i="17" s="1"/>
  <c r="K36" i="10"/>
  <c r="L36" i="17" s="1"/>
  <c r="K40" i="10"/>
  <c r="L40" i="17" s="1"/>
  <c r="K47" i="10"/>
  <c r="L47" i="17" s="1"/>
  <c r="K48" i="10"/>
  <c r="L48" i="17" s="1"/>
  <c r="K54" i="10"/>
  <c r="L54" i="17" s="1"/>
  <c r="K60" i="10"/>
  <c r="L60" i="17" s="1"/>
  <c r="K61" i="10"/>
  <c r="L61" i="17" s="1"/>
  <c r="K65" i="10"/>
  <c r="L65" i="17" s="1"/>
  <c r="K77" i="10"/>
  <c r="L77" i="17" s="1"/>
  <c r="K80" i="10"/>
  <c r="L80" i="17" s="1"/>
  <c r="K83" i="10"/>
  <c r="L83" i="17" s="1"/>
  <c r="K90" i="10"/>
  <c r="L90" i="17" s="1"/>
  <c r="K93" i="10"/>
  <c r="L93" i="17" s="1"/>
  <c r="K97" i="10"/>
  <c r="L97" i="17" s="1"/>
  <c r="K5" i="10"/>
  <c r="L5" i="17" s="1"/>
  <c r="K6" i="10"/>
  <c r="L6" i="17" s="1"/>
  <c r="K7" i="10"/>
  <c r="L7" i="17" s="1"/>
  <c r="K8" i="10"/>
  <c r="L8" i="17" s="1"/>
  <c r="K14" i="10"/>
  <c r="L14" i="17" s="1"/>
  <c r="K15" i="10"/>
  <c r="L15" i="17" s="1"/>
  <c r="K19" i="10"/>
  <c r="L19" i="17" s="1"/>
  <c r="K24" i="10"/>
  <c r="L24" i="17" s="1"/>
  <c r="K30" i="10"/>
  <c r="L30" i="17" s="1"/>
  <c r="K37" i="10"/>
  <c r="L37" i="17" s="1"/>
  <c r="K42" i="10"/>
  <c r="L42" i="17" s="1"/>
  <c r="K43" i="10"/>
  <c r="L43" i="17" s="1"/>
  <c r="K44" i="10"/>
  <c r="L44" i="17" s="1"/>
  <c r="K51" i="10"/>
  <c r="L51" i="17" s="1"/>
  <c r="K55" i="10"/>
  <c r="L55" i="17" s="1"/>
  <c r="K58" i="10"/>
  <c r="L58" i="17" s="1"/>
  <c r="K62" i="10"/>
  <c r="L62" i="17" s="1"/>
  <c r="K66" i="10"/>
  <c r="L66" i="17" s="1"/>
  <c r="K67" i="10"/>
  <c r="L67" i="17" s="1"/>
  <c r="K78" i="10"/>
  <c r="L78" i="17" s="1"/>
  <c r="K81" i="10"/>
  <c r="L81" i="17" s="1"/>
  <c r="K84" i="10"/>
  <c r="L84" i="17" s="1"/>
  <c r="K88" i="10"/>
  <c r="L88" i="17" s="1"/>
  <c r="K91" i="10"/>
  <c r="L91" i="17" s="1"/>
  <c r="K10" i="10"/>
  <c r="L10" i="17" s="1"/>
  <c r="K16" i="10"/>
  <c r="L16" i="17" s="1"/>
  <c r="K20" i="10"/>
  <c r="L20" i="17" s="1"/>
  <c r="K22" i="10"/>
  <c r="L22" i="17" s="1"/>
  <c r="K46" i="10"/>
  <c r="L46" i="17" s="1"/>
  <c r="K75" i="10"/>
  <c r="L75" i="17" s="1"/>
  <c r="K38" i="10"/>
  <c r="L38" i="17" s="1"/>
  <c r="K45" i="10"/>
  <c r="L45" i="17" s="1"/>
  <c r="K70" i="10"/>
  <c r="L70" i="17" s="1"/>
  <c r="K98" i="10"/>
  <c r="L98" i="17" s="1"/>
  <c r="K26" i="10"/>
  <c r="L26" i="17" s="1"/>
  <c r="K49" i="10"/>
  <c r="L49" i="17" s="1"/>
  <c r="K50" i="10"/>
  <c r="L50" i="17" s="1"/>
  <c r="K71" i="10"/>
  <c r="L71" i="17" s="1"/>
  <c r="K72" i="10"/>
  <c r="L72" i="17" s="1"/>
  <c r="K99" i="10"/>
  <c r="L99" i="17" s="1"/>
  <c r="K100" i="10"/>
  <c r="L100" i="17" s="1"/>
  <c r="K23" i="10"/>
  <c r="L23" i="17" s="1"/>
  <c r="K29" i="10"/>
  <c r="L29" i="17" s="1"/>
  <c r="K33" i="10"/>
  <c r="L33" i="17" s="1"/>
  <c r="K59" i="10"/>
  <c r="L59" i="17" s="1"/>
  <c r="K64" i="10"/>
  <c r="L64" i="17" s="1"/>
  <c r="K73" i="10"/>
  <c r="L73" i="17" s="1"/>
  <c r="K86" i="10"/>
  <c r="L86" i="17" s="1"/>
  <c r="K87" i="10"/>
  <c r="L87" i="17" s="1"/>
  <c r="K89" i="10"/>
  <c r="L89" i="17" s="1"/>
  <c r="K92" i="10"/>
  <c r="L92" i="17" s="1"/>
  <c r="K94" i="10"/>
  <c r="L94" i="17" s="1"/>
  <c r="K101" i="10"/>
  <c r="L101" i="17" s="1"/>
  <c r="K4" i="10"/>
  <c r="L4" i="17" s="1"/>
  <c r="K25" i="10"/>
  <c r="L25" i="17" s="1"/>
  <c r="K31" i="10"/>
  <c r="L31" i="17" s="1"/>
  <c r="K32" i="10"/>
  <c r="L32" i="17" s="1"/>
  <c r="K41" i="10"/>
  <c r="L41" i="17" s="1"/>
  <c r="K52" i="10"/>
  <c r="L52" i="17" s="1"/>
  <c r="K56" i="10"/>
  <c r="L56" i="17" s="1"/>
  <c r="K63" i="10"/>
  <c r="L63" i="17" s="1"/>
  <c r="K68" i="10"/>
  <c r="L68" i="17" s="1"/>
  <c r="K74" i="10"/>
  <c r="L74" i="17" s="1"/>
  <c r="K79" i="10"/>
  <c r="L79" i="17" s="1"/>
  <c r="K82" i="10"/>
  <c r="L82" i="17" s="1"/>
  <c r="K85" i="10"/>
  <c r="L85" i="17" s="1"/>
  <c r="K95" i="10"/>
  <c r="L95" i="17" s="1"/>
  <c r="M4" i="10"/>
  <c r="N4" i="17" s="1"/>
  <c r="K103" i="10"/>
  <c r="L103" i="17" s="1"/>
  <c r="M95" i="10"/>
  <c r="N95" i="17" s="1"/>
  <c r="N87" i="10"/>
  <c r="O87" i="17" s="1"/>
  <c r="N80" i="10"/>
  <c r="O80" i="17" s="1"/>
  <c r="K76" i="10"/>
  <c r="L76" i="17" s="1"/>
  <c r="O48" i="10"/>
  <c r="P48" i="17" s="1"/>
  <c r="N29" i="10"/>
  <c r="O29" i="17" s="1"/>
  <c r="N4" i="10"/>
  <c r="O4" i="17" s="1"/>
  <c r="O99" i="10"/>
  <c r="P99" i="17" s="1"/>
  <c r="N91" i="10"/>
  <c r="O91" i="17" s="1"/>
  <c r="M81" i="10"/>
  <c r="N81" i="17" s="1"/>
  <c r="N73" i="10"/>
  <c r="O73" i="17" s="1"/>
  <c r="O36" i="10"/>
  <c r="P36" i="17" s="1"/>
  <c r="L10" i="10"/>
  <c r="M10" i="17" s="1"/>
  <c r="L16" i="10"/>
  <c r="M16" i="17" s="1"/>
  <c r="L20" i="10"/>
  <c r="M20" i="17" s="1"/>
  <c r="L26" i="10"/>
  <c r="M26" i="17" s="1"/>
  <c r="L33" i="10"/>
  <c r="M33" i="17" s="1"/>
  <c r="L46" i="10"/>
  <c r="M46" i="17" s="1"/>
  <c r="L52" i="10"/>
  <c r="M52" i="17" s="1"/>
  <c r="L59" i="10"/>
  <c r="M59" i="17" s="1"/>
  <c r="L64" i="10"/>
  <c r="M64" i="17" s="1"/>
  <c r="L68" i="10"/>
  <c r="M68" i="17" s="1"/>
  <c r="L71" i="10"/>
  <c r="M71" i="17" s="1"/>
  <c r="L17" i="10"/>
  <c r="M17" i="17" s="1"/>
  <c r="L27" i="10"/>
  <c r="M27" i="17" s="1"/>
  <c r="L34" i="10"/>
  <c r="M34" i="17" s="1"/>
  <c r="L39" i="10"/>
  <c r="M39" i="17" s="1"/>
  <c r="L53" i="10"/>
  <c r="M53" i="17" s="1"/>
  <c r="L57" i="10"/>
  <c r="M57" i="17" s="1"/>
  <c r="L69" i="10"/>
  <c r="M69" i="17" s="1"/>
  <c r="L76" i="10"/>
  <c r="M76" i="17" s="1"/>
  <c r="L86" i="10"/>
  <c r="M86" i="17" s="1"/>
  <c r="L100" i="10"/>
  <c r="M100" i="17" s="1"/>
  <c r="L5" i="10"/>
  <c r="M5" i="17" s="1"/>
  <c r="L22" i="10"/>
  <c r="M22" i="17" s="1"/>
  <c r="L23" i="10"/>
  <c r="M23" i="17" s="1"/>
  <c r="L29" i="10"/>
  <c r="M29" i="17" s="1"/>
  <c r="L31" i="10"/>
  <c r="M31" i="17" s="1"/>
  <c r="L41" i="10"/>
  <c r="M41" i="17" s="1"/>
  <c r="L49" i="10"/>
  <c r="M49" i="17" s="1"/>
  <c r="L70" i="10"/>
  <c r="M70" i="17" s="1"/>
  <c r="L72" i="10"/>
  <c r="M72" i="17" s="1"/>
  <c r="L74" i="10"/>
  <c r="M74" i="17" s="1"/>
  <c r="L87" i="10"/>
  <c r="M87" i="17" s="1"/>
  <c r="L9" i="10"/>
  <c r="M9" i="17" s="1"/>
  <c r="L25" i="10"/>
  <c r="M25" i="17" s="1"/>
  <c r="L99" i="10"/>
  <c r="M99" i="17" s="1"/>
  <c r="L93" i="10"/>
  <c r="M93" i="17" s="1"/>
  <c r="L91" i="10"/>
  <c r="M91" i="17" s="1"/>
  <c r="L90" i="10"/>
  <c r="M90" i="17" s="1"/>
  <c r="L88" i="10"/>
  <c r="M88" i="17" s="1"/>
  <c r="L50" i="10"/>
  <c r="M50" i="17" s="1"/>
  <c r="L48" i="10"/>
  <c r="M48" i="17" s="1"/>
  <c r="L44" i="10"/>
  <c r="M44" i="17" s="1"/>
  <c r="L42" i="10"/>
  <c r="M42" i="17" s="1"/>
  <c r="L37" i="10"/>
  <c r="M37" i="17" s="1"/>
  <c r="L36" i="10"/>
  <c r="M36" i="17" s="1"/>
  <c r="G94" i="10"/>
  <c r="H94" i="17" s="1"/>
  <c r="G101" i="10"/>
  <c r="H101" i="17" s="1"/>
  <c r="G82" i="10"/>
  <c r="H82" i="17" s="1"/>
  <c r="G76" i="10"/>
  <c r="H76" i="17" s="1"/>
  <c r="G51" i="10"/>
  <c r="H51" i="17" s="1"/>
  <c r="G42" i="10"/>
  <c r="H42" i="17" s="1"/>
  <c r="G32" i="10"/>
  <c r="H32" i="17" s="1"/>
  <c r="G83" i="10"/>
  <c r="H83" i="17" s="1"/>
  <c r="G69" i="10"/>
  <c r="H69" i="17" s="1"/>
  <c r="G61" i="10"/>
  <c r="H61" i="17" s="1"/>
  <c r="G56" i="10"/>
  <c r="H56" i="17" s="1"/>
  <c r="G87" i="10"/>
  <c r="H87" i="17" s="1"/>
  <c r="G95" i="10"/>
  <c r="H95" i="17" s="1"/>
  <c r="G31" i="10"/>
  <c r="H31" i="17" s="1"/>
  <c r="G9" i="10"/>
  <c r="H9" i="17" s="1"/>
  <c r="H10" i="10"/>
  <c r="I10" i="17" s="1"/>
  <c r="H16" i="10"/>
  <c r="I16" i="17" s="1"/>
  <c r="H22" i="10"/>
  <c r="I22" i="17" s="1"/>
  <c r="H28" i="10"/>
  <c r="I28" i="17" s="1"/>
  <c r="H34" i="10"/>
  <c r="I34" i="17" s="1"/>
  <c r="H40" i="10"/>
  <c r="I40" i="17" s="1"/>
  <c r="H46" i="10"/>
  <c r="I46" i="17" s="1"/>
  <c r="H52" i="10"/>
  <c r="I52" i="17" s="1"/>
  <c r="H58" i="10"/>
  <c r="I58" i="17" s="1"/>
  <c r="H64" i="10"/>
  <c r="I64" i="17" s="1"/>
  <c r="H5" i="10"/>
  <c r="I5" i="17" s="1"/>
  <c r="H6" i="10"/>
  <c r="I6" i="17" s="1"/>
  <c r="H7" i="10"/>
  <c r="I7" i="17" s="1"/>
  <c r="H8" i="10"/>
  <c r="I8" i="17" s="1"/>
  <c r="H23" i="10"/>
  <c r="I23" i="17" s="1"/>
  <c r="H24" i="10"/>
  <c r="I24" i="17" s="1"/>
  <c r="H25" i="10"/>
  <c r="I25" i="17" s="1"/>
  <c r="H26" i="10"/>
  <c r="I26" i="17" s="1"/>
  <c r="H41" i="10"/>
  <c r="I41" i="17" s="1"/>
  <c r="H42" i="10"/>
  <c r="I42" i="17" s="1"/>
  <c r="H43" i="10"/>
  <c r="I43" i="17" s="1"/>
  <c r="H44" i="10"/>
  <c r="I44" i="17" s="1"/>
  <c r="H59" i="10"/>
  <c r="I59" i="17" s="1"/>
  <c r="H60" i="10"/>
  <c r="I60" i="17" s="1"/>
  <c r="H61" i="10"/>
  <c r="I61" i="17" s="1"/>
  <c r="H62" i="10"/>
  <c r="I62" i="17" s="1"/>
  <c r="H71" i="10"/>
  <c r="I71" i="17" s="1"/>
  <c r="H77" i="10"/>
  <c r="I77" i="17" s="1"/>
  <c r="H83" i="10"/>
  <c r="I83" i="17" s="1"/>
  <c r="H89" i="10"/>
  <c r="I89" i="17" s="1"/>
  <c r="H95" i="10"/>
  <c r="I95" i="17" s="1"/>
  <c r="H101" i="10"/>
  <c r="I101" i="17" s="1"/>
  <c r="H21" i="10"/>
  <c r="I21" i="17" s="1"/>
  <c r="H39" i="10"/>
  <c r="I39" i="17" s="1"/>
  <c r="H12" i="10"/>
  <c r="I12" i="17" s="1"/>
  <c r="H29" i="10"/>
  <c r="I29" i="17" s="1"/>
  <c r="H31" i="10"/>
  <c r="I31" i="17" s="1"/>
  <c r="H36" i="10"/>
  <c r="I36" i="17" s="1"/>
  <c r="H48" i="10"/>
  <c r="I48" i="17" s="1"/>
  <c r="H51" i="10"/>
  <c r="I51" i="17" s="1"/>
  <c r="H56" i="10"/>
  <c r="I56" i="17" s="1"/>
  <c r="H67" i="10"/>
  <c r="I67" i="17" s="1"/>
  <c r="H76" i="10"/>
  <c r="I76" i="17" s="1"/>
  <c r="H94" i="10"/>
  <c r="I94" i="17" s="1"/>
  <c r="H4" i="10"/>
  <c r="I4" i="17" s="1"/>
  <c r="H14" i="10"/>
  <c r="I14" i="17" s="1"/>
  <c r="H19" i="10"/>
  <c r="I19" i="17" s="1"/>
  <c r="H27" i="10"/>
  <c r="I27" i="17" s="1"/>
  <c r="H33" i="10"/>
  <c r="I33" i="17" s="1"/>
  <c r="H55" i="10"/>
  <c r="I55" i="17" s="1"/>
  <c r="H72" i="10"/>
  <c r="I72" i="17" s="1"/>
  <c r="H73" i="10"/>
  <c r="I73" i="17" s="1"/>
  <c r="H74" i="10"/>
  <c r="I74" i="17" s="1"/>
  <c r="H75" i="10"/>
  <c r="I75" i="17" s="1"/>
  <c r="H90" i="10"/>
  <c r="I90" i="17" s="1"/>
  <c r="H91" i="10"/>
  <c r="I91" i="17" s="1"/>
  <c r="H92" i="10"/>
  <c r="I92" i="17" s="1"/>
  <c r="H93" i="10"/>
  <c r="I93" i="17" s="1"/>
  <c r="H9" i="10"/>
  <c r="I9" i="17" s="1"/>
  <c r="H15" i="10"/>
  <c r="I15" i="17" s="1"/>
  <c r="H32" i="10"/>
  <c r="I32" i="17" s="1"/>
  <c r="H37" i="10"/>
  <c r="I37" i="17" s="1"/>
  <c r="H45" i="10"/>
  <c r="I45" i="17" s="1"/>
  <c r="H49" i="10"/>
  <c r="I49" i="17" s="1"/>
  <c r="H57" i="10"/>
  <c r="I57" i="17" s="1"/>
  <c r="H65" i="10"/>
  <c r="I65" i="17" s="1"/>
  <c r="H68" i="10"/>
  <c r="I68" i="17" s="1"/>
  <c r="H82" i="10"/>
  <c r="I82" i="17" s="1"/>
  <c r="H100" i="10"/>
  <c r="I100" i="17" s="1"/>
  <c r="J103" i="10"/>
  <c r="K103" i="17" s="1"/>
  <c r="C101" i="10"/>
  <c r="D101" i="17" s="1"/>
  <c r="J100" i="10"/>
  <c r="K100" i="17" s="1"/>
  <c r="C93" i="10"/>
  <c r="D93" i="17" s="1"/>
  <c r="J92" i="10"/>
  <c r="K92" i="17" s="1"/>
  <c r="C91" i="10"/>
  <c r="D91" i="17" s="1"/>
  <c r="J90" i="10"/>
  <c r="K90" i="17" s="1"/>
  <c r="C89" i="10"/>
  <c r="D89" i="17" s="1"/>
  <c r="J88" i="10"/>
  <c r="K88" i="17" s="1"/>
  <c r="H86" i="10"/>
  <c r="I86" i="17" s="1"/>
  <c r="C85" i="10"/>
  <c r="D85" i="17" s="1"/>
  <c r="J84" i="10"/>
  <c r="K84" i="17" s="1"/>
  <c r="H66" i="10"/>
  <c r="I66" i="17" s="1"/>
  <c r="H63" i="10"/>
  <c r="I63" i="17" s="1"/>
  <c r="H53" i="10"/>
  <c r="I53" i="17" s="1"/>
  <c r="G45" i="10"/>
  <c r="H45" i="17" s="1"/>
  <c r="H38" i="10"/>
  <c r="I38" i="17" s="1"/>
  <c r="G30" i="10"/>
  <c r="H30" i="17" s="1"/>
  <c r="G15" i="10"/>
  <c r="H15" i="17" s="1"/>
  <c r="G86" i="10"/>
  <c r="H86" i="17" s="1"/>
  <c r="G77" i="10"/>
  <c r="H77" i="17" s="1"/>
  <c r="G63" i="10"/>
  <c r="H63" i="17" s="1"/>
  <c r="G49" i="10"/>
  <c r="H49" i="17" s="1"/>
  <c r="G7" i="10"/>
  <c r="H7" i="17" s="1"/>
  <c r="G103" i="10"/>
  <c r="H103" i="17" s="1"/>
  <c r="G68" i="10"/>
  <c r="H68" i="17" s="1"/>
  <c r="G48" i="10"/>
  <c r="H48" i="17" s="1"/>
  <c r="G43" i="10"/>
  <c r="H43" i="17" s="1"/>
  <c r="G28" i="10"/>
  <c r="H28" i="17" s="1"/>
  <c r="G5" i="10"/>
  <c r="H5" i="17" s="1"/>
  <c r="G11" i="10"/>
  <c r="H11" i="17" s="1"/>
  <c r="G17" i="10"/>
  <c r="H17" i="17" s="1"/>
  <c r="G23" i="10"/>
  <c r="H23" i="17" s="1"/>
  <c r="G29" i="10"/>
  <c r="H29" i="17" s="1"/>
  <c r="G35" i="10"/>
  <c r="H35" i="17" s="1"/>
  <c r="G41" i="10"/>
  <c r="H41" i="17" s="1"/>
  <c r="G47" i="10"/>
  <c r="H47" i="17" s="1"/>
  <c r="G53" i="10"/>
  <c r="H53" i="17" s="1"/>
  <c r="G59" i="10"/>
  <c r="H59" i="17" s="1"/>
  <c r="G65" i="10"/>
  <c r="H65" i="17" s="1"/>
  <c r="G21" i="10"/>
  <c r="H21" i="17" s="1"/>
  <c r="G22" i="10"/>
  <c r="H22" i="17" s="1"/>
  <c r="G39" i="10"/>
  <c r="H39" i="17" s="1"/>
  <c r="G40" i="10"/>
  <c r="H40" i="17" s="1"/>
  <c r="G57" i="10"/>
  <c r="H57" i="17" s="1"/>
  <c r="G58" i="10"/>
  <c r="H58" i="17" s="1"/>
  <c r="G72" i="10"/>
  <c r="H72" i="17" s="1"/>
  <c r="G78" i="10"/>
  <c r="H78" i="17" s="1"/>
  <c r="G84" i="10"/>
  <c r="H84" i="17" s="1"/>
  <c r="G90" i="10"/>
  <c r="H90" i="17" s="1"/>
  <c r="G96" i="10"/>
  <c r="H96" i="17" s="1"/>
  <c r="G102" i="10"/>
  <c r="H102" i="17" s="1"/>
  <c r="G4" i="10"/>
  <c r="H4" i="17" s="1"/>
  <c r="G18" i="10"/>
  <c r="H18" i="17" s="1"/>
  <c r="G19" i="10"/>
  <c r="H19" i="17" s="1"/>
  <c r="G20" i="10"/>
  <c r="H20" i="17" s="1"/>
  <c r="G36" i="10"/>
  <c r="H36" i="17" s="1"/>
  <c r="G37" i="10"/>
  <c r="H37" i="17" s="1"/>
  <c r="G38" i="10"/>
  <c r="H38" i="17" s="1"/>
  <c r="G10" i="10"/>
  <c r="H10" i="17" s="1"/>
  <c r="G14" i="10"/>
  <c r="H14" i="17" s="1"/>
  <c r="G25" i="10"/>
  <c r="H25" i="17" s="1"/>
  <c r="G27" i="10"/>
  <c r="H27" i="17" s="1"/>
  <c r="G33" i="10"/>
  <c r="H33" i="17" s="1"/>
  <c r="G46" i="10"/>
  <c r="H46" i="17" s="1"/>
  <c r="G55" i="10"/>
  <c r="H55" i="17" s="1"/>
  <c r="G60" i="10"/>
  <c r="H60" i="17" s="1"/>
  <c r="G64" i="10"/>
  <c r="H64" i="17" s="1"/>
  <c r="G73" i="10"/>
  <c r="H73" i="17" s="1"/>
  <c r="G74" i="10"/>
  <c r="H74" i="17" s="1"/>
  <c r="G75" i="10"/>
  <c r="H75" i="17" s="1"/>
  <c r="G91" i="10"/>
  <c r="H91" i="17" s="1"/>
  <c r="G92" i="10"/>
  <c r="H92" i="17" s="1"/>
  <c r="G93" i="10"/>
  <c r="H93" i="17" s="1"/>
  <c r="G8" i="10"/>
  <c r="H8" i="17" s="1"/>
  <c r="G16" i="10"/>
  <c r="H16" i="17" s="1"/>
  <c r="G44" i="10"/>
  <c r="H44" i="17" s="1"/>
  <c r="G50" i="10"/>
  <c r="H50" i="17" s="1"/>
  <c r="G54" i="10"/>
  <c r="H54" i="17" s="1"/>
  <c r="G66" i="10"/>
  <c r="H66" i="17" s="1"/>
  <c r="G70" i="10"/>
  <c r="H70" i="17" s="1"/>
  <c r="G71" i="10"/>
  <c r="H71" i="17" s="1"/>
  <c r="G88" i="10"/>
  <c r="H88" i="17" s="1"/>
  <c r="G89" i="10"/>
  <c r="H89" i="17" s="1"/>
  <c r="G13" i="10"/>
  <c r="H13" i="17" s="1"/>
  <c r="G26" i="10"/>
  <c r="H26" i="17" s="1"/>
  <c r="G34" i="10"/>
  <c r="H34" i="17" s="1"/>
  <c r="G52" i="10"/>
  <c r="H52" i="17" s="1"/>
  <c r="G62" i="10"/>
  <c r="H62" i="17" s="1"/>
  <c r="G79" i="10"/>
  <c r="H79" i="17" s="1"/>
  <c r="G80" i="10"/>
  <c r="H80" i="17" s="1"/>
  <c r="G81" i="10"/>
  <c r="H81" i="17" s="1"/>
  <c r="G97" i="10"/>
  <c r="H97" i="17" s="1"/>
  <c r="G98" i="10"/>
  <c r="H98" i="17" s="1"/>
  <c r="G99" i="10"/>
  <c r="H99" i="17" s="1"/>
  <c r="G6" i="10"/>
  <c r="H6" i="17" s="1"/>
  <c r="G12" i="10"/>
  <c r="H12" i="17" s="1"/>
  <c r="G100" i="10"/>
  <c r="H100" i="17" s="1"/>
  <c r="C9" i="10"/>
  <c r="D9" i="17" s="1"/>
  <c r="C15" i="10"/>
  <c r="D15" i="17" s="1"/>
  <c r="C21" i="10"/>
  <c r="D21" i="17" s="1"/>
  <c r="C27" i="10"/>
  <c r="D27" i="17" s="1"/>
  <c r="C33" i="10"/>
  <c r="D33" i="17" s="1"/>
  <c r="C39" i="10"/>
  <c r="D39" i="17" s="1"/>
  <c r="C45" i="10"/>
  <c r="D45" i="17" s="1"/>
  <c r="C51" i="10"/>
  <c r="D51" i="17" s="1"/>
  <c r="C57" i="10"/>
  <c r="D57" i="17" s="1"/>
  <c r="C63" i="10"/>
  <c r="D63" i="17" s="1"/>
  <c r="C5" i="10"/>
  <c r="D5" i="17" s="1"/>
  <c r="C10" i="10"/>
  <c r="D10" i="17" s="1"/>
  <c r="C11" i="10"/>
  <c r="D11" i="17" s="1"/>
  <c r="C12" i="10"/>
  <c r="D12" i="17" s="1"/>
  <c r="C13" i="10"/>
  <c r="D13" i="17" s="1"/>
  <c r="C14" i="10"/>
  <c r="D14" i="17" s="1"/>
  <c r="C28" i="10"/>
  <c r="D28" i="17" s="1"/>
  <c r="C29" i="10"/>
  <c r="D29" i="17" s="1"/>
  <c r="C30" i="10"/>
  <c r="D30" i="17" s="1"/>
  <c r="C31" i="10"/>
  <c r="D31" i="17" s="1"/>
  <c r="C32" i="10"/>
  <c r="D32" i="17" s="1"/>
  <c r="C46" i="10"/>
  <c r="D46" i="17" s="1"/>
  <c r="C47" i="10"/>
  <c r="D47" i="17" s="1"/>
  <c r="C48" i="10"/>
  <c r="D48" i="17" s="1"/>
  <c r="C49" i="10"/>
  <c r="D49" i="17" s="1"/>
  <c r="C50" i="10"/>
  <c r="D50" i="17" s="1"/>
  <c r="C64" i="10"/>
  <c r="D64" i="17" s="1"/>
  <c r="C65" i="10"/>
  <c r="D65" i="17" s="1"/>
  <c r="C66" i="10"/>
  <c r="D66" i="17" s="1"/>
  <c r="C67" i="10"/>
  <c r="D67" i="17" s="1"/>
  <c r="C68" i="10"/>
  <c r="D68" i="17" s="1"/>
  <c r="C70" i="10"/>
  <c r="D70" i="17" s="1"/>
  <c r="C76" i="10"/>
  <c r="D76" i="17" s="1"/>
  <c r="C82" i="10"/>
  <c r="D82" i="17" s="1"/>
  <c r="C88" i="10"/>
  <c r="D88" i="17" s="1"/>
  <c r="C94" i="10"/>
  <c r="D94" i="17" s="1"/>
  <c r="C100" i="10"/>
  <c r="D100" i="17" s="1"/>
  <c r="C7" i="10"/>
  <c r="D7" i="17" s="1"/>
  <c r="C35" i="10"/>
  <c r="D35" i="17" s="1"/>
  <c r="C38" i="10"/>
  <c r="D38" i="17" s="1"/>
  <c r="C40" i="10"/>
  <c r="D40" i="17" s="1"/>
  <c r="C43" i="10"/>
  <c r="D43" i="17" s="1"/>
  <c r="C53" i="10"/>
  <c r="D53" i="17" s="1"/>
  <c r="C18" i="10"/>
  <c r="D18" i="17" s="1"/>
  <c r="C23" i="10"/>
  <c r="D23" i="17" s="1"/>
  <c r="C26" i="10"/>
  <c r="D26" i="17" s="1"/>
  <c r="C52" i="10"/>
  <c r="D52" i="17" s="1"/>
  <c r="C62" i="10"/>
  <c r="D62" i="17" s="1"/>
  <c r="C77" i="10"/>
  <c r="D77" i="17" s="1"/>
  <c r="C78" i="10"/>
  <c r="D78" i="17" s="1"/>
  <c r="C79" i="10"/>
  <c r="D79" i="17" s="1"/>
  <c r="C80" i="10"/>
  <c r="D80" i="17" s="1"/>
  <c r="C81" i="10"/>
  <c r="D81" i="17" s="1"/>
  <c r="C95" i="10"/>
  <c r="D95" i="17" s="1"/>
  <c r="C96" i="10"/>
  <c r="D96" i="17" s="1"/>
  <c r="C97" i="10"/>
  <c r="D97" i="17" s="1"/>
  <c r="C98" i="10"/>
  <c r="D98" i="17" s="1"/>
  <c r="C99" i="10"/>
  <c r="D99" i="17" s="1"/>
  <c r="C6" i="10"/>
  <c r="D6" i="17" s="1"/>
  <c r="C8" i="10"/>
  <c r="D8" i="17" s="1"/>
  <c r="C36" i="10"/>
  <c r="D36" i="17" s="1"/>
  <c r="C41" i="10"/>
  <c r="D41" i="17" s="1"/>
  <c r="C44" i="10"/>
  <c r="D44" i="17" s="1"/>
  <c r="C55" i="10"/>
  <c r="D55" i="17" s="1"/>
  <c r="C59" i="10"/>
  <c r="D59" i="17" s="1"/>
  <c r="C4" i="10"/>
  <c r="D4" i="17" s="1"/>
  <c r="J8" i="10"/>
  <c r="K8" i="17" s="1"/>
  <c r="J14" i="10"/>
  <c r="K14" i="17" s="1"/>
  <c r="J20" i="10"/>
  <c r="K20" i="17" s="1"/>
  <c r="J26" i="10"/>
  <c r="K26" i="17" s="1"/>
  <c r="J32" i="10"/>
  <c r="K32" i="17" s="1"/>
  <c r="J38" i="10"/>
  <c r="K38" i="17" s="1"/>
  <c r="J44" i="10"/>
  <c r="K44" i="17" s="1"/>
  <c r="J50" i="10"/>
  <c r="K50" i="17" s="1"/>
  <c r="J56" i="10"/>
  <c r="K56" i="17" s="1"/>
  <c r="J62" i="10"/>
  <c r="K62" i="17" s="1"/>
  <c r="J68" i="10"/>
  <c r="K68" i="17" s="1"/>
  <c r="J9" i="10"/>
  <c r="K9" i="17" s="1"/>
  <c r="J10" i="10"/>
  <c r="K10" i="17" s="1"/>
  <c r="J11" i="10"/>
  <c r="K11" i="17" s="1"/>
  <c r="J12" i="10"/>
  <c r="K12" i="17" s="1"/>
  <c r="J13" i="10"/>
  <c r="K13" i="17" s="1"/>
  <c r="J27" i="10"/>
  <c r="K27" i="17" s="1"/>
  <c r="J28" i="10"/>
  <c r="K28" i="17" s="1"/>
  <c r="J29" i="10"/>
  <c r="K29" i="17" s="1"/>
  <c r="J30" i="10"/>
  <c r="K30" i="17" s="1"/>
  <c r="J31" i="10"/>
  <c r="K31" i="17" s="1"/>
  <c r="J45" i="10"/>
  <c r="K45" i="17" s="1"/>
  <c r="J46" i="10"/>
  <c r="K46" i="17" s="1"/>
  <c r="J47" i="10"/>
  <c r="K47" i="17" s="1"/>
  <c r="J48" i="10"/>
  <c r="K48" i="17" s="1"/>
  <c r="J49" i="10"/>
  <c r="K49" i="17" s="1"/>
  <c r="J63" i="10"/>
  <c r="K63" i="17" s="1"/>
  <c r="J64" i="10"/>
  <c r="K64" i="17" s="1"/>
  <c r="J65" i="10"/>
  <c r="K65" i="17" s="1"/>
  <c r="J66" i="10"/>
  <c r="K66" i="17" s="1"/>
  <c r="J67" i="10"/>
  <c r="K67" i="17" s="1"/>
  <c r="J69" i="10"/>
  <c r="K69" i="17" s="1"/>
  <c r="J75" i="10"/>
  <c r="K75" i="17" s="1"/>
  <c r="J81" i="10"/>
  <c r="K81" i="17" s="1"/>
  <c r="J87" i="10"/>
  <c r="K87" i="17" s="1"/>
  <c r="J93" i="10"/>
  <c r="K93" i="17" s="1"/>
  <c r="J99" i="10"/>
  <c r="K99" i="17" s="1"/>
  <c r="J6" i="10"/>
  <c r="K6" i="17" s="1"/>
  <c r="J34" i="10"/>
  <c r="K34" i="17" s="1"/>
  <c r="J37" i="10"/>
  <c r="K37" i="17" s="1"/>
  <c r="J39" i="10"/>
  <c r="K39" i="17" s="1"/>
  <c r="J42" i="10"/>
  <c r="K42" i="17" s="1"/>
  <c r="J52" i="10"/>
  <c r="K52" i="17" s="1"/>
  <c r="J17" i="10"/>
  <c r="K17" i="17" s="1"/>
  <c r="J22" i="10"/>
  <c r="K22" i="17" s="1"/>
  <c r="J25" i="10"/>
  <c r="K25" i="17" s="1"/>
  <c r="J51" i="10"/>
  <c r="K51" i="17" s="1"/>
  <c r="J61" i="10"/>
  <c r="K61" i="17" s="1"/>
  <c r="J76" i="10"/>
  <c r="K76" i="17" s="1"/>
  <c r="J77" i="10"/>
  <c r="K77" i="17" s="1"/>
  <c r="J78" i="10"/>
  <c r="K78" i="17" s="1"/>
  <c r="J79" i="10"/>
  <c r="K79" i="17" s="1"/>
  <c r="J80" i="10"/>
  <c r="K80" i="17" s="1"/>
  <c r="J94" i="10"/>
  <c r="K94" i="17" s="1"/>
  <c r="J95" i="10"/>
  <c r="K95" i="17" s="1"/>
  <c r="J96" i="10"/>
  <c r="K96" i="17" s="1"/>
  <c r="J97" i="10"/>
  <c r="K97" i="17" s="1"/>
  <c r="J98" i="10"/>
  <c r="K98" i="17" s="1"/>
  <c r="J7" i="10"/>
  <c r="K7" i="17" s="1"/>
  <c r="J35" i="10"/>
  <c r="K35" i="17" s="1"/>
  <c r="J40" i="10"/>
  <c r="K40" i="17" s="1"/>
  <c r="J43" i="10"/>
  <c r="K43" i="17" s="1"/>
  <c r="J54" i="10"/>
  <c r="K54" i="17" s="1"/>
  <c r="J58" i="10"/>
  <c r="K58" i="17" s="1"/>
  <c r="J4" i="10"/>
  <c r="K4" i="17" s="1"/>
  <c r="C103" i="10"/>
  <c r="D103" i="17" s="1"/>
  <c r="J102" i="10"/>
  <c r="K102" i="17" s="1"/>
  <c r="G85" i="10"/>
  <c r="H85" i="17" s="1"/>
  <c r="C84" i="10"/>
  <c r="D84" i="17" s="1"/>
  <c r="J83" i="10"/>
  <c r="K83" i="17" s="1"/>
  <c r="H69" i="10"/>
  <c r="I69" i="17" s="1"/>
  <c r="G67" i="10"/>
  <c r="H67" i="17" s="1"/>
  <c r="H54" i="10"/>
  <c r="I54" i="17" s="1"/>
  <c r="C24" i="10"/>
  <c r="D24" i="17" s="1"/>
  <c r="J23" i="10"/>
  <c r="K23" i="17" s="1"/>
  <c r="I9" i="10"/>
  <c r="J9" i="17" s="1"/>
  <c r="I15" i="10"/>
  <c r="J15" i="17" s="1"/>
  <c r="I21" i="10"/>
  <c r="J21" i="17" s="1"/>
  <c r="I27" i="10"/>
  <c r="J27" i="17" s="1"/>
  <c r="I33" i="10"/>
  <c r="J33" i="17" s="1"/>
  <c r="I39" i="10"/>
  <c r="J39" i="17" s="1"/>
  <c r="I45" i="10"/>
  <c r="J45" i="17" s="1"/>
  <c r="I51" i="10"/>
  <c r="J51" i="17" s="1"/>
  <c r="I57" i="10"/>
  <c r="J57" i="17" s="1"/>
  <c r="I63" i="10"/>
  <c r="J63" i="17" s="1"/>
  <c r="I70" i="10"/>
  <c r="J70" i="17" s="1"/>
  <c r="I76" i="10"/>
  <c r="J76" i="17" s="1"/>
  <c r="I82" i="10"/>
  <c r="J82" i="17" s="1"/>
  <c r="I88" i="10"/>
  <c r="J88" i="17" s="1"/>
  <c r="I94" i="10"/>
  <c r="J94" i="17" s="1"/>
  <c r="I100" i="10"/>
  <c r="J100" i="17" s="1"/>
  <c r="I5" i="10"/>
  <c r="J5" i="17" s="1"/>
  <c r="I6" i="10"/>
  <c r="J6" i="17" s="1"/>
  <c r="I7" i="10"/>
  <c r="J7" i="17" s="1"/>
  <c r="I8" i="10"/>
  <c r="J8" i="17" s="1"/>
  <c r="I22" i="10"/>
  <c r="J22" i="17" s="1"/>
  <c r="I23" i="10"/>
  <c r="J23" i="17" s="1"/>
  <c r="I24" i="10"/>
  <c r="J24" i="17" s="1"/>
  <c r="I25" i="10"/>
  <c r="J25" i="17" s="1"/>
  <c r="I26" i="10"/>
  <c r="J26" i="17" s="1"/>
  <c r="I40" i="10"/>
  <c r="J40" i="17" s="1"/>
  <c r="I41" i="10"/>
  <c r="J41" i="17" s="1"/>
  <c r="I42" i="10"/>
  <c r="J42" i="17" s="1"/>
  <c r="I43" i="10"/>
  <c r="J43" i="17" s="1"/>
  <c r="I44" i="10"/>
  <c r="J44" i="17" s="1"/>
  <c r="I103" i="10"/>
  <c r="J103" i="17" s="1"/>
  <c r="I102" i="10"/>
  <c r="J102" i="17" s="1"/>
  <c r="I101" i="10"/>
  <c r="J101" i="17" s="1"/>
  <c r="F96" i="10"/>
  <c r="G96" i="17" s="1"/>
  <c r="F95" i="10"/>
  <c r="G95" i="17" s="1"/>
  <c r="F94" i="10"/>
  <c r="G94" i="17" s="1"/>
  <c r="I87" i="10"/>
  <c r="J87" i="17" s="1"/>
  <c r="I86" i="10"/>
  <c r="J86" i="17" s="1"/>
  <c r="I85" i="10"/>
  <c r="J85" i="17" s="1"/>
  <c r="I84" i="10"/>
  <c r="J84" i="17" s="1"/>
  <c r="I83" i="10"/>
  <c r="J83" i="17" s="1"/>
  <c r="F78" i="10"/>
  <c r="G78" i="17" s="1"/>
  <c r="F77" i="10"/>
  <c r="G77" i="17" s="1"/>
  <c r="F76" i="10"/>
  <c r="G76" i="17" s="1"/>
  <c r="I69" i="10"/>
  <c r="J69" i="17" s="1"/>
  <c r="F67" i="10"/>
  <c r="G67" i="17" s="1"/>
  <c r="F61" i="10"/>
  <c r="G61" i="17" s="1"/>
  <c r="I53" i="10"/>
  <c r="J53" i="17" s="1"/>
  <c r="F51" i="10"/>
  <c r="G51" i="17" s="1"/>
  <c r="I47" i="10"/>
  <c r="J47" i="17" s="1"/>
  <c r="F31" i="10"/>
  <c r="G31" i="17" s="1"/>
  <c r="I30" i="10"/>
  <c r="J30" i="17" s="1"/>
  <c r="I28" i="10"/>
  <c r="J28" i="17" s="1"/>
  <c r="I18" i="10"/>
  <c r="J18" i="17" s="1"/>
  <c r="I13" i="10"/>
  <c r="J13" i="17" s="1"/>
  <c r="I11" i="10"/>
  <c r="J11" i="17" s="1"/>
  <c r="F6" i="10"/>
  <c r="G6" i="17" s="1"/>
  <c r="F12" i="10"/>
  <c r="G12" i="17" s="1"/>
  <c r="F18" i="10"/>
  <c r="G18" i="17" s="1"/>
  <c r="F24" i="10"/>
  <c r="G24" i="17" s="1"/>
  <c r="F30" i="10"/>
  <c r="G30" i="17" s="1"/>
  <c r="F36" i="10"/>
  <c r="G36" i="17" s="1"/>
  <c r="F42" i="10"/>
  <c r="G42" i="17" s="1"/>
  <c r="F48" i="10"/>
  <c r="G48" i="17" s="1"/>
  <c r="F54" i="10"/>
  <c r="G54" i="17" s="1"/>
  <c r="F60" i="10"/>
  <c r="G60" i="17" s="1"/>
  <c r="F66" i="10"/>
  <c r="G66" i="17" s="1"/>
  <c r="F19" i="10"/>
  <c r="G19" i="17" s="1"/>
  <c r="F20" i="10"/>
  <c r="G20" i="17" s="1"/>
  <c r="F37" i="10"/>
  <c r="G37" i="17" s="1"/>
  <c r="F38" i="10"/>
  <c r="G38" i="17" s="1"/>
  <c r="F55" i="10"/>
  <c r="G55" i="17" s="1"/>
  <c r="F56" i="10"/>
  <c r="G56" i="17" s="1"/>
  <c r="F73" i="10"/>
  <c r="G73" i="17" s="1"/>
  <c r="F79" i="10"/>
  <c r="G79" i="17" s="1"/>
  <c r="F85" i="10"/>
  <c r="G85" i="17" s="1"/>
  <c r="F91" i="10"/>
  <c r="G91" i="17" s="1"/>
  <c r="F97" i="10"/>
  <c r="G97" i="17" s="1"/>
  <c r="F103" i="10"/>
  <c r="G103" i="17" s="1"/>
  <c r="F15" i="10"/>
  <c r="G15" i="17" s="1"/>
  <c r="F16" i="10"/>
  <c r="G16" i="17" s="1"/>
  <c r="F17" i="10"/>
  <c r="G17" i="17" s="1"/>
  <c r="F33" i="10"/>
  <c r="G33" i="17" s="1"/>
  <c r="F34" i="10"/>
  <c r="G34" i="17" s="1"/>
  <c r="F35" i="10"/>
  <c r="G35" i="17" s="1"/>
  <c r="F4" i="10"/>
  <c r="G4" i="17" s="1"/>
  <c r="F87" i="10"/>
  <c r="G87" i="17" s="1"/>
  <c r="F86" i="10"/>
  <c r="G86" i="17" s="1"/>
  <c r="F69" i="10"/>
  <c r="G69" i="17" s="1"/>
  <c r="I67" i="10"/>
  <c r="J67" i="17" s="1"/>
  <c r="I64" i="10"/>
  <c r="J64" i="17" s="1"/>
  <c r="F63" i="10"/>
  <c r="G63" i="17" s="1"/>
  <c r="I60" i="10"/>
  <c r="J60" i="17" s="1"/>
  <c r="F59" i="10"/>
  <c r="G59" i="17" s="1"/>
  <c r="I56" i="10"/>
  <c r="J56" i="17" s="1"/>
  <c r="I48" i="10"/>
  <c r="J48" i="17" s="1"/>
  <c r="I46" i="10"/>
  <c r="J46" i="17" s="1"/>
  <c r="F41" i="10"/>
  <c r="G41" i="17" s="1"/>
  <c r="I36" i="10"/>
  <c r="J36" i="17" s="1"/>
  <c r="I31" i="10"/>
  <c r="J31" i="17" s="1"/>
  <c r="I29" i="10"/>
  <c r="J29" i="17" s="1"/>
  <c r="F13" i="10"/>
  <c r="G13" i="17" s="1"/>
  <c r="I12" i="10"/>
  <c r="J12" i="17" s="1"/>
  <c r="I10" i="10"/>
  <c r="J10" i="17" s="1"/>
  <c r="F5" i="10"/>
  <c r="G5" i="17" s="1"/>
  <c r="I99" i="10"/>
  <c r="J99" i="17" s="1"/>
  <c r="I98" i="10"/>
  <c r="J98" i="17" s="1"/>
  <c r="I97" i="10"/>
  <c r="J97" i="17" s="1"/>
  <c r="I96" i="10"/>
  <c r="J96" i="17" s="1"/>
  <c r="I95" i="10"/>
  <c r="J95" i="17" s="1"/>
  <c r="F90" i="10"/>
  <c r="G90" i="17" s="1"/>
  <c r="F89" i="10"/>
  <c r="G89" i="17" s="1"/>
  <c r="F88" i="10"/>
  <c r="G88" i="17" s="1"/>
  <c r="I81" i="10"/>
  <c r="J81" i="17" s="1"/>
  <c r="I80" i="10"/>
  <c r="J80" i="17" s="1"/>
  <c r="I79" i="10"/>
  <c r="J79" i="17" s="1"/>
  <c r="I78" i="10"/>
  <c r="J78" i="17" s="1"/>
  <c r="I77" i="10"/>
  <c r="J77" i="17" s="1"/>
  <c r="F72" i="10"/>
  <c r="G72" i="17" s="1"/>
  <c r="F71" i="10"/>
  <c r="G71" i="17" s="1"/>
  <c r="F70" i="10"/>
  <c r="G70" i="17" s="1"/>
  <c r="I61" i="10"/>
  <c r="J61" i="17" s="1"/>
  <c r="F50" i="10"/>
  <c r="G50" i="17" s="1"/>
  <c r="F44" i="10"/>
  <c r="G44" i="17" s="1"/>
  <c r="F22" i="10"/>
  <c r="G22" i="17" s="1"/>
  <c r="I20" i="10"/>
  <c r="J20" i="17" s="1"/>
  <c r="I17" i="10"/>
  <c r="J17" i="17" s="1"/>
  <c r="F8" i="10"/>
  <c r="G8" i="17" s="1"/>
  <c r="E7" i="10"/>
  <c r="F7" i="17" s="1"/>
  <c r="E13" i="10"/>
  <c r="F13" i="17" s="1"/>
  <c r="E19" i="10"/>
  <c r="F19" i="17" s="1"/>
  <c r="E25" i="10"/>
  <c r="F25" i="17" s="1"/>
  <c r="E31" i="10"/>
  <c r="F31" i="17" s="1"/>
  <c r="E37" i="10"/>
  <c r="F37" i="17" s="1"/>
  <c r="E43" i="10"/>
  <c r="F43" i="17" s="1"/>
  <c r="E49" i="10"/>
  <c r="F49" i="17" s="1"/>
  <c r="E55" i="10"/>
  <c r="F55" i="17" s="1"/>
  <c r="E61" i="10"/>
  <c r="F61" i="17" s="1"/>
  <c r="E67" i="10"/>
  <c r="F67" i="17" s="1"/>
  <c r="E98" i="10"/>
  <c r="F98" i="17" s="1"/>
  <c r="E92" i="10"/>
  <c r="F92" i="17" s="1"/>
  <c r="E86" i="10"/>
  <c r="F86" i="17" s="1"/>
  <c r="E80" i="10"/>
  <c r="F80" i="17" s="1"/>
  <c r="E74" i="10"/>
  <c r="F74" i="17" s="1"/>
  <c r="E54" i="10"/>
  <c r="F54" i="17" s="1"/>
  <c r="E53" i="10"/>
  <c r="F53" i="17" s="1"/>
  <c r="E52" i="10"/>
  <c r="F52" i="17" s="1"/>
  <c r="E51" i="10"/>
  <c r="F51" i="17" s="1"/>
  <c r="E36" i="10"/>
  <c r="F36" i="17" s="1"/>
  <c r="E35" i="10"/>
  <c r="F35" i="17" s="1"/>
  <c r="E34" i="10"/>
  <c r="F34" i="17" s="1"/>
  <c r="E33" i="10"/>
  <c r="F33" i="17" s="1"/>
  <c r="E18" i="10"/>
  <c r="F18" i="17" s="1"/>
  <c r="E17" i="10"/>
  <c r="F17" i="17" s="1"/>
  <c r="E16" i="10"/>
  <c r="F16" i="17" s="1"/>
  <c r="E15" i="10"/>
  <c r="F15" i="17" s="1"/>
  <c r="C3" i="18" l="1" a="1"/>
  <c r="C3" i="18" s="1"/>
  <c r="D2" i="17" a="1"/>
  <c r="D2" i="17" s="1"/>
  <c r="C4" i="18" a="1"/>
  <c r="C4" i="18" s="1"/>
  <c r="N2" i="17" a="1"/>
  <c r="N2" i="17" s="1"/>
  <c r="M4" i="18" a="1"/>
  <c r="M4" i="18" s="1"/>
  <c r="M5" i="18" s="1"/>
  <c r="M3" i="18" a="1"/>
  <c r="M3" i="18" s="1"/>
  <c r="R2" i="17" a="1"/>
  <c r="R2" i="17" s="1"/>
  <c r="Q4" i="18" a="1"/>
  <c r="Q4" i="18" s="1"/>
  <c r="Q5" i="18" s="1"/>
  <c r="Q3" i="18" a="1"/>
  <c r="Q3" i="18" s="1"/>
  <c r="G2" i="17" a="1"/>
  <c r="G2" i="17" s="1"/>
  <c r="F3" i="18" a="1"/>
  <c r="F3" i="18" s="1"/>
  <c r="F4" i="18" a="1"/>
  <c r="F4" i="18" s="1"/>
  <c r="F5" i="18" s="1"/>
  <c r="K2" i="17" a="1"/>
  <c r="K2" i="17" s="1"/>
  <c r="J3" i="18" a="1"/>
  <c r="J3" i="18" s="1"/>
  <c r="J4" i="18" a="1"/>
  <c r="J4" i="18" s="1"/>
  <c r="J5" i="18" s="1"/>
  <c r="I2" i="17" a="1"/>
  <c r="I2" i="17" s="1"/>
  <c r="H4" i="18" a="1"/>
  <c r="H4" i="18" s="1"/>
  <c r="H5" i="18" s="1"/>
  <c r="H3" i="18" a="1"/>
  <c r="H3" i="18" s="1"/>
  <c r="L2" i="17" a="1"/>
  <c r="L2" i="17" s="1"/>
  <c r="K4" i="18" a="1"/>
  <c r="K4" i="18" s="1"/>
  <c r="K5" i="18" s="1"/>
  <c r="K3" i="18" a="1"/>
  <c r="K3" i="18" s="1"/>
  <c r="J2" i="17" a="1"/>
  <c r="J2" i="17" s="1"/>
  <c r="I4" i="18" a="1"/>
  <c r="I4" i="18" s="1"/>
  <c r="I5" i="18" s="1"/>
  <c r="I3" i="18" a="1"/>
  <c r="I3" i="18" s="1"/>
  <c r="E2" i="17" a="1"/>
  <c r="E2" i="17" s="1"/>
  <c r="D3" i="18" a="1"/>
  <c r="D3" i="18" s="1"/>
  <c r="D4" i="18" a="1"/>
  <c r="D4" i="18" s="1"/>
  <c r="D5" i="18" s="1"/>
  <c r="S2" i="17" a="1"/>
  <c r="S2" i="17" s="1"/>
  <c r="R4" i="18" a="1"/>
  <c r="R4" i="18" s="1"/>
  <c r="R5" i="18" s="1"/>
  <c r="R3" i="18" a="1"/>
  <c r="R3" i="18" s="1"/>
  <c r="H2" i="17" a="1"/>
  <c r="H2" i="17" s="1"/>
  <c r="G3" i="18" a="1"/>
  <c r="G3" i="18" s="1"/>
  <c r="G4" i="18" a="1"/>
  <c r="G4" i="18" s="1"/>
  <c r="G5" i="18" s="1"/>
  <c r="O2" i="17" a="1"/>
  <c r="O2" i="17" s="1"/>
  <c r="N4" i="18" a="1"/>
  <c r="N4" i="18" s="1"/>
  <c r="N5" i="18" s="1"/>
  <c r="N3" i="18" a="1"/>
  <c r="N3" i="18" s="1"/>
  <c r="F2" i="17" a="1"/>
  <c r="F2" i="17" s="1"/>
  <c r="E4" i="18" a="1"/>
  <c r="E4" i="18" s="1"/>
  <c r="E5" i="18" s="1"/>
  <c r="E3" i="18" a="1"/>
  <c r="E3" i="18" s="1"/>
  <c r="M2" i="17" a="1"/>
  <c r="M2" i="17" s="1"/>
  <c r="L4" i="18" a="1"/>
  <c r="L4" i="18" s="1"/>
  <c r="L5" i="18" s="1"/>
  <c r="L3" i="18" a="1"/>
  <c r="L3" i="18" s="1"/>
  <c r="P2" i="17" a="1"/>
  <c r="P2" i="17" s="1"/>
  <c r="O3" i="18" a="1"/>
  <c r="O3" i="18" s="1"/>
  <c r="O4" i="18" a="1"/>
  <c r="O4" i="18" s="1"/>
  <c r="O5" i="18" s="1"/>
  <c r="Q2" i="17" a="1"/>
  <c r="Q2" i="17" s="1"/>
  <c r="P3" i="18" a="1"/>
  <c r="P3" i="18" s="1"/>
  <c r="P4" i="18" a="1"/>
  <c r="P4" i="18" s="1"/>
  <c r="P5" i="18" s="1"/>
  <c r="G1" i="17"/>
  <c r="I1" i="17"/>
  <c r="N1" i="17"/>
  <c r="P1" i="17"/>
  <c r="S1" i="17"/>
  <c r="K1" i="17"/>
  <c r="F1" i="17"/>
  <c r="O1" i="17"/>
  <c r="J1" i="17"/>
  <c r="H1" i="17"/>
  <c r="L1" i="17"/>
  <c r="D1" i="17"/>
  <c r="M1" i="17"/>
  <c r="R1" i="17"/>
  <c r="E1" i="17"/>
  <c r="Q1" i="17"/>
  <c r="U3" i="18" l="1"/>
  <c r="C5" i="18"/>
  <c r="U4" i="18"/>
  <c r="V4" i="18"/>
  <c r="V3" i="18"/>
  <c r="V5" i="18" l="1"/>
  <c r="U5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<sst xmlns="http://schemas.openxmlformats.org/spreadsheetml/2006/main" count="33" uniqueCount="32">
  <si>
    <t>Max</t>
  </si>
  <si>
    <t>Desired Diversity</t>
  </si>
  <si>
    <t>Min</t>
  </si>
  <si>
    <t>MAX</t>
  </si>
  <si>
    <t>MIN</t>
  </si>
  <si>
    <t>Time</t>
  </si>
  <si>
    <t>Data</t>
  </si>
  <si>
    <t>Interval</t>
  </si>
  <si>
    <t>Max(Error)</t>
  </si>
  <si>
    <t>Sum(Error)</t>
  </si>
  <si>
    <t>Mean(Error)</t>
  </si>
  <si>
    <t>Ratio</t>
  </si>
  <si>
    <t>Mean</t>
  </si>
  <si>
    <t>Diff</t>
  </si>
  <si>
    <t>Sum</t>
  </si>
  <si>
    <t>Optimas</t>
  </si>
  <si>
    <t xml:space="preserve"> 421(0 4 3 5 1 6 2)</t>
  </si>
  <si>
    <t>H-Axis</t>
  </si>
  <si>
    <t xml:space="preserve"> Max distance</t>
  </si>
  <si>
    <t xml:space="preserve"> Ratio</t>
  </si>
  <si>
    <t>Li et al.+D</t>
  </si>
  <si>
    <t>Li et al.-D</t>
  </si>
  <si>
    <t>Cheng+D</t>
  </si>
  <si>
    <t>Cheng-D</t>
  </si>
  <si>
    <t>Salleh et al.+D</t>
  </si>
  <si>
    <t>Salleh et al.-D</t>
  </si>
  <si>
    <t>Zhao et al.+D</t>
  </si>
  <si>
    <t>Zhao et al.-D</t>
  </si>
  <si>
    <t>Osuna Enciso et al.+D</t>
  </si>
  <si>
    <t>Osuna Enciso et al.-D</t>
  </si>
  <si>
    <t>LCDM+D</t>
  </si>
  <si>
    <t>LCDM-D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</si>
</sst>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70C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510F-4AB8-BBD4-22756FA7B7E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0.77483384125235477</c:v>
                </c:pt>
                <c:pt idx="1">
                  <c:v>0.87769473061532721</c:v>
                </c:pt>
                <c:pt idx="2">
                  <c:v>0.90562000501865447</c:v>
                </c:pt>
                <c:pt idx="3">
                  <c:v>0.95048550881935601</c:v>
                </c:pt>
                <c:pt idx="4">
                  <c:v>0.8647375204840192</c:v>
                </c:pt>
                <c:pt idx="5">
                  <c:v>0.90545456967066396</c:v>
                </c:pt>
                <c:pt idx="6">
                  <c:v>0.97877279700017039</c:v>
                </c:pt>
                <c:pt idx="7">
                  <c:v>1</c:v>
                </c:pt>
                <c:pt idx="8">
                  <c:v>0.8253025098303779</c:v>
                </c:pt>
                <c:pt idx="9">
                  <c:v>0.84859591363128128</c:v>
                </c:pt>
                <c:pt idx="10">
                  <c:v>0.8350783775095969</c:v>
                </c:pt>
                <c:pt idx="11">
                  <c:v>0.84680847083833088</c:v>
                </c:pt>
                <c:pt idx="12">
                  <c:v>0.90864581557866053</c:v>
                </c:pt>
                <c:pt idx="13">
                  <c:v>0.76081335678979278</c:v>
                </c:pt>
                <c:pt idx="14">
                  <c:v>0.85253208761164079</c:v>
                </c:pt>
                <c:pt idx="15">
                  <c:v>0.77715964525929193</c:v>
                </c:pt>
                <c:pt idx="16">
                  <c:v>0.81858371293893051</c:v>
                </c:pt>
                <c:pt idx="17">
                  <c:v>0.77349664883410252</c:v>
                </c:pt>
                <c:pt idx="18">
                  <c:v>0.95093225928368752</c:v>
                </c:pt>
                <c:pt idx="19">
                  <c:v>0.73904962199273949</c:v>
                </c:pt>
                <c:pt idx="20">
                  <c:v>0.77736670583292744</c:v>
                </c:pt>
                <c:pt idx="21">
                  <c:v>0.82985341741946439</c:v>
                </c:pt>
                <c:pt idx="22">
                  <c:v>0.84305913434062973</c:v>
                </c:pt>
                <c:pt idx="23">
                  <c:v>0.80925129682811747</c:v>
                </c:pt>
                <c:pt idx="24">
                  <c:v>0.82475557257072551</c:v>
                </c:pt>
                <c:pt idx="25">
                  <c:v>0.76606053578686606</c:v>
                </c:pt>
                <c:pt idx="26">
                  <c:v>0.80949268304560695</c:v>
                </c:pt>
                <c:pt idx="27">
                  <c:v>0.87358084776192957</c:v>
                </c:pt>
                <c:pt idx="28">
                  <c:v>0.87376285438327417</c:v>
                </c:pt>
                <c:pt idx="29">
                  <c:v>0.69889385588257336</c:v>
                </c:pt>
                <c:pt idx="30">
                  <c:v>0.81156752457246717</c:v>
                </c:pt>
                <c:pt idx="31">
                  <c:v>0.71239400745035475</c:v>
                </c:pt>
                <c:pt idx="32">
                  <c:v>0.91911364322507516</c:v>
                </c:pt>
                <c:pt idx="33">
                  <c:v>0.72679166437022691</c:v>
                </c:pt>
                <c:pt idx="34">
                  <c:v>0.72669369435178188</c:v>
                </c:pt>
                <c:pt idx="35">
                  <c:v>0.74283639915564248</c:v>
                </c:pt>
                <c:pt idx="36">
                  <c:v>0.76167406014578642</c:v>
                </c:pt>
                <c:pt idx="37">
                  <c:v>0.66377891883554574</c:v>
                </c:pt>
                <c:pt idx="38">
                  <c:v>0.72154512631066792</c:v>
                </c:pt>
                <c:pt idx="39">
                  <c:v>0.88999773464865806</c:v>
                </c:pt>
                <c:pt idx="40">
                  <c:v>0.64350036929719956</c:v>
                </c:pt>
                <c:pt idx="41">
                  <c:v>0.64738424576546061</c:v>
                </c:pt>
                <c:pt idx="42">
                  <c:v>0.80340356967560789</c:v>
                </c:pt>
                <c:pt idx="43">
                  <c:v>0.70161287323550781</c:v>
                </c:pt>
                <c:pt idx="44">
                  <c:v>0.66284754426585824</c:v>
                </c:pt>
                <c:pt idx="45">
                  <c:v>0.69429476534680112</c:v>
                </c:pt>
                <c:pt idx="46">
                  <c:v>0.65075888739466459</c:v>
                </c:pt>
                <c:pt idx="47">
                  <c:v>0.64111913662455611</c:v>
                </c:pt>
                <c:pt idx="48">
                  <c:v>0.67039521141250102</c:v>
                </c:pt>
                <c:pt idx="49">
                  <c:v>0.63910761829755014</c:v>
                </c:pt>
                <c:pt idx="50">
                  <c:v>0.66109346255796619</c:v>
                </c:pt>
                <c:pt idx="51">
                  <c:v>0.7157383994274753</c:v>
                </c:pt>
                <c:pt idx="52">
                  <c:v>0.58294256143455092</c:v>
                </c:pt>
                <c:pt idx="53">
                  <c:v>0.55252940945097528</c:v>
                </c:pt>
                <c:pt idx="54">
                  <c:v>0.5724018711218033</c:v>
                </c:pt>
                <c:pt idx="55">
                  <c:v>0.70520741828480016</c:v>
                </c:pt>
                <c:pt idx="56">
                  <c:v>0.65270326625423625</c:v>
                </c:pt>
                <c:pt idx="57">
                  <c:v>0.6309402922984918</c:v>
                </c:pt>
                <c:pt idx="58">
                  <c:v>0.65667779850390284</c:v>
                </c:pt>
                <c:pt idx="59">
                  <c:v>0.56324353590844045</c:v>
                </c:pt>
                <c:pt idx="60">
                  <c:v>0.56645055132357003</c:v>
                </c:pt>
                <c:pt idx="61">
                  <c:v>0.61670618633819385</c:v>
                </c:pt>
                <c:pt idx="62">
                  <c:v>0.52240886757916449</c:v>
                </c:pt>
                <c:pt idx="63">
                  <c:v>0.7017548531931499</c:v>
                </c:pt>
                <c:pt idx="64">
                  <c:v>0.51805386691618016</c:v>
                </c:pt>
                <c:pt idx="65">
                  <c:v>0.59785027337298702</c:v>
                </c:pt>
                <c:pt idx="66">
                  <c:v>0.66177421345573961</c:v>
                </c:pt>
                <c:pt idx="67">
                  <c:v>0.56708275059960056</c:v>
                </c:pt>
                <c:pt idx="68">
                  <c:v>0.55301831561469961</c:v>
                </c:pt>
                <c:pt idx="69">
                  <c:v>0.50110664989094045</c:v>
                </c:pt>
                <c:pt idx="70">
                  <c:v>0.56657854105442274</c:v>
                </c:pt>
                <c:pt idx="71">
                  <c:v>0.5201424401899476</c:v>
                </c:pt>
                <c:pt idx="72">
                  <c:v>0.48493121684128698</c:v>
                </c:pt>
                <c:pt idx="73">
                  <c:v>0.57397057296105392</c:v>
                </c:pt>
                <c:pt idx="74">
                  <c:v>0.65910445065038548</c:v>
                </c:pt>
                <c:pt idx="75">
                  <c:v>0.44467800585032974</c:v>
                </c:pt>
                <c:pt idx="76">
                  <c:v>0.42519702689843319</c:v>
                </c:pt>
                <c:pt idx="77">
                  <c:v>0.42086704852296064</c:v>
                </c:pt>
                <c:pt idx="78">
                  <c:v>0.48814068915570141</c:v>
                </c:pt>
                <c:pt idx="79">
                  <c:v>0.43790279256052983</c:v>
                </c:pt>
                <c:pt idx="80">
                  <c:v>0.38288350320534065</c:v>
                </c:pt>
                <c:pt idx="81">
                  <c:v>0.4211142122606662</c:v>
                </c:pt>
                <c:pt idx="82">
                  <c:v>0.35895712265534807</c:v>
                </c:pt>
                <c:pt idx="83">
                  <c:v>0.44864496335435422</c:v>
                </c:pt>
                <c:pt idx="84">
                  <c:v>0.34454646929237087</c:v>
                </c:pt>
                <c:pt idx="85">
                  <c:v>0.33282891072973148</c:v>
                </c:pt>
                <c:pt idx="86">
                  <c:v>0.3515147283717977</c:v>
                </c:pt>
                <c:pt idx="87">
                  <c:v>0.29813895347939118</c:v>
                </c:pt>
                <c:pt idx="88">
                  <c:v>0.28043729432046854</c:v>
                </c:pt>
                <c:pt idx="89">
                  <c:v>0.27259966079033859</c:v>
                </c:pt>
                <c:pt idx="90">
                  <c:v>0.24517323291185528</c:v>
                </c:pt>
                <c:pt idx="91">
                  <c:v>0.20893814511719755</c:v>
                </c:pt>
                <c:pt idx="92">
                  <c:v>0.20583343107631444</c:v>
                </c:pt>
                <c:pt idx="93">
                  <c:v>0.19398802865651238</c:v>
                </c:pt>
                <c:pt idx="94">
                  <c:v>0.19243542562401686</c:v>
                </c:pt>
                <c:pt idx="95">
                  <c:v>0.14950429547651459</c:v>
                </c:pt>
                <c:pt idx="96">
                  <c:v>0.14670928906236269</c:v>
                </c:pt>
                <c:pt idx="97">
                  <c:v>0.13078465375209883</c:v>
                </c:pt>
                <c:pt idx="98">
                  <c:v>0.12600504798727696</c:v>
                </c:pt>
                <c:pt idx="99">
                  <c:v>7.8617692176580933E-2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510F-4AB8-BBD4-22756FA7B7E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0.84692279778835333</c:v>
                </c:pt>
                <c:pt idx="1">
                  <c:v>0.91292087879760553</c:v>
                </c:pt>
                <c:pt idx="2">
                  <c:v>0.90792482349165715</c:v>
                </c:pt>
                <c:pt idx="3">
                  <c:v>0.97036344103642647</c:v>
                </c:pt>
                <c:pt idx="4">
                  <c:v>0.94790329482242508</c:v>
                </c:pt>
                <c:pt idx="5">
                  <c:v>0.83919138098115009</c:v>
                </c:pt>
                <c:pt idx="6">
                  <c:v>0.85275003775579583</c:v>
                </c:pt>
                <c:pt idx="7">
                  <c:v>0.84252057690855731</c:v>
                </c:pt>
                <c:pt idx="8">
                  <c:v>0.95022553843959467</c:v>
                </c:pt>
                <c:pt idx="9">
                  <c:v>0.90891575429544846</c:v>
                </c:pt>
                <c:pt idx="10">
                  <c:v>1</c:v>
                </c:pt>
                <c:pt idx="11">
                  <c:v>0.86290182391955772</c:v>
                </c:pt>
                <c:pt idx="12">
                  <c:v>0.99301034860013804</c:v>
                </c:pt>
                <c:pt idx="13">
                  <c:v>0.8837374716105485</c:v>
                </c:pt>
                <c:pt idx="14">
                  <c:v>0.9767936901722668</c:v>
                </c:pt>
                <c:pt idx="15">
                  <c:v>0.79647030506683136</c:v>
                </c:pt>
                <c:pt idx="16">
                  <c:v>0.91209854191392248</c:v>
                </c:pt>
                <c:pt idx="17">
                  <c:v>0.90686176187419965</c:v>
                </c:pt>
                <c:pt idx="18">
                  <c:v>0.64079787884345241</c:v>
                </c:pt>
                <c:pt idx="19">
                  <c:v>0.93039829709563493</c:v>
                </c:pt>
                <c:pt idx="20">
                  <c:v>0.78799782880869707</c:v>
                </c:pt>
                <c:pt idx="21">
                  <c:v>0.76810688466995558</c:v>
                </c:pt>
                <c:pt idx="22">
                  <c:v>0.65816217372700025</c:v>
                </c:pt>
                <c:pt idx="23">
                  <c:v>0.73977648930354944</c:v>
                </c:pt>
                <c:pt idx="24">
                  <c:v>0.57160622593068222</c:v>
                </c:pt>
                <c:pt idx="25">
                  <c:v>0.72643199342210418</c:v>
                </c:pt>
                <c:pt idx="26">
                  <c:v>0.70620408051784744</c:v>
                </c:pt>
                <c:pt idx="27">
                  <c:v>0.80818854557810915</c:v>
                </c:pt>
                <c:pt idx="28">
                  <c:v>0.71322305747478243</c:v>
                </c:pt>
                <c:pt idx="29">
                  <c:v>0.69328236750412564</c:v>
                </c:pt>
                <c:pt idx="30">
                  <c:v>0.73852695763800114</c:v>
                </c:pt>
                <c:pt idx="31">
                  <c:v>0.69912752235209541</c:v>
                </c:pt>
                <c:pt idx="32">
                  <c:v>0.5984111712086525</c:v>
                </c:pt>
                <c:pt idx="33">
                  <c:v>0.74330223493752823</c:v>
                </c:pt>
                <c:pt idx="34">
                  <c:v>0.67654674522453973</c:v>
                </c:pt>
                <c:pt idx="35">
                  <c:v>0.63711180507554199</c:v>
                </c:pt>
                <c:pt idx="36">
                  <c:v>0.66525804844267444</c:v>
                </c:pt>
                <c:pt idx="37">
                  <c:v>0.69285101145279415</c:v>
                </c:pt>
                <c:pt idx="38">
                  <c:v>0.65227988184919938</c:v>
                </c:pt>
                <c:pt idx="39">
                  <c:v>0.6812550377645743</c:v>
                </c:pt>
                <c:pt idx="40">
                  <c:v>0.58879421217955996</c:v>
                </c:pt>
                <c:pt idx="41">
                  <c:v>0.50967620079161224</c:v>
                </c:pt>
                <c:pt idx="42">
                  <c:v>0.5795616105566832</c:v>
                </c:pt>
                <c:pt idx="43">
                  <c:v>0.56157991700589516</c:v>
                </c:pt>
                <c:pt idx="44">
                  <c:v>0.52797935114599381</c:v>
                </c:pt>
                <c:pt idx="45">
                  <c:v>0.51127148147449164</c:v>
                </c:pt>
                <c:pt idx="46">
                  <c:v>0.53245133423874502</c:v>
                </c:pt>
                <c:pt idx="47">
                  <c:v>0.49291070709679602</c:v>
                </c:pt>
                <c:pt idx="48">
                  <c:v>0.46522726192174402</c:v>
                </c:pt>
                <c:pt idx="49">
                  <c:v>0.54402834008097145</c:v>
                </c:pt>
                <c:pt idx="50">
                  <c:v>0.57857295678220111</c:v>
                </c:pt>
                <c:pt idx="51">
                  <c:v>0.43804861705415504</c:v>
                </c:pt>
                <c:pt idx="52">
                  <c:v>0.51760609015503289</c:v>
                </c:pt>
                <c:pt idx="53">
                  <c:v>0.37665187498580871</c:v>
                </c:pt>
                <c:pt idx="54">
                  <c:v>0.46657196254625294</c:v>
                </c:pt>
                <c:pt idx="55">
                  <c:v>0.43565798718416182</c:v>
                </c:pt>
                <c:pt idx="56">
                  <c:v>0.37468338923627076</c:v>
                </c:pt>
                <c:pt idx="57">
                  <c:v>0.38491271528669363</c:v>
                </c:pt>
                <c:pt idx="58">
                  <c:v>0.38128560253530341</c:v>
                </c:pt>
                <c:pt idx="59">
                  <c:v>0.39737567927883971</c:v>
                </c:pt>
                <c:pt idx="60">
                  <c:v>0.42986021965482962</c:v>
                </c:pt>
                <c:pt idx="61">
                  <c:v>0.38581403065616904</c:v>
                </c:pt>
                <c:pt idx="62">
                  <c:v>0.4052360453277874</c:v>
                </c:pt>
                <c:pt idx="63">
                  <c:v>0.37136095447659162</c:v>
                </c:pt>
                <c:pt idx="64">
                  <c:v>0.29716728643785023</c:v>
                </c:pt>
                <c:pt idx="65">
                  <c:v>0.33228144875077154</c:v>
                </c:pt>
                <c:pt idx="66">
                  <c:v>0.32919722295019482</c:v>
                </c:pt>
                <c:pt idx="67">
                  <c:v>0.33161952155430635</c:v>
                </c:pt>
                <c:pt idx="68">
                  <c:v>0.31119260001890353</c:v>
                </c:pt>
                <c:pt idx="69">
                  <c:v>0.32145209783122891</c:v>
                </c:pt>
                <c:pt idx="70">
                  <c:v>0.29943534677167671</c:v>
                </c:pt>
                <c:pt idx="71">
                  <c:v>0.29849475260680697</c:v>
                </c:pt>
                <c:pt idx="72">
                  <c:v>0.30327770320357517</c:v>
                </c:pt>
                <c:pt idx="73">
                  <c:v>0.24393308283411855</c:v>
                </c:pt>
                <c:pt idx="74">
                  <c:v>0.27693550528971822</c:v>
                </c:pt>
                <c:pt idx="75">
                  <c:v>0.25901262302096817</c:v>
                </c:pt>
                <c:pt idx="76">
                  <c:v>0.26155631248298222</c:v>
                </c:pt>
                <c:pt idx="77">
                  <c:v>0.2173459563543011</c:v>
                </c:pt>
                <c:pt idx="78">
                  <c:v>0.22256957179534273</c:v>
                </c:pt>
                <c:pt idx="79">
                  <c:v>0.22445771272244555</c:v>
                </c:pt>
                <c:pt idx="80">
                  <c:v>0.19617435714858839</c:v>
                </c:pt>
                <c:pt idx="81">
                  <c:v>0.19449550057701595</c:v>
                </c:pt>
                <c:pt idx="82">
                  <c:v>0.19968620738839055</c:v>
                </c:pt>
                <c:pt idx="83">
                  <c:v>0.16924730064691645</c:v>
                </c:pt>
                <c:pt idx="84">
                  <c:v>0.16808903469151687</c:v>
                </c:pt>
                <c:pt idx="85">
                  <c:v>0.16660008797364442</c:v>
                </c:pt>
                <c:pt idx="86">
                  <c:v>0.14405322946524385</c:v>
                </c:pt>
                <c:pt idx="87">
                  <c:v>0.14390854555847826</c:v>
                </c:pt>
                <c:pt idx="88">
                  <c:v>0.1381586624982345</c:v>
                </c:pt>
                <c:pt idx="89">
                  <c:v>0.11435498337776943</c:v>
                </c:pt>
                <c:pt idx="90">
                  <c:v>0.1134371572973879</c:v>
                </c:pt>
                <c:pt idx="91">
                  <c:v>9.0961774980169219E-2</c:v>
                </c:pt>
                <c:pt idx="92">
                  <c:v>8.918883028041566E-2</c:v>
                </c:pt>
                <c:pt idx="93">
                  <c:v>8.2475800575929015E-2</c:v>
                </c:pt>
                <c:pt idx="94">
                  <c:v>8.1640530132186445E-2</c:v>
                </c:pt>
                <c:pt idx="95">
                  <c:v>5.925454623485301E-2</c:v>
                </c:pt>
                <c:pt idx="96">
                  <c:v>4.7085912572061246E-2</c:v>
                </c:pt>
                <c:pt idx="97">
                  <c:v>5.0385557750216421E-2</c:v>
                </c:pt>
                <c:pt idx="98">
                  <c:v>4.0432234308492812E-2</c:v>
                </c:pt>
                <c:pt idx="99">
                  <c:v>2.808087291399242E-2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510F-4AB8-BBD4-22756FA7B7E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0.98845822970761188</c:v>
                </c:pt>
                <c:pt idx="1">
                  <c:v>0.99421098952955245</c:v>
                </c:pt>
                <c:pt idx="2">
                  <c:v>0.99534040567246618</c:v>
                </c:pt>
                <c:pt idx="3">
                  <c:v>0.99811431769646508</c:v>
                </c:pt>
                <c:pt idx="4">
                  <c:v>0.99990885874195512</c:v>
                </c:pt>
                <c:pt idx="5">
                  <c:v>0.99510865116079705</c:v>
                </c:pt>
                <c:pt idx="6">
                  <c:v>0.99224557469445018</c:v>
                </c:pt>
                <c:pt idx="7">
                  <c:v>0.98978734575640726</c:v>
                </c:pt>
                <c:pt idx="8">
                  <c:v>0.99446140569792885</c:v>
                </c:pt>
                <c:pt idx="9">
                  <c:v>0.99769537653842566</c:v>
                </c:pt>
                <c:pt idx="10">
                  <c:v>0.99409161310840233</c:v>
                </c:pt>
                <c:pt idx="11">
                  <c:v>0.99674990190396129</c:v>
                </c:pt>
                <c:pt idx="12">
                  <c:v>0.99964591542918679</c:v>
                </c:pt>
                <c:pt idx="13">
                  <c:v>1</c:v>
                </c:pt>
                <c:pt idx="14">
                  <c:v>0.99101698118647452</c:v>
                </c:pt>
                <c:pt idx="15">
                  <c:v>0.996487552156471</c:v>
                </c:pt>
                <c:pt idx="16">
                  <c:v>0.99111596558743897</c:v>
                </c:pt>
                <c:pt idx="17">
                  <c:v>0.98670909413834917</c:v>
                </c:pt>
                <c:pt idx="18">
                  <c:v>0.98664672191101332</c:v>
                </c:pt>
                <c:pt idx="19">
                  <c:v>0.98328524962231079</c:v>
                </c:pt>
                <c:pt idx="20">
                  <c:v>0.98953969531476582</c:v>
                </c:pt>
                <c:pt idx="21">
                  <c:v>0.97758992314919346</c:v>
                </c:pt>
                <c:pt idx="22">
                  <c:v>0.99338790166512614</c:v>
                </c:pt>
                <c:pt idx="23">
                  <c:v>0.98790208424446357</c:v>
                </c:pt>
                <c:pt idx="24">
                  <c:v>0.98308706729194972</c:v>
                </c:pt>
                <c:pt idx="25">
                  <c:v>0.96701407637018955</c:v>
                </c:pt>
                <c:pt idx="26">
                  <c:v>0.97880913852350115</c:v>
                </c:pt>
                <c:pt idx="27">
                  <c:v>0.98226714967896855</c:v>
                </c:pt>
                <c:pt idx="28">
                  <c:v>0.98768865180581666</c:v>
                </c:pt>
                <c:pt idx="29">
                  <c:v>0.9820039963739885</c:v>
                </c:pt>
                <c:pt idx="30">
                  <c:v>0.98131674781134903</c:v>
                </c:pt>
                <c:pt idx="31">
                  <c:v>0.9703198262193411</c:v>
                </c:pt>
                <c:pt idx="32">
                  <c:v>0.98017425013269488</c:v>
                </c:pt>
                <c:pt idx="33">
                  <c:v>0.97054361063703898</c:v>
                </c:pt>
                <c:pt idx="34">
                  <c:v>0.96758914221180214</c:v>
                </c:pt>
                <c:pt idx="35">
                  <c:v>0.96756121686198437</c:v>
                </c:pt>
                <c:pt idx="36">
                  <c:v>0.98234378239251341</c:v>
                </c:pt>
                <c:pt idx="37">
                  <c:v>0.96324226258742918</c:v>
                </c:pt>
                <c:pt idx="38">
                  <c:v>0.95828809393365877</c:v>
                </c:pt>
                <c:pt idx="39">
                  <c:v>0.98054048132429483</c:v>
                </c:pt>
                <c:pt idx="40">
                  <c:v>0.9635060260628534</c:v>
                </c:pt>
                <c:pt idx="41">
                  <c:v>0.95596529305901368</c:v>
                </c:pt>
                <c:pt idx="42">
                  <c:v>0.95712176768176926</c:v>
                </c:pt>
                <c:pt idx="43">
                  <c:v>0.96520296802516503</c:v>
                </c:pt>
                <c:pt idx="44">
                  <c:v>0.95128650371061907</c:v>
                </c:pt>
                <c:pt idx="45">
                  <c:v>0.96923041476656224</c:v>
                </c:pt>
                <c:pt idx="46">
                  <c:v>0.95283021943776358</c:v>
                </c:pt>
                <c:pt idx="47">
                  <c:v>0.93653235420268632</c:v>
                </c:pt>
                <c:pt idx="48">
                  <c:v>0.93966382180371311</c:v>
                </c:pt>
                <c:pt idx="49">
                  <c:v>0.94396587700247747</c:v>
                </c:pt>
                <c:pt idx="50">
                  <c:v>0.95331036736031971</c:v>
                </c:pt>
                <c:pt idx="51">
                  <c:v>0.9574751424755038</c:v>
                </c:pt>
                <c:pt idx="52">
                  <c:v>0.93168644740003337</c:v>
                </c:pt>
                <c:pt idx="53">
                  <c:v>0.92728427891994847</c:v>
                </c:pt>
                <c:pt idx="54">
                  <c:v>0.91726346022045491</c:v>
                </c:pt>
                <c:pt idx="55">
                  <c:v>0.93576909989541435</c:v>
                </c:pt>
                <c:pt idx="56">
                  <c:v>0.95022143302476303</c:v>
                </c:pt>
                <c:pt idx="57">
                  <c:v>0.9250828504125751</c:v>
                </c:pt>
                <c:pt idx="58">
                  <c:v>0.92837387552166728</c:v>
                </c:pt>
                <c:pt idx="59">
                  <c:v>0.91576222391219231</c:v>
                </c:pt>
                <c:pt idx="60">
                  <c:v>0.92996071960051507</c:v>
                </c:pt>
                <c:pt idx="61">
                  <c:v>0.9240469594185845</c:v>
                </c:pt>
                <c:pt idx="62">
                  <c:v>0.8972822049875564</c:v>
                </c:pt>
                <c:pt idx="63">
                  <c:v>0.92598637690308583</c:v>
                </c:pt>
                <c:pt idx="64">
                  <c:v>0.91844592452539464</c:v>
                </c:pt>
                <c:pt idx="65">
                  <c:v>0.91482678518639582</c:v>
                </c:pt>
                <c:pt idx="66">
                  <c:v>0.91842893035021977</c:v>
                </c:pt>
                <c:pt idx="67">
                  <c:v>0.91473099977148087</c:v>
                </c:pt>
                <c:pt idx="68">
                  <c:v>0.91693992644331501</c:v>
                </c:pt>
                <c:pt idx="69">
                  <c:v>0.91751073671987871</c:v>
                </c:pt>
                <c:pt idx="70">
                  <c:v>0.88584203862472233</c:v>
                </c:pt>
                <c:pt idx="71">
                  <c:v>0.89070841793087252</c:v>
                </c:pt>
                <c:pt idx="72">
                  <c:v>0.90537619057360819</c:v>
                </c:pt>
                <c:pt idx="73">
                  <c:v>0.90907777907040821</c:v>
                </c:pt>
                <c:pt idx="74">
                  <c:v>0.88403566377347209</c:v>
                </c:pt>
                <c:pt idx="75">
                  <c:v>0.87838037878301378</c:v>
                </c:pt>
                <c:pt idx="76">
                  <c:v>0.8770652299099454</c:v>
                </c:pt>
                <c:pt idx="77">
                  <c:v>0.86433809658350758</c:v>
                </c:pt>
                <c:pt idx="78">
                  <c:v>0.85698351331961775</c:v>
                </c:pt>
                <c:pt idx="79">
                  <c:v>0.86280264846603272</c:v>
                </c:pt>
                <c:pt idx="80">
                  <c:v>0.85758122542498927</c:v>
                </c:pt>
                <c:pt idx="81">
                  <c:v>0.85712837199575975</c:v>
                </c:pt>
                <c:pt idx="82">
                  <c:v>0.8722211197070735</c:v>
                </c:pt>
                <c:pt idx="83">
                  <c:v>0.85888032329565611</c:v>
                </c:pt>
                <c:pt idx="84">
                  <c:v>0.86724201700095238</c:v>
                </c:pt>
                <c:pt idx="85">
                  <c:v>0.86733691413835212</c:v>
                </c:pt>
                <c:pt idx="86">
                  <c:v>0.85242306968898685</c:v>
                </c:pt>
                <c:pt idx="87">
                  <c:v>0.85137129379699439</c:v>
                </c:pt>
                <c:pt idx="88">
                  <c:v>0.83385936918817183</c:v>
                </c:pt>
                <c:pt idx="89">
                  <c:v>0.83189304755992344</c:v>
                </c:pt>
                <c:pt idx="90">
                  <c:v>0.82881668110568807</c:v>
                </c:pt>
                <c:pt idx="91">
                  <c:v>0.78951997961344744</c:v>
                </c:pt>
                <c:pt idx="92">
                  <c:v>0.79429129619328342</c:v>
                </c:pt>
                <c:pt idx="93">
                  <c:v>0.74586018698140011</c:v>
                </c:pt>
                <c:pt idx="94">
                  <c:v>0.71926926746299646</c:v>
                </c:pt>
                <c:pt idx="95">
                  <c:v>0.72565398007205073</c:v>
                </c:pt>
                <c:pt idx="96">
                  <c:v>0.75049749052449022</c:v>
                </c:pt>
                <c:pt idx="97">
                  <c:v>0.75151974421228662</c:v>
                </c:pt>
                <c:pt idx="98">
                  <c:v>0.7651256516646332</c:v>
                </c:pt>
                <c:pt idx="99">
                  <c:v>0.72054982893436725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510F-4AB8-BBD4-22756FA7B7E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0.9974085559031437</c:v>
                </c:pt>
                <c:pt idx="1">
                  <c:v>0.99981369650291319</c:v>
                </c:pt>
                <c:pt idx="2">
                  <c:v>0.9992379592591486</c:v>
                </c:pt>
                <c:pt idx="3">
                  <c:v>0.99935942268736788</c:v>
                </c:pt>
                <c:pt idx="4">
                  <c:v>0.99728612950924989</c:v>
                </c:pt>
                <c:pt idx="5">
                  <c:v>0.99721860683326446</c:v>
                </c:pt>
                <c:pt idx="6">
                  <c:v>0.99555666189608338</c:v>
                </c:pt>
                <c:pt idx="7">
                  <c:v>0.99875036207666912</c:v>
                </c:pt>
                <c:pt idx="8">
                  <c:v>0.99980488564483305</c:v>
                </c:pt>
                <c:pt idx="9">
                  <c:v>1</c:v>
                </c:pt>
                <c:pt idx="10">
                  <c:v>0.99572750908598895</c:v>
                </c:pt>
                <c:pt idx="11">
                  <c:v>0.99451998454263024</c:v>
                </c:pt>
                <c:pt idx="12">
                  <c:v>0.99550797151397219</c:v>
                </c:pt>
                <c:pt idx="13">
                  <c:v>0.99896603672101392</c:v>
                </c:pt>
                <c:pt idx="14">
                  <c:v>0.99782135208723999</c:v>
                </c:pt>
                <c:pt idx="15">
                  <c:v>0.99396565756753752</c:v>
                </c:pt>
                <c:pt idx="16">
                  <c:v>0.99719439848533054</c:v>
                </c:pt>
                <c:pt idx="17">
                  <c:v>0.9928245490212052</c:v>
                </c:pt>
                <c:pt idx="18">
                  <c:v>0.99131342220185881</c:v>
                </c:pt>
                <c:pt idx="19">
                  <c:v>0.99220679084876839</c:v>
                </c:pt>
                <c:pt idx="20">
                  <c:v>0.99359089886651175</c:v>
                </c:pt>
                <c:pt idx="21">
                  <c:v>0.98832293814443173</c:v>
                </c:pt>
                <c:pt idx="22">
                  <c:v>0.993311350979587</c:v>
                </c:pt>
                <c:pt idx="23">
                  <c:v>0.99103155146200683</c:v>
                </c:pt>
                <c:pt idx="24">
                  <c:v>0.98995717176524678</c:v>
                </c:pt>
                <c:pt idx="25">
                  <c:v>0.97926391736444185</c:v>
                </c:pt>
                <c:pt idx="26">
                  <c:v>0.98834060008069913</c:v>
                </c:pt>
                <c:pt idx="27">
                  <c:v>0.98451626972551443</c:v>
                </c:pt>
                <c:pt idx="28">
                  <c:v>0.98569236148026129</c:v>
                </c:pt>
                <c:pt idx="29">
                  <c:v>0.98539592743806492</c:v>
                </c:pt>
                <c:pt idx="30">
                  <c:v>0.97864763104620378</c:v>
                </c:pt>
                <c:pt idx="31">
                  <c:v>0.9803372647111962</c:v>
                </c:pt>
                <c:pt idx="32">
                  <c:v>0.97991230083615743</c:v>
                </c:pt>
                <c:pt idx="33">
                  <c:v>0.97302512359904436</c:v>
                </c:pt>
                <c:pt idx="34">
                  <c:v>0.97558821216591762</c:v>
                </c:pt>
                <c:pt idx="35">
                  <c:v>0.97593312677512967</c:v>
                </c:pt>
                <c:pt idx="36">
                  <c:v>0.97486621315590627</c:v>
                </c:pt>
                <c:pt idx="37">
                  <c:v>0.97048693566938549</c:v>
                </c:pt>
                <c:pt idx="38">
                  <c:v>0.96573531058311191</c:v>
                </c:pt>
                <c:pt idx="39">
                  <c:v>0.9721294978467746</c:v>
                </c:pt>
                <c:pt idx="40">
                  <c:v>0.96704351558655177</c:v>
                </c:pt>
                <c:pt idx="41">
                  <c:v>0.96490498127426572</c:v>
                </c:pt>
                <c:pt idx="42">
                  <c:v>0.96763009757413987</c:v>
                </c:pt>
                <c:pt idx="43">
                  <c:v>0.96787175020208649</c:v>
                </c:pt>
                <c:pt idx="44">
                  <c:v>0.95821666498366975</c:v>
                </c:pt>
                <c:pt idx="45">
                  <c:v>0.9652322248974663</c:v>
                </c:pt>
                <c:pt idx="46">
                  <c:v>0.96022459397091475</c:v>
                </c:pt>
                <c:pt idx="47">
                  <c:v>0.95460251815524699</c:v>
                </c:pt>
                <c:pt idx="48">
                  <c:v>0.95499770287011088</c:v>
                </c:pt>
                <c:pt idx="49">
                  <c:v>0.95131724322852873</c:v>
                </c:pt>
                <c:pt idx="50">
                  <c:v>0.95349802241765758</c:v>
                </c:pt>
                <c:pt idx="51">
                  <c:v>0.95166298981508279</c:v>
                </c:pt>
                <c:pt idx="52">
                  <c:v>0.94075328484962262</c:v>
                </c:pt>
                <c:pt idx="53">
                  <c:v>0.93689890257456843</c:v>
                </c:pt>
                <c:pt idx="54">
                  <c:v>0.93115283576363206</c:v>
                </c:pt>
                <c:pt idx="55">
                  <c:v>0.93244897432636686</c:v>
                </c:pt>
                <c:pt idx="56">
                  <c:v>0.94296938985886769</c:v>
                </c:pt>
                <c:pt idx="57">
                  <c:v>0.93972573329983322</c:v>
                </c:pt>
                <c:pt idx="58">
                  <c:v>0.93859322237847087</c:v>
                </c:pt>
                <c:pt idx="59">
                  <c:v>0.92515331593504624</c:v>
                </c:pt>
                <c:pt idx="60">
                  <c:v>0.93054492949491729</c:v>
                </c:pt>
                <c:pt idx="61">
                  <c:v>0.929676719619979</c:v>
                </c:pt>
                <c:pt idx="62">
                  <c:v>0.91123799733906374</c:v>
                </c:pt>
                <c:pt idx="63">
                  <c:v>0.92345624675048321</c:v>
                </c:pt>
                <c:pt idx="64">
                  <c:v>0.9229588738761233</c:v>
                </c:pt>
                <c:pt idx="65">
                  <c:v>0.91821138833889104</c:v>
                </c:pt>
                <c:pt idx="66">
                  <c:v>0.90949651279256549</c:v>
                </c:pt>
                <c:pt idx="67">
                  <c:v>0.90886019913378502</c:v>
                </c:pt>
                <c:pt idx="68">
                  <c:v>0.91489305966497503</c:v>
                </c:pt>
                <c:pt idx="69">
                  <c:v>0.90581699921226999</c:v>
                </c:pt>
                <c:pt idx="70">
                  <c:v>0.89934863900768536</c:v>
                </c:pt>
                <c:pt idx="71">
                  <c:v>0.90389106793486773</c:v>
                </c:pt>
                <c:pt idx="72">
                  <c:v>0.89856281812287853</c:v>
                </c:pt>
                <c:pt idx="73">
                  <c:v>0.89876845917756365</c:v>
                </c:pt>
                <c:pt idx="74">
                  <c:v>0.89828073496235861</c:v>
                </c:pt>
                <c:pt idx="75">
                  <c:v>0.88992336898208935</c:v>
                </c:pt>
                <c:pt idx="76">
                  <c:v>0.87248080346804258</c:v>
                </c:pt>
                <c:pt idx="77">
                  <c:v>0.87365795682535985</c:v>
                </c:pt>
                <c:pt idx="78">
                  <c:v>0.86866380157682221</c:v>
                </c:pt>
                <c:pt idx="79">
                  <c:v>0.86690593095124568</c:v>
                </c:pt>
                <c:pt idx="80">
                  <c:v>0.86932561884703108</c:v>
                </c:pt>
                <c:pt idx="81">
                  <c:v>0.85842971018799341</c:v>
                </c:pt>
                <c:pt idx="82">
                  <c:v>0.87282539325718089</c:v>
                </c:pt>
                <c:pt idx="83">
                  <c:v>0.85949902065160466</c:v>
                </c:pt>
                <c:pt idx="84">
                  <c:v>0.86508277740697459</c:v>
                </c:pt>
                <c:pt idx="85">
                  <c:v>0.86198000911570705</c:v>
                </c:pt>
                <c:pt idx="86">
                  <c:v>0.86265357892449224</c:v>
                </c:pt>
                <c:pt idx="87">
                  <c:v>0.84342445378261099</c:v>
                </c:pt>
                <c:pt idx="88">
                  <c:v>0.84401793754316168</c:v>
                </c:pt>
                <c:pt idx="89">
                  <c:v>0.83857143488869246</c:v>
                </c:pt>
                <c:pt idx="90">
                  <c:v>0.83538352301142971</c:v>
                </c:pt>
                <c:pt idx="91">
                  <c:v>0.80337192466456697</c:v>
                </c:pt>
                <c:pt idx="92">
                  <c:v>0.80190480092732641</c:v>
                </c:pt>
                <c:pt idx="93">
                  <c:v>0.75447709280822162</c:v>
                </c:pt>
                <c:pt idx="94">
                  <c:v>0.72136623247621501</c:v>
                </c:pt>
                <c:pt idx="95">
                  <c:v>0.73140388246992027</c:v>
                </c:pt>
                <c:pt idx="96">
                  <c:v>0.74847546498883566</c:v>
                </c:pt>
                <c:pt idx="97">
                  <c:v>0.75797069836576725</c:v>
                </c:pt>
                <c:pt idx="98">
                  <c:v>0.76641431927449966</c:v>
                </c:pt>
                <c:pt idx="99">
                  <c:v>0.72488854719235385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510F-4AB8-BBD4-22756FA7B7E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0.98662729537703431</c:v>
                </c:pt>
                <c:pt idx="1">
                  <c:v>0.98978148544120859</c:v>
                </c:pt>
                <c:pt idx="2">
                  <c:v>0.99496836668367816</c:v>
                </c:pt>
                <c:pt idx="3">
                  <c:v>0.94175814587244844</c:v>
                </c:pt>
                <c:pt idx="4">
                  <c:v>0.97371372880635176</c:v>
                </c:pt>
                <c:pt idx="5">
                  <c:v>1</c:v>
                </c:pt>
                <c:pt idx="6">
                  <c:v>0.97205930875510482</c:v>
                </c:pt>
                <c:pt idx="7">
                  <c:v>0.97227865779676403</c:v>
                </c:pt>
                <c:pt idx="8">
                  <c:v>0.97584711944334368</c:v>
                </c:pt>
                <c:pt idx="9">
                  <c:v>0.96098011149270035</c:v>
                </c:pt>
                <c:pt idx="10">
                  <c:v>0.9693698644162545</c:v>
                </c:pt>
                <c:pt idx="11">
                  <c:v>0.99285966416370564</c:v>
                </c:pt>
                <c:pt idx="12">
                  <c:v>0.93925307296222649</c:v>
                </c:pt>
                <c:pt idx="13">
                  <c:v>0.93845683202922681</c:v>
                </c:pt>
                <c:pt idx="14">
                  <c:v>0.9471906837716938</c:v>
                </c:pt>
                <c:pt idx="15">
                  <c:v>0.96012192838842658</c:v>
                </c:pt>
                <c:pt idx="16">
                  <c:v>0.95045583504171471</c:v>
                </c:pt>
                <c:pt idx="17">
                  <c:v>0.90807038104379378</c:v>
                </c:pt>
                <c:pt idx="18">
                  <c:v>0.98439549491004708</c:v>
                </c:pt>
                <c:pt idx="19">
                  <c:v>0.90532054055429734</c:v>
                </c:pt>
                <c:pt idx="20">
                  <c:v>0.93297673311340412</c:v>
                </c:pt>
                <c:pt idx="21">
                  <c:v>0.93684680789418995</c:v>
                </c:pt>
                <c:pt idx="22">
                  <c:v>0.94255723760215759</c:v>
                </c:pt>
                <c:pt idx="23">
                  <c:v>0.94207027738403815</c:v>
                </c:pt>
                <c:pt idx="24">
                  <c:v>0.9542274117940085</c:v>
                </c:pt>
                <c:pt idx="25">
                  <c:v>0.93030246965643681</c:v>
                </c:pt>
                <c:pt idx="26">
                  <c:v>0.86225659205487137</c:v>
                </c:pt>
                <c:pt idx="27">
                  <c:v>0.96370661016435433</c:v>
                </c:pt>
                <c:pt idx="28">
                  <c:v>0.98298899790401839</c:v>
                </c:pt>
                <c:pt idx="29">
                  <c:v>0.93301106991544547</c:v>
                </c:pt>
                <c:pt idx="30">
                  <c:v>0.93601345097103505</c:v>
                </c:pt>
                <c:pt idx="31">
                  <c:v>0.92758183526647631</c:v>
                </c:pt>
                <c:pt idx="32">
                  <c:v>0.95519423078268606</c:v>
                </c:pt>
                <c:pt idx="33">
                  <c:v>0.91023803785874569</c:v>
                </c:pt>
                <c:pt idx="34">
                  <c:v>0.92747364511275909</c:v>
                </c:pt>
                <c:pt idx="35">
                  <c:v>0.94211087875405541</c:v>
                </c:pt>
                <c:pt idx="36">
                  <c:v>0.91712796214867098</c:v>
                </c:pt>
                <c:pt idx="37">
                  <c:v>0.88217206265439985</c:v>
                </c:pt>
                <c:pt idx="38">
                  <c:v>0.94106674721877981</c:v>
                </c:pt>
                <c:pt idx="39">
                  <c:v>0.92547194706939517</c:v>
                </c:pt>
                <c:pt idx="40">
                  <c:v>0.90900616272333556</c:v>
                </c:pt>
                <c:pt idx="41">
                  <c:v>0.89120583520203467</c:v>
                </c:pt>
                <c:pt idx="42">
                  <c:v>0.93519110712846776</c:v>
                </c:pt>
                <c:pt idx="43">
                  <c:v>0.90724078588875334</c:v>
                </c:pt>
                <c:pt idx="44">
                  <c:v>0.86290388859882361</c:v>
                </c:pt>
                <c:pt idx="45">
                  <c:v>0.91568922050447232</c:v>
                </c:pt>
                <c:pt idx="46">
                  <c:v>0.88848542843382883</c:v>
                </c:pt>
                <c:pt idx="47">
                  <c:v>0.92595352813844467</c:v>
                </c:pt>
                <c:pt idx="48">
                  <c:v>0.9449589537891615</c:v>
                </c:pt>
                <c:pt idx="49">
                  <c:v>0.89653288872780235</c:v>
                </c:pt>
                <c:pt idx="50">
                  <c:v>0.91749697820481957</c:v>
                </c:pt>
                <c:pt idx="51">
                  <c:v>0.93232265013036053</c:v>
                </c:pt>
                <c:pt idx="52">
                  <c:v>0.94886308174076583</c:v>
                </c:pt>
                <c:pt idx="53">
                  <c:v>0.88770907010055378</c:v>
                </c:pt>
                <c:pt idx="54">
                  <c:v>0.87588745845785576</c:v>
                </c:pt>
                <c:pt idx="55">
                  <c:v>0.92235721286676686</c:v>
                </c:pt>
                <c:pt idx="56">
                  <c:v>0.8994789511674951</c:v>
                </c:pt>
                <c:pt idx="57">
                  <c:v>0.90598644569931508</c:v>
                </c:pt>
                <c:pt idx="58">
                  <c:v>0.8916782296682616</c:v>
                </c:pt>
                <c:pt idx="59">
                  <c:v>0.89445364625796009</c:v>
                </c:pt>
                <c:pt idx="60">
                  <c:v>0.90901560101971879</c:v>
                </c:pt>
                <c:pt idx="61">
                  <c:v>0.8825579732954677</c:v>
                </c:pt>
                <c:pt idx="62">
                  <c:v>0.88815735687087494</c:v>
                </c:pt>
                <c:pt idx="63">
                  <c:v>0.88481831760295104</c:v>
                </c:pt>
                <c:pt idx="64">
                  <c:v>0.82777893999219487</c:v>
                </c:pt>
                <c:pt idx="65">
                  <c:v>0.84965865081225989</c:v>
                </c:pt>
                <c:pt idx="66">
                  <c:v>0.89487707648980608</c:v>
                </c:pt>
                <c:pt idx="67">
                  <c:v>0.90066277695009744</c:v>
                </c:pt>
                <c:pt idx="68">
                  <c:v>0.88251330230837777</c:v>
                </c:pt>
                <c:pt idx="69">
                  <c:v>0.89098015494963334</c:v>
                </c:pt>
                <c:pt idx="70">
                  <c:v>0.88820290160803128</c:v>
                </c:pt>
                <c:pt idx="71">
                  <c:v>0.87703310000295609</c:v>
                </c:pt>
                <c:pt idx="72">
                  <c:v>0.84218494605642924</c:v>
                </c:pt>
                <c:pt idx="73">
                  <c:v>0.86651138441335396</c:v>
                </c:pt>
                <c:pt idx="74">
                  <c:v>0.90371805624672474</c:v>
                </c:pt>
                <c:pt idx="75">
                  <c:v>0.87722647028146394</c:v>
                </c:pt>
                <c:pt idx="76">
                  <c:v>0.87270481722133708</c:v>
                </c:pt>
                <c:pt idx="77">
                  <c:v>0.85244086781257167</c:v>
                </c:pt>
                <c:pt idx="78">
                  <c:v>0.84391883619557961</c:v>
                </c:pt>
                <c:pt idx="79">
                  <c:v>0.80876812281185406</c:v>
                </c:pt>
                <c:pt idx="80">
                  <c:v>0.86299743283939412</c:v>
                </c:pt>
                <c:pt idx="81">
                  <c:v>0.84737924193915026</c:v>
                </c:pt>
                <c:pt idx="82">
                  <c:v>0.84455897387351742</c:v>
                </c:pt>
                <c:pt idx="83">
                  <c:v>0.87623820174758982</c:v>
                </c:pt>
                <c:pt idx="84">
                  <c:v>0.84632082041859913</c:v>
                </c:pt>
                <c:pt idx="85">
                  <c:v>0.84923398935528516</c:v>
                </c:pt>
                <c:pt idx="86">
                  <c:v>0.91207500550465015</c:v>
                </c:pt>
                <c:pt idx="87">
                  <c:v>0.88014632778898372</c:v>
                </c:pt>
                <c:pt idx="88">
                  <c:v>0.84723257721645084</c:v>
                </c:pt>
                <c:pt idx="89">
                  <c:v>0.76625416097284105</c:v>
                </c:pt>
                <c:pt idx="90">
                  <c:v>0.78325483023896703</c:v>
                </c:pt>
                <c:pt idx="91">
                  <c:v>0.7996006665584432</c:v>
                </c:pt>
                <c:pt idx="92">
                  <c:v>0.856201166224835</c:v>
                </c:pt>
                <c:pt idx="93">
                  <c:v>0.78174167440523168</c:v>
                </c:pt>
                <c:pt idx="94">
                  <c:v>0.71651000909877605</c:v>
                </c:pt>
                <c:pt idx="95">
                  <c:v>0.74880294604891684</c:v>
                </c:pt>
                <c:pt idx="96">
                  <c:v>0.74620408508348512</c:v>
                </c:pt>
                <c:pt idx="97">
                  <c:v>0.74273014143982585</c:v>
                </c:pt>
                <c:pt idx="98">
                  <c:v>0.71323669224727926</c:v>
                </c:pt>
                <c:pt idx="99">
                  <c:v>0.62999354694786913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510F-4AB8-BBD4-22756FA7B7E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0.9955623879632991</c:v>
                </c:pt>
                <c:pt idx="1">
                  <c:v>0.97803249206727583</c:v>
                </c:pt>
                <c:pt idx="2">
                  <c:v>0.98803072656521196</c:v>
                </c:pt>
                <c:pt idx="3">
                  <c:v>0.96341626327410601</c:v>
                </c:pt>
                <c:pt idx="4">
                  <c:v>1</c:v>
                </c:pt>
                <c:pt idx="5">
                  <c:v>0.95079425937361195</c:v>
                </c:pt>
                <c:pt idx="6">
                  <c:v>0.99635863287155346</c:v>
                </c:pt>
                <c:pt idx="7">
                  <c:v>0.97652538966609992</c:v>
                </c:pt>
                <c:pt idx="8">
                  <c:v>0.92909855619653581</c:v>
                </c:pt>
                <c:pt idx="9">
                  <c:v>0.97959106448051214</c:v>
                </c:pt>
                <c:pt idx="10">
                  <c:v>0.95655784590348591</c:v>
                </c:pt>
                <c:pt idx="11">
                  <c:v>0.94950685611228658</c:v>
                </c:pt>
                <c:pt idx="12">
                  <c:v>0.96122877654971972</c:v>
                </c:pt>
                <c:pt idx="13">
                  <c:v>0.96192658558378785</c:v>
                </c:pt>
                <c:pt idx="14">
                  <c:v>0.96084506041924034</c:v>
                </c:pt>
                <c:pt idx="15">
                  <c:v>0.95893861699701999</c:v>
                </c:pt>
                <c:pt idx="16">
                  <c:v>0.95814751911384965</c:v>
                </c:pt>
                <c:pt idx="17">
                  <c:v>0.93056599613445445</c:v>
                </c:pt>
                <c:pt idx="18">
                  <c:v>0.97858758288377734</c:v>
                </c:pt>
                <c:pt idx="19">
                  <c:v>0.93587271601531596</c:v>
                </c:pt>
                <c:pt idx="20">
                  <c:v>0.93432906858956677</c:v>
                </c:pt>
                <c:pt idx="21">
                  <c:v>0.92988255139657772</c:v>
                </c:pt>
                <c:pt idx="22">
                  <c:v>0.96021911390263137</c:v>
                </c:pt>
                <c:pt idx="23">
                  <c:v>0.94323863494507065</c:v>
                </c:pt>
                <c:pt idx="24">
                  <c:v>0.94924543496256708</c:v>
                </c:pt>
                <c:pt idx="25">
                  <c:v>0.9065194851685705</c:v>
                </c:pt>
                <c:pt idx="26">
                  <c:v>0.87754817061586554</c:v>
                </c:pt>
                <c:pt idx="27">
                  <c:v>0.95018780844365391</c:v>
                </c:pt>
                <c:pt idx="28">
                  <c:v>0.94028414616513833</c:v>
                </c:pt>
                <c:pt idx="29">
                  <c:v>0.94886960933988973</c:v>
                </c:pt>
                <c:pt idx="30">
                  <c:v>0.93761406566232008</c:v>
                </c:pt>
                <c:pt idx="31">
                  <c:v>0.94475566336633265</c:v>
                </c:pt>
                <c:pt idx="32">
                  <c:v>0.93557257814286021</c:v>
                </c:pt>
                <c:pt idx="33">
                  <c:v>0.92980256671118888</c:v>
                </c:pt>
                <c:pt idx="34">
                  <c:v>0.93230654475332675</c:v>
                </c:pt>
                <c:pt idx="35">
                  <c:v>0.88997679659800866</c:v>
                </c:pt>
                <c:pt idx="36">
                  <c:v>0.93247171342103463</c:v>
                </c:pt>
                <c:pt idx="37">
                  <c:v>0.91706729184122437</c:v>
                </c:pt>
                <c:pt idx="38">
                  <c:v>0.91766783475602254</c:v>
                </c:pt>
                <c:pt idx="39">
                  <c:v>0.91775157251196449</c:v>
                </c:pt>
                <c:pt idx="40">
                  <c:v>0.93329602643644005</c:v>
                </c:pt>
                <c:pt idx="41">
                  <c:v>0.92820996974038905</c:v>
                </c:pt>
                <c:pt idx="42">
                  <c:v>0.88081067884949693</c:v>
                </c:pt>
                <c:pt idx="43">
                  <c:v>0.92760195777397569</c:v>
                </c:pt>
                <c:pt idx="44">
                  <c:v>0.88780244661468855</c:v>
                </c:pt>
                <c:pt idx="45">
                  <c:v>0.92854397294559432</c:v>
                </c:pt>
                <c:pt idx="46">
                  <c:v>0.8962014998764074</c:v>
                </c:pt>
                <c:pt idx="47">
                  <c:v>0.89941037609334329</c:v>
                </c:pt>
                <c:pt idx="48">
                  <c:v>0.89455347105544691</c:v>
                </c:pt>
                <c:pt idx="49">
                  <c:v>0.9102433259985202</c:v>
                </c:pt>
                <c:pt idx="50">
                  <c:v>0.91818061391763428</c:v>
                </c:pt>
                <c:pt idx="51">
                  <c:v>0.9064209222612406</c:v>
                </c:pt>
                <c:pt idx="52">
                  <c:v>0.89214914896410669</c:v>
                </c:pt>
                <c:pt idx="53">
                  <c:v>0.91068383782221063</c:v>
                </c:pt>
                <c:pt idx="54">
                  <c:v>0.88541770998622338</c:v>
                </c:pt>
                <c:pt idx="55">
                  <c:v>0.92754271190943094</c:v>
                </c:pt>
                <c:pt idx="56">
                  <c:v>0.91512871535870643</c:v>
                </c:pt>
                <c:pt idx="57">
                  <c:v>0.89524562770859595</c:v>
                </c:pt>
                <c:pt idx="58">
                  <c:v>0.91088849787059756</c:v>
                </c:pt>
                <c:pt idx="59">
                  <c:v>0.89999866516993654</c:v>
                </c:pt>
                <c:pt idx="60">
                  <c:v>0.89004669390416891</c:v>
                </c:pt>
                <c:pt idx="61">
                  <c:v>0.91100685003115223</c:v>
                </c:pt>
                <c:pt idx="62">
                  <c:v>0.89695530449483196</c:v>
                </c:pt>
                <c:pt idx="63">
                  <c:v>0.86016602438846324</c:v>
                </c:pt>
                <c:pt idx="64">
                  <c:v>0.85655081533321475</c:v>
                </c:pt>
                <c:pt idx="65">
                  <c:v>0.88403645280017906</c:v>
                </c:pt>
                <c:pt idx="66">
                  <c:v>0.88422261677514236</c:v>
                </c:pt>
                <c:pt idx="67">
                  <c:v>0.88422863142497066</c:v>
                </c:pt>
                <c:pt idx="68">
                  <c:v>0.90829082093537272</c:v>
                </c:pt>
                <c:pt idx="69">
                  <c:v>0.89448109956235478</c:v>
                </c:pt>
                <c:pt idx="70">
                  <c:v>0.88156072917110684</c:v>
                </c:pt>
                <c:pt idx="71">
                  <c:v>0.87663940348997671</c:v>
                </c:pt>
                <c:pt idx="72">
                  <c:v>0.87149310180370987</c:v>
                </c:pt>
                <c:pt idx="73">
                  <c:v>0.83643298918852749</c:v>
                </c:pt>
                <c:pt idx="74">
                  <c:v>0.80371025706419497</c:v>
                </c:pt>
                <c:pt idx="75">
                  <c:v>0.86067376532436402</c:v>
                </c:pt>
                <c:pt idx="76">
                  <c:v>0.89163210055108599</c:v>
                </c:pt>
                <c:pt idx="77">
                  <c:v>0.85837556919905866</c:v>
                </c:pt>
                <c:pt idx="78">
                  <c:v>0.86000668496400867</c:v>
                </c:pt>
                <c:pt idx="79">
                  <c:v>0.83865581996601979</c:v>
                </c:pt>
                <c:pt idx="80">
                  <c:v>0.85781722233465885</c:v>
                </c:pt>
                <c:pt idx="81">
                  <c:v>0.84300823760598376</c:v>
                </c:pt>
                <c:pt idx="82">
                  <c:v>0.87824687961491288</c:v>
                </c:pt>
                <c:pt idx="83">
                  <c:v>0.8915903636925383</c:v>
                </c:pt>
                <c:pt idx="84">
                  <c:v>0.88941523219830321</c:v>
                </c:pt>
                <c:pt idx="85">
                  <c:v>0.85897804229752928</c:v>
                </c:pt>
                <c:pt idx="86">
                  <c:v>0.85441665845305126</c:v>
                </c:pt>
                <c:pt idx="87">
                  <c:v>0.83994925199024206</c:v>
                </c:pt>
                <c:pt idx="88">
                  <c:v>0.79488017531776556</c:v>
                </c:pt>
                <c:pt idx="89">
                  <c:v>0.70796962657457585</c:v>
                </c:pt>
                <c:pt idx="90">
                  <c:v>0.72207694013062562</c:v>
                </c:pt>
                <c:pt idx="91">
                  <c:v>0.78163434962450873</c:v>
                </c:pt>
                <c:pt idx="92">
                  <c:v>0.81727439031811866</c:v>
                </c:pt>
                <c:pt idx="93">
                  <c:v>0.80811786865147051</c:v>
                </c:pt>
                <c:pt idx="94">
                  <c:v>0.73298468943935513</c:v>
                </c:pt>
                <c:pt idx="95">
                  <c:v>0.74145003405366938</c:v>
                </c:pt>
                <c:pt idx="96">
                  <c:v>0.7581747439357186</c:v>
                </c:pt>
                <c:pt idx="97">
                  <c:v>0.73548072756135574</c:v>
                </c:pt>
                <c:pt idx="98">
                  <c:v>0.67999491309475113</c:v>
                </c:pt>
                <c:pt idx="99">
                  <c:v>0.62012676618099705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510F-4AB8-BBD4-22756FA7B7E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0.9945375477882441</c:v>
                </c:pt>
                <c:pt idx="1">
                  <c:v>0.98270752773662451</c:v>
                </c:pt>
                <c:pt idx="2">
                  <c:v>0.97799443045823498</c:v>
                </c:pt>
                <c:pt idx="3">
                  <c:v>0.92612692846474765</c:v>
                </c:pt>
                <c:pt idx="4">
                  <c:v>0.94596150757454445</c:v>
                </c:pt>
                <c:pt idx="5">
                  <c:v>0.98283367529845445</c:v>
                </c:pt>
                <c:pt idx="6">
                  <c:v>0.98046982309761721</c:v>
                </c:pt>
                <c:pt idx="7">
                  <c:v>0.96440364213118313</c:v>
                </c:pt>
                <c:pt idx="8">
                  <c:v>0.96968253968254392</c:v>
                </c:pt>
                <c:pt idx="9">
                  <c:v>0.98005757754857359</c:v>
                </c:pt>
                <c:pt idx="10">
                  <c:v>0.99289544511108707</c:v>
                </c:pt>
                <c:pt idx="11">
                  <c:v>0.95791664564837609</c:v>
                </c:pt>
                <c:pt idx="12">
                  <c:v>0.92940344164450028</c:v>
                </c:pt>
                <c:pt idx="13">
                  <c:v>0.89970452856424099</c:v>
                </c:pt>
                <c:pt idx="14">
                  <c:v>0.95353172433544142</c:v>
                </c:pt>
                <c:pt idx="15">
                  <c:v>0.93961387060351431</c:v>
                </c:pt>
                <c:pt idx="16">
                  <c:v>0.95542855046487474</c:v>
                </c:pt>
                <c:pt idx="17">
                  <c:v>0.88451368342275549</c:v>
                </c:pt>
                <c:pt idx="18">
                  <c:v>1</c:v>
                </c:pt>
                <c:pt idx="19">
                  <c:v>0.89603479948702258</c:v>
                </c:pt>
                <c:pt idx="20">
                  <c:v>0.92982412959584715</c:v>
                </c:pt>
                <c:pt idx="21">
                  <c:v>0.91743424610802049</c:v>
                </c:pt>
                <c:pt idx="22">
                  <c:v>0.94840046958691049</c:v>
                </c:pt>
                <c:pt idx="23">
                  <c:v>0.94824960292422189</c:v>
                </c:pt>
                <c:pt idx="24">
                  <c:v>0.94788552968361384</c:v>
                </c:pt>
                <c:pt idx="25">
                  <c:v>0.90308163616475046</c:v>
                </c:pt>
                <c:pt idx="26">
                  <c:v>0.85412351585519219</c:v>
                </c:pt>
                <c:pt idx="27">
                  <c:v>0.95840753124853562</c:v>
                </c:pt>
                <c:pt idx="28">
                  <c:v>0.97868081219999448</c:v>
                </c:pt>
                <c:pt idx="29">
                  <c:v>0.89071892354209958</c:v>
                </c:pt>
                <c:pt idx="30">
                  <c:v>0.90230959331835547</c:v>
                </c:pt>
                <c:pt idx="31">
                  <c:v>0.91731534175940488</c:v>
                </c:pt>
                <c:pt idx="32">
                  <c:v>0.91436976217784482</c:v>
                </c:pt>
                <c:pt idx="33">
                  <c:v>0.93269363751395962</c:v>
                </c:pt>
                <c:pt idx="34">
                  <c:v>0.88962773148120644</c:v>
                </c:pt>
                <c:pt idx="35">
                  <c:v>0.92611348217099521</c:v>
                </c:pt>
                <c:pt idx="36">
                  <c:v>0.87820186058366534</c:v>
                </c:pt>
                <c:pt idx="37">
                  <c:v>0.83725913332837565</c:v>
                </c:pt>
                <c:pt idx="38">
                  <c:v>0.89693909988461495</c:v>
                </c:pt>
                <c:pt idx="39">
                  <c:v>0.91462414000235326</c:v>
                </c:pt>
                <c:pt idx="40">
                  <c:v>0.89593912716192159</c:v>
                </c:pt>
                <c:pt idx="41">
                  <c:v>0.86787374213274193</c:v>
                </c:pt>
                <c:pt idx="42">
                  <c:v>0.9185735659575025</c:v>
                </c:pt>
                <c:pt idx="43">
                  <c:v>0.90080679908002748</c:v>
                </c:pt>
                <c:pt idx="44">
                  <c:v>0.84042479387618585</c:v>
                </c:pt>
                <c:pt idx="45">
                  <c:v>0.90566714131504</c:v>
                </c:pt>
                <c:pt idx="46">
                  <c:v>0.88081263171112878</c:v>
                </c:pt>
                <c:pt idx="47">
                  <c:v>0.91875078587710601</c:v>
                </c:pt>
                <c:pt idx="48">
                  <c:v>0.89070157593004107</c:v>
                </c:pt>
                <c:pt idx="49">
                  <c:v>0.91482186094777063</c:v>
                </c:pt>
                <c:pt idx="50">
                  <c:v>0.88169406990997456</c:v>
                </c:pt>
                <c:pt idx="51">
                  <c:v>0.93403723601022426</c:v>
                </c:pt>
                <c:pt idx="52">
                  <c:v>0.94380970366523464</c:v>
                </c:pt>
                <c:pt idx="53">
                  <c:v>0.86014845700076092</c:v>
                </c:pt>
                <c:pt idx="54">
                  <c:v>0.85131418695315686</c:v>
                </c:pt>
                <c:pt idx="55">
                  <c:v>0.8684464258586998</c:v>
                </c:pt>
                <c:pt idx="56">
                  <c:v>0.84631577714602235</c:v>
                </c:pt>
                <c:pt idx="57">
                  <c:v>0.90480423915745101</c:v>
                </c:pt>
                <c:pt idx="58">
                  <c:v>0.87493056466255703</c:v>
                </c:pt>
                <c:pt idx="59">
                  <c:v>0.86018070128239688</c:v>
                </c:pt>
                <c:pt idx="60">
                  <c:v>0.84329257963909987</c:v>
                </c:pt>
                <c:pt idx="61">
                  <c:v>0.82274074275598197</c:v>
                </c:pt>
                <c:pt idx="62">
                  <c:v>0.90276755893854876</c:v>
                </c:pt>
                <c:pt idx="63">
                  <c:v>0.89342820594819461</c:v>
                </c:pt>
                <c:pt idx="64">
                  <c:v>0.80856882178074252</c:v>
                </c:pt>
                <c:pt idx="65">
                  <c:v>0.84731044330693817</c:v>
                </c:pt>
                <c:pt idx="66">
                  <c:v>0.88134487600473332</c:v>
                </c:pt>
                <c:pt idx="67">
                  <c:v>0.8381986255549505</c:v>
                </c:pt>
                <c:pt idx="68">
                  <c:v>0.82976712482784221</c:v>
                </c:pt>
                <c:pt idx="69">
                  <c:v>0.88454432059979138</c:v>
                </c:pt>
                <c:pt idx="70">
                  <c:v>0.91221553085959917</c:v>
                </c:pt>
                <c:pt idx="71">
                  <c:v>0.85852831117038553</c:v>
                </c:pt>
                <c:pt idx="72">
                  <c:v>0.81250677058477716</c:v>
                </c:pt>
                <c:pt idx="73">
                  <c:v>0.89866471205108511</c:v>
                </c:pt>
                <c:pt idx="74">
                  <c:v>0.88518798294068712</c:v>
                </c:pt>
                <c:pt idx="75">
                  <c:v>0.86695887801573501</c:v>
                </c:pt>
                <c:pt idx="76">
                  <c:v>0.89378830426728184</c:v>
                </c:pt>
                <c:pt idx="77">
                  <c:v>0.87752564447480041</c:v>
                </c:pt>
                <c:pt idx="78">
                  <c:v>0.84680431348878749</c:v>
                </c:pt>
                <c:pt idx="79">
                  <c:v>0.82618068022343571</c:v>
                </c:pt>
                <c:pt idx="80">
                  <c:v>0.87303710239780197</c:v>
                </c:pt>
                <c:pt idx="81">
                  <c:v>0.81564424868066066</c:v>
                </c:pt>
                <c:pt idx="82">
                  <c:v>0.82205344201750585</c:v>
                </c:pt>
                <c:pt idx="83">
                  <c:v>0.84652229856575834</c:v>
                </c:pt>
                <c:pt idx="84">
                  <c:v>0.85623219337140388</c:v>
                </c:pt>
                <c:pt idx="85">
                  <c:v>0.85766243645341456</c:v>
                </c:pt>
                <c:pt idx="86">
                  <c:v>0.85690452587621402</c:v>
                </c:pt>
                <c:pt idx="87">
                  <c:v>0.86034917068473737</c:v>
                </c:pt>
                <c:pt idx="88">
                  <c:v>0.76181888872733161</c:v>
                </c:pt>
                <c:pt idx="89">
                  <c:v>0.67776832861974412</c:v>
                </c:pt>
                <c:pt idx="90">
                  <c:v>0.68338256086182725</c:v>
                </c:pt>
                <c:pt idx="91">
                  <c:v>0.76140368090134025</c:v>
                </c:pt>
                <c:pt idx="92">
                  <c:v>0.83910113176013235</c:v>
                </c:pt>
                <c:pt idx="93">
                  <c:v>0.7977387015273355</c:v>
                </c:pt>
                <c:pt idx="94">
                  <c:v>0.70352018941336025</c:v>
                </c:pt>
                <c:pt idx="95">
                  <c:v>0.78471956150502886</c:v>
                </c:pt>
                <c:pt idx="96">
                  <c:v>0.75726898272193555</c:v>
                </c:pt>
                <c:pt idx="97">
                  <c:v>0.72444742650991512</c:v>
                </c:pt>
                <c:pt idx="98">
                  <c:v>0.70121441866265932</c:v>
                </c:pt>
                <c:pt idx="99">
                  <c:v>0.75389874666058343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510F-4AB8-BBD4-22756FA7B7E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0.97239342885467439</c:v>
                </c:pt>
                <c:pt idx="1">
                  <c:v>1</c:v>
                </c:pt>
                <c:pt idx="2">
                  <c:v>0.96686708875282712</c:v>
                </c:pt>
                <c:pt idx="3">
                  <c:v>0.95728983708575721</c:v>
                </c:pt>
                <c:pt idx="4">
                  <c:v>0.97705958002033899</c:v>
                </c:pt>
                <c:pt idx="5">
                  <c:v>0.95954747674934804</c:v>
                </c:pt>
                <c:pt idx="6">
                  <c:v>0.97022259406337363</c:v>
                </c:pt>
                <c:pt idx="7">
                  <c:v>0.97636418242077838</c:v>
                </c:pt>
                <c:pt idx="8">
                  <c:v>0.96891853143694406</c:v>
                </c:pt>
                <c:pt idx="9">
                  <c:v>0.94343684793200444</c:v>
                </c:pt>
                <c:pt idx="10">
                  <c:v>0.96817498695696247</c:v>
                </c:pt>
                <c:pt idx="11">
                  <c:v>0.96049711495783441</c:v>
                </c:pt>
                <c:pt idx="12">
                  <c:v>0.95146929521009582</c:v>
                </c:pt>
                <c:pt idx="13">
                  <c:v>0.97533559034353778</c:v>
                </c:pt>
                <c:pt idx="14">
                  <c:v>0.9547507283858816</c:v>
                </c:pt>
                <c:pt idx="15">
                  <c:v>0.97131196345252491</c:v>
                </c:pt>
                <c:pt idx="16">
                  <c:v>0.94437947471004924</c:v>
                </c:pt>
                <c:pt idx="17">
                  <c:v>0.93987665223653938</c:v>
                </c:pt>
                <c:pt idx="18">
                  <c:v>0.95377628540368131</c:v>
                </c:pt>
                <c:pt idx="19">
                  <c:v>0.95378326668948576</c:v>
                </c:pt>
                <c:pt idx="20">
                  <c:v>0.92422945044001836</c:v>
                </c:pt>
                <c:pt idx="21">
                  <c:v>0.94799548508352238</c:v>
                </c:pt>
                <c:pt idx="22">
                  <c:v>0.95055171915482206</c:v>
                </c:pt>
                <c:pt idx="23">
                  <c:v>0.96122785600708038</c:v>
                </c:pt>
                <c:pt idx="24">
                  <c:v>0.95031567886808577</c:v>
                </c:pt>
                <c:pt idx="25">
                  <c:v>0.91526840068569371</c:v>
                </c:pt>
                <c:pt idx="26">
                  <c:v>0.88127313798857898</c:v>
                </c:pt>
                <c:pt idx="27">
                  <c:v>0.94301089671365323</c:v>
                </c:pt>
                <c:pt idx="28">
                  <c:v>0.88906642994525897</c:v>
                </c:pt>
                <c:pt idx="29">
                  <c:v>0.95570970286119994</c:v>
                </c:pt>
                <c:pt idx="30">
                  <c:v>0.94999575034705508</c:v>
                </c:pt>
                <c:pt idx="31">
                  <c:v>0.95648620267827233</c:v>
                </c:pt>
                <c:pt idx="32">
                  <c:v>0.9218314973974101</c:v>
                </c:pt>
                <c:pt idx="33">
                  <c:v>0.95761140231956698</c:v>
                </c:pt>
                <c:pt idx="34">
                  <c:v>0.96396467174713485</c:v>
                </c:pt>
                <c:pt idx="35">
                  <c:v>0.9169009222271548</c:v>
                </c:pt>
                <c:pt idx="36">
                  <c:v>0.95061908882452817</c:v>
                </c:pt>
                <c:pt idx="37">
                  <c:v>0.9290597415149302</c:v>
                </c:pt>
                <c:pt idx="38">
                  <c:v>0.93600712834015842</c:v>
                </c:pt>
                <c:pt idx="39">
                  <c:v>0.91912825028921064</c:v>
                </c:pt>
                <c:pt idx="40">
                  <c:v>0.95175036750184261</c:v>
                </c:pt>
                <c:pt idx="41">
                  <c:v>0.94974722050815774</c:v>
                </c:pt>
                <c:pt idx="42">
                  <c:v>0.88961220430372701</c:v>
                </c:pt>
                <c:pt idx="43">
                  <c:v>0.94756351800293226</c:v>
                </c:pt>
                <c:pt idx="44">
                  <c:v>0.90397468742132092</c:v>
                </c:pt>
                <c:pt idx="45">
                  <c:v>0.94488426206136</c:v>
                </c:pt>
                <c:pt idx="46">
                  <c:v>0.91506286382640356</c:v>
                </c:pt>
                <c:pt idx="47">
                  <c:v>0.91524656904546664</c:v>
                </c:pt>
                <c:pt idx="48">
                  <c:v>0.91538578744095822</c:v>
                </c:pt>
                <c:pt idx="49">
                  <c:v>0.91106539668594455</c:v>
                </c:pt>
                <c:pt idx="50">
                  <c:v>0.93207975316936487</c:v>
                </c:pt>
                <c:pt idx="51">
                  <c:v>0.91948486152673181</c:v>
                </c:pt>
                <c:pt idx="52">
                  <c:v>0.90141273097331676</c:v>
                </c:pt>
                <c:pt idx="53">
                  <c:v>0.9137629305524968</c:v>
                </c:pt>
                <c:pt idx="54">
                  <c:v>0.90610155726171326</c:v>
                </c:pt>
                <c:pt idx="55">
                  <c:v>0.92215271322373871</c:v>
                </c:pt>
                <c:pt idx="56">
                  <c:v>0.92744118952507759</c:v>
                </c:pt>
                <c:pt idx="57">
                  <c:v>0.90533451151098621</c:v>
                </c:pt>
                <c:pt idx="58">
                  <c:v>0.92671971994779723</c:v>
                </c:pt>
                <c:pt idx="59">
                  <c:v>0.90964109349658173</c:v>
                </c:pt>
                <c:pt idx="60">
                  <c:v>0.87790286352203861</c:v>
                </c:pt>
                <c:pt idx="61">
                  <c:v>0.91596530904120776</c:v>
                </c:pt>
                <c:pt idx="62">
                  <c:v>0.88692610479653045</c:v>
                </c:pt>
                <c:pt idx="63">
                  <c:v>0.8760305299926795</c:v>
                </c:pt>
                <c:pt idx="64">
                  <c:v>0.87740519002652939</c:v>
                </c:pt>
                <c:pt idx="65">
                  <c:v>0.89484612875087044</c:v>
                </c:pt>
                <c:pt idx="66">
                  <c:v>0.8988194089706687</c:v>
                </c:pt>
                <c:pt idx="67">
                  <c:v>0.89637562817182981</c:v>
                </c:pt>
                <c:pt idx="68">
                  <c:v>0.92226040856236058</c:v>
                </c:pt>
                <c:pt idx="69">
                  <c:v>0.9284800710164226</c:v>
                </c:pt>
                <c:pt idx="70">
                  <c:v>0.92993592146824788</c:v>
                </c:pt>
                <c:pt idx="71">
                  <c:v>0.91794380316690327</c:v>
                </c:pt>
                <c:pt idx="72">
                  <c:v>0.90953688542867939</c:v>
                </c:pt>
                <c:pt idx="73">
                  <c:v>0.87556604826829398</c:v>
                </c:pt>
                <c:pt idx="74">
                  <c:v>0.84068570650473284</c:v>
                </c:pt>
                <c:pt idx="75">
                  <c:v>0.87861117256406374</c:v>
                </c:pt>
                <c:pt idx="76">
                  <c:v>0.83361857095614245</c:v>
                </c:pt>
                <c:pt idx="77">
                  <c:v>0.8855759309131237</c:v>
                </c:pt>
                <c:pt idx="78">
                  <c:v>0.89455627790397141</c:v>
                </c:pt>
                <c:pt idx="79">
                  <c:v>0.89333420648606965</c:v>
                </c:pt>
                <c:pt idx="80">
                  <c:v>0.8967991339746495</c:v>
                </c:pt>
                <c:pt idx="81">
                  <c:v>0.87453886027620309</c:v>
                </c:pt>
                <c:pt idx="82">
                  <c:v>0.90978212624712962</c:v>
                </c:pt>
                <c:pt idx="83">
                  <c:v>0.89455627790397141</c:v>
                </c:pt>
                <c:pt idx="84">
                  <c:v>0.89945808343388844</c:v>
                </c:pt>
                <c:pt idx="85">
                  <c:v>0.8836673232751191</c:v>
                </c:pt>
                <c:pt idx="86">
                  <c:v>0.87835672655039188</c:v>
                </c:pt>
                <c:pt idx="87">
                  <c:v>0.79582914252284775</c:v>
                </c:pt>
                <c:pt idx="88">
                  <c:v>0.75655782571731411</c:v>
                </c:pt>
                <c:pt idx="89">
                  <c:v>0.66453823045034777</c:v>
                </c:pt>
                <c:pt idx="90">
                  <c:v>0.67061846172031769</c:v>
                </c:pt>
                <c:pt idx="91">
                  <c:v>0.76694249456807195</c:v>
                </c:pt>
                <c:pt idx="92">
                  <c:v>0.81060350790762592</c:v>
                </c:pt>
                <c:pt idx="93">
                  <c:v>0.82675616863740642</c:v>
                </c:pt>
                <c:pt idx="94">
                  <c:v>0.74850784290077854</c:v>
                </c:pt>
                <c:pt idx="95">
                  <c:v>0.79923567070647872</c:v>
                </c:pt>
                <c:pt idx="96">
                  <c:v>0.77303122248659395</c:v>
                </c:pt>
                <c:pt idx="97">
                  <c:v>0.74455112481603491</c:v>
                </c:pt>
                <c:pt idx="98">
                  <c:v>0.65695687483767751</c:v>
                </c:pt>
                <c:pt idx="99">
                  <c:v>0.75278593483591227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510F-4AB8-BBD4-22756FA7B7E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0.92159444523106915</c:v>
                </c:pt>
                <c:pt idx="1">
                  <c:v>1</c:v>
                </c:pt>
                <c:pt idx="2">
                  <c:v>0.92712019782048372</c:v>
                </c:pt>
                <c:pt idx="3">
                  <c:v>0.93875942564363568</c:v>
                </c:pt>
                <c:pt idx="4">
                  <c:v>0.91863952956231165</c:v>
                </c:pt>
                <c:pt idx="5">
                  <c:v>0.935536059174919</c:v>
                </c:pt>
                <c:pt idx="6">
                  <c:v>0.86966589918783954</c:v>
                </c:pt>
                <c:pt idx="7">
                  <c:v>0.98063864253939981</c:v>
                </c:pt>
                <c:pt idx="8">
                  <c:v>0.88709074751446859</c:v>
                </c:pt>
                <c:pt idx="9">
                  <c:v>0.82384389300365801</c:v>
                </c:pt>
                <c:pt idx="10">
                  <c:v>0.83611563563173064</c:v>
                </c:pt>
                <c:pt idx="11">
                  <c:v>0.87520163037133525</c:v>
                </c:pt>
                <c:pt idx="12">
                  <c:v>0.91407987322825723</c:v>
                </c:pt>
                <c:pt idx="13">
                  <c:v>0.81021876668217507</c:v>
                </c:pt>
                <c:pt idx="14">
                  <c:v>0.80916243141775956</c:v>
                </c:pt>
                <c:pt idx="15">
                  <c:v>0.80608293800198771</c:v>
                </c:pt>
                <c:pt idx="16">
                  <c:v>0.76238622846964543</c:v>
                </c:pt>
                <c:pt idx="17">
                  <c:v>0.79827699392975571</c:v>
                </c:pt>
                <c:pt idx="18">
                  <c:v>0.80033641891078977</c:v>
                </c:pt>
                <c:pt idx="19">
                  <c:v>0.75237064092725614</c:v>
                </c:pt>
                <c:pt idx="20">
                  <c:v>0.77092041566175373</c:v>
                </c:pt>
                <c:pt idx="21">
                  <c:v>0.7170949151422733</c:v>
                </c:pt>
                <c:pt idx="22">
                  <c:v>0.74539990589905203</c:v>
                </c:pt>
                <c:pt idx="23">
                  <c:v>0.72954597030017876</c:v>
                </c:pt>
                <c:pt idx="24">
                  <c:v>0.78803335198666147</c:v>
                </c:pt>
                <c:pt idx="25">
                  <c:v>0.70183499726329679</c:v>
                </c:pt>
                <c:pt idx="26">
                  <c:v>0.71702476282007788</c:v>
                </c:pt>
                <c:pt idx="27">
                  <c:v>0.67377492451538912</c:v>
                </c:pt>
                <c:pt idx="28">
                  <c:v>0.70795978204995103</c:v>
                </c:pt>
                <c:pt idx="29">
                  <c:v>0.650445683796541</c:v>
                </c:pt>
                <c:pt idx="30">
                  <c:v>0.67435547437074372</c:v>
                </c:pt>
                <c:pt idx="31">
                  <c:v>0.64434847503808645</c:v>
                </c:pt>
                <c:pt idx="32">
                  <c:v>0.62432283961981283</c:v>
                </c:pt>
                <c:pt idx="33">
                  <c:v>0.61914683423491168</c:v>
                </c:pt>
                <c:pt idx="34">
                  <c:v>0.65247107939761551</c:v>
                </c:pt>
                <c:pt idx="35">
                  <c:v>0.60927575285021063</c:v>
                </c:pt>
                <c:pt idx="36">
                  <c:v>0.65695622361999118</c:v>
                </c:pt>
                <c:pt idx="37">
                  <c:v>0.57503893756045477</c:v>
                </c:pt>
                <c:pt idx="38">
                  <c:v>0.58753066250375352</c:v>
                </c:pt>
                <c:pt idx="39">
                  <c:v>0.59767107240180806</c:v>
                </c:pt>
                <c:pt idx="40">
                  <c:v>0.5440709499766172</c:v>
                </c:pt>
                <c:pt idx="41">
                  <c:v>0.54207149008690703</c:v>
                </c:pt>
                <c:pt idx="42">
                  <c:v>0.57472570179426996</c:v>
                </c:pt>
                <c:pt idx="43">
                  <c:v>0.52467973587186656</c:v>
                </c:pt>
                <c:pt idx="44">
                  <c:v>0.51842825819280525</c:v>
                </c:pt>
                <c:pt idx="45">
                  <c:v>0.52962947825471185</c:v>
                </c:pt>
                <c:pt idx="46">
                  <c:v>0.49723686111071164</c:v>
                </c:pt>
                <c:pt idx="47">
                  <c:v>0.52196177404208244</c:v>
                </c:pt>
                <c:pt idx="48">
                  <c:v>0.49827952706816669</c:v>
                </c:pt>
                <c:pt idx="49">
                  <c:v>0.47602462193268935</c:v>
                </c:pt>
                <c:pt idx="50">
                  <c:v>0.47534529334861525</c:v>
                </c:pt>
                <c:pt idx="51">
                  <c:v>0.46813164034697968</c:v>
                </c:pt>
                <c:pt idx="52">
                  <c:v>0.46839226367011094</c:v>
                </c:pt>
                <c:pt idx="53">
                  <c:v>0.43097382365847248</c:v>
                </c:pt>
                <c:pt idx="54">
                  <c:v>0.43729259029963963</c:v>
                </c:pt>
                <c:pt idx="55">
                  <c:v>0.42022857570490618</c:v>
                </c:pt>
                <c:pt idx="56">
                  <c:v>0.43421380193233206</c:v>
                </c:pt>
                <c:pt idx="57">
                  <c:v>0.42936388146215859</c:v>
                </c:pt>
                <c:pt idx="58">
                  <c:v>0.41496300038755363</c:v>
                </c:pt>
                <c:pt idx="59">
                  <c:v>0.42163900357457412</c:v>
                </c:pt>
                <c:pt idx="60">
                  <c:v>0.37216605499995298</c:v>
                </c:pt>
                <c:pt idx="61">
                  <c:v>0.35100580235461293</c:v>
                </c:pt>
                <c:pt idx="62">
                  <c:v>0.37822310477343207</c:v>
                </c:pt>
                <c:pt idx="63">
                  <c:v>0.37279386468553039</c:v>
                </c:pt>
                <c:pt idx="64">
                  <c:v>0.34623348757611438</c:v>
                </c:pt>
                <c:pt idx="65">
                  <c:v>0.31560733338749736</c:v>
                </c:pt>
                <c:pt idx="66">
                  <c:v>0.31837559107252383</c:v>
                </c:pt>
                <c:pt idx="67">
                  <c:v>0.31090456660393917</c:v>
                </c:pt>
                <c:pt idx="68">
                  <c:v>0.31787564696200338</c:v>
                </c:pt>
                <c:pt idx="69">
                  <c:v>0.29759030190585317</c:v>
                </c:pt>
                <c:pt idx="70">
                  <c:v>0.31146348298243587</c:v>
                </c:pt>
                <c:pt idx="71">
                  <c:v>0.28866107893695986</c:v>
                </c:pt>
                <c:pt idx="72">
                  <c:v>0.27719495490053181</c:v>
                </c:pt>
                <c:pt idx="73">
                  <c:v>0.26836906469788741</c:v>
                </c:pt>
                <c:pt idx="74">
                  <c:v>0.26736679513968653</c:v>
                </c:pt>
                <c:pt idx="75">
                  <c:v>0.24689181362976237</c:v>
                </c:pt>
                <c:pt idx="76">
                  <c:v>0.2227253566370748</c:v>
                </c:pt>
                <c:pt idx="77">
                  <c:v>0.2302619146409767</c:v>
                </c:pt>
                <c:pt idx="78">
                  <c:v>0.22259252694527962</c:v>
                </c:pt>
                <c:pt idx="79">
                  <c:v>0.2072679748274964</c:v>
                </c:pt>
                <c:pt idx="80">
                  <c:v>0.19512037108974095</c:v>
                </c:pt>
                <c:pt idx="81">
                  <c:v>0.18266287696881997</c:v>
                </c:pt>
                <c:pt idx="82">
                  <c:v>0.16135611813035219</c:v>
                </c:pt>
                <c:pt idx="83">
                  <c:v>0.16603433052198616</c:v>
                </c:pt>
                <c:pt idx="84">
                  <c:v>0.14242239414645166</c:v>
                </c:pt>
                <c:pt idx="85">
                  <c:v>0.14262383656481625</c:v>
                </c:pt>
                <c:pt idx="86">
                  <c:v>0.14091878476954595</c:v>
                </c:pt>
                <c:pt idx="87">
                  <c:v>0.12753726708121454</c:v>
                </c:pt>
                <c:pt idx="88">
                  <c:v>0.11406004266104369</c:v>
                </c:pt>
                <c:pt idx="89">
                  <c:v>9.9965368451097089E-2</c:v>
                </c:pt>
                <c:pt idx="90">
                  <c:v>9.4602381335721075E-2</c:v>
                </c:pt>
                <c:pt idx="91">
                  <c:v>8.4750062873416243E-2</c:v>
                </c:pt>
                <c:pt idx="92">
                  <c:v>7.531397480805721E-2</c:v>
                </c:pt>
                <c:pt idx="93">
                  <c:v>6.3881779430379398E-2</c:v>
                </c:pt>
                <c:pt idx="94">
                  <c:v>5.6384531475546937E-2</c:v>
                </c:pt>
                <c:pt idx="95">
                  <c:v>4.651531343321573E-2</c:v>
                </c:pt>
                <c:pt idx="96">
                  <c:v>3.9419748854974318E-2</c:v>
                </c:pt>
                <c:pt idx="97">
                  <c:v>2.6466540914318503E-2</c:v>
                </c:pt>
                <c:pt idx="98">
                  <c:v>1.9997296786632989E-2</c:v>
                </c:pt>
                <c:pt idx="99">
                  <c:v>9.0320665178405292E-3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510F-4AB8-BBD4-22756FA7B7E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0.97963688787021252</c:v>
                </c:pt>
                <c:pt idx="1">
                  <c:v>0.98781167573291573</c:v>
                </c:pt>
                <c:pt idx="2">
                  <c:v>1</c:v>
                </c:pt>
                <c:pt idx="3">
                  <c:v>0.94062139552490709</c:v>
                </c:pt>
                <c:pt idx="4">
                  <c:v>0.98211372113866624</c:v>
                </c:pt>
                <c:pt idx="5">
                  <c:v>0.91843851255027809</c:v>
                </c:pt>
                <c:pt idx="6">
                  <c:v>0.93265150569978228</c:v>
                </c:pt>
                <c:pt idx="7">
                  <c:v>0.947909406283023</c:v>
                </c:pt>
                <c:pt idx="8">
                  <c:v>0.91552977600435215</c:v>
                </c:pt>
                <c:pt idx="9">
                  <c:v>0.90220412940128958</c:v>
                </c:pt>
                <c:pt idx="10">
                  <c:v>0.87323370158219604</c:v>
                </c:pt>
                <c:pt idx="11">
                  <c:v>0.90877731612575574</c:v>
                </c:pt>
                <c:pt idx="12">
                  <c:v>0.88952852822866546</c:v>
                </c:pt>
                <c:pt idx="13">
                  <c:v>0.85139467882671171</c:v>
                </c:pt>
                <c:pt idx="14">
                  <c:v>0.87140056722286807</c:v>
                </c:pt>
                <c:pt idx="15">
                  <c:v>0.85522656327953839</c:v>
                </c:pt>
                <c:pt idx="16">
                  <c:v>0.82885649168857367</c:v>
                </c:pt>
                <c:pt idx="17">
                  <c:v>0.85324778038912785</c:v>
                </c:pt>
                <c:pt idx="18">
                  <c:v>0.84817988565313662</c:v>
                </c:pt>
                <c:pt idx="19">
                  <c:v>0.79363796415205556</c:v>
                </c:pt>
                <c:pt idx="20">
                  <c:v>0.80675214576712195</c:v>
                </c:pt>
                <c:pt idx="21">
                  <c:v>0.77526961602278588</c:v>
                </c:pt>
                <c:pt idx="22">
                  <c:v>0.76305861511153195</c:v>
                </c:pt>
                <c:pt idx="23">
                  <c:v>0.76057017257688531</c:v>
                </c:pt>
                <c:pt idx="24">
                  <c:v>0.77394215521471332</c:v>
                </c:pt>
                <c:pt idx="25">
                  <c:v>0.72257005934980179</c:v>
                </c:pt>
                <c:pt idx="26">
                  <c:v>0.73360088283326053</c:v>
                </c:pt>
                <c:pt idx="27">
                  <c:v>0.72423061608906159</c:v>
                </c:pt>
                <c:pt idx="28">
                  <c:v>0.719786498981838</c:v>
                </c:pt>
                <c:pt idx="29">
                  <c:v>0.70515296383831139</c:v>
                </c:pt>
                <c:pt idx="30">
                  <c:v>0.68471810203486927</c:v>
                </c:pt>
                <c:pt idx="31">
                  <c:v>0.6776630940252103</c:v>
                </c:pt>
                <c:pt idx="32">
                  <c:v>0.65974152813799569</c:v>
                </c:pt>
                <c:pt idx="33">
                  <c:v>0.67522141919899292</c:v>
                </c:pt>
                <c:pt idx="34">
                  <c:v>0.68160420109952979</c:v>
                </c:pt>
                <c:pt idx="35">
                  <c:v>0.64802362713447015</c:v>
                </c:pt>
                <c:pt idx="36">
                  <c:v>0.65814011069067935</c:v>
                </c:pt>
                <c:pt idx="37">
                  <c:v>0.62281688851386552</c:v>
                </c:pt>
                <c:pt idx="38">
                  <c:v>0.61826391616699061</c:v>
                </c:pt>
                <c:pt idx="39">
                  <c:v>0.60595710207146047</c:v>
                </c:pt>
                <c:pt idx="40">
                  <c:v>0.59551679897556309</c:v>
                </c:pt>
                <c:pt idx="41">
                  <c:v>0.57724469570423353</c:v>
                </c:pt>
                <c:pt idx="42">
                  <c:v>0.56065460427171032</c:v>
                </c:pt>
                <c:pt idx="43">
                  <c:v>0.56864712481827462</c:v>
                </c:pt>
                <c:pt idx="44">
                  <c:v>0.55594838777417888</c:v>
                </c:pt>
                <c:pt idx="45">
                  <c:v>0.55931711393936345</c:v>
                </c:pt>
                <c:pt idx="46">
                  <c:v>0.52854949088959158</c:v>
                </c:pt>
                <c:pt idx="47">
                  <c:v>0.54202268722476676</c:v>
                </c:pt>
                <c:pt idx="48">
                  <c:v>0.51392005205359836</c:v>
                </c:pt>
                <c:pt idx="49">
                  <c:v>0.52007758296253481</c:v>
                </c:pt>
                <c:pt idx="50">
                  <c:v>0.51126055653352598</c:v>
                </c:pt>
                <c:pt idx="51">
                  <c:v>0.48479987939588903</c:v>
                </c:pt>
                <c:pt idx="52">
                  <c:v>0.49168448652289104</c:v>
                </c:pt>
                <c:pt idx="53">
                  <c:v>0.4647496020887274</c:v>
                </c:pt>
                <c:pt idx="54">
                  <c:v>0.45164594596342139</c:v>
                </c:pt>
                <c:pt idx="55">
                  <c:v>0.44191826261012457</c:v>
                </c:pt>
                <c:pt idx="56">
                  <c:v>0.43451617979020735</c:v>
                </c:pt>
                <c:pt idx="57">
                  <c:v>0.4237025983742031</c:v>
                </c:pt>
                <c:pt idx="58">
                  <c:v>0.42183439741809919</c:v>
                </c:pt>
                <c:pt idx="59">
                  <c:v>0.40759346487954506</c:v>
                </c:pt>
                <c:pt idx="60">
                  <c:v>0.38886821447575565</c:v>
                </c:pt>
                <c:pt idx="61">
                  <c:v>0.38335176488032391</c:v>
                </c:pt>
                <c:pt idx="62">
                  <c:v>0.37947384748275104</c:v>
                </c:pt>
                <c:pt idx="63">
                  <c:v>0.36047312498962147</c:v>
                </c:pt>
                <c:pt idx="64">
                  <c:v>0.36776981514374402</c:v>
                </c:pt>
                <c:pt idx="65">
                  <c:v>0.34477538568113109</c:v>
                </c:pt>
                <c:pt idx="66">
                  <c:v>0.33585701697113068</c:v>
                </c:pt>
                <c:pt idx="67">
                  <c:v>0.32313114877803656</c:v>
                </c:pt>
                <c:pt idx="68">
                  <c:v>0.31685666185984263</c:v>
                </c:pt>
                <c:pt idx="69">
                  <c:v>0.31465041450223652</c:v>
                </c:pt>
                <c:pt idx="70">
                  <c:v>0.30386718801089035</c:v>
                </c:pt>
                <c:pt idx="71">
                  <c:v>0.28997466204177014</c:v>
                </c:pt>
                <c:pt idx="72">
                  <c:v>0.28613586162577631</c:v>
                </c:pt>
                <c:pt idx="73">
                  <c:v>0.25411176512426542</c:v>
                </c:pt>
                <c:pt idx="74">
                  <c:v>0.25689878806608585</c:v>
                </c:pt>
                <c:pt idx="75">
                  <c:v>0.23958654333217388</c:v>
                </c:pt>
                <c:pt idx="76">
                  <c:v>0.24371997480054472</c:v>
                </c:pt>
                <c:pt idx="77">
                  <c:v>0.23196598771563293</c:v>
                </c:pt>
                <c:pt idx="78">
                  <c:v>0.21996411891768133</c:v>
                </c:pt>
                <c:pt idx="79">
                  <c:v>0.21315768146201514</c:v>
                </c:pt>
                <c:pt idx="80">
                  <c:v>0.19720038688246969</c:v>
                </c:pt>
                <c:pt idx="81">
                  <c:v>0.18773000858644839</c:v>
                </c:pt>
                <c:pt idx="82">
                  <c:v>0.17681043750915698</c:v>
                </c:pt>
                <c:pt idx="83">
                  <c:v>0.17008239015393153</c:v>
                </c:pt>
                <c:pt idx="84">
                  <c:v>0.15571885311030612</c:v>
                </c:pt>
                <c:pt idx="85">
                  <c:v>0.15114715347405822</c:v>
                </c:pt>
                <c:pt idx="86">
                  <c:v>0.13784023416036864</c:v>
                </c:pt>
                <c:pt idx="87">
                  <c:v>0.12852050997302095</c:v>
                </c:pt>
                <c:pt idx="88">
                  <c:v>0.12277189342282167</c:v>
                </c:pt>
                <c:pt idx="89">
                  <c:v>0.10654348941330442</c:v>
                </c:pt>
                <c:pt idx="90">
                  <c:v>0.10101217003783593</c:v>
                </c:pt>
                <c:pt idx="91">
                  <c:v>9.1001676142913893E-2</c:v>
                </c:pt>
                <c:pt idx="92">
                  <c:v>8.1611827946560342E-2</c:v>
                </c:pt>
                <c:pt idx="93">
                  <c:v>6.9944083748952404E-2</c:v>
                </c:pt>
                <c:pt idx="94">
                  <c:v>6.1053636058909823E-2</c:v>
                </c:pt>
                <c:pt idx="95">
                  <c:v>5.0063068440738885E-2</c:v>
                </c:pt>
                <c:pt idx="96">
                  <c:v>3.8802576199035141E-2</c:v>
                </c:pt>
                <c:pt idx="97">
                  <c:v>2.8972319835577524E-2</c:v>
                </c:pt>
                <c:pt idx="98">
                  <c:v>1.9931337435959835E-2</c:v>
                </c:pt>
                <c:pt idx="99">
                  <c:v>9.8057428100801931E-3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510F-4AB8-BBD4-22756FA7B7E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510F-4AB8-BBD4-22756FA7B7E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510F-4AB8-BBD4-22756FA7B7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D-510F-4AB8-BBD4-22756FA7B7EC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510F-4AB8-BBD4-22756FA7B7EC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510F-4AB8-BBD4-22756FA7B7EC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510F-4AB8-BBD4-22756FA7B7EC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510F-4AB8-BBD4-22756FA7B7EC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510F-4AB8-BBD4-22756FA7B7EC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510F-4AB8-BBD4-22756FA7B7EC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510F-4AB8-BBD4-22756FA7B7EC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'Data-Normalized'!$B$3</c:f>
              <c:strCache>
                <c:ptCount val="1"/>
                <c:pt idx="0">
                  <c:v>Desired Diversity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'Data-Normalized'!$B$4:$B$103</c:f>
              <c:numCache>
                <c:formatCode>General</c:formatCode>
                <c:ptCount val="100"/>
                <c:pt idx="0">
                  <c:v>1</c:v>
                </c:pt>
                <c:pt idx="1">
                  <c:v>0.99</c:v>
                </c:pt>
                <c:pt idx="2">
                  <c:v>0.98</c:v>
                </c:pt>
                <c:pt idx="3">
                  <c:v>0.97</c:v>
                </c:pt>
                <c:pt idx="4">
                  <c:v>0.96</c:v>
                </c:pt>
                <c:pt idx="5">
                  <c:v>0.95</c:v>
                </c:pt>
                <c:pt idx="6">
                  <c:v>0.94</c:v>
                </c:pt>
                <c:pt idx="7">
                  <c:v>0.93</c:v>
                </c:pt>
                <c:pt idx="8">
                  <c:v>0.92</c:v>
                </c:pt>
                <c:pt idx="9">
                  <c:v>0.91</c:v>
                </c:pt>
                <c:pt idx="10">
                  <c:v>0.9</c:v>
                </c:pt>
                <c:pt idx="11">
                  <c:v>0.89</c:v>
                </c:pt>
                <c:pt idx="12">
                  <c:v>0.88</c:v>
                </c:pt>
                <c:pt idx="13">
                  <c:v>0.87</c:v>
                </c:pt>
                <c:pt idx="14">
                  <c:v>0.86</c:v>
                </c:pt>
                <c:pt idx="15">
                  <c:v>0.85</c:v>
                </c:pt>
                <c:pt idx="16">
                  <c:v>0.84</c:v>
                </c:pt>
                <c:pt idx="17">
                  <c:v>0.83</c:v>
                </c:pt>
                <c:pt idx="18">
                  <c:v>0.82</c:v>
                </c:pt>
                <c:pt idx="19">
                  <c:v>0.81</c:v>
                </c:pt>
                <c:pt idx="20">
                  <c:v>0.8</c:v>
                </c:pt>
                <c:pt idx="21">
                  <c:v>0.79</c:v>
                </c:pt>
                <c:pt idx="22">
                  <c:v>0.78</c:v>
                </c:pt>
                <c:pt idx="23">
                  <c:v>0.77</c:v>
                </c:pt>
                <c:pt idx="24">
                  <c:v>0.76</c:v>
                </c:pt>
                <c:pt idx="25">
                  <c:v>0.75</c:v>
                </c:pt>
                <c:pt idx="26">
                  <c:v>0.74</c:v>
                </c:pt>
                <c:pt idx="27">
                  <c:v>0.73</c:v>
                </c:pt>
                <c:pt idx="28">
                  <c:v>0.72</c:v>
                </c:pt>
                <c:pt idx="29">
                  <c:v>0.71</c:v>
                </c:pt>
                <c:pt idx="30">
                  <c:v>0.7</c:v>
                </c:pt>
                <c:pt idx="31">
                  <c:v>0.69</c:v>
                </c:pt>
                <c:pt idx="32">
                  <c:v>0.68</c:v>
                </c:pt>
                <c:pt idx="33">
                  <c:v>0.67</c:v>
                </c:pt>
                <c:pt idx="34">
                  <c:v>0.66</c:v>
                </c:pt>
                <c:pt idx="35">
                  <c:v>0.65</c:v>
                </c:pt>
                <c:pt idx="36">
                  <c:v>0.64</c:v>
                </c:pt>
                <c:pt idx="37">
                  <c:v>0.63</c:v>
                </c:pt>
                <c:pt idx="38">
                  <c:v>0.62</c:v>
                </c:pt>
                <c:pt idx="39">
                  <c:v>0.61</c:v>
                </c:pt>
                <c:pt idx="40">
                  <c:v>0.6</c:v>
                </c:pt>
                <c:pt idx="41">
                  <c:v>0.59</c:v>
                </c:pt>
                <c:pt idx="42">
                  <c:v>0.57999999999999996</c:v>
                </c:pt>
                <c:pt idx="43">
                  <c:v>0.56999999999999995</c:v>
                </c:pt>
                <c:pt idx="44">
                  <c:v>0.56000000000000005</c:v>
                </c:pt>
                <c:pt idx="45">
                  <c:v>0.55000000000000004</c:v>
                </c:pt>
                <c:pt idx="46">
                  <c:v>0.54</c:v>
                </c:pt>
                <c:pt idx="47">
                  <c:v>0.53</c:v>
                </c:pt>
                <c:pt idx="48">
                  <c:v>0.52</c:v>
                </c:pt>
                <c:pt idx="49">
                  <c:v>0.51</c:v>
                </c:pt>
                <c:pt idx="50">
                  <c:v>0.5</c:v>
                </c:pt>
                <c:pt idx="51">
                  <c:v>0.49</c:v>
                </c:pt>
                <c:pt idx="52">
                  <c:v>0.48</c:v>
                </c:pt>
                <c:pt idx="53">
                  <c:v>0.47</c:v>
                </c:pt>
                <c:pt idx="54">
                  <c:v>0.46</c:v>
                </c:pt>
                <c:pt idx="55">
                  <c:v>0.45</c:v>
                </c:pt>
                <c:pt idx="56">
                  <c:v>0.44</c:v>
                </c:pt>
                <c:pt idx="57">
                  <c:v>0.42999999999999899</c:v>
                </c:pt>
                <c:pt idx="58">
                  <c:v>0.41999999999999899</c:v>
                </c:pt>
                <c:pt idx="59">
                  <c:v>0.40999999999999898</c:v>
                </c:pt>
                <c:pt idx="60">
                  <c:v>0.39999999999999902</c:v>
                </c:pt>
                <c:pt idx="61">
                  <c:v>0.38999999999999901</c:v>
                </c:pt>
                <c:pt idx="62">
                  <c:v>0.37999999999999901</c:v>
                </c:pt>
                <c:pt idx="63">
                  <c:v>0.369999999999999</c:v>
                </c:pt>
                <c:pt idx="64">
                  <c:v>0.35999999999999899</c:v>
                </c:pt>
                <c:pt idx="65">
                  <c:v>0.34999999999999898</c:v>
                </c:pt>
                <c:pt idx="66">
                  <c:v>0.33999999999999903</c:v>
                </c:pt>
                <c:pt idx="67">
                  <c:v>0.32999999999999902</c:v>
                </c:pt>
                <c:pt idx="68">
                  <c:v>0.31999999999999901</c:v>
                </c:pt>
                <c:pt idx="69">
                  <c:v>0.309999999999999</c:v>
                </c:pt>
                <c:pt idx="70">
                  <c:v>0.29999999999999899</c:v>
                </c:pt>
                <c:pt idx="71">
                  <c:v>0.28999999999999898</c:v>
                </c:pt>
                <c:pt idx="72">
                  <c:v>0.27999999999999903</c:v>
                </c:pt>
                <c:pt idx="73">
                  <c:v>0.26999999999999902</c:v>
                </c:pt>
                <c:pt idx="74">
                  <c:v>0.25999999999999901</c:v>
                </c:pt>
                <c:pt idx="75">
                  <c:v>0.249999999999999</c:v>
                </c:pt>
                <c:pt idx="76">
                  <c:v>0.23999999999999899</c:v>
                </c:pt>
                <c:pt idx="77">
                  <c:v>0.22999999999999901</c:v>
                </c:pt>
                <c:pt idx="78">
                  <c:v>0.219999999999999</c:v>
                </c:pt>
                <c:pt idx="79">
                  <c:v>0.20999999999999899</c:v>
                </c:pt>
                <c:pt idx="80">
                  <c:v>0.19999999999999901</c:v>
                </c:pt>
                <c:pt idx="81">
                  <c:v>0.189999999999999</c:v>
                </c:pt>
                <c:pt idx="82">
                  <c:v>0.17999999999999899</c:v>
                </c:pt>
                <c:pt idx="83">
                  <c:v>0.16999999999999901</c:v>
                </c:pt>
                <c:pt idx="84">
                  <c:v>0.159999999999999</c:v>
                </c:pt>
                <c:pt idx="85">
                  <c:v>0.149999999999999</c:v>
                </c:pt>
                <c:pt idx="86">
                  <c:v>0.13999999999999899</c:v>
                </c:pt>
                <c:pt idx="87">
                  <c:v>0.12999999999999901</c:v>
                </c:pt>
                <c:pt idx="88">
                  <c:v>0.119999999999999</c:v>
                </c:pt>
                <c:pt idx="89">
                  <c:v>0.109999999999999</c:v>
                </c:pt>
                <c:pt idx="90">
                  <c:v>9.9999999999999006E-2</c:v>
                </c:pt>
                <c:pt idx="91">
                  <c:v>8.9999999999998997E-2</c:v>
                </c:pt>
                <c:pt idx="92">
                  <c:v>7.9999999999999002E-2</c:v>
                </c:pt>
                <c:pt idx="93">
                  <c:v>6.9999999999998994E-2</c:v>
                </c:pt>
                <c:pt idx="94">
                  <c:v>5.9999999999999103E-2</c:v>
                </c:pt>
                <c:pt idx="95">
                  <c:v>4.9999999999998997E-2</c:v>
                </c:pt>
                <c:pt idx="96">
                  <c:v>3.9999999999999002E-2</c:v>
                </c:pt>
                <c:pt idx="97">
                  <c:v>2.9999999999999E-2</c:v>
                </c:pt>
                <c:pt idx="98">
                  <c:v>1.9999999999999001E-2</c:v>
                </c:pt>
                <c:pt idx="99">
                  <c:v>9.9999999999990097E-3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7F63-4CC5-9EA0-4E84A892B10C}"/>
            </c:ext>
          </c:extLst>
        </c:ser>
        <c:ser>
          <c:idx val="1"/>
          <c:order val="1"/>
          <c:tx>
            <c:strRef>
              <c:f>'Data-Normalized'!$C$3</c:f>
              <c:strCache>
                <c:ptCount val="1"/>
                <c:pt idx="0">
                  <c:v>LCDM+D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'Data-Normalized'!$C$4:$C$103</c:f>
              <c:numCache>
                <c:formatCode>General</c:formatCode>
                <c:ptCount val="100"/>
                <c:pt idx="0">
                  <c:v>0.77483384125235477</c:v>
                </c:pt>
                <c:pt idx="1">
                  <c:v>0.87769473061532721</c:v>
                </c:pt>
                <c:pt idx="2">
                  <c:v>0.90562000501865447</c:v>
                </c:pt>
                <c:pt idx="3">
                  <c:v>0.95048550881935601</c:v>
                </c:pt>
                <c:pt idx="4">
                  <c:v>0.8647375204840192</c:v>
                </c:pt>
                <c:pt idx="5">
                  <c:v>0.90545456967066396</c:v>
                </c:pt>
                <c:pt idx="6">
                  <c:v>0.97877279700017039</c:v>
                </c:pt>
                <c:pt idx="7">
                  <c:v>1</c:v>
                </c:pt>
                <c:pt idx="8">
                  <c:v>0.8253025098303779</c:v>
                </c:pt>
                <c:pt idx="9">
                  <c:v>0.84859591363128128</c:v>
                </c:pt>
                <c:pt idx="10">
                  <c:v>0.8350783775095969</c:v>
                </c:pt>
                <c:pt idx="11">
                  <c:v>0.84680847083833088</c:v>
                </c:pt>
                <c:pt idx="12">
                  <c:v>0.90864581557866053</c:v>
                </c:pt>
                <c:pt idx="13">
                  <c:v>0.76081335678979278</c:v>
                </c:pt>
                <c:pt idx="14">
                  <c:v>0.85253208761164079</c:v>
                </c:pt>
                <c:pt idx="15">
                  <c:v>0.77715964525929193</c:v>
                </c:pt>
                <c:pt idx="16">
                  <c:v>0.81858371293893051</c:v>
                </c:pt>
                <c:pt idx="17">
                  <c:v>0.77349664883410252</c:v>
                </c:pt>
                <c:pt idx="18">
                  <c:v>0.95093225928368752</c:v>
                </c:pt>
                <c:pt idx="19">
                  <c:v>0.73904962199273949</c:v>
                </c:pt>
                <c:pt idx="20">
                  <c:v>0.77736670583292744</c:v>
                </c:pt>
                <c:pt idx="21">
                  <c:v>0.82985341741946439</c:v>
                </c:pt>
                <c:pt idx="22">
                  <c:v>0.84305913434062973</c:v>
                </c:pt>
                <c:pt idx="23">
                  <c:v>0.80925129682811747</c:v>
                </c:pt>
                <c:pt idx="24">
                  <c:v>0.82475557257072551</c:v>
                </c:pt>
                <c:pt idx="25">
                  <c:v>0.76606053578686606</c:v>
                </c:pt>
                <c:pt idx="26">
                  <c:v>0.80949268304560695</c:v>
                </c:pt>
                <c:pt idx="27">
                  <c:v>0.87358084776192957</c:v>
                </c:pt>
                <c:pt idx="28">
                  <c:v>0.87376285438327417</c:v>
                </c:pt>
                <c:pt idx="29">
                  <c:v>0.69889385588257336</c:v>
                </c:pt>
                <c:pt idx="30">
                  <c:v>0.81156752457246717</c:v>
                </c:pt>
                <c:pt idx="31">
                  <c:v>0.71239400745035475</c:v>
                </c:pt>
                <c:pt idx="32">
                  <c:v>0.91911364322507516</c:v>
                </c:pt>
                <c:pt idx="33">
                  <c:v>0.72679166437022691</c:v>
                </c:pt>
                <c:pt idx="34">
                  <c:v>0.72669369435178188</c:v>
                </c:pt>
                <c:pt idx="35">
                  <c:v>0.74283639915564248</c:v>
                </c:pt>
                <c:pt idx="36">
                  <c:v>0.76167406014578642</c:v>
                </c:pt>
                <c:pt idx="37">
                  <c:v>0.66377891883554574</c:v>
                </c:pt>
                <c:pt idx="38">
                  <c:v>0.72154512631066792</c:v>
                </c:pt>
                <c:pt idx="39">
                  <c:v>0.88999773464865806</c:v>
                </c:pt>
                <c:pt idx="40">
                  <c:v>0.64350036929719956</c:v>
                </c:pt>
                <c:pt idx="41">
                  <c:v>0.64738424576546061</c:v>
                </c:pt>
                <c:pt idx="42">
                  <c:v>0.80340356967560789</c:v>
                </c:pt>
                <c:pt idx="43">
                  <c:v>0.70161287323550781</c:v>
                </c:pt>
                <c:pt idx="44">
                  <c:v>0.66284754426585824</c:v>
                </c:pt>
                <c:pt idx="45">
                  <c:v>0.69429476534680112</c:v>
                </c:pt>
                <c:pt idx="46">
                  <c:v>0.65075888739466459</c:v>
                </c:pt>
                <c:pt idx="47">
                  <c:v>0.64111913662455611</c:v>
                </c:pt>
                <c:pt idx="48">
                  <c:v>0.67039521141250102</c:v>
                </c:pt>
                <c:pt idx="49">
                  <c:v>0.63910761829755014</c:v>
                </c:pt>
                <c:pt idx="50">
                  <c:v>0.66109346255796619</c:v>
                </c:pt>
                <c:pt idx="51">
                  <c:v>0.7157383994274753</c:v>
                </c:pt>
                <c:pt idx="52">
                  <c:v>0.58294256143455092</c:v>
                </c:pt>
                <c:pt idx="53">
                  <c:v>0.55252940945097528</c:v>
                </c:pt>
                <c:pt idx="54">
                  <c:v>0.5724018711218033</c:v>
                </c:pt>
                <c:pt idx="55">
                  <c:v>0.70520741828480016</c:v>
                </c:pt>
                <c:pt idx="56">
                  <c:v>0.65270326625423625</c:v>
                </c:pt>
                <c:pt idx="57">
                  <c:v>0.6309402922984918</c:v>
                </c:pt>
                <c:pt idx="58">
                  <c:v>0.65667779850390284</c:v>
                </c:pt>
                <c:pt idx="59">
                  <c:v>0.56324353590844045</c:v>
                </c:pt>
                <c:pt idx="60">
                  <c:v>0.56645055132357003</c:v>
                </c:pt>
                <c:pt idx="61">
                  <c:v>0.61670618633819385</c:v>
                </c:pt>
                <c:pt idx="62">
                  <c:v>0.52240886757916449</c:v>
                </c:pt>
                <c:pt idx="63">
                  <c:v>0.7017548531931499</c:v>
                </c:pt>
                <c:pt idx="64">
                  <c:v>0.51805386691618016</c:v>
                </c:pt>
                <c:pt idx="65">
                  <c:v>0.59785027337298702</c:v>
                </c:pt>
                <c:pt idx="66">
                  <c:v>0.66177421345573961</c:v>
                </c:pt>
                <c:pt idx="67">
                  <c:v>0.56708275059960056</c:v>
                </c:pt>
                <c:pt idx="68">
                  <c:v>0.55301831561469961</c:v>
                </c:pt>
                <c:pt idx="69">
                  <c:v>0.50110664989094045</c:v>
                </c:pt>
                <c:pt idx="70">
                  <c:v>0.56657854105442274</c:v>
                </c:pt>
                <c:pt idx="71">
                  <c:v>0.5201424401899476</c:v>
                </c:pt>
                <c:pt idx="72">
                  <c:v>0.48493121684128698</c:v>
                </c:pt>
                <c:pt idx="73">
                  <c:v>0.57397057296105392</c:v>
                </c:pt>
                <c:pt idx="74">
                  <c:v>0.65910445065038548</c:v>
                </c:pt>
                <c:pt idx="75">
                  <c:v>0.44467800585032974</c:v>
                </c:pt>
                <c:pt idx="76">
                  <c:v>0.42519702689843319</c:v>
                </c:pt>
                <c:pt idx="77">
                  <c:v>0.42086704852296064</c:v>
                </c:pt>
                <c:pt idx="78">
                  <c:v>0.48814068915570141</c:v>
                </c:pt>
                <c:pt idx="79">
                  <c:v>0.43790279256052983</c:v>
                </c:pt>
                <c:pt idx="80">
                  <c:v>0.38288350320534065</c:v>
                </c:pt>
                <c:pt idx="81">
                  <c:v>0.4211142122606662</c:v>
                </c:pt>
                <c:pt idx="82">
                  <c:v>0.35895712265534807</c:v>
                </c:pt>
                <c:pt idx="83">
                  <c:v>0.44864496335435422</c:v>
                </c:pt>
                <c:pt idx="84">
                  <c:v>0.34454646929237087</c:v>
                </c:pt>
                <c:pt idx="85">
                  <c:v>0.33282891072973148</c:v>
                </c:pt>
                <c:pt idx="86">
                  <c:v>0.3515147283717977</c:v>
                </c:pt>
                <c:pt idx="87">
                  <c:v>0.29813895347939118</c:v>
                </c:pt>
                <c:pt idx="88">
                  <c:v>0.28043729432046854</c:v>
                </c:pt>
                <c:pt idx="89">
                  <c:v>0.27259966079033859</c:v>
                </c:pt>
                <c:pt idx="90">
                  <c:v>0.24517323291185528</c:v>
                </c:pt>
                <c:pt idx="91">
                  <c:v>0.20893814511719755</c:v>
                </c:pt>
                <c:pt idx="92">
                  <c:v>0.20583343107631444</c:v>
                </c:pt>
                <c:pt idx="93">
                  <c:v>0.19398802865651238</c:v>
                </c:pt>
                <c:pt idx="94">
                  <c:v>0.19243542562401686</c:v>
                </c:pt>
                <c:pt idx="95">
                  <c:v>0.14950429547651459</c:v>
                </c:pt>
                <c:pt idx="96">
                  <c:v>0.14670928906236269</c:v>
                </c:pt>
                <c:pt idx="97">
                  <c:v>0.13078465375209883</c:v>
                </c:pt>
                <c:pt idx="98">
                  <c:v>0.12600504798727696</c:v>
                </c:pt>
                <c:pt idx="99">
                  <c:v>7.8617692176580933E-2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7F63-4CC5-9EA0-4E84A892B10C}"/>
            </c:ext>
          </c:extLst>
        </c:ser>
        <c:ser>
          <c:idx val="2"/>
          <c:order val="2"/>
          <c:tx>
            <c:strRef>
              <c:f>'Data-Normalized'!$D$3</c:f>
              <c:strCache>
                <c:ptCount val="1"/>
                <c:pt idx="0">
                  <c:v>LCDM-D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tx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'Data-Normalized'!$D$4:$D$103</c:f>
              <c:numCache>
                <c:formatCode>General</c:formatCode>
                <c:ptCount val="100"/>
                <c:pt idx="0">
                  <c:v>0.84692279778835333</c:v>
                </c:pt>
                <c:pt idx="1">
                  <c:v>0.91292087879760553</c:v>
                </c:pt>
                <c:pt idx="2">
                  <c:v>0.90792482349165715</c:v>
                </c:pt>
                <c:pt idx="3">
                  <c:v>0.97036344103642647</c:v>
                </c:pt>
                <c:pt idx="4">
                  <c:v>0.94790329482242508</c:v>
                </c:pt>
                <c:pt idx="5">
                  <c:v>0.83919138098115009</c:v>
                </c:pt>
                <c:pt idx="6">
                  <c:v>0.85275003775579583</c:v>
                </c:pt>
                <c:pt idx="7">
                  <c:v>0.84252057690855731</c:v>
                </c:pt>
                <c:pt idx="8">
                  <c:v>0.95022553843959467</c:v>
                </c:pt>
                <c:pt idx="9">
                  <c:v>0.90891575429544846</c:v>
                </c:pt>
                <c:pt idx="10">
                  <c:v>1</c:v>
                </c:pt>
                <c:pt idx="11">
                  <c:v>0.86290182391955772</c:v>
                </c:pt>
                <c:pt idx="12">
                  <c:v>0.99301034860013804</c:v>
                </c:pt>
                <c:pt idx="13">
                  <c:v>0.8837374716105485</c:v>
                </c:pt>
                <c:pt idx="14">
                  <c:v>0.9767936901722668</c:v>
                </c:pt>
                <c:pt idx="15">
                  <c:v>0.79647030506683136</c:v>
                </c:pt>
                <c:pt idx="16">
                  <c:v>0.91209854191392248</c:v>
                </c:pt>
                <c:pt idx="17">
                  <c:v>0.90686176187419965</c:v>
                </c:pt>
                <c:pt idx="18">
                  <c:v>0.64079787884345241</c:v>
                </c:pt>
                <c:pt idx="19">
                  <c:v>0.93039829709563493</c:v>
                </c:pt>
                <c:pt idx="20">
                  <c:v>0.78799782880869707</c:v>
                </c:pt>
                <c:pt idx="21">
                  <c:v>0.76810688466995558</c:v>
                </c:pt>
                <c:pt idx="22">
                  <c:v>0.65816217372700025</c:v>
                </c:pt>
                <c:pt idx="23">
                  <c:v>0.73977648930354944</c:v>
                </c:pt>
                <c:pt idx="24">
                  <c:v>0.57160622593068222</c:v>
                </c:pt>
                <c:pt idx="25">
                  <c:v>0.72643199342210418</c:v>
                </c:pt>
                <c:pt idx="26">
                  <c:v>0.70620408051784744</c:v>
                </c:pt>
                <c:pt idx="27">
                  <c:v>0.80818854557810915</c:v>
                </c:pt>
                <c:pt idx="28">
                  <c:v>0.71322305747478243</c:v>
                </c:pt>
                <c:pt idx="29">
                  <c:v>0.69328236750412564</c:v>
                </c:pt>
                <c:pt idx="30">
                  <c:v>0.73852695763800114</c:v>
                </c:pt>
                <c:pt idx="31">
                  <c:v>0.69912752235209541</c:v>
                </c:pt>
                <c:pt idx="32">
                  <c:v>0.5984111712086525</c:v>
                </c:pt>
                <c:pt idx="33">
                  <c:v>0.74330223493752823</c:v>
                </c:pt>
                <c:pt idx="34">
                  <c:v>0.67654674522453973</c:v>
                </c:pt>
                <c:pt idx="35">
                  <c:v>0.63711180507554199</c:v>
                </c:pt>
                <c:pt idx="36">
                  <c:v>0.66525804844267444</c:v>
                </c:pt>
                <c:pt idx="37">
                  <c:v>0.69285101145279415</c:v>
                </c:pt>
                <c:pt idx="38">
                  <c:v>0.65227988184919938</c:v>
                </c:pt>
                <c:pt idx="39">
                  <c:v>0.6812550377645743</c:v>
                </c:pt>
                <c:pt idx="40">
                  <c:v>0.58879421217955996</c:v>
                </c:pt>
                <c:pt idx="41">
                  <c:v>0.50967620079161224</c:v>
                </c:pt>
                <c:pt idx="42">
                  <c:v>0.5795616105566832</c:v>
                </c:pt>
                <c:pt idx="43">
                  <c:v>0.56157991700589516</c:v>
                </c:pt>
                <c:pt idx="44">
                  <c:v>0.52797935114599381</c:v>
                </c:pt>
                <c:pt idx="45">
                  <c:v>0.51127148147449164</c:v>
                </c:pt>
                <c:pt idx="46">
                  <c:v>0.53245133423874502</c:v>
                </c:pt>
                <c:pt idx="47">
                  <c:v>0.49291070709679602</c:v>
                </c:pt>
                <c:pt idx="48">
                  <c:v>0.46522726192174402</c:v>
                </c:pt>
                <c:pt idx="49">
                  <c:v>0.54402834008097145</c:v>
                </c:pt>
                <c:pt idx="50">
                  <c:v>0.57857295678220111</c:v>
                </c:pt>
                <c:pt idx="51">
                  <c:v>0.43804861705415504</c:v>
                </c:pt>
                <c:pt idx="52">
                  <c:v>0.51760609015503289</c:v>
                </c:pt>
                <c:pt idx="53">
                  <c:v>0.37665187498580871</c:v>
                </c:pt>
                <c:pt idx="54">
                  <c:v>0.46657196254625294</c:v>
                </c:pt>
                <c:pt idx="55">
                  <c:v>0.43565798718416182</c:v>
                </c:pt>
                <c:pt idx="56">
                  <c:v>0.37468338923627076</c:v>
                </c:pt>
                <c:pt idx="57">
                  <c:v>0.38491271528669363</c:v>
                </c:pt>
                <c:pt idx="58">
                  <c:v>0.38128560253530341</c:v>
                </c:pt>
                <c:pt idx="59">
                  <c:v>0.39737567927883971</c:v>
                </c:pt>
                <c:pt idx="60">
                  <c:v>0.42986021965482962</c:v>
                </c:pt>
                <c:pt idx="61">
                  <c:v>0.38581403065616904</c:v>
                </c:pt>
                <c:pt idx="62">
                  <c:v>0.4052360453277874</c:v>
                </c:pt>
                <c:pt idx="63">
                  <c:v>0.37136095447659162</c:v>
                </c:pt>
                <c:pt idx="64">
                  <c:v>0.29716728643785023</c:v>
                </c:pt>
                <c:pt idx="65">
                  <c:v>0.33228144875077154</c:v>
                </c:pt>
                <c:pt idx="66">
                  <c:v>0.32919722295019482</c:v>
                </c:pt>
                <c:pt idx="67">
                  <c:v>0.33161952155430635</c:v>
                </c:pt>
                <c:pt idx="68">
                  <c:v>0.31119260001890353</c:v>
                </c:pt>
                <c:pt idx="69">
                  <c:v>0.32145209783122891</c:v>
                </c:pt>
                <c:pt idx="70">
                  <c:v>0.29943534677167671</c:v>
                </c:pt>
                <c:pt idx="71">
                  <c:v>0.29849475260680697</c:v>
                </c:pt>
                <c:pt idx="72">
                  <c:v>0.30327770320357517</c:v>
                </c:pt>
                <c:pt idx="73">
                  <c:v>0.24393308283411855</c:v>
                </c:pt>
                <c:pt idx="74">
                  <c:v>0.27693550528971822</c:v>
                </c:pt>
                <c:pt idx="75">
                  <c:v>0.25901262302096817</c:v>
                </c:pt>
                <c:pt idx="76">
                  <c:v>0.26155631248298222</c:v>
                </c:pt>
                <c:pt idx="77">
                  <c:v>0.2173459563543011</c:v>
                </c:pt>
                <c:pt idx="78">
                  <c:v>0.22256957179534273</c:v>
                </c:pt>
                <c:pt idx="79">
                  <c:v>0.22445771272244555</c:v>
                </c:pt>
                <c:pt idx="80">
                  <c:v>0.19617435714858839</c:v>
                </c:pt>
                <c:pt idx="81">
                  <c:v>0.19449550057701595</c:v>
                </c:pt>
                <c:pt idx="82">
                  <c:v>0.19968620738839055</c:v>
                </c:pt>
                <c:pt idx="83">
                  <c:v>0.16924730064691645</c:v>
                </c:pt>
                <c:pt idx="84">
                  <c:v>0.16808903469151687</c:v>
                </c:pt>
                <c:pt idx="85">
                  <c:v>0.16660008797364442</c:v>
                </c:pt>
                <c:pt idx="86">
                  <c:v>0.14405322946524385</c:v>
                </c:pt>
                <c:pt idx="87">
                  <c:v>0.14390854555847826</c:v>
                </c:pt>
                <c:pt idx="88">
                  <c:v>0.1381586624982345</c:v>
                </c:pt>
                <c:pt idx="89">
                  <c:v>0.11435498337776943</c:v>
                </c:pt>
                <c:pt idx="90">
                  <c:v>0.1134371572973879</c:v>
                </c:pt>
                <c:pt idx="91">
                  <c:v>9.0961774980169219E-2</c:v>
                </c:pt>
                <c:pt idx="92">
                  <c:v>8.918883028041566E-2</c:v>
                </c:pt>
                <c:pt idx="93">
                  <c:v>8.2475800575929015E-2</c:v>
                </c:pt>
                <c:pt idx="94">
                  <c:v>8.1640530132186445E-2</c:v>
                </c:pt>
                <c:pt idx="95">
                  <c:v>5.925454623485301E-2</c:v>
                </c:pt>
                <c:pt idx="96">
                  <c:v>4.7085912572061246E-2</c:v>
                </c:pt>
                <c:pt idx="97">
                  <c:v>5.0385557750216421E-2</c:v>
                </c:pt>
                <c:pt idx="98">
                  <c:v>4.0432234308492812E-2</c:v>
                </c:pt>
                <c:pt idx="99">
                  <c:v>2.808087291399242E-2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7F63-4CC5-9EA0-4E84A892B10C}"/>
            </c:ext>
          </c:extLst>
        </c:ser>
        <c:ser>
          <c:idx val="3"/>
          <c:order val="3"/>
          <c:tx>
            <c:strRef>
              <c:f>'Data-Normalized'!$E$3</c:f>
              <c:strCache>
                <c:ptCount val="1"/>
                <c:pt idx="0">
                  <c:v>Li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'Data-Normalized'!$E$4:$E$103</c:f>
              <c:numCache>
                <c:formatCode>General</c:formatCode>
                <c:ptCount val="100"/>
                <c:pt idx="0">
                  <c:v>0.98845822970761188</c:v>
                </c:pt>
                <c:pt idx="1">
                  <c:v>0.99421098952955245</c:v>
                </c:pt>
                <c:pt idx="2">
                  <c:v>0.99534040567246618</c:v>
                </c:pt>
                <c:pt idx="3">
                  <c:v>0.99811431769646508</c:v>
                </c:pt>
                <c:pt idx="4">
                  <c:v>0.99990885874195512</c:v>
                </c:pt>
                <c:pt idx="5">
                  <c:v>0.99510865116079705</c:v>
                </c:pt>
                <c:pt idx="6">
                  <c:v>0.99224557469445018</c:v>
                </c:pt>
                <c:pt idx="7">
                  <c:v>0.98978734575640726</c:v>
                </c:pt>
                <c:pt idx="8">
                  <c:v>0.99446140569792885</c:v>
                </c:pt>
                <c:pt idx="9">
                  <c:v>0.99769537653842566</c:v>
                </c:pt>
                <c:pt idx="10">
                  <c:v>0.99409161310840233</c:v>
                </c:pt>
                <c:pt idx="11">
                  <c:v>0.99674990190396129</c:v>
                </c:pt>
                <c:pt idx="12">
                  <c:v>0.99964591542918679</c:v>
                </c:pt>
                <c:pt idx="13">
                  <c:v>1</c:v>
                </c:pt>
                <c:pt idx="14">
                  <c:v>0.99101698118647452</c:v>
                </c:pt>
                <c:pt idx="15">
                  <c:v>0.996487552156471</c:v>
                </c:pt>
                <c:pt idx="16">
                  <c:v>0.99111596558743897</c:v>
                </c:pt>
                <c:pt idx="17">
                  <c:v>0.98670909413834917</c:v>
                </c:pt>
                <c:pt idx="18">
                  <c:v>0.98664672191101332</c:v>
                </c:pt>
                <c:pt idx="19">
                  <c:v>0.98328524962231079</c:v>
                </c:pt>
                <c:pt idx="20">
                  <c:v>0.98953969531476582</c:v>
                </c:pt>
                <c:pt idx="21">
                  <c:v>0.97758992314919346</c:v>
                </c:pt>
                <c:pt idx="22">
                  <c:v>0.99338790166512614</c:v>
                </c:pt>
                <c:pt idx="23">
                  <c:v>0.98790208424446357</c:v>
                </c:pt>
                <c:pt idx="24">
                  <c:v>0.98308706729194972</c:v>
                </c:pt>
                <c:pt idx="25">
                  <c:v>0.96701407637018955</c:v>
                </c:pt>
                <c:pt idx="26">
                  <c:v>0.97880913852350115</c:v>
                </c:pt>
                <c:pt idx="27">
                  <c:v>0.98226714967896855</c:v>
                </c:pt>
                <c:pt idx="28">
                  <c:v>0.98768865180581666</c:v>
                </c:pt>
                <c:pt idx="29">
                  <c:v>0.9820039963739885</c:v>
                </c:pt>
                <c:pt idx="30">
                  <c:v>0.98131674781134903</c:v>
                </c:pt>
                <c:pt idx="31">
                  <c:v>0.9703198262193411</c:v>
                </c:pt>
                <c:pt idx="32">
                  <c:v>0.98017425013269488</c:v>
                </c:pt>
                <c:pt idx="33">
                  <c:v>0.97054361063703898</c:v>
                </c:pt>
                <c:pt idx="34">
                  <c:v>0.96758914221180214</c:v>
                </c:pt>
                <c:pt idx="35">
                  <c:v>0.96756121686198437</c:v>
                </c:pt>
                <c:pt idx="36">
                  <c:v>0.98234378239251341</c:v>
                </c:pt>
                <c:pt idx="37">
                  <c:v>0.96324226258742918</c:v>
                </c:pt>
                <c:pt idx="38">
                  <c:v>0.95828809393365877</c:v>
                </c:pt>
                <c:pt idx="39">
                  <c:v>0.98054048132429483</c:v>
                </c:pt>
                <c:pt idx="40">
                  <c:v>0.9635060260628534</c:v>
                </c:pt>
                <c:pt idx="41">
                  <c:v>0.95596529305901368</c:v>
                </c:pt>
                <c:pt idx="42">
                  <c:v>0.95712176768176926</c:v>
                </c:pt>
                <c:pt idx="43">
                  <c:v>0.96520296802516503</c:v>
                </c:pt>
                <c:pt idx="44">
                  <c:v>0.95128650371061907</c:v>
                </c:pt>
                <c:pt idx="45">
                  <c:v>0.96923041476656224</c:v>
                </c:pt>
                <c:pt idx="46">
                  <c:v>0.95283021943776358</c:v>
                </c:pt>
                <c:pt idx="47">
                  <c:v>0.93653235420268632</c:v>
                </c:pt>
                <c:pt idx="48">
                  <c:v>0.93966382180371311</c:v>
                </c:pt>
                <c:pt idx="49">
                  <c:v>0.94396587700247747</c:v>
                </c:pt>
                <c:pt idx="50">
                  <c:v>0.95331036736031971</c:v>
                </c:pt>
                <c:pt idx="51">
                  <c:v>0.9574751424755038</c:v>
                </c:pt>
                <c:pt idx="52">
                  <c:v>0.93168644740003337</c:v>
                </c:pt>
                <c:pt idx="53">
                  <c:v>0.92728427891994847</c:v>
                </c:pt>
                <c:pt idx="54">
                  <c:v>0.91726346022045491</c:v>
                </c:pt>
                <c:pt idx="55">
                  <c:v>0.93576909989541435</c:v>
                </c:pt>
                <c:pt idx="56">
                  <c:v>0.95022143302476303</c:v>
                </c:pt>
                <c:pt idx="57">
                  <c:v>0.9250828504125751</c:v>
                </c:pt>
                <c:pt idx="58">
                  <c:v>0.92837387552166728</c:v>
                </c:pt>
                <c:pt idx="59">
                  <c:v>0.91576222391219231</c:v>
                </c:pt>
                <c:pt idx="60">
                  <c:v>0.92996071960051507</c:v>
                </c:pt>
                <c:pt idx="61">
                  <c:v>0.9240469594185845</c:v>
                </c:pt>
                <c:pt idx="62">
                  <c:v>0.8972822049875564</c:v>
                </c:pt>
                <c:pt idx="63">
                  <c:v>0.92598637690308583</c:v>
                </c:pt>
                <c:pt idx="64">
                  <c:v>0.91844592452539464</c:v>
                </c:pt>
                <c:pt idx="65">
                  <c:v>0.91482678518639582</c:v>
                </c:pt>
                <c:pt idx="66">
                  <c:v>0.91842893035021977</c:v>
                </c:pt>
                <c:pt idx="67">
                  <c:v>0.91473099977148087</c:v>
                </c:pt>
                <c:pt idx="68">
                  <c:v>0.91693992644331501</c:v>
                </c:pt>
                <c:pt idx="69">
                  <c:v>0.91751073671987871</c:v>
                </c:pt>
                <c:pt idx="70">
                  <c:v>0.88584203862472233</c:v>
                </c:pt>
                <c:pt idx="71">
                  <c:v>0.89070841793087252</c:v>
                </c:pt>
                <c:pt idx="72">
                  <c:v>0.90537619057360819</c:v>
                </c:pt>
                <c:pt idx="73">
                  <c:v>0.90907777907040821</c:v>
                </c:pt>
                <c:pt idx="74">
                  <c:v>0.88403566377347209</c:v>
                </c:pt>
                <c:pt idx="75">
                  <c:v>0.87838037878301378</c:v>
                </c:pt>
                <c:pt idx="76">
                  <c:v>0.8770652299099454</c:v>
                </c:pt>
                <c:pt idx="77">
                  <c:v>0.86433809658350758</c:v>
                </c:pt>
                <c:pt idx="78">
                  <c:v>0.85698351331961775</c:v>
                </c:pt>
                <c:pt idx="79">
                  <c:v>0.86280264846603272</c:v>
                </c:pt>
                <c:pt idx="80">
                  <c:v>0.85758122542498927</c:v>
                </c:pt>
                <c:pt idx="81">
                  <c:v>0.85712837199575975</c:v>
                </c:pt>
                <c:pt idx="82">
                  <c:v>0.8722211197070735</c:v>
                </c:pt>
                <c:pt idx="83">
                  <c:v>0.85888032329565611</c:v>
                </c:pt>
                <c:pt idx="84">
                  <c:v>0.86724201700095238</c:v>
                </c:pt>
                <c:pt idx="85">
                  <c:v>0.86733691413835212</c:v>
                </c:pt>
                <c:pt idx="86">
                  <c:v>0.85242306968898685</c:v>
                </c:pt>
                <c:pt idx="87">
                  <c:v>0.85137129379699439</c:v>
                </c:pt>
                <c:pt idx="88">
                  <c:v>0.83385936918817183</c:v>
                </c:pt>
                <c:pt idx="89">
                  <c:v>0.83189304755992344</c:v>
                </c:pt>
                <c:pt idx="90">
                  <c:v>0.82881668110568807</c:v>
                </c:pt>
                <c:pt idx="91">
                  <c:v>0.78951997961344744</c:v>
                </c:pt>
                <c:pt idx="92">
                  <c:v>0.79429129619328342</c:v>
                </c:pt>
                <c:pt idx="93">
                  <c:v>0.74586018698140011</c:v>
                </c:pt>
                <c:pt idx="94">
                  <c:v>0.71926926746299646</c:v>
                </c:pt>
                <c:pt idx="95">
                  <c:v>0.72565398007205073</c:v>
                </c:pt>
                <c:pt idx="96">
                  <c:v>0.75049749052449022</c:v>
                </c:pt>
                <c:pt idx="97">
                  <c:v>0.75151974421228662</c:v>
                </c:pt>
                <c:pt idx="98">
                  <c:v>0.7651256516646332</c:v>
                </c:pt>
                <c:pt idx="99">
                  <c:v>0.72054982893436725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7F63-4CC5-9EA0-4E84A892B10C}"/>
            </c:ext>
          </c:extLst>
        </c:ser>
        <c:ser>
          <c:idx val="4"/>
          <c:order val="4"/>
          <c:tx>
            <c:strRef>
              <c:f>'Data-Normalized'!$F$3</c:f>
              <c:strCache>
                <c:ptCount val="1"/>
                <c:pt idx="0">
                  <c:v>Li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'Data-Normalized'!$F$4:$F$103</c:f>
              <c:numCache>
                <c:formatCode>General</c:formatCode>
                <c:ptCount val="100"/>
                <c:pt idx="0">
                  <c:v>0.9974085559031437</c:v>
                </c:pt>
                <c:pt idx="1">
                  <c:v>0.99981369650291319</c:v>
                </c:pt>
                <c:pt idx="2">
                  <c:v>0.9992379592591486</c:v>
                </c:pt>
                <c:pt idx="3">
                  <c:v>0.99935942268736788</c:v>
                </c:pt>
                <c:pt idx="4">
                  <c:v>0.99728612950924989</c:v>
                </c:pt>
                <c:pt idx="5">
                  <c:v>0.99721860683326446</c:v>
                </c:pt>
                <c:pt idx="6">
                  <c:v>0.99555666189608338</c:v>
                </c:pt>
                <c:pt idx="7">
                  <c:v>0.99875036207666912</c:v>
                </c:pt>
                <c:pt idx="8">
                  <c:v>0.99980488564483305</c:v>
                </c:pt>
                <c:pt idx="9">
                  <c:v>1</c:v>
                </c:pt>
                <c:pt idx="10">
                  <c:v>0.99572750908598895</c:v>
                </c:pt>
                <c:pt idx="11">
                  <c:v>0.99451998454263024</c:v>
                </c:pt>
                <c:pt idx="12">
                  <c:v>0.99550797151397219</c:v>
                </c:pt>
                <c:pt idx="13">
                  <c:v>0.99896603672101392</c:v>
                </c:pt>
                <c:pt idx="14">
                  <c:v>0.99782135208723999</c:v>
                </c:pt>
                <c:pt idx="15">
                  <c:v>0.99396565756753752</c:v>
                </c:pt>
                <c:pt idx="16">
                  <c:v>0.99719439848533054</c:v>
                </c:pt>
                <c:pt idx="17">
                  <c:v>0.9928245490212052</c:v>
                </c:pt>
                <c:pt idx="18">
                  <c:v>0.99131342220185881</c:v>
                </c:pt>
                <c:pt idx="19">
                  <c:v>0.99220679084876839</c:v>
                </c:pt>
                <c:pt idx="20">
                  <c:v>0.99359089886651175</c:v>
                </c:pt>
                <c:pt idx="21">
                  <c:v>0.98832293814443173</c:v>
                </c:pt>
                <c:pt idx="22">
                  <c:v>0.993311350979587</c:v>
                </c:pt>
                <c:pt idx="23">
                  <c:v>0.99103155146200683</c:v>
                </c:pt>
                <c:pt idx="24">
                  <c:v>0.98995717176524678</c:v>
                </c:pt>
                <c:pt idx="25">
                  <c:v>0.97926391736444185</c:v>
                </c:pt>
                <c:pt idx="26">
                  <c:v>0.98834060008069913</c:v>
                </c:pt>
                <c:pt idx="27">
                  <c:v>0.98451626972551443</c:v>
                </c:pt>
                <c:pt idx="28">
                  <c:v>0.98569236148026129</c:v>
                </c:pt>
                <c:pt idx="29">
                  <c:v>0.98539592743806492</c:v>
                </c:pt>
                <c:pt idx="30">
                  <c:v>0.97864763104620378</c:v>
                </c:pt>
                <c:pt idx="31">
                  <c:v>0.9803372647111962</c:v>
                </c:pt>
                <c:pt idx="32">
                  <c:v>0.97991230083615743</c:v>
                </c:pt>
                <c:pt idx="33">
                  <c:v>0.97302512359904436</c:v>
                </c:pt>
                <c:pt idx="34">
                  <c:v>0.97558821216591762</c:v>
                </c:pt>
                <c:pt idx="35">
                  <c:v>0.97593312677512967</c:v>
                </c:pt>
                <c:pt idx="36">
                  <c:v>0.97486621315590627</c:v>
                </c:pt>
                <c:pt idx="37">
                  <c:v>0.97048693566938549</c:v>
                </c:pt>
                <c:pt idx="38">
                  <c:v>0.96573531058311191</c:v>
                </c:pt>
                <c:pt idx="39">
                  <c:v>0.9721294978467746</c:v>
                </c:pt>
                <c:pt idx="40">
                  <c:v>0.96704351558655177</c:v>
                </c:pt>
                <c:pt idx="41">
                  <c:v>0.96490498127426572</c:v>
                </c:pt>
                <c:pt idx="42">
                  <c:v>0.96763009757413987</c:v>
                </c:pt>
                <c:pt idx="43">
                  <c:v>0.96787175020208649</c:v>
                </c:pt>
                <c:pt idx="44">
                  <c:v>0.95821666498366975</c:v>
                </c:pt>
                <c:pt idx="45">
                  <c:v>0.9652322248974663</c:v>
                </c:pt>
                <c:pt idx="46">
                  <c:v>0.96022459397091475</c:v>
                </c:pt>
                <c:pt idx="47">
                  <c:v>0.95460251815524699</c:v>
                </c:pt>
                <c:pt idx="48">
                  <c:v>0.95499770287011088</c:v>
                </c:pt>
                <c:pt idx="49">
                  <c:v>0.95131724322852873</c:v>
                </c:pt>
                <c:pt idx="50">
                  <c:v>0.95349802241765758</c:v>
                </c:pt>
                <c:pt idx="51">
                  <c:v>0.95166298981508279</c:v>
                </c:pt>
                <c:pt idx="52">
                  <c:v>0.94075328484962262</c:v>
                </c:pt>
                <c:pt idx="53">
                  <c:v>0.93689890257456843</c:v>
                </c:pt>
                <c:pt idx="54">
                  <c:v>0.93115283576363206</c:v>
                </c:pt>
                <c:pt idx="55">
                  <c:v>0.93244897432636686</c:v>
                </c:pt>
                <c:pt idx="56">
                  <c:v>0.94296938985886769</c:v>
                </c:pt>
                <c:pt idx="57">
                  <c:v>0.93972573329983322</c:v>
                </c:pt>
                <c:pt idx="58">
                  <c:v>0.93859322237847087</c:v>
                </c:pt>
                <c:pt idx="59">
                  <c:v>0.92515331593504624</c:v>
                </c:pt>
                <c:pt idx="60">
                  <c:v>0.93054492949491729</c:v>
                </c:pt>
                <c:pt idx="61">
                  <c:v>0.929676719619979</c:v>
                </c:pt>
                <c:pt idx="62">
                  <c:v>0.91123799733906374</c:v>
                </c:pt>
                <c:pt idx="63">
                  <c:v>0.92345624675048321</c:v>
                </c:pt>
                <c:pt idx="64">
                  <c:v>0.9229588738761233</c:v>
                </c:pt>
                <c:pt idx="65">
                  <c:v>0.91821138833889104</c:v>
                </c:pt>
                <c:pt idx="66">
                  <c:v>0.90949651279256549</c:v>
                </c:pt>
                <c:pt idx="67">
                  <c:v>0.90886019913378502</c:v>
                </c:pt>
                <c:pt idx="68">
                  <c:v>0.91489305966497503</c:v>
                </c:pt>
                <c:pt idx="69">
                  <c:v>0.90581699921226999</c:v>
                </c:pt>
                <c:pt idx="70">
                  <c:v>0.89934863900768536</c:v>
                </c:pt>
                <c:pt idx="71">
                  <c:v>0.90389106793486773</c:v>
                </c:pt>
                <c:pt idx="72">
                  <c:v>0.89856281812287853</c:v>
                </c:pt>
                <c:pt idx="73">
                  <c:v>0.89876845917756365</c:v>
                </c:pt>
                <c:pt idx="74">
                  <c:v>0.89828073496235861</c:v>
                </c:pt>
                <c:pt idx="75">
                  <c:v>0.88992336898208935</c:v>
                </c:pt>
                <c:pt idx="76">
                  <c:v>0.87248080346804258</c:v>
                </c:pt>
                <c:pt idx="77">
                  <c:v>0.87365795682535985</c:v>
                </c:pt>
                <c:pt idx="78">
                  <c:v>0.86866380157682221</c:v>
                </c:pt>
                <c:pt idx="79">
                  <c:v>0.86690593095124568</c:v>
                </c:pt>
                <c:pt idx="80">
                  <c:v>0.86932561884703108</c:v>
                </c:pt>
                <c:pt idx="81">
                  <c:v>0.85842971018799341</c:v>
                </c:pt>
                <c:pt idx="82">
                  <c:v>0.87282539325718089</c:v>
                </c:pt>
                <c:pt idx="83">
                  <c:v>0.85949902065160466</c:v>
                </c:pt>
                <c:pt idx="84">
                  <c:v>0.86508277740697459</c:v>
                </c:pt>
                <c:pt idx="85">
                  <c:v>0.86198000911570705</c:v>
                </c:pt>
                <c:pt idx="86">
                  <c:v>0.86265357892449224</c:v>
                </c:pt>
                <c:pt idx="87">
                  <c:v>0.84342445378261099</c:v>
                </c:pt>
                <c:pt idx="88">
                  <c:v>0.84401793754316168</c:v>
                </c:pt>
                <c:pt idx="89">
                  <c:v>0.83857143488869246</c:v>
                </c:pt>
                <c:pt idx="90">
                  <c:v>0.83538352301142971</c:v>
                </c:pt>
                <c:pt idx="91">
                  <c:v>0.80337192466456697</c:v>
                </c:pt>
                <c:pt idx="92">
                  <c:v>0.80190480092732641</c:v>
                </c:pt>
                <c:pt idx="93">
                  <c:v>0.75447709280822162</c:v>
                </c:pt>
                <c:pt idx="94">
                  <c:v>0.72136623247621501</c:v>
                </c:pt>
                <c:pt idx="95">
                  <c:v>0.73140388246992027</c:v>
                </c:pt>
                <c:pt idx="96">
                  <c:v>0.74847546498883566</c:v>
                </c:pt>
                <c:pt idx="97">
                  <c:v>0.75797069836576725</c:v>
                </c:pt>
                <c:pt idx="98">
                  <c:v>0.76641431927449966</c:v>
                </c:pt>
                <c:pt idx="99">
                  <c:v>0.72488854719235385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7F63-4CC5-9EA0-4E84A892B10C}"/>
            </c:ext>
          </c:extLst>
        </c:ser>
        <c:ser>
          <c:idx val="5"/>
          <c:order val="5"/>
          <c:tx>
            <c:strRef>
              <c:f>'Data-Normalized'!$G$3</c:f>
              <c:strCache>
                <c:ptCount val="1"/>
                <c:pt idx="0">
                  <c:v>Cheng+D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ysDash"/>
              <a:round/>
            </a:ln>
            <a:effectLst/>
          </c:spPr>
          <c:marker>
            <c:symbol val="none"/>
          </c:marker>
          <c:val>
            <c:numRef>
              <c:f>'Data-Normalized'!$G$4:$G$103</c:f>
              <c:numCache>
                <c:formatCode>General</c:formatCode>
                <c:ptCount val="100"/>
                <c:pt idx="0">
                  <c:v>0.98662729537703431</c:v>
                </c:pt>
                <c:pt idx="1">
                  <c:v>0.98978148544120859</c:v>
                </c:pt>
                <c:pt idx="2">
                  <c:v>0.99496836668367816</c:v>
                </c:pt>
                <c:pt idx="3">
                  <c:v>0.94175814587244844</c:v>
                </c:pt>
                <c:pt idx="4">
                  <c:v>0.97371372880635176</c:v>
                </c:pt>
                <c:pt idx="5">
                  <c:v>1</c:v>
                </c:pt>
                <c:pt idx="6">
                  <c:v>0.97205930875510482</c:v>
                </c:pt>
                <c:pt idx="7">
                  <c:v>0.97227865779676403</c:v>
                </c:pt>
                <c:pt idx="8">
                  <c:v>0.97584711944334368</c:v>
                </c:pt>
                <c:pt idx="9">
                  <c:v>0.96098011149270035</c:v>
                </c:pt>
                <c:pt idx="10">
                  <c:v>0.9693698644162545</c:v>
                </c:pt>
                <c:pt idx="11">
                  <c:v>0.99285966416370564</c:v>
                </c:pt>
                <c:pt idx="12">
                  <c:v>0.93925307296222649</c:v>
                </c:pt>
                <c:pt idx="13">
                  <c:v>0.93845683202922681</c:v>
                </c:pt>
                <c:pt idx="14">
                  <c:v>0.9471906837716938</c:v>
                </c:pt>
                <c:pt idx="15">
                  <c:v>0.96012192838842658</c:v>
                </c:pt>
                <c:pt idx="16">
                  <c:v>0.95045583504171471</c:v>
                </c:pt>
                <c:pt idx="17">
                  <c:v>0.90807038104379378</c:v>
                </c:pt>
                <c:pt idx="18">
                  <c:v>0.98439549491004708</c:v>
                </c:pt>
                <c:pt idx="19">
                  <c:v>0.90532054055429734</c:v>
                </c:pt>
                <c:pt idx="20">
                  <c:v>0.93297673311340412</c:v>
                </c:pt>
                <c:pt idx="21">
                  <c:v>0.93684680789418995</c:v>
                </c:pt>
                <c:pt idx="22">
                  <c:v>0.94255723760215759</c:v>
                </c:pt>
                <c:pt idx="23">
                  <c:v>0.94207027738403815</c:v>
                </c:pt>
                <c:pt idx="24">
                  <c:v>0.9542274117940085</c:v>
                </c:pt>
                <c:pt idx="25">
                  <c:v>0.93030246965643681</c:v>
                </c:pt>
                <c:pt idx="26">
                  <c:v>0.86225659205487137</c:v>
                </c:pt>
                <c:pt idx="27">
                  <c:v>0.96370661016435433</c:v>
                </c:pt>
                <c:pt idx="28">
                  <c:v>0.98298899790401839</c:v>
                </c:pt>
                <c:pt idx="29">
                  <c:v>0.93301106991544547</c:v>
                </c:pt>
                <c:pt idx="30">
                  <c:v>0.93601345097103505</c:v>
                </c:pt>
                <c:pt idx="31">
                  <c:v>0.92758183526647631</c:v>
                </c:pt>
                <c:pt idx="32">
                  <c:v>0.95519423078268606</c:v>
                </c:pt>
                <c:pt idx="33">
                  <c:v>0.91023803785874569</c:v>
                </c:pt>
                <c:pt idx="34">
                  <c:v>0.92747364511275909</c:v>
                </c:pt>
                <c:pt idx="35">
                  <c:v>0.94211087875405541</c:v>
                </c:pt>
                <c:pt idx="36">
                  <c:v>0.91712796214867098</c:v>
                </c:pt>
                <c:pt idx="37">
                  <c:v>0.88217206265439985</c:v>
                </c:pt>
                <c:pt idx="38">
                  <c:v>0.94106674721877981</c:v>
                </c:pt>
                <c:pt idx="39">
                  <c:v>0.92547194706939517</c:v>
                </c:pt>
                <c:pt idx="40">
                  <c:v>0.90900616272333556</c:v>
                </c:pt>
                <c:pt idx="41">
                  <c:v>0.89120583520203467</c:v>
                </c:pt>
                <c:pt idx="42">
                  <c:v>0.93519110712846776</c:v>
                </c:pt>
                <c:pt idx="43">
                  <c:v>0.90724078588875334</c:v>
                </c:pt>
                <c:pt idx="44">
                  <c:v>0.86290388859882361</c:v>
                </c:pt>
                <c:pt idx="45">
                  <c:v>0.91568922050447232</c:v>
                </c:pt>
                <c:pt idx="46">
                  <c:v>0.88848542843382883</c:v>
                </c:pt>
                <c:pt idx="47">
                  <c:v>0.92595352813844467</c:v>
                </c:pt>
                <c:pt idx="48">
                  <c:v>0.9449589537891615</c:v>
                </c:pt>
                <c:pt idx="49">
                  <c:v>0.89653288872780235</c:v>
                </c:pt>
                <c:pt idx="50">
                  <c:v>0.91749697820481957</c:v>
                </c:pt>
                <c:pt idx="51">
                  <c:v>0.93232265013036053</c:v>
                </c:pt>
                <c:pt idx="52">
                  <c:v>0.94886308174076583</c:v>
                </c:pt>
                <c:pt idx="53">
                  <c:v>0.88770907010055378</c:v>
                </c:pt>
                <c:pt idx="54">
                  <c:v>0.87588745845785576</c:v>
                </c:pt>
                <c:pt idx="55">
                  <c:v>0.92235721286676686</c:v>
                </c:pt>
                <c:pt idx="56">
                  <c:v>0.8994789511674951</c:v>
                </c:pt>
                <c:pt idx="57">
                  <c:v>0.90598644569931508</c:v>
                </c:pt>
                <c:pt idx="58">
                  <c:v>0.8916782296682616</c:v>
                </c:pt>
                <c:pt idx="59">
                  <c:v>0.89445364625796009</c:v>
                </c:pt>
                <c:pt idx="60">
                  <c:v>0.90901560101971879</c:v>
                </c:pt>
                <c:pt idx="61">
                  <c:v>0.8825579732954677</c:v>
                </c:pt>
                <c:pt idx="62">
                  <c:v>0.88815735687087494</c:v>
                </c:pt>
                <c:pt idx="63">
                  <c:v>0.88481831760295104</c:v>
                </c:pt>
                <c:pt idx="64">
                  <c:v>0.82777893999219487</c:v>
                </c:pt>
                <c:pt idx="65">
                  <c:v>0.84965865081225989</c:v>
                </c:pt>
                <c:pt idx="66">
                  <c:v>0.89487707648980608</c:v>
                </c:pt>
                <c:pt idx="67">
                  <c:v>0.90066277695009744</c:v>
                </c:pt>
                <c:pt idx="68">
                  <c:v>0.88251330230837777</c:v>
                </c:pt>
                <c:pt idx="69">
                  <c:v>0.89098015494963334</c:v>
                </c:pt>
                <c:pt idx="70">
                  <c:v>0.88820290160803128</c:v>
                </c:pt>
                <c:pt idx="71">
                  <c:v>0.87703310000295609</c:v>
                </c:pt>
                <c:pt idx="72">
                  <c:v>0.84218494605642924</c:v>
                </c:pt>
                <c:pt idx="73">
                  <c:v>0.86651138441335396</c:v>
                </c:pt>
                <c:pt idx="74">
                  <c:v>0.90371805624672474</c:v>
                </c:pt>
                <c:pt idx="75">
                  <c:v>0.87722647028146394</c:v>
                </c:pt>
                <c:pt idx="76">
                  <c:v>0.87270481722133708</c:v>
                </c:pt>
                <c:pt idx="77">
                  <c:v>0.85244086781257167</c:v>
                </c:pt>
                <c:pt idx="78">
                  <c:v>0.84391883619557961</c:v>
                </c:pt>
                <c:pt idx="79">
                  <c:v>0.80876812281185406</c:v>
                </c:pt>
                <c:pt idx="80">
                  <c:v>0.86299743283939412</c:v>
                </c:pt>
                <c:pt idx="81">
                  <c:v>0.84737924193915026</c:v>
                </c:pt>
                <c:pt idx="82">
                  <c:v>0.84455897387351742</c:v>
                </c:pt>
                <c:pt idx="83">
                  <c:v>0.87623820174758982</c:v>
                </c:pt>
                <c:pt idx="84">
                  <c:v>0.84632082041859913</c:v>
                </c:pt>
                <c:pt idx="85">
                  <c:v>0.84923398935528516</c:v>
                </c:pt>
                <c:pt idx="86">
                  <c:v>0.91207500550465015</c:v>
                </c:pt>
                <c:pt idx="87">
                  <c:v>0.88014632778898372</c:v>
                </c:pt>
                <c:pt idx="88">
                  <c:v>0.84723257721645084</c:v>
                </c:pt>
                <c:pt idx="89">
                  <c:v>0.76625416097284105</c:v>
                </c:pt>
                <c:pt idx="90">
                  <c:v>0.78325483023896703</c:v>
                </c:pt>
                <c:pt idx="91">
                  <c:v>0.7996006665584432</c:v>
                </c:pt>
                <c:pt idx="92">
                  <c:v>0.856201166224835</c:v>
                </c:pt>
                <c:pt idx="93">
                  <c:v>0.78174167440523168</c:v>
                </c:pt>
                <c:pt idx="94">
                  <c:v>0.71651000909877605</c:v>
                </c:pt>
                <c:pt idx="95">
                  <c:v>0.74880294604891684</c:v>
                </c:pt>
                <c:pt idx="96">
                  <c:v>0.74620408508348512</c:v>
                </c:pt>
                <c:pt idx="97">
                  <c:v>0.74273014143982585</c:v>
                </c:pt>
                <c:pt idx="98">
                  <c:v>0.71323669224727926</c:v>
                </c:pt>
                <c:pt idx="99">
                  <c:v>0.62999354694786913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7F63-4CC5-9EA0-4E84A892B10C}"/>
            </c:ext>
          </c:extLst>
        </c:ser>
        <c:ser>
          <c:idx val="6"/>
          <c:order val="6"/>
          <c:tx>
            <c:strRef>
              <c:f>'Data-Normalized'!$H$3</c:f>
              <c:strCache>
                <c:ptCount val="1"/>
                <c:pt idx="0">
                  <c:v>Cheng-D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C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'Data-Normalized'!$H$4:$H$103</c:f>
              <c:numCache>
                <c:formatCode>General</c:formatCode>
                <c:ptCount val="100"/>
                <c:pt idx="0">
                  <c:v>0.9955623879632991</c:v>
                </c:pt>
                <c:pt idx="1">
                  <c:v>0.97803249206727583</c:v>
                </c:pt>
                <c:pt idx="2">
                  <c:v>0.98803072656521196</c:v>
                </c:pt>
                <c:pt idx="3">
                  <c:v>0.96341626327410601</c:v>
                </c:pt>
                <c:pt idx="4">
                  <c:v>1</c:v>
                </c:pt>
                <c:pt idx="5">
                  <c:v>0.95079425937361195</c:v>
                </c:pt>
                <c:pt idx="6">
                  <c:v>0.99635863287155346</c:v>
                </c:pt>
                <c:pt idx="7">
                  <c:v>0.97652538966609992</c:v>
                </c:pt>
                <c:pt idx="8">
                  <c:v>0.92909855619653581</c:v>
                </c:pt>
                <c:pt idx="9">
                  <c:v>0.97959106448051214</c:v>
                </c:pt>
                <c:pt idx="10">
                  <c:v>0.95655784590348591</c:v>
                </c:pt>
                <c:pt idx="11">
                  <c:v>0.94950685611228658</c:v>
                </c:pt>
                <c:pt idx="12">
                  <c:v>0.96122877654971972</c:v>
                </c:pt>
                <c:pt idx="13">
                  <c:v>0.96192658558378785</c:v>
                </c:pt>
                <c:pt idx="14">
                  <c:v>0.96084506041924034</c:v>
                </c:pt>
                <c:pt idx="15">
                  <c:v>0.95893861699701999</c:v>
                </c:pt>
                <c:pt idx="16">
                  <c:v>0.95814751911384965</c:v>
                </c:pt>
                <c:pt idx="17">
                  <c:v>0.93056599613445445</c:v>
                </c:pt>
                <c:pt idx="18">
                  <c:v>0.97858758288377734</c:v>
                </c:pt>
                <c:pt idx="19">
                  <c:v>0.93587271601531596</c:v>
                </c:pt>
                <c:pt idx="20">
                  <c:v>0.93432906858956677</c:v>
                </c:pt>
                <c:pt idx="21">
                  <c:v>0.92988255139657772</c:v>
                </c:pt>
                <c:pt idx="22">
                  <c:v>0.96021911390263137</c:v>
                </c:pt>
                <c:pt idx="23">
                  <c:v>0.94323863494507065</c:v>
                </c:pt>
                <c:pt idx="24">
                  <c:v>0.94924543496256708</c:v>
                </c:pt>
                <c:pt idx="25">
                  <c:v>0.9065194851685705</c:v>
                </c:pt>
                <c:pt idx="26">
                  <c:v>0.87754817061586554</c:v>
                </c:pt>
                <c:pt idx="27">
                  <c:v>0.95018780844365391</c:v>
                </c:pt>
                <c:pt idx="28">
                  <c:v>0.94028414616513833</c:v>
                </c:pt>
                <c:pt idx="29">
                  <c:v>0.94886960933988973</c:v>
                </c:pt>
                <c:pt idx="30">
                  <c:v>0.93761406566232008</c:v>
                </c:pt>
                <c:pt idx="31">
                  <c:v>0.94475566336633265</c:v>
                </c:pt>
                <c:pt idx="32">
                  <c:v>0.93557257814286021</c:v>
                </c:pt>
                <c:pt idx="33">
                  <c:v>0.92980256671118888</c:v>
                </c:pt>
                <c:pt idx="34">
                  <c:v>0.93230654475332675</c:v>
                </c:pt>
                <c:pt idx="35">
                  <c:v>0.88997679659800866</c:v>
                </c:pt>
                <c:pt idx="36">
                  <c:v>0.93247171342103463</c:v>
                </c:pt>
                <c:pt idx="37">
                  <c:v>0.91706729184122437</c:v>
                </c:pt>
                <c:pt idx="38">
                  <c:v>0.91766783475602254</c:v>
                </c:pt>
                <c:pt idx="39">
                  <c:v>0.91775157251196449</c:v>
                </c:pt>
                <c:pt idx="40">
                  <c:v>0.93329602643644005</c:v>
                </c:pt>
                <c:pt idx="41">
                  <c:v>0.92820996974038905</c:v>
                </c:pt>
                <c:pt idx="42">
                  <c:v>0.88081067884949693</c:v>
                </c:pt>
                <c:pt idx="43">
                  <c:v>0.92760195777397569</c:v>
                </c:pt>
                <c:pt idx="44">
                  <c:v>0.88780244661468855</c:v>
                </c:pt>
                <c:pt idx="45">
                  <c:v>0.92854397294559432</c:v>
                </c:pt>
                <c:pt idx="46">
                  <c:v>0.8962014998764074</c:v>
                </c:pt>
                <c:pt idx="47">
                  <c:v>0.89941037609334329</c:v>
                </c:pt>
                <c:pt idx="48">
                  <c:v>0.89455347105544691</c:v>
                </c:pt>
                <c:pt idx="49">
                  <c:v>0.9102433259985202</c:v>
                </c:pt>
                <c:pt idx="50">
                  <c:v>0.91818061391763428</c:v>
                </c:pt>
                <c:pt idx="51">
                  <c:v>0.9064209222612406</c:v>
                </c:pt>
                <c:pt idx="52">
                  <c:v>0.89214914896410669</c:v>
                </c:pt>
                <c:pt idx="53">
                  <c:v>0.91068383782221063</c:v>
                </c:pt>
                <c:pt idx="54">
                  <c:v>0.88541770998622338</c:v>
                </c:pt>
                <c:pt idx="55">
                  <c:v>0.92754271190943094</c:v>
                </c:pt>
                <c:pt idx="56">
                  <c:v>0.91512871535870643</c:v>
                </c:pt>
                <c:pt idx="57">
                  <c:v>0.89524562770859595</c:v>
                </c:pt>
                <c:pt idx="58">
                  <c:v>0.91088849787059756</c:v>
                </c:pt>
                <c:pt idx="59">
                  <c:v>0.89999866516993654</c:v>
                </c:pt>
                <c:pt idx="60">
                  <c:v>0.89004669390416891</c:v>
                </c:pt>
                <c:pt idx="61">
                  <c:v>0.91100685003115223</c:v>
                </c:pt>
                <c:pt idx="62">
                  <c:v>0.89695530449483196</c:v>
                </c:pt>
                <c:pt idx="63">
                  <c:v>0.86016602438846324</c:v>
                </c:pt>
                <c:pt idx="64">
                  <c:v>0.85655081533321475</c:v>
                </c:pt>
                <c:pt idx="65">
                  <c:v>0.88403645280017906</c:v>
                </c:pt>
                <c:pt idx="66">
                  <c:v>0.88422261677514236</c:v>
                </c:pt>
                <c:pt idx="67">
                  <c:v>0.88422863142497066</c:v>
                </c:pt>
                <c:pt idx="68">
                  <c:v>0.90829082093537272</c:v>
                </c:pt>
                <c:pt idx="69">
                  <c:v>0.89448109956235478</c:v>
                </c:pt>
                <c:pt idx="70">
                  <c:v>0.88156072917110684</c:v>
                </c:pt>
                <c:pt idx="71">
                  <c:v>0.87663940348997671</c:v>
                </c:pt>
                <c:pt idx="72">
                  <c:v>0.87149310180370987</c:v>
                </c:pt>
                <c:pt idx="73">
                  <c:v>0.83643298918852749</c:v>
                </c:pt>
                <c:pt idx="74">
                  <c:v>0.80371025706419497</c:v>
                </c:pt>
                <c:pt idx="75">
                  <c:v>0.86067376532436402</c:v>
                </c:pt>
                <c:pt idx="76">
                  <c:v>0.89163210055108599</c:v>
                </c:pt>
                <c:pt idx="77">
                  <c:v>0.85837556919905866</c:v>
                </c:pt>
                <c:pt idx="78">
                  <c:v>0.86000668496400867</c:v>
                </c:pt>
                <c:pt idx="79">
                  <c:v>0.83865581996601979</c:v>
                </c:pt>
                <c:pt idx="80">
                  <c:v>0.85781722233465885</c:v>
                </c:pt>
                <c:pt idx="81">
                  <c:v>0.84300823760598376</c:v>
                </c:pt>
                <c:pt idx="82">
                  <c:v>0.87824687961491288</c:v>
                </c:pt>
                <c:pt idx="83">
                  <c:v>0.8915903636925383</c:v>
                </c:pt>
                <c:pt idx="84">
                  <c:v>0.88941523219830321</c:v>
                </c:pt>
                <c:pt idx="85">
                  <c:v>0.85897804229752928</c:v>
                </c:pt>
                <c:pt idx="86">
                  <c:v>0.85441665845305126</c:v>
                </c:pt>
                <c:pt idx="87">
                  <c:v>0.83994925199024206</c:v>
                </c:pt>
                <c:pt idx="88">
                  <c:v>0.79488017531776556</c:v>
                </c:pt>
                <c:pt idx="89">
                  <c:v>0.70796962657457585</c:v>
                </c:pt>
                <c:pt idx="90">
                  <c:v>0.72207694013062562</c:v>
                </c:pt>
                <c:pt idx="91">
                  <c:v>0.78163434962450873</c:v>
                </c:pt>
                <c:pt idx="92">
                  <c:v>0.81727439031811866</c:v>
                </c:pt>
                <c:pt idx="93">
                  <c:v>0.80811786865147051</c:v>
                </c:pt>
                <c:pt idx="94">
                  <c:v>0.73298468943935513</c:v>
                </c:pt>
                <c:pt idx="95">
                  <c:v>0.74145003405366938</c:v>
                </c:pt>
                <c:pt idx="96">
                  <c:v>0.7581747439357186</c:v>
                </c:pt>
                <c:pt idx="97">
                  <c:v>0.73548072756135574</c:v>
                </c:pt>
                <c:pt idx="98">
                  <c:v>0.67999491309475113</c:v>
                </c:pt>
                <c:pt idx="99">
                  <c:v>0.62012676618099705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7F63-4CC5-9EA0-4E84A892B10C}"/>
            </c:ext>
          </c:extLst>
        </c:ser>
        <c:ser>
          <c:idx val="7"/>
          <c:order val="7"/>
          <c:tx>
            <c:strRef>
              <c:f>'Data-Normalized'!$I$3</c:f>
              <c:strCache>
                <c:ptCount val="1"/>
                <c:pt idx="0">
                  <c:v>Salleh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'Data-Normalized'!$I$4:$I$103</c:f>
              <c:numCache>
                <c:formatCode>General</c:formatCode>
                <c:ptCount val="100"/>
                <c:pt idx="0">
                  <c:v>0.9945375477882441</c:v>
                </c:pt>
                <c:pt idx="1">
                  <c:v>0.98270752773662451</c:v>
                </c:pt>
                <c:pt idx="2">
                  <c:v>0.97799443045823498</c:v>
                </c:pt>
                <c:pt idx="3">
                  <c:v>0.92612692846474765</c:v>
                </c:pt>
                <c:pt idx="4">
                  <c:v>0.94596150757454445</c:v>
                </c:pt>
                <c:pt idx="5">
                  <c:v>0.98283367529845445</c:v>
                </c:pt>
                <c:pt idx="6">
                  <c:v>0.98046982309761721</c:v>
                </c:pt>
                <c:pt idx="7">
                  <c:v>0.96440364213118313</c:v>
                </c:pt>
                <c:pt idx="8">
                  <c:v>0.96968253968254392</c:v>
                </c:pt>
                <c:pt idx="9">
                  <c:v>0.98005757754857359</c:v>
                </c:pt>
                <c:pt idx="10">
                  <c:v>0.99289544511108707</c:v>
                </c:pt>
                <c:pt idx="11">
                  <c:v>0.95791664564837609</c:v>
                </c:pt>
                <c:pt idx="12">
                  <c:v>0.92940344164450028</c:v>
                </c:pt>
                <c:pt idx="13">
                  <c:v>0.89970452856424099</c:v>
                </c:pt>
                <c:pt idx="14">
                  <c:v>0.95353172433544142</c:v>
                </c:pt>
                <c:pt idx="15">
                  <c:v>0.93961387060351431</c:v>
                </c:pt>
                <c:pt idx="16">
                  <c:v>0.95542855046487474</c:v>
                </c:pt>
                <c:pt idx="17">
                  <c:v>0.88451368342275549</c:v>
                </c:pt>
                <c:pt idx="18">
                  <c:v>1</c:v>
                </c:pt>
                <c:pt idx="19">
                  <c:v>0.89603479948702258</c:v>
                </c:pt>
                <c:pt idx="20">
                  <c:v>0.92982412959584715</c:v>
                </c:pt>
                <c:pt idx="21">
                  <c:v>0.91743424610802049</c:v>
                </c:pt>
                <c:pt idx="22">
                  <c:v>0.94840046958691049</c:v>
                </c:pt>
                <c:pt idx="23">
                  <c:v>0.94824960292422189</c:v>
                </c:pt>
                <c:pt idx="24">
                  <c:v>0.94788552968361384</c:v>
                </c:pt>
                <c:pt idx="25">
                  <c:v>0.90308163616475046</c:v>
                </c:pt>
                <c:pt idx="26">
                  <c:v>0.85412351585519219</c:v>
                </c:pt>
                <c:pt idx="27">
                  <c:v>0.95840753124853562</c:v>
                </c:pt>
                <c:pt idx="28">
                  <c:v>0.97868081219999448</c:v>
                </c:pt>
                <c:pt idx="29">
                  <c:v>0.89071892354209958</c:v>
                </c:pt>
                <c:pt idx="30">
                  <c:v>0.90230959331835547</c:v>
                </c:pt>
                <c:pt idx="31">
                  <c:v>0.91731534175940488</c:v>
                </c:pt>
                <c:pt idx="32">
                  <c:v>0.91436976217784482</c:v>
                </c:pt>
                <c:pt idx="33">
                  <c:v>0.93269363751395962</c:v>
                </c:pt>
                <c:pt idx="34">
                  <c:v>0.88962773148120644</c:v>
                </c:pt>
                <c:pt idx="35">
                  <c:v>0.92611348217099521</c:v>
                </c:pt>
                <c:pt idx="36">
                  <c:v>0.87820186058366534</c:v>
                </c:pt>
                <c:pt idx="37">
                  <c:v>0.83725913332837565</c:v>
                </c:pt>
                <c:pt idx="38">
                  <c:v>0.89693909988461495</c:v>
                </c:pt>
                <c:pt idx="39">
                  <c:v>0.91462414000235326</c:v>
                </c:pt>
                <c:pt idx="40">
                  <c:v>0.89593912716192159</c:v>
                </c:pt>
                <c:pt idx="41">
                  <c:v>0.86787374213274193</c:v>
                </c:pt>
                <c:pt idx="42">
                  <c:v>0.9185735659575025</c:v>
                </c:pt>
                <c:pt idx="43">
                  <c:v>0.90080679908002748</c:v>
                </c:pt>
                <c:pt idx="44">
                  <c:v>0.84042479387618585</c:v>
                </c:pt>
                <c:pt idx="45">
                  <c:v>0.90566714131504</c:v>
                </c:pt>
                <c:pt idx="46">
                  <c:v>0.88081263171112878</c:v>
                </c:pt>
                <c:pt idx="47">
                  <c:v>0.91875078587710601</c:v>
                </c:pt>
                <c:pt idx="48">
                  <c:v>0.89070157593004107</c:v>
                </c:pt>
                <c:pt idx="49">
                  <c:v>0.91482186094777063</c:v>
                </c:pt>
                <c:pt idx="50">
                  <c:v>0.88169406990997456</c:v>
                </c:pt>
                <c:pt idx="51">
                  <c:v>0.93403723601022426</c:v>
                </c:pt>
                <c:pt idx="52">
                  <c:v>0.94380970366523464</c:v>
                </c:pt>
                <c:pt idx="53">
                  <c:v>0.86014845700076092</c:v>
                </c:pt>
                <c:pt idx="54">
                  <c:v>0.85131418695315686</c:v>
                </c:pt>
                <c:pt idx="55">
                  <c:v>0.8684464258586998</c:v>
                </c:pt>
                <c:pt idx="56">
                  <c:v>0.84631577714602235</c:v>
                </c:pt>
                <c:pt idx="57">
                  <c:v>0.90480423915745101</c:v>
                </c:pt>
                <c:pt idx="58">
                  <c:v>0.87493056466255703</c:v>
                </c:pt>
                <c:pt idx="59">
                  <c:v>0.86018070128239688</c:v>
                </c:pt>
                <c:pt idx="60">
                  <c:v>0.84329257963909987</c:v>
                </c:pt>
                <c:pt idx="61">
                  <c:v>0.82274074275598197</c:v>
                </c:pt>
                <c:pt idx="62">
                  <c:v>0.90276755893854876</c:v>
                </c:pt>
                <c:pt idx="63">
                  <c:v>0.89342820594819461</c:v>
                </c:pt>
                <c:pt idx="64">
                  <c:v>0.80856882178074252</c:v>
                </c:pt>
                <c:pt idx="65">
                  <c:v>0.84731044330693817</c:v>
                </c:pt>
                <c:pt idx="66">
                  <c:v>0.88134487600473332</c:v>
                </c:pt>
                <c:pt idx="67">
                  <c:v>0.8381986255549505</c:v>
                </c:pt>
                <c:pt idx="68">
                  <c:v>0.82976712482784221</c:v>
                </c:pt>
                <c:pt idx="69">
                  <c:v>0.88454432059979138</c:v>
                </c:pt>
                <c:pt idx="70">
                  <c:v>0.91221553085959917</c:v>
                </c:pt>
                <c:pt idx="71">
                  <c:v>0.85852831117038553</c:v>
                </c:pt>
                <c:pt idx="72">
                  <c:v>0.81250677058477716</c:v>
                </c:pt>
                <c:pt idx="73">
                  <c:v>0.89866471205108511</c:v>
                </c:pt>
                <c:pt idx="74">
                  <c:v>0.88518798294068712</c:v>
                </c:pt>
                <c:pt idx="75">
                  <c:v>0.86695887801573501</c:v>
                </c:pt>
                <c:pt idx="76">
                  <c:v>0.89378830426728184</c:v>
                </c:pt>
                <c:pt idx="77">
                  <c:v>0.87752564447480041</c:v>
                </c:pt>
                <c:pt idx="78">
                  <c:v>0.84680431348878749</c:v>
                </c:pt>
                <c:pt idx="79">
                  <c:v>0.82618068022343571</c:v>
                </c:pt>
                <c:pt idx="80">
                  <c:v>0.87303710239780197</c:v>
                </c:pt>
                <c:pt idx="81">
                  <c:v>0.81564424868066066</c:v>
                </c:pt>
                <c:pt idx="82">
                  <c:v>0.82205344201750585</c:v>
                </c:pt>
                <c:pt idx="83">
                  <c:v>0.84652229856575834</c:v>
                </c:pt>
                <c:pt idx="84">
                  <c:v>0.85623219337140388</c:v>
                </c:pt>
                <c:pt idx="85">
                  <c:v>0.85766243645341456</c:v>
                </c:pt>
                <c:pt idx="86">
                  <c:v>0.85690452587621402</c:v>
                </c:pt>
                <c:pt idx="87">
                  <c:v>0.86034917068473737</c:v>
                </c:pt>
                <c:pt idx="88">
                  <c:v>0.76181888872733161</c:v>
                </c:pt>
                <c:pt idx="89">
                  <c:v>0.67776832861974412</c:v>
                </c:pt>
                <c:pt idx="90">
                  <c:v>0.68338256086182725</c:v>
                </c:pt>
                <c:pt idx="91">
                  <c:v>0.76140368090134025</c:v>
                </c:pt>
                <c:pt idx="92">
                  <c:v>0.83910113176013235</c:v>
                </c:pt>
                <c:pt idx="93">
                  <c:v>0.7977387015273355</c:v>
                </c:pt>
                <c:pt idx="94">
                  <c:v>0.70352018941336025</c:v>
                </c:pt>
                <c:pt idx="95">
                  <c:v>0.78471956150502886</c:v>
                </c:pt>
                <c:pt idx="96">
                  <c:v>0.75726898272193555</c:v>
                </c:pt>
                <c:pt idx="97">
                  <c:v>0.72444742650991512</c:v>
                </c:pt>
                <c:pt idx="98">
                  <c:v>0.70121441866265932</c:v>
                </c:pt>
                <c:pt idx="99">
                  <c:v>0.75389874666058343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7F63-4CC5-9EA0-4E84A892B10C}"/>
            </c:ext>
          </c:extLst>
        </c:ser>
        <c:ser>
          <c:idx val="8"/>
          <c:order val="8"/>
          <c:tx>
            <c:strRef>
              <c:f>'Data-Normalized'!$J$3</c:f>
              <c:strCache>
                <c:ptCount val="1"/>
                <c:pt idx="0">
                  <c:v>Salleh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'Data-Normalized'!$J$4:$J$103</c:f>
              <c:numCache>
                <c:formatCode>General</c:formatCode>
                <c:ptCount val="100"/>
                <c:pt idx="0">
                  <c:v>0.97239342885467439</c:v>
                </c:pt>
                <c:pt idx="1">
                  <c:v>1</c:v>
                </c:pt>
                <c:pt idx="2">
                  <c:v>0.96686708875282712</c:v>
                </c:pt>
                <c:pt idx="3">
                  <c:v>0.95728983708575721</c:v>
                </c:pt>
                <c:pt idx="4">
                  <c:v>0.97705958002033899</c:v>
                </c:pt>
                <c:pt idx="5">
                  <c:v>0.95954747674934804</c:v>
                </c:pt>
                <c:pt idx="6">
                  <c:v>0.97022259406337363</c:v>
                </c:pt>
                <c:pt idx="7">
                  <c:v>0.97636418242077838</c:v>
                </c:pt>
                <c:pt idx="8">
                  <c:v>0.96891853143694406</c:v>
                </c:pt>
                <c:pt idx="9">
                  <c:v>0.94343684793200444</c:v>
                </c:pt>
                <c:pt idx="10">
                  <c:v>0.96817498695696247</c:v>
                </c:pt>
                <c:pt idx="11">
                  <c:v>0.96049711495783441</c:v>
                </c:pt>
                <c:pt idx="12">
                  <c:v>0.95146929521009582</c:v>
                </c:pt>
                <c:pt idx="13">
                  <c:v>0.97533559034353778</c:v>
                </c:pt>
                <c:pt idx="14">
                  <c:v>0.9547507283858816</c:v>
                </c:pt>
                <c:pt idx="15">
                  <c:v>0.97131196345252491</c:v>
                </c:pt>
                <c:pt idx="16">
                  <c:v>0.94437947471004924</c:v>
                </c:pt>
                <c:pt idx="17">
                  <c:v>0.93987665223653938</c:v>
                </c:pt>
                <c:pt idx="18">
                  <c:v>0.95377628540368131</c:v>
                </c:pt>
                <c:pt idx="19">
                  <c:v>0.95378326668948576</c:v>
                </c:pt>
                <c:pt idx="20">
                  <c:v>0.92422945044001836</c:v>
                </c:pt>
                <c:pt idx="21">
                  <c:v>0.94799548508352238</c:v>
                </c:pt>
                <c:pt idx="22">
                  <c:v>0.95055171915482206</c:v>
                </c:pt>
                <c:pt idx="23">
                  <c:v>0.96122785600708038</c:v>
                </c:pt>
                <c:pt idx="24">
                  <c:v>0.95031567886808577</c:v>
                </c:pt>
                <c:pt idx="25">
                  <c:v>0.91526840068569371</c:v>
                </c:pt>
                <c:pt idx="26">
                  <c:v>0.88127313798857898</c:v>
                </c:pt>
                <c:pt idx="27">
                  <c:v>0.94301089671365323</c:v>
                </c:pt>
                <c:pt idx="28">
                  <c:v>0.88906642994525897</c:v>
                </c:pt>
                <c:pt idx="29">
                  <c:v>0.95570970286119994</c:v>
                </c:pt>
                <c:pt idx="30">
                  <c:v>0.94999575034705508</c:v>
                </c:pt>
                <c:pt idx="31">
                  <c:v>0.95648620267827233</c:v>
                </c:pt>
                <c:pt idx="32">
                  <c:v>0.9218314973974101</c:v>
                </c:pt>
                <c:pt idx="33">
                  <c:v>0.95761140231956698</c:v>
                </c:pt>
                <c:pt idx="34">
                  <c:v>0.96396467174713485</c:v>
                </c:pt>
                <c:pt idx="35">
                  <c:v>0.9169009222271548</c:v>
                </c:pt>
                <c:pt idx="36">
                  <c:v>0.95061908882452817</c:v>
                </c:pt>
                <c:pt idx="37">
                  <c:v>0.9290597415149302</c:v>
                </c:pt>
                <c:pt idx="38">
                  <c:v>0.93600712834015842</c:v>
                </c:pt>
                <c:pt idx="39">
                  <c:v>0.91912825028921064</c:v>
                </c:pt>
                <c:pt idx="40">
                  <c:v>0.95175036750184261</c:v>
                </c:pt>
                <c:pt idx="41">
                  <c:v>0.94974722050815774</c:v>
                </c:pt>
                <c:pt idx="42">
                  <c:v>0.88961220430372701</c:v>
                </c:pt>
                <c:pt idx="43">
                  <c:v>0.94756351800293226</c:v>
                </c:pt>
                <c:pt idx="44">
                  <c:v>0.90397468742132092</c:v>
                </c:pt>
                <c:pt idx="45">
                  <c:v>0.94488426206136</c:v>
                </c:pt>
                <c:pt idx="46">
                  <c:v>0.91506286382640356</c:v>
                </c:pt>
                <c:pt idx="47">
                  <c:v>0.91524656904546664</c:v>
                </c:pt>
                <c:pt idx="48">
                  <c:v>0.91538578744095822</c:v>
                </c:pt>
                <c:pt idx="49">
                  <c:v>0.91106539668594455</c:v>
                </c:pt>
                <c:pt idx="50">
                  <c:v>0.93207975316936487</c:v>
                </c:pt>
                <c:pt idx="51">
                  <c:v>0.91948486152673181</c:v>
                </c:pt>
                <c:pt idx="52">
                  <c:v>0.90141273097331676</c:v>
                </c:pt>
                <c:pt idx="53">
                  <c:v>0.9137629305524968</c:v>
                </c:pt>
                <c:pt idx="54">
                  <c:v>0.90610155726171326</c:v>
                </c:pt>
                <c:pt idx="55">
                  <c:v>0.92215271322373871</c:v>
                </c:pt>
                <c:pt idx="56">
                  <c:v>0.92744118952507759</c:v>
                </c:pt>
                <c:pt idx="57">
                  <c:v>0.90533451151098621</c:v>
                </c:pt>
                <c:pt idx="58">
                  <c:v>0.92671971994779723</c:v>
                </c:pt>
                <c:pt idx="59">
                  <c:v>0.90964109349658173</c:v>
                </c:pt>
                <c:pt idx="60">
                  <c:v>0.87790286352203861</c:v>
                </c:pt>
                <c:pt idx="61">
                  <c:v>0.91596530904120776</c:v>
                </c:pt>
                <c:pt idx="62">
                  <c:v>0.88692610479653045</c:v>
                </c:pt>
                <c:pt idx="63">
                  <c:v>0.8760305299926795</c:v>
                </c:pt>
                <c:pt idx="64">
                  <c:v>0.87740519002652939</c:v>
                </c:pt>
                <c:pt idx="65">
                  <c:v>0.89484612875087044</c:v>
                </c:pt>
                <c:pt idx="66">
                  <c:v>0.8988194089706687</c:v>
                </c:pt>
                <c:pt idx="67">
                  <c:v>0.89637562817182981</c:v>
                </c:pt>
                <c:pt idx="68">
                  <c:v>0.92226040856236058</c:v>
                </c:pt>
                <c:pt idx="69">
                  <c:v>0.9284800710164226</c:v>
                </c:pt>
                <c:pt idx="70">
                  <c:v>0.92993592146824788</c:v>
                </c:pt>
                <c:pt idx="71">
                  <c:v>0.91794380316690327</c:v>
                </c:pt>
                <c:pt idx="72">
                  <c:v>0.90953688542867939</c:v>
                </c:pt>
                <c:pt idx="73">
                  <c:v>0.87556604826829398</c:v>
                </c:pt>
                <c:pt idx="74">
                  <c:v>0.84068570650473284</c:v>
                </c:pt>
                <c:pt idx="75">
                  <c:v>0.87861117256406374</c:v>
                </c:pt>
                <c:pt idx="76">
                  <c:v>0.83361857095614245</c:v>
                </c:pt>
                <c:pt idx="77">
                  <c:v>0.8855759309131237</c:v>
                </c:pt>
                <c:pt idx="78">
                  <c:v>0.89455627790397141</c:v>
                </c:pt>
                <c:pt idx="79">
                  <c:v>0.89333420648606965</c:v>
                </c:pt>
                <c:pt idx="80">
                  <c:v>0.8967991339746495</c:v>
                </c:pt>
                <c:pt idx="81">
                  <c:v>0.87453886027620309</c:v>
                </c:pt>
                <c:pt idx="82">
                  <c:v>0.90978212624712962</c:v>
                </c:pt>
                <c:pt idx="83">
                  <c:v>0.89455627790397141</c:v>
                </c:pt>
                <c:pt idx="84">
                  <c:v>0.89945808343388844</c:v>
                </c:pt>
                <c:pt idx="85">
                  <c:v>0.8836673232751191</c:v>
                </c:pt>
                <c:pt idx="86">
                  <c:v>0.87835672655039188</c:v>
                </c:pt>
                <c:pt idx="87">
                  <c:v>0.79582914252284775</c:v>
                </c:pt>
                <c:pt idx="88">
                  <c:v>0.75655782571731411</c:v>
                </c:pt>
                <c:pt idx="89">
                  <c:v>0.66453823045034777</c:v>
                </c:pt>
                <c:pt idx="90">
                  <c:v>0.67061846172031769</c:v>
                </c:pt>
                <c:pt idx="91">
                  <c:v>0.76694249456807195</c:v>
                </c:pt>
                <c:pt idx="92">
                  <c:v>0.81060350790762592</c:v>
                </c:pt>
                <c:pt idx="93">
                  <c:v>0.82675616863740642</c:v>
                </c:pt>
                <c:pt idx="94">
                  <c:v>0.74850784290077854</c:v>
                </c:pt>
                <c:pt idx="95">
                  <c:v>0.79923567070647872</c:v>
                </c:pt>
                <c:pt idx="96">
                  <c:v>0.77303122248659395</c:v>
                </c:pt>
                <c:pt idx="97">
                  <c:v>0.74455112481603491</c:v>
                </c:pt>
                <c:pt idx="98">
                  <c:v>0.65695687483767751</c:v>
                </c:pt>
                <c:pt idx="99">
                  <c:v>0.75278593483591227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7F63-4CC5-9EA0-4E84A892B10C}"/>
            </c:ext>
          </c:extLst>
        </c:ser>
        <c:ser>
          <c:idx val="9"/>
          <c:order val="9"/>
          <c:tx>
            <c:strRef>
              <c:f>'Data-Normalized'!$K$3</c:f>
              <c:strCache>
                <c:ptCount val="1"/>
                <c:pt idx="0">
                  <c:v>Zhao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'Data-Normalized'!$K$4:$K$103</c:f>
              <c:numCache>
                <c:formatCode>General</c:formatCode>
                <c:ptCount val="100"/>
                <c:pt idx="0">
                  <c:v>0.92159444523106915</c:v>
                </c:pt>
                <c:pt idx="1">
                  <c:v>1</c:v>
                </c:pt>
                <c:pt idx="2">
                  <c:v>0.92712019782048372</c:v>
                </c:pt>
                <c:pt idx="3">
                  <c:v>0.93875942564363568</c:v>
                </c:pt>
                <c:pt idx="4">
                  <c:v>0.91863952956231165</c:v>
                </c:pt>
                <c:pt idx="5">
                  <c:v>0.935536059174919</c:v>
                </c:pt>
                <c:pt idx="6">
                  <c:v>0.86966589918783954</c:v>
                </c:pt>
                <c:pt idx="7">
                  <c:v>0.98063864253939981</c:v>
                </c:pt>
                <c:pt idx="8">
                  <c:v>0.88709074751446859</c:v>
                </c:pt>
                <c:pt idx="9">
                  <c:v>0.82384389300365801</c:v>
                </c:pt>
                <c:pt idx="10">
                  <c:v>0.83611563563173064</c:v>
                </c:pt>
                <c:pt idx="11">
                  <c:v>0.87520163037133525</c:v>
                </c:pt>
                <c:pt idx="12">
                  <c:v>0.91407987322825723</c:v>
                </c:pt>
                <c:pt idx="13">
                  <c:v>0.81021876668217507</c:v>
                </c:pt>
                <c:pt idx="14">
                  <c:v>0.80916243141775956</c:v>
                </c:pt>
                <c:pt idx="15">
                  <c:v>0.80608293800198771</c:v>
                </c:pt>
                <c:pt idx="16">
                  <c:v>0.76238622846964543</c:v>
                </c:pt>
                <c:pt idx="17">
                  <c:v>0.79827699392975571</c:v>
                </c:pt>
                <c:pt idx="18">
                  <c:v>0.80033641891078977</c:v>
                </c:pt>
                <c:pt idx="19">
                  <c:v>0.75237064092725614</c:v>
                </c:pt>
                <c:pt idx="20">
                  <c:v>0.77092041566175373</c:v>
                </c:pt>
                <c:pt idx="21">
                  <c:v>0.7170949151422733</c:v>
                </c:pt>
                <c:pt idx="22">
                  <c:v>0.74539990589905203</c:v>
                </c:pt>
                <c:pt idx="23">
                  <c:v>0.72954597030017876</c:v>
                </c:pt>
                <c:pt idx="24">
                  <c:v>0.78803335198666147</c:v>
                </c:pt>
                <c:pt idx="25">
                  <c:v>0.70183499726329679</c:v>
                </c:pt>
                <c:pt idx="26">
                  <c:v>0.71702476282007788</c:v>
                </c:pt>
                <c:pt idx="27">
                  <c:v>0.67377492451538912</c:v>
                </c:pt>
                <c:pt idx="28">
                  <c:v>0.70795978204995103</c:v>
                </c:pt>
                <c:pt idx="29">
                  <c:v>0.650445683796541</c:v>
                </c:pt>
                <c:pt idx="30">
                  <c:v>0.67435547437074372</c:v>
                </c:pt>
                <c:pt idx="31">
                  <c:v>0.64434847503808645</c:v>
                </c:pt>
                <c:pt idx="32">
                  <c:v>0.62432283961981283</c:v>
                </c:pt>
                <c:pt idx="33">
                  <c:v>0.61914683423491168</c:v>
                </c:pt>
                <c:pt idx="34">
                  <c:v>0.65247107939761551</c:v>
                </c:pt>
                <c:pt idx="35">
                  <c:v>0.60927575285021063</c:v>
                </c:pt>
                <c:pt idx="36">
                  <c:v>0.65695622361999118</c:v>
                </c:pt>
                <c:pt idx="37">
                  <c:v>0.57503893756045477</c:v>
                </c:pt>
                <c:pt idx="38">
                  <c:v>0.58753066250375352</c:v>
                </c:pt>
                <c:pt idx="39">
                  <c:v>0.59767107240180806</c:v>
                </c:pt>
                <c:pt idx="40">
                  <c:v>0.5440709499766172</c:v>
                </c:pt>
                <c:pt idx="41">
                  <c:v>0.54207149008690703</c:v>
                </c:pt>
                <c:pt idx="42">
                  <c:v>0.57472570179426996</c:v>
                </c:pt>
                <c:pt idx="43">
                  <c:v>0.52467973587186656</c:v>
                </c:pt>
                <c:pt idx="44">
                  <c:v>0.51842825819280525</c:v>
                </c:pt>
                <c:pt idx="45">
                  <c:v>0.52962947825471185</c:v>
                </c:pt>
                <c:pt idx="46">
                  <c:v>0.49723686111071164</c:v>
                </c:pt>
                <c:pt idx="47">
                  <c:v>0.52196177404208244</c:v>
                </c:pt>
                <c:pt idx="48">
                  <c:v>0.49827952706816669</c:v>
                </c:pt>
                <c:pt idx="49">
                  <c:v>0.47602462193268935</c:v>
                </c:pt>
                <c:pt idx="50">
                  <c:v>0.47534529334861525</c:v>
                </c:pt>
                <c:pt idx="51">
                  <c:v>0.46813164034697968</c:v>
                </c:pt>
                <c:pt idx="52">
                  <c:v>0.46839226367011094</c:v>
                </c:pt>
                <c:pt idx="53">
                  <c:v>0.43097382365847248</c:v>
                </c:pt>
                <c:pt idx="54">
                  <c:v>0.43729259029963963</c:v>
                </c:pt>
                <c:pt idx="55">
                  <c:v>0.42022857570490618</c:v>
                </c:pt>
                <c:pt idx="56">
                  <c:v>0.43421380193233206</c:v>
                </c:pt>
                <c:pt idx="57">
                  <c:v>0.42936388146215859</c:v>
                </c:pt>
                <c:pt idx="58">
                  <c:v>0.41496300038755363</c:v>
                </c:pt>
                <c:pt idx="59">
                  <c:v>0.42163900357457412</c:v>
                </c:pt>
                <c:pt idx="60">
                  <c:v>0.37216605499995298</c:v>
                </c:pt>
                <c:pt idx="61">
                  <c:v>0.35100580235461293</c:v>
                </c:pt>
                <c:pt idx="62">
                  <c:v>0.37822310477343207</c:v>
                </c:pt>
                <c:pt idx="63">
                  <c:v>0.37279386468553039</c:v>
                </c:pt>
                <c:pt idx="64">
                  <c:v>0.34623348757611438</c:v>
                </c:pt>
                <c:pt idx="65">
                  <c:v>0.31560733338749736</c:v>
                </c:pt>
                <c:pt idx="66">
                  <c:v>0.31837559107252383</c:v>
                </c:pt>
                <c:pt idx="67">
                  <c:v>0.31090456660393917</c:v>
                </c:pt>
                <c:pt idx="68">
                  <c:v>0.31787564696200338</c:v>
                </c:pt>
                <c:pt idx="69">
                  <c:v>0.29759030190585317</c:v>
                </c:pt>
                <c:pt idx="70">
                  <c:v>0.31146348298243587</c:v>
                </c:pt>
                <c:pt idx="71">
                  <c:v>0.28866107893695986</c:v>
                </c:pt>
                <c:pt idx="72">
                  <c:v>0.27719495490053181</c:v>
                </c:pt>
                <c:pt idx="73">
                  <c:v>0.26836906469788741</c:v>
                </c:pt>
                <c:pt idx="74">
                  <c:v>0.26736679513968653</c:v>
                </c:pt>
                <c:pt idx="75">
                  <c:v>0.24689181362976237</c:v>
                </c:pt>
                <c:pt idx="76">
                  <c:v>0.2227253566370748</c:v>
                </c:pt>
                <c:pt idx="77">
                  <c:v>0.2302619146409767</c:v>
                </c:pt>
                <c:pt idx="78">
                  <c:v>0.22259252694527962</c:v>
                </c:pt>
                <c:pt idx="79">
                  <c:v>0.2072679748274964</c:v>
                </c:pt>
                <c:pt idx="80">
                  <c:v>0.19512037108974095</c:v>
                </c:pt>
                <c:pt idx="81">
                  <c:v>0.18266287696881997</c:v>
                </c:pt>
                <c:pt idx="82">
                  <c:v>0.16135611813035219</c:v>
                </c:pt>
                <c:pt idx="83">
                  <c:v>0.16603433052198616</c:v>
                </c:pt>
                <c:pt idx="84">
                  <c:v>0.14242239414645166</c:v>
                </c:pt>
                <c:pt idx="85">
                  <c:v>0.14262383656481625</c:v>
                </c:pt>
                <c:pt idx="86">
                  <c:v>0.14091878476954595</c:v>
                </c:pt>
                <c:pt idx="87">
                  <c:v>0.12753726708121454</c:v>
                </c:pt>
                <c:pt idx="88">
                  <c:v>0.11406004266104369</c:v>
                </c:pt>
                <c:pt idx="89">
                  <c:v>9.9965368451097089E-2</c:v>
                </c:pt>
                <c:pt idx="90">
                  <c:v>9.4602381335721075E-2</c:v>
                </c:pt>
                <c:pt idx="91">
                  <c:v>8.4750062873416243E-2</c:v>
                </c:pt>
                <c:pt idx="92">
                  <c:v>7.531397480805721E-2</c:v>
                </c:pt>
                <c:pt idx="93">
                  <c:v>6.3881779430379398E-2</c:v>
                </c:pt>
                <c:pt idx="94">
                  <c:v>5.6384531475546937E-2</c:v>
                </c:pt>
                <c:pt idx="95">
                  <c:v>4.651531343321573E-2</c:v>
                </c:pt>
                <c:pt idx="96">
                  <c:v>3.9419748854974318E-2</c:v>
                </c:pt>
                <c:pt idx="97">
                  <c:v>2.6466540914318503E-2</c:v>
                </c:pt>
                <c:pt idx="98">
                  <c:v>1.9997296786632989E-2</c:v>
                </c:pt>
                <c:pt idx="99">
                  <c:v>9.0320665178405292E-3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7F63-4CC5-9EA0-4E84A892B10C}"/>
            </c:ext>
          </c:extLst>
        </c:ser>
        <c:ser>
          <c:idx val="10"/>
          <c:order val="10"/>
          <c:tx>
            <c:strRef>
              <c:f>'Data-Normalized'!$L$3</c:f>
              <c:strCache>
                <c:ptCount val="1"/>
                <c:pt idx="0">
                  <c:v>Zhao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'Data-Normalized'!$L$4:$L$103</c:f>
              <c:numCache>
                <c:formatCode>General</c:formatCode>
                <c:ptCount val="100"/>
                <c:pt idx="0">
                  <c:v>0.97963688787021252</c:v>
                </c:pt>
                <c:pt idx="1">
                  <c:v>0.98781167573291573</c:v>
                </c:pt>
                <c:pt idx="2">
                  <c:v>1</c:v>
                </c:pt>
                <c:pt idx="3">
                  <c:v>0.94062139552490709</c:v>
                </c:pt>
                <c:pt idx="4">
                  <c:v>0.98211372113866624</c:v>
                </c:pt>
                <c:pt idx="5">
                  <c:v>0.91843851255027809</c:v>
                </c:pt>
                <c:pt idx="6">
                  <c:v>0.93265150569978228</c:v>
                </c:pt>
                <c:pt idx="7">
                  <c:v>0.947909406283023</c:v>
                </c:pt>
                <c:pt idx="8">
                  <c:v>0.91552977600435215</c:v>
                </c:pt>
                <c:pt idx="9">
                  <c:v>0.90220412940128958</c:v>
                </c:pt>
                <c:pt idx="10">
                  <c:v>0.87323370158219604</c:v>
                </c:pt>
                <c:pt idx="11">
                  <c:v>0.90877731612575574</c:v>
                </c:pt>
                <c:pt idx="12">
                  <c:v>0.88952852822866546</c:v>
                </c:pt>
                <c:pt idx="13">
                  <c:v>0.85139467882671171</c:v>
                </c:pt>
                <c:pt idx="14">
                  <c:v>0.87140056722286807</c:v>
                </c:pt>
                <c:pt idx="15">
                  <c:v>0.85522656327953839</c:v>
                </c:pt>
                <c:pt idx="16">
                  <c:v>0.82885649168857367</c:v>
                </c:pt>
                <c:pt idx="17">
                  <c:v>0.85324778038912785</c:v>
                </c:pt>
                <c:pt idx="18">
                  <c:v>0.84817988565313662</c:v>
                </c:pt>
                <c:pt idx="19">
                  <c:v>0.79363796415205556</c:v>
                </c:pt>
                <c:pt idx="20">
                  <c:v>0.80675214576712195</c:v>
                </c:pt>
                <c:pt idx="21">
                  <c:v>0.77526961602278588</c:v>
                </c:pt>
                <c:pt idx="22">
                  <c:v>0.76305861511153195</c:v>
                </c:pt>
                <c:pt idx="23">
                  <c:v>0.76057017257688531</c:v>
                </c:pt>
                <c:pt idx="24">
                  <c:v>0.77394215521471332</c:v>
                </c:pt>
                <c:pt idx="25">
                  <c:v>0.72257005934980179</c:v>
                </c:pt>
                <c:pt idx="26">
                  <c:v>0.73360088283326053</c:v>
                </c:pt>
                <c:pt idx="27">
                  <c:v>0.72423061608906159</c:v>
                </c:pt>
                <c:pt idx="28">
                  <c:v>0.719786498981838</c:v>
                </c:pt>
                <c:pt idx="29">
                  <c:v>0.70515296383831139</c:v>
                </c:pt>
                <c:pt idx="30">
                  <c:v>0.68471810203486927</c:v>
                </c:pt>
                <c:pt idx="31">
                  <c:v>0.6776630940252103</c:v>
                </c:pt>
                <c:pt idx="32">
                  <c:v>0.65974152813799569</c:v>
                </c:pt>
                <c:pt idx="33">
                  <c:v>0.67522141919899292</c:v>
                </c:pt>
                <c:pt idx="34">
                  <c:v>0.68160420109952979</c:v>
                </c:pt>
                <c:pt idx="35">
                  <c:v>0.64802362713447015</c:v>
                </c:pt>
                <c:pt idx="36">
                  <c:v>0.65814011069067935</c:v>
                </c:pt>
                <c:pt idx="37">
                  <c:v>0.62281688851386552</c:v>
                </c:pt>
                <c:pt idx="38">
                  <c:v>0.61826391616699061</c:v>
                </c:pt>
                <c:pt idx="39">
                  <c:v>0.60595710207146047</c:v>
                </c:pt>
                <c:pt idx="40">
                  <c:v>0.59551679897556309</c:v>
                </c:pt>
                <c:pt idx="41">
                  <c:v>0.57724469570423353</c:v>
                </c:pt>
                <c:pt idx="42">
                  <c:v>0.56065460427171032</c:v>
                </c:pt>
                <c:pt idx="43">
                  <c:v>0.56864712481827462</c:v>
                </c:pt>
                <c:pt idx="44">
                  <c:v>0.55594838777417888</c:v>
                </c:pt>
                <c:pt idx="45">
                  <c:v>0.55931711393936345</c:v>
                </c:pt>
                <c:pt idx="46">
                  <c:v>0.52854949088959158</c:v>
                </c:pt>
                <c:pt idx="47">
                  <c:v>0.54202268722476676</c:v>
                </c:pt>
                <c:pt idx="48">
                  <c:v>0.51392005205359836</c:v>
                </c:pt>
                <c:pt idx="49">
                  <c:v>0.52007758296253481</c:v>
                </c:pt>
                <c:pt idx="50">
                  <c:v>0.51126055653352598</c:v>
                </c:pt>
                <c:pt idx="51">
                  <c:v>0.48479987939588903</c:v>
                </c:pt>
                <c:pt idx="52">
                  <c:v>0.49168448652289104</c:v>
                </c:pt>
                <c:pt idx="53">
                  <c:v>0.4647496020887274</c:v>
                </c:pt>
                <c:pt idx="54">
                  <c:v>0.45164594596342139</c:v>
                </c:pt>
                <c:pt idx="55">
                  <c:v>0.44191826261012457</c:v>
                </c:pt>
                <c:pt idx="56">
                  <c:v>0.43451617979020735</c:v>
                </c:pt>
                <c:pt idx="57">
                  <c:v>0.4237025983742031</c:v>
                </c:pt>
                <c:pt idx="58">
                  <c:v>0.42183439741809919</c:v>
                </c:pt>
                <c:pt idx="59">
                  <c:v>0.40759346487954506</c:v>
                </c:pt>
                <c:pt idx="60">
                  <c:v>0.38886821447575565</c:v>
                </c:pt>
                <c:pt idx="61">
                  <c:v>0.38335176488032391</c:v>
                </c:pt>
                <c:pt idx="62">
                  <c:v>0.37947384748275104</c:v>
                </c:pt>
                <c:pt idx="63">
                  <c:v>0.36047312498962147</c:v>
                </c:pt>
                <c:pt idx="64">
                  <c:v>0.36776981514374402</c:v>
                </c:pt>
                <c:pt idx="65">
                  <c:v>0.34477538568113109</c:v>
                </c:pt>
                <c:pt idx="66">
                  <c:v>0.33585701697113068</c:v>
                </c:pt>
                <c:pt idx="67">
                  <c:v>0.32313114877803656</c:v>
                </c:pt>
                <c:pt idx="68">
                  <c:v>0.31685666185984263</c:v>
                </c:pt>
                <c:pt idx="69">
                  <c:v>0.31465041450223652</c:v>
                </c:pt>
                <c:pt idx="70">
                  <c:v>0.30386718801089035</c:v>
                </c:pt>
                <c:pt idx="71">
                  <c:v>0.28997466204177014</c:v>
                </c:pt>
                <c:pt idx="72">
                  <c:v>0.28613586162577631</c:v>
                </c:pt>
                <c:pt idx="73">
                  <c:v>0.25411176512426542</c:v>
                </c:pt>
                <c:pt idx="74">
                  <c:v>0.25689878806608585</c:v>
                </c:pt>
                <c:pt idx="75">
                  <c:v>0.23958654333217388</c:v>
                </c:pt>
                <c:pt idx="76">
                  <c:v>0.24371997480054472</c:v>
                </c:pt>
                <c:pt idx="77">
                  <c:v>0.23196598771563293</c:v>
                </c:pt>
                <c:pt idx="78">
                  <c:v>0.21996411891768133</c:v>
                </c:pt>
                <c:pt idx="79">
                  <c:v>0.21315768146201514</c:v>
                </c:pt>
                <c:pt idx="80">
                  <c:v>0.19720038688246969</c:v>
                </c:pt>
                <c:pt idx="81">
                  <c:v>0.18773000858644839</c:v>
                </c:pt>
                <c:pt idx="82">
                  <c:v>0.17681043750915698</c:v>
                </c:pt>
                <c:pt idx="83">
                  <c:v>0.17008239015393153</c:v>
                </c:pt>
                <c:pt idx="84">
                  <c:v>0.15571885311030612</c:v>
                </c:pt>
                <c:pt idx="85">
                  <c:v>0.15114715347405822</c:v>
                </c:pt>
                <c:pt idx="86">
                  <c:v>0.13784023416036864</c:v>
                </c:pt>
                <c:pt idx="87">
                  <c:v>0.12852050997302095</c:v>
                </c:pt>
                <c:pt idx="88">
                  <c:v>0.12277189342282167</c:v>
                </c:pt>
                <c:pt idx="89">
                  <c:v>0.10654348941330442</c:v>
                </c:pt>
                <c:pt idx="90">
                  <c:v>0.10101217003783593</c:v>
                </c:pt>
                <c:pt idx="91">
                  <c:v>9.1001676142913893E-2</c:v>
                </c:pt>
                <c:pt idx="92">
                  <c:v>8.1611827946560342E-2</c:v>
                </c:pt>
                <c:pt idx="93">
                  <c:v>6.9944083748952404E-2</c:v>
                </c:pt>
                <c:pt idx="94">
                  <c:v>6.1053636058909823E-2</c:v>
                </c:pt>
                <c:pt idx="95">
                  <c:v>5.0063068440738885E-2</c:v>
                </c:pt>
                <c:pt idx="96">
                  <c:v>3.8802576199035141E-2</c:v>
                </c:pt>
                <c:pt idx="97">
                  <c:v>2.8972319835577524E-2</c:v>
                </c:pt>
                <c:pt idx="98">
                  <c:v>1.9931337435959835E-2</c:v>
                </c:pt>
                <c:pt idx="99">
                  <c:v>9.8057428100801931E-3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7F63-4CC5-9EA0-4E84A892B10C}"/>
            </c:ext>
          </c:extLst>
        </c:ser>
        <c:ser>
          <c:idx val="11"/>
          <c:order val="11"/>
          <c:tx>
            <c:strRef>
              <c:f>'Data-Normalized'!$M$3</c:f>
              <c:strCache>
                <c:ptCount val="1"/>
                <c:pt idx="0">
                  <c:v>Osuna Enciso et al.+D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'Data-Normalized'!$M$4:$M$103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7F63-4CC5-9EA0-4E84A892B10C}"/>
            </c:ext>
          </c:extLst>
        </c:ser>
        <c:ser>
          <c:idx val="12"/>
          <c:order val="12"/>
          <c:tx>
            <c:strRef>
              <c:f>'Data-Normalized'!$N$3</c:f>
              <c:strCache>
                <c:ptCount val="1"/>
                <c:pt idx="0">
                  <c:v>Osuna Enciso et al.-D</c:v>
                </c:pt>
              </c:strCache>
              <c:extLst xmlns:c15="http://schemas.microsoft.com/office/drawing/2012/chart"/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'Data-Normalized'!$N$4:$N$103</c:f>
              <c:numCache>
                <c:formatCode>General</c:formatCode>
                <c:ptCount val="10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0.96219545819576002</c:v>
                </c:pt>
                <c:pt idx="17">
                  <c:v>0.96219545819576002</c:v>
                </c:pt>
                <c:pt idx="18">
                  <c:v>0.96219545819576002</c:v>
                </c:pt>
                <c:pt idx="19">
                  <c:v>0.96219545819576002</c:v>
                </c:pt>
                <c:pt idx="20">
                  <c:v>0.96219545819576002</c:v>
                </c:pt>
                <c:pt idx="21">
                  <c:v>0.96219545819576002</c:v>
                </c:pt>
                <c:pt idx="22">
                  <c:v>0.96219545819576002</c:v>
                </c:pt>
                <c:pt idx="23">
                  <c:v>0.96219545819576002</c:v>
                </c:pt>
                <c:pt idx="24">
                  <c:v>0.96219545819576002</c:v>
                </c:pt>
                <c:pt idx="25">
                  <c:v>0.96219545819576002</c:v>
                </c:pt>
                <c:pt idx="26">
                  <c:v>0.96219545819576002</c:v>
                </c:pt>
                <c:pt idx="27">
                  <c:v>0.96219545819576002</c:v>
                </c:pt>
                <c:pt idx="28">
                  <c:v>0.96219545819576002</c:v>
                </c:pt>
                <c:pt idx="29">
                  <c:v>0.96219545819576002</c:v>
                </c:pt>
                <c:pt idx="30">
                  <c:v>0.96219545819576002</c:v>
                </c:pt>
                <c:pt idx="31">
                  <c:v>0.91932271522491826</c:v>
                </c:pt>
                <c:pt idx="32">
                  <c:v>0.91932271522491826</c:v>
                </c:pt>
                <c:pt idx="33">
                  <c:v>0.91932271522491826</c:v>
                </c:pt>
                <c:pt idx="34">
                  <c:v>0.91932271522491826</c:v>
                </c:pt>
                <c:pt idx="35">
                  <c:v>0.91932271522491826</c:v>
                </c:pt>
                <c:pt idx="36">
                  <c:v>0.91932271522491826</c:v>
                </c:pt>
                <c:pt idx="37">
                  <c:v>0.91932271522491826</c:v>
                </c:pt>
                <c:pt idx="38">
                  <c:v>0.91932271522491826</c:v>
                </c:pt>
                <c:pt idx="39">
                  <c:v>0.91932271522491826</c:v>
                </c:pt>
                <c:pt idx="40">
                  <c:v>0.91932271522491826</c:v>
                </c:pt>
                <c:pt idx="41">
                  <c:v>0.91932271522491826</c:v>
                </c:pt>
                <c:pt idx="42">
                  <c:v>0.91932271522491826</c:v>
                </c:pt>
                <c:pt idx="43">
                  <c:v>0.91932271522491826</c:v>
                </c:pt>
                <c:pt idx="44">
                  <c:v>0.91932271522491826</c:v>
                </c:pt>
                <c:pt idx="45">
                  <c:v>0.91932271522491826</c:v>
                </c:pt>
                <c:pt idx="46">
                  <c:v>0.91932271522491826</c:v>
                </c:pt>
                <c:pt idx="47">
                  <c:v>0.86944174388998274</c:v>
                </c:pt>
                <c:pt idx="48">
                  <c:v>0.86944174388998274</c:v>
                </c:pt>
                <c:pt idx="49">
                  <c:v>0.86944174388998274</c:v>
                </c:pt>
                <c:pt idx="50">
                  <c:v>0.86944174388998274</c:v>
                </c:pt>
                <c:pt idx="51">
                  <c:v>0.86944174388998274</c:v>
                </c:pt>
                <c:pt idx="52">
                  <c:v>0.86944174388998274</c:v>
                </c:pt>
                <c:pt idx="53">
                  <c:v>0.86944174388998274</c:v>
                </c:pt>
                <c:pt idx="54">
                  <c:v>0.86944174388998274</c:v>
                </c:pt>
                <c:pt idx="55">
                  <c:v>0.86944174388998274</c:v>
                </c:pt>
                <c:pt idx="56">
                  <c:v>0.86944174388998274</c:v>
                </c:pt>
                <c:pt idx="57">
                  <c:v>0.86944174388998274</c:v>
                </c:pt>
                <c:pt idx="58">
                  <c:v>0.86944174388998274</c:v>
                </c:pt>
                <c:pt idx="59">
                  <c:v>0.86944174388998274</c:v>
                </c:pt>
                <c:pt idx="60">
                  <c:v>0.86944174388998274</c:v>
                </c:pt>
                <c:pt idx="61">
                  <c:v>0.86944174388998274</c:v>
                </c:pt>
                <c:pt idx="62">
                  <c:v>0.86944174388998274</c:v>
                </c:pt>
                <c:pt idx="63">
                  <c:v>0.80910671157022074</c:v>
                </c:pt>
                <c:pt idx="64">
                  <c:v>0.80910671157022074</c:v>
                </c:pt>
                <c:pt idx="65">
                  <c:v>0.80910671157022074</c:v>
                </c:pt>
                <c:pt idx="66">
                  <c:v>0.80910671157022074</c:v>
                </c:pt>
                <c:pt idx="67">
                  <c:v>0.80910671157022074</c:v>
                </c:pt>
                <c:pt idx="68">
                  <c:v>0.80910671157022074</c:v>
                </c:pt>
                <c:pt idx="69">
                  <c:v>0.80910671157022074</c:v>
                </c:pt>
                <c:pt idx="70">
                  <c:v>0.80910671157022074</c:v>
                </c:pt>
                <c:pt idx="71">
                  <c:v>0.80910671157022074</c:v>
                </c:pt>
                <c:pt idx="72">
                  <c:v>0.80910671157022074</c:v>
                </c:pt>
                <c:pt idx="73">
                  <c:v>0.80910671157022074</c:v>
                </c:pt>
                <c:pt idx="74">
                  <c:v>0.80910671157022074</c:v>
                </c:pt>
                <c:pt idx="75">
                  <c:v>0.80910671157022074</c:v>
                </c:pt>
                <c:pt idx="76">
                  <c:v>0.80910671157022074</c:v>
                </c:pt>
                <c:pt idx="77">
                  <c:v>0.80910671157022074</c:v>
                </c:pt>
                <c:pt idx="78">
                  <c:v>0.73111044570902306</c:v>
                </c:pt>
                <c:pt idx="79">
                  <c:v>0.73111044570902306</c:v>
                </c:pt>
                <c:pt idx="80">
                  <c:v>0.73111044570902306</c:v>
                </c:pt>
                <c:pt idx="81">
                  <c:v>0.73111044570902306</c:v>
                </c:pt>
                <c:pt idx="82">
                  <c:v>0.73111044570902306</c:v>
                </c:pt>
                <c:pt idx="83">
                  <c:v>0.73111044570902306</c:v>
                </c:pt>
                <c:pt idx="84">
                  <c:v>0.73111044570902306</c:v>
                </c:pt>
                <c:pt idx="85">
                  <c:v>0.73111044570902306</c:v>
                </c:pt>
                <c:pt idx="86">
                  <c:v>0.73111044570902306</c:v>
                </c:pt>
                <c:pt idx="87">
                  <c:v>0.73111044570902306</c:v>
                </c:pt>
                <c:pt idx="88">
                  <c:v>0.73111044570902306</c:v>
                </c:pt>
                <c:pt idx="89">
                  <c:v>0.73111044570902306</c:v>
                </c:pt>
                <c:pt idx="90">
                  <c:v>0.73111044570902306</c:v>
                </c:pt>
                <c:pt idx="91">
                  <c:v>0.60297527168631515</c:v>
                </c:pt>
                <c:pt idx="92">
                  <c:v>0.60297527168631515</c:v>
                </c:pt>
                <c:pt idx="93">
                  <c:v>0.60297527168631515</c:v>
                </c:pt>
                <c:pt idx="94">
                  <c:v>0.41024926026545017</c:v>
                </c:pt>
                <c:pt idx="95">
                  <c:v>0.41024926026545017</c:v>
                </c:pt>
                <c:pt idx="96">
                  <c:v>0.41024926026545017</c:v>
                </c:pt>
                <c:pt idx="97">
                  <c:v>0.37070205355531505</c:v>
                </c:pt>
                <c:pt idx="98">
                  <c:v>0.37070205355531505</c:v>
                </c:pt>
                <c:pt idx="99">
                  <c:v>0.28167264903565792</c:v>
                </c:pt>
              </c:numCache>
              <c:extLst xmlns:c15="http://schemas.microsoft.com/office/drawing/2012/chart"/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7F63-4CC5-9EA0-4E84A892B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13"/>
                <c:order val="13"/>
                <c:tx>
                  <c:strRef>
                    <c:extLst>
                      <c:ext uri="{02D57815-91ED-43cb-92C2-25804820EDAC}">
                        <c15:formulaRef>
                          <c15:sqref>'Data-Normalized'!$O$3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50000"/>
                      </a:schemeClr>
                    </a:solidFill>
                    <a:ln w="9525">
                      <a:solidFill>
                        <a:schemeClr val="accent4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'Data-Normalized'!$O$4:$O$103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34B6-4B2A-A5EB-F81E0870BA04}"/>
                  </c:ext>
                </c:extLst>
              </c15:ser>
            </c15:filteredLineSeries>
            <c15:filteredLin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3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'Data-Normalized'!$P$4:$P$103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B41E-4182-98E7-EFD4AF3AE1FF}"/>
                  </c:ext>
                </c:extLst>
              </c15:ser>
            </c15:filteredLineSeries>
            <c15:filteredLin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4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'Data-Normalized'!$Q$4:$Q$103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B41E-4182-98E7-EFD4AF3AE1FF}"/>
                  </c:ext>
                </c:extLst>
              </c15:ser>
            </c15:filteredLineSeries>
            <c15:filteredLin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B0F0"/>
                    </a:solidFill>
                    <a:round/>
                  </a:ln>
                  <a:effectLst/>
                </c:spPr>
                <c:marker>
                  <c:symbol val="triangle"/>
                  <c:size val="3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'Data-Normalized'!$R$4:$R$103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B41E-4182-98E7-EFD4AF3AE1FF}"/>
                  </c:ext>
                </c:extLst>
              </c15:ser>
            </c15:filteredLineSeries>
            <c15:filteredLine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'Data-Normalized'!$S$4:$S$103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B41E-4182-98E7-EFD4AF3AE1FF}"/>
                  </c:ext>
                </c:extLst>
              </c15:ser>
            </c15:filteredLineSeries>
            <c15:filteredLine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'Data-Normalized'!$T$4:$T$103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41E-4182-98E7-EFD4AF3AE1FF}"/>
                  </c:ext>
                </c:extLst>
              </c15:ser>
            </c15:filteredLineSeries>
            <c15:filteredLineSeries>
              <c15:ser>
                <c:idx val="19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'Data-Normalized'!$U$4:$U$103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41E-4182-98E7-EFD4AF3AE1FF}"/>
                  </c:ext>
                </c:extLst>
              </c15:ser>
            </c15:filteredLineSeries>
            <c15:filteredLineSeries>
              <c15:ser>
                <c:idx val="20"/>
                <c:order val="2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'Data-Normalized'!$V$4:$V$103</c15:sqref>
                        </c15:formulaRef>
                      </c:ext>
                    </c:extLst>
                    <c:numCache>
                      <c:formatCode>General</c:formatCode>
                      <c:ptCount val="100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B41E-4182-98E7-EFD4AF3AE1FF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Diversity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4EF2-4E76-AD6B-BA21E4003F6B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4EF2-4E76-AD6B-BA21E4003F6B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4EF2-4E76-AD6B-BA21E4003F6B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4EF2-4E76-AD6B-BA21E4003F6B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4EF2-4E76-AD6B-BA21E4003F6B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4EF2-4E76-AD6B-BA21E4003F6B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4EF2-4E76-AD6B-BA21E4003F6B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C-4EF2-4E76-AD6B-BA21E4003F6B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4EF2-4E76-AD6B-BA21E4003F6B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E-4EF2-4E76-AD6B-BA21E4003F6B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F-4EF2-4E76-AD6B-BA21E4003F6B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0-4EF2-4E76-AD6B-BA21E4003F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4EF2-4E76-AD6B-BA21E4003F6B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EF2-4E76-AD6B-BA21E4003F6B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EF2-4E76-AD6B-BA21E4003F6B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EF2-4E76-AD6B-BA21E4003F6B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EF2-4E76-AD6B-BA21E4003F6B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4EF2-4E76-AD6B-BA21E4003F6B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4EF2-4E76-AD6B-BA21E4003F6B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6-4EF2-4E76-AD6B-BA21E4003F6B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Time!$D$2</c:f>
              <c:strCache>
                <c:ptCount val="1"/>
              </c:strCache>
            </c:strRef>
          </c:tx>
          <c:spPr>
            <a:ln w="127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val>
            <c:numRef>
              <c:f>Time!$D$3:$D$102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26D4-439F-92B5-F6129CAECB72}"/>
            </c:ext>
          </c:extLst>
        </c:ser>
        <c:ser>
          <c:idx val="6"/>
          <c:order val="5"/>
          <c:tx>
            <c:strRef>
              <c:f>Time!$I$2</c:f>
              <c:strCache>
                <c:ptCount val="1"/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002060"/>
              </a:solidFill>
              <a:ln w="9525">
                <a:noFill/>
              </a:ln>
              <a:effectLst/>
            </c:spPr>
          </c:marker>
          <c:val>
            <c:numRef>
              <c:f>Time!$I$3:$I$102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26D4-439F-92B5-F6129CAECB72}"/>
            </c:ext>
          </c:extLst>
        </c:ser>
        <c:ser>
          <c:idx val="7"/>
          <c:order val="6"/>
          <c:tx>
            <c:strRef>
              <c:f>Time!$J$2</c:f>
              <c:strCache>
                <c:ptCount val="1"/>
              </c:strCache>
            </c:strRef>
          </c:tx>
          <c:spPr>
            <a:ln w="12700" cap="rnd">
              <a:solidFill>
                <a:srgbClr val="7030A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7030A0"/>
              </a:solidFill>
              <a:ln w="9525">
                <a:noFill/>
              </a:ln>
              <a:effectLst/>
            </c:spPr>
          </c:marker>
          <c:val>
            <c:numRef>
              <c:f>Time!$J$3:$J$102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26D4-439F-92B5-F6129CAECB72}"/>
            </c:ext>
          </c:extLst>
        </c:ser>
        <c:ser>
          <c:idx val="8"/>
          <c:order val="7"/>
          <c:tx>
            <c:strRef>
              <c:f>Time!$K$2</c:f>
              <c:strCache>
                <c:ptCount val="1"/>
              </c:strCache>
            </c:strRef>
          </c:tx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x"/>
            <c:size val="3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Time!$K$3:$K$102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3-26D4-439F-92B5-F6129CAECB72}"/>
            </c:ext>
          </c:extLst>
        </c:ser>
        <c:ser>
          <c:idx val="9"/>
          <c:order val="8"/>
          <c:tx>
            <c:strRef>
              <c:f>Time!$L$2</c:f>
              <c:strCache>
                <c:ptCount val="1"/>
              </c:strCache>
            </c:strRef>
          </c:tx>
          <c:spPr>
            <a:ln w="12700" cap="rnd">
              <a:solidFill>
                <a:srgbClr val="FFC000"/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rgbClr val="FFC000"/>
              </a:solidFill>
              <a:ln w="9525">
                <a:noFill/>
              </a:ln>
              <a:effectLst/>
            </c:spPr>
          </c:marker>
          <c:val>
            <c:numRef>
              <c:f>Time!$L$3:$L$102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26D4-439F-92B5-F6129CAECB72}"/>
            </c:ext>
          </c:extLst>
        </c:ser>
        <c:ser>
          <c:idx val="10"/>
          <c:order val="9"/>
          <c:tx>
            <c:strRef>
              <c:f>Time!$M$2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Time!$M$3:$M$102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5-26D4-439F-92B5-F6129CAECB72}"/>
            </c:ext>
          </c:extLst>
        </c:ser>
        <c:ser>
          <c:idx val="11"/>
          <c:order val="10"/>
          <c:tx>
            <c:strRef>
              <c:f>Time!$N$2</c:f>
              <c:strCache>
                <c:ptCount val="1"/>
              </c:strCache>
            </c:strRef>
          </c:tx>
          <c:spPr>
            <a:ln w="127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square"/>
            <c:size val="3"/>
            <c:spPr>
              <a:solidFill>
                <a:schemeClr val="accent6">
                  <a:lumMod val="50000"/>
                </a:schemeClr>
              </a:solidFill>
              <a:ln w="9525">
                <a:noFill/>
              </a:ln>
              <a:effectLst/>
            </c:spPr>
          </c:marker>
          <c:val>
            <c:numRef>
              <c:f>Time!$N$3:$N$102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26D4-439F-92B5-F6129CAECB72}"/>
            </c:ext>
          </c:extLst>
        </c:ser>
        <c:ser>
          <c:idx val="12"/>
          <c:order val="11"/>
          <c:tx>
            <c:strRef>
              <c:f>Time!$O$2</c:f>
              <c:strCache>
                <c:ptCount val="1"/>
              </c:strCache>
            </c:strRef>
          </c:tx>
          <c:spPr>
            <a:ln w="1270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5">
                  <a:lumMod val="50000"/>
                </a:schemeClr>
              </a:solidFill>
              <a:ln w="12700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val>
            <c:numRef>
              <c:f>Time!$O$3:$O$102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7-26D4-439F-92B5-F6129CAECB72}"/>
            </c:ext>
          </c:extLst>
        </c:ser>
        <c:ser>
          <c:idx val="13"/>
          <c:order val="12"/>
          <c:tx>
            <c:strRef>
              <c:f>Time!$P$2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50000"/>
                </a:schemeClr>
              </a:solidFill>
              <a:ln w="9525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val>
            <c:numRef>
              <c:f>Time!$P$3:$P$102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8-26D4-439F-92B5-F6129CAECB72}"/>
            </c:ext>
          </c:extLst>
        </c:ser>
        <c:ser>
          <c:idx val="14"/>
          <c:order val="13"/>
          <c:tx>
            <c:strRef>
              <c:f>Time!$Q$2</c:f>
              <c:strCache>
                <c:ptCount val="1"/>
              </c:strCache>
            </c:strRef>
          </c:tx>
          <c:spPr>
            <a:ln w="1270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Time!$Q$3:$Q$102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9-26D4-439F-92B5-F6129CAECB72}"/>
            </c:ext>
          </c:extLst>
        </c:ser>
        <c:ser>
          <c:idx val="15"/>
          <c:order val="14"/>
          <c:tx>
            <c:strRef>
              <c:f>Time!$R$2</c:f>
              <c:strCache>
                <c:ptCount val="1"/>
              </c:strCache>
            </c:strRef>
          </c:tx>
          <c:spPr>
            <a:ln w="1270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val>
            <c:numRef>
              <c:f>Time!$R$3:$R$102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A-26D4-439F-92B5-F6129CAECB72}"/>
            </c:ext>
          </c:extLst>
        </c:ser>
        <c:ser>
          <c:idx val="16"/>
          <c:order val="15"/>
          <c:tx>
            <c:strRef>
              <c:f>Time!$S$2</c:f>
              <c:strCache>
                <c:ptCount val="1"/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triang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Time!$S$3:$S$102</c:f>
              <c:numCache>
                <c:formatCode>General</c:formatCode>
                <c:ptCount val="100"/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B-26D4-439F-92B5-F6129CAEC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6916752"/>
        <c:axId val="1006918000"/>
        <c:extLst>
          <c:ext xmlns:c15="http://schemas.microsoft.com/office/drawing/2012/chart" uri="{02D57815-91ED-43cb-92C2-25804820EDAC}">
            <c15:filteredLineSeries>
              <c15:ser>
                <c:idx val="2"/>
                <c:order val="1"/>
                <c:tx>
                  <c:strRef>
                    <c:extLst>
                      <c:ext uri="{02D57815-91ED-43cb-92C2-25804820EDAC}">
                        <c15:formulaRef>
                          <c15:sqref>Time!$E$2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0070C0"/>
                    </a:solidFill>
                    <a:ln w="9525">
                      <a:solidFill>
                        <a:srgbClr val="0070C0"/>
                      </a:solidFill>
                    </a:ln>
                    <a:effectLst/>
                  </c:spPr>
                </c:marker>
                <c:val>
                  <c:numRef>
                    <c:extLst>
                      <c:ext uri="{02D57815-91ED-43cb-92C2-25804820EDAC}">
                        <c15:formulaRef>
                          <c15:sqref>Time!$E$3:$E$102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C-26D4-439F-92B5-F6129CAECB72}"/>
                  </c:ext>
                </c:extLst>
              </c15:ser>
            </c15:filteredLineSeries>
            <c15:filteredLine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Time!$F$3:$F$102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26D4-439F-92B5-F6129CAECB72}"/>
                  </c:ext>
                </c:extLst>
              </c15:ser>
            </c15:filteredLineSeries>
            <c15:filteredLineSeries>
              <c15:ser>
                <c:idx val="4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FF0000"/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rgbClr val="FF0000"/>
                    </a:solidFill>
                    <a:ln w="9525">
                      <a:solidFill>
                        <a:srgbClr val="FF0000"/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Time!$G$3:$G$102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6D4-439F-92B5-F6129CAECB72}"/>
                  </c:ext>
                </c:extLst>
              </c15:ser>
            </c15:filteredLineSeries>
            <c15:filteredLineSeries>
              <c15:ser>
                <c:idx val="5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2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3"/>
                  <c:spPr>
                    <a:solidFill>
                      <a:schemeClr val="bg2">
                        <a:lumMod val="50000"/>
                      </a:schemeClr>
                    </a:solidFill>
                    <a:ln w="9525">
                      <a:solidFill>
                        <a:schemeClr val="bg2">
                          <a:lumMod val="50000"/>
                        </a:schemeClr>
                      </a:solidFill>
                    </a:ln>
                    <a:effectLst/>
                  </c:spPr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Time!$H$3:$H$102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6D4-439F-92B5-F6129CAECB72}"/>
                  </c:ext>
                </c:extLst>
              </c15:ser>
            </c15:filteredLineSeries>
            <c15:filteredLineSeries>
              <c15:ser>
                <c:idx val="17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bg1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Time!$T$3:$T$102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6D4-439F-92B5-F6129CAECB72}"/>
                  </c:ext>
                </c:extLst>
              </c15:ser>
            </c15:filteredLineSeries>
            <c15:filteredLineSeries>
              <c15:ser>
                <c:idx val="18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rgbClr val="002060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Time!$U$3:$U$102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6D4-439F-92B5-F6129CAECB72}"/>
                  </c:ext>
                </c:extLst>
              </c15:ser>
            </c15:filteredLineSeries>
            <c15:filteredLineSeries>
              <c15:ser>
                <c:idx val="19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2">
                        <a:lumMod val="8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Time!$V$3:$V$102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6D4-439F-92B5-F6129CAECB72}"/>
                  </c:ext>
                </c:extLst>
              </c15:ser>
            </c15:filteredLineSeries>
            <c15:filteredLineSeries>
              <c15:ser>
                <c:idx val="20"/>
                <c:order val="1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Time!$W$2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1270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Time!$W$3:$W$102</c15:sqref>
                        </c15:formulaRef>
                      </c:ext>
                    </c:extLst>
                    <c:numCache>
                      <c:formatCode>General</c:formatCode>
                      <c:ptCount val="100"/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6D4-439F-92B5-F6129CAECB72}"/>
                  </c:ext>
                </c:extLst>
              </c15:ser>
            </c15:filteredLineSeries>
          </c:ext>
        </c:extLst>
      </c:lineChart>
      <c:catAx>
        <c:axId val="10069167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8000"/>
        <c:crosses val="autoZero"/>
        <c:auto val="1"/>
        <c:lblAlgn val="ctr"/>
        <c:lblOffset val="100"/>
        <c:noMultiLvlLbl val="0"/>
      </c:catAx>
      <c:valAx>
        <c:axId val="1006918000"/>
        <c:scaling>
          <c:orientation val="minMax"/>
          <c:max val="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(us)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6916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1AE4-47B5-A179-BC1DCA5A8E9E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1AE4-47B5-A179-BC1DCA5A8E9E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1AE4-47B5-A179-BC1DCA5A8E9E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1AE4-47B5-A179-BC1DCA5A8E9E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1AE4-47B5-A179-BC1DCA5A8E9E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1AE4-47B5-A179-BC1DCA5A8E9E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AE4-47B5-A179-BC1DCA5A8E9E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1AE4-47B5-A179-BC1DCA5A8E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7-514E-4CE6-8285-B0DFB0802F7C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D-514E-4CE6-8285-B0DFB0802F7C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514E-4CE6-8285-B0DFB0802F7C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514E-4CE6-8285-B0DFB0802F7C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514E-4CE6-8285-B0DFB0802F7C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514E-4CE6-8285-B0DFB0802F7C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514E-4CE6-8285-B0DFB0802F7C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514E-4CE6-8285-B0DFB0802F7C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514E-4CE6-8285-B0DFB0802F7C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514E-4CE6-8285-B0DFB0802F7C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514E-4CE6-8285-B0DFB0802F7C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514E-4CE6-8285-B0DFB0802F7C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514E-4CE6-8285-B0DFB0802F7C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AFEB-4FC2-9BD7-F4AD7F1223FD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AFEB-4FC2-9BD7-F4AD7F1223FD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'Data-70%'!$F$2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AFEB-4FC2-9BD7-F4AD7F1223FD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AFEB-4FC2-9BD7-F4AD7F1223FD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'Data-70%'!$B$5:$B$5000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AFEB-4FC2-9BD7-F4AD7F1223FD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'Data-70%'!$D$5:$D$5000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AFEB-4FC2-9BD7-F4AD7F1223FD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'Data-70%'!$F$5:$F$5000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AFEB-4FC2-9BD7-F4AD7F1223FD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'Data-70%'!$H$5:$H$5000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'Data-70%'!$A$5:$A$5000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AFEB-4FC2-9BD7-F4AD7F12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'Data-70%'!$J$2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AFEB-4FC2-9BD7-F4AD7F1223FD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AFEB-4FC2-9BD7-F4AD7F1223FD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AFEB-4FC2-9BD7-F4AD7F1223FD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AFEB-4FC2-9BD7-F4AD7F1223FD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AFEB-4FC2-9BD7-F4AD7F1223FD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AFEB-4FC2-9BD7-F4AD7F1223FD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AFEB-4FC2-9BD7-F4AD7F1223FD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AFEB-4FC2-9BD7-F4AD7F1223FD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AFEB-4FC2-9BD7-F4AD7F1223FD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AFEB-4FC2-9BD7-F4AD7F1223FD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AFEB-4FC2-9BD7-F4AD7F1223FD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AFEB-4FC2-9BD7-F4AD7F1223FD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'Data-70%'!$A$5:$A$5000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AFEB-4FC2-9BD7-F4AD7F1223FD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D981-442E-A07A-40706A54C0C9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D981-442E-A07A-40706A54C0C9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'Data-40%'!$F$2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D981-442E-A07A-40706A54C0C9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D981-442E-A07A-40706A54C0C9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'Data-40%'!$B$5:$B$5000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D981-442E-A07A-40706A54C0C9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'Data-40%'!$D$5:$D$5000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D981-442E-A07A-40706A54C0C9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'Data-40%'!$F$5:$F$5000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981-442E-A07A-40706A54C0C9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'Data-40%'!$H$5:$H$5000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'Data-40%'!$A$5:$A$5000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D981-442E-A07A-40706A54C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'Data-40%'!$J$2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D981-442E-A07A-40706A54C0C9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D981-442E-A07A-40706A54C0C9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81-442E-A07A-40706A54C0C9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81-442E-A07A-40706A54C0C9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81-442E-A07A-40706A54C0C9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81-442E-A07A-40706A54C0C9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81-442E-A07A-40706A54C0C9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81-442E-A07A-40706A54C0C9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81-442E-A07A-40706A54C0C9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81-442E-A07A-40706A54C0C9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81-442E-A07A-40706A54C0C9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81-442E-A07A-40706A54C0C9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'Data-40%'!$A$5:$A$5000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D981-442E-A07A-40706A54C0C9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231D-4431-9EF5-B93741A1DBC4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231D-4431-9EF5-B93741A1DBC4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'Data-10%'!$F$2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231D-4431-9EF5-B93741A1DBC4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231D-4431-9EF5-B93741A1DBC4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'Data-10%'!$B$5:$B$5000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231D-4431-9EF5-B93741A1DBC4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'Data-10%'!$D$5:$D$5000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231D-4431-9EF5-B93741A1DBC4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'Data-10%'!$F$5:$F$5000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31D-4431-9EF5-B93741A1DBC4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'Data-10%'!$H$5:$H$5000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'Data-10%'!$A$5:$A$5000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31D-4431-9EF5-B93741A1D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'Data-10%'!$J$2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231D-4431-9EF5-B93741A1DBC4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231D-4431-9EF5-B93741A1DBC4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231D-4431-9EF5-B93741A1DBC4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231D-4431-9EF5-B93741A1DBC4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231D-4431-9EF5-B93741A1DBC4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231D-4431-9EF5-B93741A1DBC4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231D-4431-9EF5-B93741A1DBC4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31D-4431-9EF5-B93741A1DBC4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231D-4431-9EF5-B93741A1DBC4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231D-4431-9EF5-B93741A1DBC4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231D-4431-9EF5-B93741A1DBC4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231D-4431-9EF5-B93741A1DBC4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'Data-10%'!$A$5:$A$5000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231D-4431-9EF5-B93741A1DBC4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Optima 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0-9251-4FAE-AC3A-2C2FBDC14AF6}"/>
            </c:ext>
          </c:extLst>
        </c:ser>
        <c:ser>
          <c:idx val="5"/>
          <c:order val="1"/>
          <c:tx>
            <c:v>Optima 2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9"/>
            <c:spPr>
              <a:solidFill>
                <a:schemeClr val="accent3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'Data-2%'!$D$2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1-9251-4FAE-AC3A-2C2FBDC14AF6}"/>
            </c:ext>
          </c:extLst>
        </c:ser>
        <c:ser>
          <c:idx val="6"/>
          <c:order val="2"/>
          <c:tx>
            <c:v>Optima 3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11"/>
            <c:spPr>
              <a:solidFill>
                <a:schemeClr val="accent2"/>
              </a:solidFill>
              <a:ln w="12700">
                <a:solidFill>
                  <a:schemeClr val="tx1"/>
                </a:solidFill>
              </a:ln>
              <a:effectLst/>
            </c:spPr>
          </c:marker>
          <c:xVal>
            <c:numRef>
              <c:f>'Data-2%'!$F$2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2-9251-4FAE-AC3A-2C2FBDC14AF6}"/>
            </c:ext>
          </c:extLst>
        </c:ser>
        <c:ser>
          <c:idx val="7"/>
          <c:order val="3"/>
          <c:tx>
            <c:v>Optima 4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chemeClr val="accent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'Data-2%'!$H$2</c:f>
              <c:numCache>
                <c:formatCode>General</c:formatCode>
                <c:ptCount val="1"/>
              </c:numCache>
            </c:numRef>
          </c:xVal>
          <c:yVal>
            <c:numLit>
              <c:formatCode>General</c:formatCode>
              <c:ptCount val="1"/>
              <c:pt idx="0">
                <c:v>0</c:v>
              </c:pt>
            </c:numLit>
          </c:yVal>
          <c:smooth val="0"/>
          <c:extLst>
            <c:ext xmlns:c16="http://schemas.microsoft.com/office/drawing/2014/chart" uri="{C3380CC4-5D6E-409C-BE32-E72D297353CC}">
              <c16:uniqueId val="{00000003-9251-4FAE-AC3A-2C2FBDC14AF6}"/>
            </c:ext>
          </c:extLst>
        </c:ser>
        <c:ser>
          <c:idx val="3"/>
          <c:order val="10"/>
          <c:tx>
            <c:v>Optima 1-List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6"/>
            <c:spPr>
              <a:solidFill>
                <a:srgbClr val="FFFF0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'Data-2%'!$B$5:$B$5000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9251-4FAE-AC3A-2C2FBDC14AF6}"/>
            </c:ext>
          </c:extLst>
        </c:ser>
        <c:ser>
          <c:idx val="2"/>
          <c:order val="11"/>
          <c:tx>
            <c:v>Optima 2-List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6"/>
            <c:spPr>
              <a:solidFill>
                <a:schemeClr val="accent3"/>
              </a:solidFill>
              <a:ln w="9525">
                <a:noFill/>
              </a:ln>
              <a:effectLst/>
            </c:spPr>
          </c:marker>
          <c:xVal>
            <c:numRef>
              <c:f>'Data-2%'!$D$5:$D$5000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9251-4FAE-AC3A-2C2FBDC14AF6}"/>
            </c:ext>
          </c:extLst>
        </c:ser>
        <c:ser>
          <c:idx val="1"/>
          <c:order val="12"/>
          <c:tx>
            <c:v>Optima 3-List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8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xVal>
            <c:numRef>
              <c:f>'Data-2%'!$F$5:$F$5000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9251-4FAE-AC3A-2C2FBDC14AF6}"/>
            </c:ext>
          </c:extLst>
        </c:ser>
        <c:ser>
          <c:idx val="0"/>
          <c:order val="13"/>
          <c:tx>
            <c:v>Optima 4-List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'Data-2%'!$H$5:$H$5000</c:f>
              <c:numCache>
                <c:formatCode>General</c:formatCode>
                <c:ptCount val="4996"/>
              </c:numCache>
            </c:numRef>
          </c:xVal>
          <c:yVal>
            <c:numRef>
              <c:f>'Data-2%'!$A$5:$A$5000</c:f>
              <c:numCache>
                <c:formatCode>General</c:formatCode>
                <c:ptCount val="499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9251-4FAE-AC3A-2C2FBDC14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0282047"/>
        <c:axId val="1130282463"/>
        <c:extLst>
          <c:ext xmlns:c15="http://schemas.microsoft.com/office/drawing/2012/chart" uri="{02D57815-91ED-43cb-92C2-25804820EDAC}">
            <c15:filteredScatterSeries>
              <c15:ser>
                <c:idx val="14"/>
                <c:order val="4"/>
                <c:tx>
                  <c:v>Optima 5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'Data-2%'!$J$2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>
                  <c:ext xmlns:c16="http://schemas.microsoft.com/office/drawing/2014/chart" uri="{C3380CC4-5D6E-409C-BE32-E72D297353CC}">
                    <c16:uniqueId val="{00000004-9251-4FAE-AC3A-2C2FBDC14AF6}"/>
                  </c:ext>
                </c:extLst>
              </c15:ser>
            </c15:filteredScatterSeries>
            <c15:filteredScatterSeries>
              <c15:ser>
                <c:idx val="15"/>
                <c:order val="5"/>
                <c:tx>
                  <c:v>Optima 6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dPt>
                  <c:idx val="0"/>
                  <c:marker>
                    <c:symbol val="square"/>
                    <c:size val="8"/>
                    <c:spPr>
                      <a:solidFill>
                        <a:srgbClr val="FFFF00"/>
                      </a:solidFill>
                      <a:ln w="12700">
                        <a:solidFill>
                          <a:schemeClr val="tx1"/>
                        </a:solidFill>
                      </a:ln>
                      <a:effectLst/>
                    </c:spPr>
                  </c:marker>
                  <c:bubble3D val="0"/>
                  <c:extLst xmlns:c15="http://schemas.microsoft.com/office/drawing/2012/chart">
                    <c:ext xmlns:c16="http://schemas.microsoft.com/office/drawing/2014/chart" uri="{C3380CC4-5D6E-409C-BE32-E72D297353CC}">
                      <c16:uniqueId val="{00000005-9251-4FAE-AC3A-2C2FBDC14AF6}"/>
                    </c:ext>
                  </c:extLst>
                </c:dPt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9251-4FAE-AC3A-2C2FBDC14AF6}"/>
                  </c:ext>
                </c:extLst>
              </c15:ser>
            </c15:filteredScatterSeries>
            <c15:filteredScatterSeries>
              <c15:ser>
                <c:idx val="16"/>
                <c:order val="6"/>
                <c:tx>
                  <c:v>Optima 7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10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9251-4FAE-AC3A-2C2FBDC14AF6}"/>
                  </c:ext>
                </c:extLst>
              </c15:ser>
            </c15:filteredScatterSeries>
            <c15:filteredScatterSeries>
              <c15:ser>
                <c:idx val="17"/>
                <c:order val="7"/>
                <c:tx>
                  <c:v>Optima 8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8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9251-4FAE-AC3A-2C2FBDC14AF6}"/>
                  </c:ext>
                </c:extLst>
              </c15:ser>
            </c15:filteredScatterSeries>
            <c15:filteredScatterSeries>
              <c15:ser>
                <c:idx val="18"/>
                <c:order val="8"/>
                <c:tx>
                  <c:v>Optima 9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9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9251-4FAE-AC3A-2C2FBDC14AF6}"/>
                  </c:ext>
                </c:extLst>
              </c15:ser>
            </c15:filteredScatterSeries>
            <c15:filteredScatterSeries>
              <c15:ser>
                <c:idx val="19"/>
                <c:order val="9"/>
                <c:tx>
                  <c:v>Optima 10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9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'Data-2%'!$T$2</c15:sqref>
                        </c15:formulaRef>
                      </c:ext>
                    </c:extLst>
                    <c:numCache>
                      <c:formatCode>General</c:formatCode>
                      <c:ptCount val="1"/>
                    </c:numCache>
                  </c:numRef>
                </c:xVal>
                <c:yVal>
                  <c:numLit>
                    <c:formatCode>General</c:formatCode>
                    <c:ptCount val="1"/>
                    <c:pt idx="0">
                      <c:v>0</c:v>
                    </c:pt>
                  </c:numLit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9251-4FAE-AC3A-2C2FBDC14AF6}"/>
                  </c:ext>
                </c:extLst>
              </c15:ser>
            </c15:filteredScatterSeries>
            <c15:filteredScatterSeries>
              <c15:ser>
                <c:idx val="8"/>
                <c:order val="14"/>
                <c:tx>
                  <c:v>Optima 5-List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'Data-2%'!$J$5:$J$5000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9251-4FAE-AC3A-2C2FBDC14AF6}"/>
                  </c:ext>
                </c:extLst>
              </c15:ser>
            </c15:filteredScatterSeries>
            <c15:filteredScatterSeries>
              <c15:ser>
                <c:idx val="9"/>
                <c:order val="15"/>
                <c:tx>
                  <c:v>Optima 6-List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'Data-2%'!$L$5:$L$5000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9251-4FAE-AC3A-2C2FBDC14AF6}"/>
                  </c:ext>
                </c:extLst>
              </c15:ser>
            </c15:filteredScatterSeries>
            <c15:filteredScatterSeries>
              <c15:ser>
                <c:idx val="10"/>
                <c:order val="16"/>
                <c:tx>
                  <c:v>Optima 7-List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6"/>
                  <c:spPr>
                    <a:solidFill>
                      <a:schemeClr val="tx1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'Data-2%'!$N$5:$N$5000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9251-4FAE-AC3A-2C2FBDC14AF6}"/>
                  </c:ext>
                </c:extLst>
              </c15:ser>
            </c15:filteredScatterSeries>
            <c15:filteredScatterSeries>
              <c15:ser>
                <c:idx val="11"/>
                <c:order val="17"/>
                <c:tx>
                  <c:v>Optima 8-List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'Data-2%'!$P$5:$P$5000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9251-4FAE-AC3A-2C2FBDC14AF6}"/>
                  </c:ext>
                </c:extLst>
              </c15:ser>
            </c15:filteredScatterSeries>
            <c15:filteredScatterSeries>
              <c15:ser>
                <c:idx val="12"/>
                <c:order val="18"/>
                <c:tx>
                  <c:v>Optima 9-List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diamond"/>
                  <c:size val="7"/>
                  <c:spPr>
                    <a:solidFill>
                      <a:srgbClr val="FFFF00"/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'Data-2%'!$R$5:$R$5000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9251-4FAE-AC3A-2C2FBDC14AF6}"/>
                  </c:ext>
                </c:extLst>
              </c15:ser>
            </c15:filteredScatterSeries>
            <c15:filteredScatterSeries>
              <c15:ser>
                <c:idx val="13"/>
                <c:order val="19"/>
                <c:tx>
                  <c:v>Optima 10-List</c:v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7"/>
                  <c:spPr>
                    <a:solidFill>
                      <a:schemeClr val="bg1">
                        <a:lumMod val="85000"/>
                      </a:schemeClr>
                    </a:solidFill>
                    <a:ln w="9525">
                      <a:solidFill>
                        <a:schemeClr val="tx1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'Data-2%'!$T$5:$T$5000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'Data-2%'!$A$5:$A$5000</c15:sqref>
                        </c15:formulaRef>
                      </c:ext>
                    </c:extLst>
                    <c:numCache>
                      <c:formatCode>General</c:formatCode>
                      <c:ptCount val="4996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4-9251-4FAE-AC3A-2C2FBDC14AF6}"/>
                  </c:ext>
                </c:extLst>
              </c15:ser>
            </c15:filteredScatterSeries>
          </c:ext>
        </c:extLst>
      </c:scatterChart>
      <c:valAx>
        <c:axId val="1130282047"/>
        <c:scaling>
          <c:orientation val="minMax"/>
          <c:max val="5100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463"/>
        <c:crosses val="autoZero"/>
        <c:crossBetween val="midCat"/>
      </c:valAx>
      <c:valAx>
        <c:axId val="1130282463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02820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180974</xdr:rowOff>
    </xdr:from>
    <xdr:to>
      <xdr:col>9</xdr:col>
      <xdr:colOff>600075</xdr:colOff>
      <xdr:row>29</xdr:row>
      <xdr:rowOff>142874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DCDCCF-C978-4CB4-B3DF-D8B8706E66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645FC55-1F2B-477E-9605-E188759091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A5F4565-4C78-4EC7-9A61-997A5B53C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180975</xdr:rowOff>
    </xdr:from>
    <xdr:to>
      <xdr:col>14</xdr:col>
      <xdr:colOff>600075</xdr:colOff>
      <xdr:row>28</xdr:row>
      <xdr:rowOff>14288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AB7FA2-B85D-42AB-AE88-F0A041B3C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F8819C-82FA-414A-80F7-F2E6DF44D5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A90084A-3F2A-4E09-A05D-5F2C917ABE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49D875-34D7-4647-A35F-803F92165F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</xdr:row>
      <xdr:rowOff>9525</xdr:rowOff>
    </xdr:from>
    <xdr:to>
      <xdr:col>21</xdr:col>
      <xdr:colOff>9525</xdr:colOff>
      <xdr:row>27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3A315-2F5F-4721-8F91-3049288D6FA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21</xdr:col>
      <xdr:colOff>0</xdr:colOff>
      <xdr:row>27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8F6044B-52F5-412D-800B-D668DA0F69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6F501-BEF8-4F2B-89B5-2027B6ED5D00}">
  <dimension ref="A1"/>
  <sheetViews>
    <sheetView tabSelected="1" workbookViewId="0">
      <selection activeCell="P19" sqref="P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E1FBC-6FFC-4380-9542-5EF6D24E4910}">
  <dimension ref="A1"/>
  <sheetViews>
    <sheetView zoomScale="120" zoomScaleNormal="120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C3D5-43F1-416D-B3DE-467C3666D5E3}">
  <dimension ref="A1"/>
  <sheetViews>
    <sheetView zoomScale="120" zoomScaleNormal="120" workbookViewId="0">
      <selection activeCell="Q14" sqref="Q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2FAD1-9453-4577-9B34-70B10495C36D}">
  <dimension ref="A1"/>
  <sheetViews>
    <sheetView zoomScale="120" zoomScaleNormal="120" workbookViewId="0">
      <selection activeCell="R11" sqref="R1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68DBD-6102-408B-AA9C-964216845061}">
  <dimension ref="A1"/>
  <sheetViews>
    <sheetView workbookViewId="0">
      <selection activeCell="W8" sqref="W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1F960-582E-47FF-99CD-D281D6834A28}">
  <dimension ref="A1"/>
  <sheetViews>
    <sheetView workbookViewId="0">
      <selection activeCell="L29" sqref="L2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B69EF-8FB8-4398-B187-17415065A1FF}">
  <dimension ref="A1"/>
  <sheetViews>
    <sheetView topLeftCell="D1" workbookViewId="0">
      <selection activeCell="B10" sqref="B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41E71-B006-465F-BE1E-3BB5F8C6BB93}">
  <dimension ref="A1"/>
  <sheetViews>
    <sheetView workbookViewId="0">
      <selection activeCell="V1" sqref="V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03304-6FB3-46D0-88C9-E00F1E240FF3}">
  <dimension ref="A1"/>
  <sheetViews>
    <sheetView topLeftCell="D1" workbookViewId="0">
      <selection activeCell="Y9" sqref="Y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7ED-0487-4EC5-BCDA-C918C718EF2D}">
  <dimension ref="A1:V15"/>
  <sheetViews>
    <sheetView workbookViewId="0">
      <selection activeCell="B12" sqref="B12"/>
    </sheetView>
  </sheetViews>
  <sheetFormatPr defaultRowHeight="15" x14ac:dyDescent="0.25"/>
  <cols>
    <col min="9" max="9" width="9.85546875" customWidth="1"/>
    <col min="10" max="10" width="11.140625" bestFit="1" customWidth="1"/>
    <col min="11" max="11" width="10.140625" bestFit="1" customWidth="1"/>
    <col min="12" max="12" width="11.5703125" customWidth="1"/>
    <col min="17" max="17" width="10.85546875" customWidth="1"/>
  </cols>
  <sheetData>
    <row r="1" spans="1:22" x14ac:dyDescent="0.25">
      <c r="A1" t="s">
        <v>6</v>
      </c>
    </row>
    <row r="2" spans="1:22" x14ac:dyDescent="0.25">
      <c r="C2" t="str">
        <f>'Data-Difference'!D3</f>
        <v>LCDM+D</v>
      </c>
      <c r="D2" t="str">
        <f>'Data-Difference'!E3</f>
        <v>LCDM-D</v>
      </c>
      <c r="E2" t="str">
        <f>'Data-Difference'!F3</f>
        <v>Li et al.+D</v>
      </c>
      <c r="F2" t="str">
        <f>'Data-Difference'!G3</f>
        <v>Li et al.-D</v>
      </c>
      <c r="G2" t="str">
        <f>'Data-Difference'!H3</f>
        <v>Cheng+D</v>
      </c>
      <c r="H2" t="str">
        <f>'Data-Difference'!I3</f>
        <v>Cheng-D</v>
      </c>
      <c r="I2" t="str">
        <f>'Data-Difference'!J3</f>
        <v>Salleh et al.+D</v>
      </c>
      <c r="J2" t="str">
        <f>'Data-Difference'!K3</f>
        <v>Salleh et al.-D</v>
      </c>
      <c r="K2" t="str">
        <f>'Data-Difference'!L3</f>
        <v>Zhao et al.+D</v>
      </c>
      <c r="L2" t="str">
        <f>'Data-Difference'!M3</f>
        <v>Zhao et al.-D</v>
      </c>
      <c r="M2" t="str">
        <f>'Data-Difference'!N3</f>
        <v>Osuna Enciso et al.+D</v>
      </c>
      <c r="N2" t="str">
        <f>'Data-Difference'!O3</f>
        <v>Osuna Enciso et al.-D</v>
      </c>
      <c r="O2">
        <f>'Data-Difference'!P3</f>
        <v>0</v>
      </c>
      <c r="P2">
        <f>'Data-Difference'!Q3</f>
        <v>0</v>
      </c>
      <c r="Q2">
        <f>'Data-Difference'!R3</f>
        <v>0</v>
      </c>
      <c r="R2">
        <f>'Data-Difference'!S3</f>
        <v>0</v>
      </c>
      <c r="U2" t="s">
        <v>0</v>
      </c>
      <c r="V2" t="s">
        <v>2</v>
      </c>
    </row>
    <row r="3" spans="1:22" x14ac:dyDescent="0.25">
      <c r="B3" t="s">
        <v>8</v>
      </c>
      <c r="C3" s="3" cm="1">
        <f t="array" ref="C3">MAX(ABS('Data-Difference'!D4:'Data-Difference'!D103))</f>
        <v>0.39910445065038647</v>
      </c>
      <c r="D3" s="3" cm="1">
        <f t="array" ref="D3">MAX(ABS('Data-Difference'!E4:'Data-Difference'!E103))</f>
        <v>0.18839377406931779</v>
      </c>
      <c r="E3" s="3" cm="1">
        <f t="array" ref="E3">MAX(ABS('Data-Difference'!F4:'Data-Difference'!F103))</f>
        <v>0.74512565166463418</v>
      </c>
      <c r="F3" s="3" cm="1">
        <f t="array" ref="F3">MAX(ABS('Data-Difference'!G4:'Data-Difference'!G103))</f>
        <v>0.74641431927450064</v>
      </c>
      <c r="G3" s="3" cm="1">
        <f t="array" ref="G3">MAX(ABS('Data-Difference'!H4:'Data-Difference'!H103))</f>
        <v>0.77620116622483604</v>
      </c>
      <c r="H3" s="3" cm="1">
        <f t="array" ref="H3">MAX(ABS('Data-Difference'!I4:'Data-Difference'!I103))</f>
        <v>0.73811786865147155</v>
      </c>
      <c r="I3" s="3" cm="1">
        <f t="array" ref="I3">MAX(ABS('Data-Difference'!J4:'Data-Difference'!J103))</f>
        <v>0.75910113176013339</v>
      </c>
      <c r="J3" s="3" cm="1">
        <f t="array" ref="J3">MAX(ABS('Data-Difference'!K4:'Data-Difference'!K103))</f>
        <v>0.75675616863740747</v>
      </c>
      <c r="K3" s="3" cm="1">
        <f t="array" ref="K3">MAX(ABS('Data-Difference'!L4:'Data-Difference'!L103))</f>
        <v>8.6156106996342019E-2</v>
      </c>
      <c r="L3" s="3" cm="1">
        <f t="array" ref="L3">MAX(ABS('Data-Difference'!M4:'Data-Difference'!M103))</f>
        <v>3.156148744972187E-2</v>
      </c>
      <c r="M3" s="3" cm="1">
        <f t="array" ref="M3">MAX(ABS('Data-Difference'!N4:'Data-Difference'!N103))</f>
        <v>0.63111044570902408</v>
      </c>
      <c r="N3" s="3" cm="1">
        <f t="array" ref="N3">MAX(ABS('Data-Difference'!O4:'Data-Difference'!O103))</f>
        <v>0.63111044570902408</v>
      </c>
      <c r="O3" s="3" cm="1">
        <f t="array" ref="O3">MAX(ABS('Data-Difference'!P4:'Data-Difference'!P103))</f>
        <v>1</v>
      </c>
      <c r="P3" s="3" cm="1">
        <f t="array" ref="P3">MAX(ABS('Data-Difference'!Q4:'Data-Difference'!Q103))</f>
        <v>1</v>
      </c>
      <c r="Q3" s="3" cm="1">
        <f t="array" ref="Q3">MAX(ABS('Data-Difference'!R4:'Data-Difference'!R103))</f>
        <v>1</v>
      </c>
      <c r="R3" s="3" cm="1">
        <f t="array" ref="R3">MAX(ABS('Data-Difference'!S4:'Data-Difference'!S103))</f>
        <v>1</v>
      </c>
      <c r="U3">
        <f>MAX(C3:R3)</f>
        <v>1</v>
      </c>
      <c r="V3">
        <f>MIN(C3:R3)</f>
        <v>3.156148744972187E-2</v>
      </c>
    </row>
    <row r="4" spans="1:22" x14ac:dyDescent="0.25">
      <c r="B4" t="s">
        <v>9</v>
      </c>
      <c r="C4" s="3" cm="1">
        <f t="array" ref="C4">SUM(ABS('Data-Difference'!D4:'Data-Difference'!D103))</f>
        <v>13.937329514081588</v>
      </c>
      <c r="D4" s="3" cm="1">
        <f t="array" ref="D4">SUM(ABS('Data-Difference'!E4:'Data-Difference'!E103))</f>
        <v>3.7463367092332853</v>
      </c>
      <c r="E4" s="3" cm="1">
        <f t="array" ref="E4">SUM(ABS('Data-Difference'!F4:'Data-Difference'!F103))</f>
        <v>41.95671759375319</v>
      </c>
      <c r="F4" s="3" cm="1">
        <f t="array" ref="F4">SUM(ABS('Data-Difference'!G4:'Data-Difference'!G103))</f>
        <v>42.337752336256251</v>
      </c>
      <c r="G4" s="3" cm="1">
        <f t="array" ref="G4">SUM(ABS('Data-Difference'!H4:'Data-Difference'!H103))</f>
        <v>39.140413335209644</v>
      </c>
      <c r="H4" s="3" cm="1">
        <f t="array" ref="H4">SUM(ABS('Data-Difference'!I4:'Data-Difference'!I103))</f>
        <v>38.861958712650662</v>
      </c>
      <c r="I4" s="3" cm="1">
        <f t="array" ref="I4">SUM(ABS('Data-Difference'!J4:'Data-Difference'!J103))</f>
        <v>37.77048803313582</v>
      </c>
      <c r="J4" s="3" cm="1">
        <f t="array" ref="J4">SUM(ABS('Data-Difference'!K4:'Data-Difference'!K103))</f>
        <v>39.839480767975544</v>
      </c>
      <c r="K4" s="3" cm="1">
        <f t="array" ref="K4">SUM(ABS('Data-Difference'!L4:'Data-Difference'!L103))</f>
        <v>2.5029283927527151</v>
      </c>
      <c r="L4" s="3" cm="1">
        <f t="array" ref="L4">SUM(ABS('Data-Difference'!M4:'Data-Difference'!M103))</f>
        <v>0.84226085205546841</v>
      </c>
      <c r="M4" s="3" cm="1">
        <f t="array" ref="M4">SUM(ABS('Data-Difference'!N4:'Data-Difference'!N103))</f>
        <v>34.256950038547053</v>
      </c>
      <c r="N4" s="3" cm="1">
        <f t="array" ref="N4">SUM(ABS('Data-Difference'!O4:'Data-Difference'!O103))</f>
        <v>34.256950038547053</v>
      </c>
      <c r="O4" s="3" cm="1">
        <f t="array" ref="O4">SUM(ABS('Data-Difference'!P4:'Data-Difference'!P103))</f>
        <v>50.499999999999957</v>
      </c>
      <c r="P4" s="3" cm="1">
        <f t="array" ref="P4">SUM(ABS('Data-Difference'!Q4:'Data-Difference'!Q103))</f>
        <v>50.499999999999957</v>
      </c>
      <c r="Q4" s="3" cm="1">
        <f t="array" ref="Q4">SUM(ABS('Data-Difference'!R4:'Data-Difference'!R103))</f>
        <v>50.499999999999957</v>
      </c>
      <c r="R4" s="3" cm="1">
        <f t="array" ref="R4">SUM(ABS('Data-Difference'!S4:'Data-Difference'!S103))</f>
        <v>50.499999999999957</v>
      </c>
      <c r="U4">
        <f t="shared" ref="U4:U5" si="0">MAX(C4:R4)</f>
        <v>50.499999999999957</v>
      </c>
      <c r="V4">
        <f t="shared" ref="V4:V5" si="1">MIN(C4:R4)</f>
        <v>0.84226085205546841</v>
      </c>
    </row>
    <row r="5" spans="1:22" x14ac:dyDescent="0.25">
      <c r="B5" t="s">
        <v>10</v>
      </c>
      <c r="C5" s="3">
        <f>C4/100</f>
        <v>0.13937329514081587</v>
      </c>
      <c r="D5" s="3">
        <f t="shared" ref="D5:R5" si="2">D4/100</f>
        <v>3.7463367092332854E-2</v>
      </c>
      <c r="E5" s="3">
        <f t="shared" si="2"/>
        <v>0.4195671759375319</v>
      </c>
      <c r="F5" s="3">
        <f t="shared" si="2"/>
        <v>0.42337752336256251</v>
      </c>
      <c r="G5" s="3">
        <f t="shared" si="2"/>
        <v>0.39140413335209645</v>
      </c>
      <c r="H5" s="3">
        <f t="shared" si="2"/>
        <v>0.38861958712650663</v>
      </c>
      <c r="I5" s="3">
        <f t="shared" si="2"/>
        <v>0.37770488033135818</v>
      </c>
      <c r="J5" s="3">
        <f t="shared" si="2"/>
        <v>0.39839480767975544</v>
      </c>
      <c r="K5" s="3">
        <f t="shared" si="2"/>
        <v>2.5029283927527152E-2</v>
      </c>
      <c r="L5" s="3">
        <f t="shared" si="2"/>
        <v>8.4226085205546843E-3</v>
      </c>
      <c r="M5" s="3">
        <f t="shared" si="2"/>
        <v>0.34256950038547052</v>
      </c>
      <c r="N5" s="3">
        <f t="shared" si="2"/>
        <v>0.34256950038547052</v>
      </c>
      <c r="O5" s="3">
        <f t="shared" si="2"/>
        <v>0.50499999999999956</v>
      </c>
      <c r="P5" s="3">
        <f t="shared" si="2"/>
        <v>0.50499999999999956</v>
      </c>
      <c r="Q5" s="3">
        <f t="shared" si="2"/>
        <v>0.50499999999999956</v>
      </c>
      <c r="R5" s="3">
        <f t="shared" si="2"/>
        <v>0.50499999999999956</v>
      </c>
      <c r="U5">
        <f t="shared" si="0"/>
        <v>0.50499999999999956</v>
      </c>
      <c r="V5">
        <f t="shared" si="1"/>
        <v>8.4226085205546843E-3</v>
      </c>
    </row>
    <row r="10" spans="1:22" x14ac:dyDescent="0.25">
      <c r="A10" t="s">
        <v>5</v>
      </c>
    </row>
    <row r="11" spans="1:22" x14ac:dyDescent="0.25">
      <c r="C11">
        <f>Time!D2</f>
        <v>0</v>
      </c>
      <c r="D11">
        <f>Time!E2</f>
        <v>0</v>
      </c>
      <c r="E11">
        <f>Time!F2</f>
        <v>0</v>
      </c>
      <c r="F11">
        <f>Time!G2</f>
        <v>0</v>
      </c>
      <c r="G11">
        <f>Time!H2</f>
        <v>0</v>
      </c>
      <c r="H11">
        <f>Time!I2</f>
        <v>0</v>
      </c>
      <c r="I11">
        <f>Time!J2</f>
        <v>0</v>
      </c>
      <c r="J11">
        <f>Time!K2</f>
        <v>0</v>
      </c>
      <c r="K11">
        <f>Time!L2</f>
        <v>0</v>
      </c>
      <c r="L11">
        <f>Time!M2</f>
        <v>0</v>
      </c>
      <c r="M11">
        <f>Time!N2</f>
        <v>0</v>
      </c>
      <c r="N11">
        <f>Time!O2</f>
        <v>0</v>
      </c>
      <c r="O11">
        <f>Time!P2</f>
        <v>0</v>
      </c>
      <c r="P11">
        <f>Time!Q2</f>
        <v>0</v>
      </c>
      <c r="Q11">
        <f>Time!R2</f>
        <v>0</v>
      </c>
      <c r="R11">
        <f>Time!S2</f>
        <v>0</v>
      </c>
    </row>
    <row r="12" spans="1:22" x14ac:dyDescent="0.25">
      <c r="B12" t="s">
        <v>14</v>
      </c>
      <c r="C12">
        <f>SUM(Time!D3:D102)</f>
        <v>0</v>
      </c>
      <c r="D12">
        <f>SUM(Time!E3:E102)</f>
        <v>0</v>
      </c>
      <c r="E12">
        <f>SUM(Time!F3:F102)</f>
        <v>0</v>
      </c>
      <c r="F12">
        <f>SUM(Time!G3:G102)</f>
        <v>0</v>
      </c>
      <c r="G12">
        <f>SUM(Time!H3:H102)</f>
        <v>0</v>
      </c>
      <c r="H12">
        <f>SUM(Time!I3:I102)</f>
        <v>0</v>
      </c>
      <c r="I12">
        <f>SUM(Time!J3:J102)</f>
        <v>0</v>
      </c>
      <c r="J12">
        <f>SUM(Time!K3:K102)</f>
        <v>0</v>
      </c>
      <c r="K12">
        <f>SUM(Time!L3:L102)</f>
        <v>0</v>
      </c>
      <c r="L12">
        <f>SUM(Time!M3:M102)</f>
        <v>0</v>
      </c>
      <c r="M12">
        <f>SUM(Time!N3:N102)</f>
        <v>0</v>
      </c>
      <c r="N12">
        <f>SUM(Time!O3:O102)</f>
        <v>0</v>
      </c>
      <c r="O12">
        <f>SUM(Time!P3:P102)</f>
        <v>0</v>
      </c>
      <c r="P12">
        <f>SUM(Time!Q3:Q102)</f>
        <v>0</v>
      </c>
      <c r="Q12">
        <f>SUM(Time!R3:R102)</f>
        <v>0</v>
      </c>
      <c r="R12">
        <f>SUM(Time!S3:S102)</f>
        <v>0</v>
      </c>
    </row>
    <row r="13" spans="1:22" x14ac:dyDescent="0.25">
      <c r="B13" t="s">
        <v>12</v>
      </c>
      <c r="C13" t="e">
        <f>C12/COUNT(Time!D3:D102)</f>
        <v>#DIV/0!</v>
      </c>
      <c r="D13" t="e">
        <f>D12/COUNT(Time!E3:E102)</f>
        <v>#DIV/0!</v>
      </c>
      <c r="E13" t="e">
        <f>E12/COUNT(Time!F3:F102)</f>
        <v>#DIV/0!</v>
      </c>
      <c r="F13" t="e">
        <f>F12/COUNT(Time!G3:G102)</f>
        <v>#DIV/0!</v>
      </c>
      <c r="G13" t="e">
        <f>G12/COUNT(Time!H3:H102)</f>
        <v>#DIV/0!</v>
      </c>
      <c r="H13" t="e">
        <f>H12/COUNT(Time!I3:I102)</f>
        <v>#DIV/0!</v>
      </c>
      <c r="I13" t="e">
        <f>I12/COUNT(Time!J3:J102)</f>
        <v>#DIV/0!</v>
      </c>
      <c r="J13" t="e">
        <f>J12/COUNT(Time!K3:K102)</f>
        <v>#DIV/0!</v>
      </c>
      <c r="K13" t="e">
        <f>K12/COUNT(Time!L3:L102)</f>
        <v>#DIV/0!</v>
      </c>
      <c r="L13" t="e">
        <f>L12/COUNT(Time!M3:M102)</f>
        <v>#DIV/0!</v>
      </c>
      <c r="M13" t="e">
        <f>M12/COUNT(Time!N3:N102)</f>
        <v>#DIV/0!</v>
      </c>
      <c r="N13" t="e">
        <f>N12/COUNT(Time!O3:O102)</f>
        <v>#DIV/0!</v>
      </c>
      <c r="O13" t="e">
        <f>O12/COUNT(Time!P3:P102)</f>
        <v>#DIV/0!</v>
      </c>
      <c r="P13" t="e">
        <f>P12/COUNT(Time!Q3:Q102)</f>
        <v>#DIV/0!</v>
      </c>
      <c r="Q13" t="e">
        <f>Q12/COUNT(Time!R3:R102)</f>
        <v>#DIV/0!</v>
      </c>
      <c r="R13" t="e">
        <f>R12/COUNT(Time!S3:S102)</f>
        <v>#DIV/0!</v>
      </c>
    </row>
    <row r="14" spans="1:22" x14ac:dyDescent="0.25">
      <c r="B14" t="s">
        <v>13</v>
      </c>
      <c r="C14" t="e">
        <f>OUR_TIME-OUR_TIME</f>
        <v>#DIV/0!</v>
      </c>
      <c r="D14" t="e">
        <f t="shared" ref="D14:R14" si="3">D13-OUR_TIME</f>
        <v>#DIV/0!</v>
      </c>
      <c r="E14" t="e">
        <f t="shared" si="3"/>
        <v>#DIV/0!</v>
      </c>
      <c r="F14" t="e">
        <f t="shared" si="3"/>
        <v>#DIV/0!</v>
      </c>
      <c r="G14" t="e">
        <f t="shared" si="3"/>
        <v>#DIV/0!</v>
      </c>
      <c r="H14" t="e">
        <f t="shared" si="3"/>
        <v>#DIV/0!</v>
      </c>
      <c r="I14" t="e">
        <f t="shared" si="3"/>
        <v>#DIV/0!</v>
      </c>
      <c r="J14" t="e">
        <f t="shared" si="3"/>
        <v>#DIV/0!</v>
      </c>
      <c r="K14" t="e">
        <f t="shared" si="3"/>
        <v>#DIV/0!</v>
      </c>
      <c r="L14" t="e">
        <f t="shared" si="3"/>
        <v>#DIV/0!</v>
      </c>
      <c r="M14" t="e">
        <f t="shared" si="3"/>
        <v>#DIV/0!</v>
      </c>
      <c r="N14" t="e">
        <f t="shared" si="3"/>
        <v>#DIV/0!</v>
      </c>
      <c r="O14" t="e">
        <f t="shared" si="3"/>
        <v>#DIV/0!</v>
      </c>
      <c r="P14" t="e">
        <f t="shared" si="3"/>
        <v>#DIV/0!</v>
      </c>
      <c r="Q14" t="e">
        <f t="shared" si="3"/>
        <v>#DIV/0!</v>
      </c>
      <c r="R14" t="e">
        <f t="shared" si="3"/>
        <v>#DIV/0!</v>
      </c>
    </row>
    <row r="15" spans="1:22" x14ac:dyDescent="0.25">
      <c r="B15" t="s">
        <v>11</v>
      </c>
      <c r="C15" s="3">
        <v>1</v>
      </c>
      <c r="D15" s="3" t="e">
        <f t="shared" ref="D15:R15" si="4">D13/OUR_TIME</f>
        <v>#DIV/0!</v>
      </c>
      <c r="E15" s="3" t="e">
        <f t="shared" si="4"/>
        <v>#DIV/0!</v>
      </c>
      <c r="F15" s="3" t="e">
        <f t="shared" si="4"/>
        <v>#DIV/0!</v>
      </c>
      <c r="G15" s="3" t="e">
        <f t="shared" si="4"/>
        <v>#DIV/0!</v>
      </c>
      <c r="H15" s="3" t="e">
        <f t="shared" si="4"/>
        <v>#DIV/0!</v>
      </c>
      <c r="I15" s="3" t="e">
        <f t="shared" si="4"/>
        <v>#DIV/0!</v>
      </c>
      <c r="J15" s="3" t="e">
        <f t="shared" si="4"/>
        <v>#DIV/0!</v>
      </c>
      <c r="K15" s="3" t="e">
        <f t="shared" si="4"/>
        <v>#DIV/0!</v>
      </c>
      <c r="L15" s="3" t="e">
        <f t="shared" si="4"/>
        <v>#DIV/0!</v>
      </c>
      <c r="M15" s="3" t="e">
        <f t="shared" si="4"/>
        <v>#DIV/0!</v>
      </c>
      <c r="N15" s="3" t="e">
        <f t="shared" si="4"/>
        <v>#DIV/0!</v>
      </c>
      <c r="O15" s="3" t="e">
        <f t="shared" si="4"/>
        <v>#DIV/0!</v>
      </c>
      <c r="P15" s="3" t="e">
        <f t="shared" si="4"/>
        <v>#DIV/0!</v>
      </c>
      <c r="Q15" s="3" t="e">
        <f t="shared" si="4"/>
        <v>#DIV/0!</v>
      </c>
      <c r="R15" s="3" t="e">
        <f t="shared" si="4"/>
        <v>#DIV/0!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07ED6-E3EF-49FD-951D-5300BE9541AA}">
  <dimension ref="A1:W103"/>
  <sheetViews>
    <sheetView workbookViewId="0">
      <selection activeCell="H2" sqref="H2"/>
    </sheetView>
  </sheetViews>
  <sheetFormatPr defaultRowHeight="15" x14ac:dyDescent="0.25"/>
  <cols>
    <col min="10" max="11" width="12.7109375" bestFit="1" customWidth="1"/>
  </cols>
  <sheetData>
    <row r="1" spans="1:23" x14ac:dyDescent="0.25">
      <c r="B1">
        <f>'Data-Normalized'!A1</f>
        <v>0</v>
      </c>
      <c r="C1" t="s">
        <v>4</v>
      </c>
      <c r="D1">
        <f>MIN(D4:D103)</f>
        <v>-0.22516615874764523</v>
      </c>
      <c r="E1">
        <f>MIN(E4:E103)</f>
        <v>-0.18839377406931779</v>
      </c>
      <c r="F1">
        <f t="shared" ref="F1:S1" si="0">MIN(F4:F103)</f>
        <v>-1.154177029238812E-2</v>
      </c>
      <c r="G1">
        <f t="shared" si="0"/>
        <v>-2.5914440968562991E-3</v>
      </c>
      <c r="H1">
        <f t="shared" si="0"/>
        <v>-2.8241854127551536E-2</v>
      </c>
      <c r="I1">
        <f t="shared" si="0"/>
        <v>-1.1967507932724164E-2</v>
      </c>
      <c r="J1">
        <f t="shared" si="0"/>
        <v>-4.3873071535252328E-2</v>
      </c>
      <c r="K1">
        <f t="shared" si="0"/>
        <v>-2.7606571145325609E-2</v>
      </c>
      <c r="L1">
        <f t="shared" si="0"/>
        <v>-8.6156106996342019E-2</v>
      </c>
      <c r="M1">
        <f t="shared" si="0"/>
        <v>-3.156148744972187E-2</v>
      </c>
      <c r="N1">
        <f t="shared" si="0"/>
        <v>0</v>
      </c>
      <c r="O1">
        <f t="shared" si="0"/>
        <v>0</v>
      </c>
      <c r="P1">
        <f t="shared" si="0"/>
        <v>-1</v>
      </c>
      <c r="Q1">
        <f t="shared" si="0"/>
        <v>-1</v>
      </c>
      <c r="R1">
        <f t="shared" si="0"/>
        <v>-1</v>
      </c>
      <c r="S1">
        <f t="shared" si="0"/>
        <v>-1</v>
      </c>
      <c r="T1">
        <f>'Data-Normalized'!S1</f>
        <v>17</v>
      </c>
      <c r="U1">
        <f>'Data-Normalized'!T1</f>
        <v>18</v>
      </c>
      <c r="V1">
        <f>'Data-Normalized'!U1</f>
        <v>19</v>
      </c>
      <c r="W1">
        <f>'Data-Normalized'!V1</f>
        <v>20</v>
      </c>
    </row>
    <row r="2" spans="1:23" x14ac:dyDescent="0.25">
      <c r="B2">
        <f>'Data-Normalized'!A2</f>
        <v>0</v>
      </c>
      <c r="C2" t="s">
        <v>3</v>
      </c>
      <c r="D2" cm="1">
        <f t="array" ref="D2">MAX(ABS(D4:D103))</f>
        <v>0.39910445065038647</v>
      </c>
      <c r="E2" cm="1">
        <f t="array" ref="E2">MAX(ABS(E4:E103))</f>
        <v>0.18839377406931779</v>
      </c>
      <c r="F2" cm="1">
        <f t="array" ref="F2">MAX(ABS(F4:F103))</f>
        <v>0.74512565166463418</v>
      </c>
      <c r="G2" cm="1">
        <f t="array" ref="G2">MAX(ABS(G4:G103))</f>
        <v>0.74641431927450064</v>
      </c>
      <c r="H2" cm="1">
        <f t="array" ref="H2">MAX(ABS(H4:H103))</f>
        <v>0.77620116622483604</v>
      </c>
      <c r="I2" cm="1">
        <f t="array" ref="I2">MAX(ABS(I4:I103))</f>
        <v>0.73811786865147155</v>
      </c>
      <c r="J2" cm="1">
        <f t="array" ref="J2">MAX(ABS(J4:J103))</f>
        <v>0.75910113176013339</v>
      </c>
      <c r="K2" cm="1">
        <f t="array" ref="K2">MAX(ABS(K4:K103))</f>
        <v>0.75675616863740747</v>
      </c>
      <c r="L2" cm="1">
        <f t="array" ref="L2">MAX(ABS(L4:L103))</f>
        <v>8.6156106996342019E-2</v>
      </c>
      <c r="M2" cm="1">
        <f t="array" ref="M2">MAX(ABS(M4:M103))</f>
        <v>3.156148744972187E-2</v>
      </c>
      <c r="N2" cm="1">
        <f t="array" ref="N2">MAX(ABS(N4:N103))</f>
        <v>0.63111044570902408</v>
      </c>
      <c r="O2" cm="1">
        <f t="array" ref="O2">MAX(ABS(O4:O103))</f>
        <v>0.63111044570902408</v>
      </c>
      <c r="P2" cm="1">
        <f t="array" ref="P2">MAX(ABS(P4:P103))</f>
        <v>1</v>
      </c>
      <c r="Q2" cm="1">
        <f t="array" ref="Q2">MAX(ABS(Q4:Q103))</f>
        <v>1</v>
      </c>
      <c r="R2" cm="1">
        <f t="array" ref="R2">MAX(ABS(R4:R103))</f>
        <v>1</v>
      </c>
      <c r="S2" cm="1">
        <f t="array" ref="S2">MAX(ABS(S4:S103))</f>
        <v>1</v>
      </c>
      <c r="T2">
        <f>'Data-Normalized'!S2</f>
        <v>0</v>
      </c>
      <c r="U2">
        <f>'Data-Normalized'!T2</f>
        <v>0</v>
      </c>
      <c r="V2">
        <f>'Data-Normalized'!U2</f>
        <v>0</v>
      </c>
      <c r="W2">
        <f>'Data-Normalized'!V2</f>
        <v>0</v>
      </c>
    </row>
    <row r="3" spans="1:23" x14ac:dyDescent="0.25">
      <c r="A3" t="s">
        <v>7</v>
      </c>
      <c r="B3" t="str">
        <f>'Data-Normalized'!A3</f>
        <v>H-Axis</v>
      </c>
      <c r="C3" t="str">
        <f>'Data-Normalized'!B3</f>
        <v>Desired Diversity</v>
      </c>
      <c r="D3" t="str">
        <f>'Data-Normalized'!C3</f>
        <v>LCDM+D</v>
      </c>
      <c r="E3" t="str">
        <f>'Data-Normalized'!D3</f>
        <v>LCDM-D</v>
      </c>
      <c r="F3" t="str">
        <f>'Data-Normalized'!E3</f>
        <v>Li et al.+D</v>
      </c>
      <c r="G3" t="str">
        <f>'Data-Normalized'!F3</f>
        <v>Li et al.-D</v>
      </c>
      <c r="H3" t="str">
        <f>'Data-Normalized'!G3</f>
        <v>Cheng+D</v>
      </c>
      <c r="I3" t="str">
        <f>'Data-Normalized'!H3</f>
        <v>Cheng-D</v>
      </c>
      <c r="J3" t="str">
        <f>'Data-Normalized'!I3</f>
        <v>Salleh et al.+D</v>
      </c>
      <c r="K3" t="str">
        <f>'Data-Normalized'!J3</f>
        <v>Salleh et al.-D</v>
      </c>
      <c r="L3" t="str">
        <f>'Data-Normalized'!K3</f>
        <v>Zhao et al.+D</v>
      </c>
      <c r="M3" t="str">
        <f>'Data-Normalized'!L3</f>
        <v>Zhao et al.-D</v>
      </c>
      <c r="N3" t="str">
        <f>'Data-Normalized'!M3</f>
        <v>Osuna Enciso et al.+D</v>
      </c>
      <c r="O3" t="str">
        <f>'Data-Normalized'!N3</f>
        <v>Osuna Enciso et al.-D</v>
      </c>
      <c r="P3">
        <f>'Data-Normalized'!O3</f>
        <v>0</v>
      </c>
      <c r="Q3">
        <f>'Data-Normalized'!P3</f>
        <v>0</v>
      </c>
      <c r="R3">
        <f>'Data-Normalized'!Q3</f>
        <v>0</v>
      </c>
      <c r="S3">
        <f>'Data-Normalized'!R3</f>
        <v>0</v>
      </c>
      <c r="T3">
        <f>'Data-Normalized'!S3</f>
        <v>0</v>
      </c>
      <c r="U3">
        <f>'Data-Normalized'!T3</f>
        <v>0</v>
      </c>
      <c r="V3">
        <f>'Data-Normalized'!U3</f>
        <v>0</v>
      </c>
      <c r="W3">
        <f>'Data-Normalized'!V3</f>
        <v>0</v>
      </c>
    </row>
    <row r="4" spans="1:23" x14ac:dyDescent="0.25">
      <c r="A4">
        <v>1</v>
      </c>
      <c r="B4">
        <f>'Data-Normalized'!A4</f>
        <v>100</v>
      </c>
      <c r="C4">
        <f>'Data-Normalized'!B4</f>
        <v>1</v>
      </c>
      <c r="D4">
        <f>'Data-Normalized'!C4-'Data-Normalized'!B4</f>
        <v>-0.22516615874764523</v>
      </c>
      <c r="E4">
        <f>'Data-Normalized'!D4-'Data-Normalized'!B4</f>
        <v>-0.15307720221164667</v>
      </c>
      <c r="F4">
        <f>'Data-Normalized'!E4-'Data-Normalized'!B4</f>
        <v>-1.154177029238812E-2</v>
      </c>
      <c r="G4">
        <f>'Data-Normalized'!F4-'Data-Normalized'!B4</f>
        <v>-2.5914440968562991E-3</v>
      </c>
      <c r="H4">
        <f>'Data-Normalized'!G4-'Data-Normalized'!B4</f>
        <v>-1.3372704622965692E-2</v>
      </c>
      <c r="I4">
        <f>'Data-Normalized'!H4-'Data-Normalized'!B4</f>
        <v>-4.4376120367008998E-3</v>
      </c>
      <c r="J4">
        <f>'Data-Normalized'!I4-'Data-Normalized'!B4</f>
        <v>-5.4624522117558971E-3</v>
      </c>
      <c r="K4">
        <f>'Data-Normalized'!J4-'Data-Normalized'!B4</f>
        <v>-2.7606571145325609E-2</v>
      </c>
      <c r="L4">
        <f>'Data-Normalized'!K4-'Data-Normalized'!B4</f>
        <v>-7.8405554768930852E-2</v>
      </c>
      <c r="M4">
        <f>'Data-Normalized'!L4-'Data-Normalized'!B4</f>
        <v>-2.0363112129787475E-2</v>
      </c>
      <c r="N4">
        <f>'Data-Normalized'!M4-'Data-Normalized'!B4</f>
        <v>0</v>
      </c>
      <c r="O4">
        <f>'Data-Normalized'!N4-'Data-Normalized'!B4</f>
        <v>0</v>
      </c>
      <c r="P4">
        <f>'Data-Normalized'!O4-'Data-Normalized'!B4</f>
        <v>-1</v>
      </c>
      <c r="Q4">
        <f>'Data-Normalized'!P4-'Data-Normalized'!B4</f>
        <v>-1</v>
      </c>
      <c r="R4">
        <f>'Data-Normalized'!Q4-'Data-Normalized'!B4</f>
        <v>-1</v>
      </c>
      <c r="S4">
        <f>'Data-Normalized'!R4-'Data-Normalized'!B4</f>
        <v>-1</v>
      </c>
      <c r="T4">
        <f>'Data-Normalized'!S4</f>
        <v>0</v>
      </c>
      <c r="U4">
        <f>'Data-Normalized'!T4</f>
        <v>0</v>
      </c>
      <c r="V4">
        <f>'Data-Normalized'!U4</f>
        <v>0</v>
      </c>
      <c r="W4">
        <f>'Data-Normalized'!V4</f>
        <v>0</v>
      </c>
    </row>
    <row r="5" spans="1:23" x14ac:dyDescent="0.25">
      <c r="A5">
        <v>2</v>
      </c>
      <c r="B5">
        <f>'Data-Normalized'!A5</f>
        <v>99</v>
      </c>
      <c r="C5">
        <f>'Data-Normalized'!B5</f>
        <v>0.99</v>
      </c>
      <c r="D5">
        <f>'Data-Normalized'!C5-'Data-Normalized'!B5</f>
        <v>-0.11230526938467278</v>
      </c>
      <c r="E5">
        <f>'Data-Normalized'!D5-'Data-Normalized'!B5</f>
        <v>-7.7079121202394463E-2</v>
      </c>
      <c r="F5">
        <f>'Data-Normalized'!E5-'Data-Normalized'!B5</f>
        <v>4.2109895295524558E-3</v>
      </c>
      <c r="G5">
        <f>'Data-Normalized'!F5-'Data-Normalized'!B5</f>
        <v>9.813696502913194E-3</v>
      </c>
      <c r="H5">
        <f>'Data-Normalized'!G5-'Data-Normalized'!B5</f>
        <v>-2.1851455879140502E-4</v>
      </c>
      <c r="I5">
        <f>'Data-Normalized'!H5-'Data-Normalized'!B5</f>
        <v>-1.1967507932724164E-2</v>
      </c>
      <c r="J5">
        <f>'Data-Normalized'!I5-'Data-Normalized'!B5</f>
        <v>-7.2924722633754824E-3</v>
      </c>
      <c r="K5">
        <f>'Data-Normalized'!J5-'Data-Normalized'!B5</f>
        <v>1.0000000000000009E-2</v>
      </c>
      <c r="L5">
        <f>'Data-Normalized'!K5-'Data-Normalized'!B5</f>
        <v>1.0000000000000009E-2</v>
      </c>
      <c r="M5">
        <f>'Data-Normalized'!L5-'Data-Normalized'!B5</f>
        <v>-2.1883242670842629E-3</v>
      </c>
      <c r="N5">
        <f>'Data-Normalized'!M5-'Data-Normalized'!B5</f>
        <v>1.0000000000000009E-2</v>
      </c>
      <c r="O5">
        <f>'Data-Normalized'!N5-'Data-Normalized'!B5</f>
        <v>1.0000000000000009E-2</v>
      </c>
      <c r="P5">
        <f>'Data-Normalized'!O5-'Data-Normalized'!B5</f>
        <v>-0.99</v>
      </c>
      <c r="Q5">
        <f>'Data-Normalized'!P5-'Data-Normalized'!B5</f>
        <v>-0.99</v>
      </c>
      <c r="R5">
        <f>'Data-Normalized'!Q5-'Data-Normalized'!B5</f>
        <v>-0.99</v>
      </c>
      <c r="S5">
        <f>'Data-Normalized'!R5-'Data-Normalized'!B5</f>
        <v>-0.99</v>
      </c>
      <c r="T5">
        <f>'Data-Normalized'!S5</f>
        <v>0</v>
      </c>
      <c r="U5">
        <f>'Data-Normalized'!T5</f>
        <v>0</v>
      </c>
      <c r="V5">
        <f>'Data-Normalized'!U5</f>
        <v>0</v>
      </c>
      <c r="W5">
        <f>'Data-Normalized'!V5</f>
        <v>0</v>
      </c>
    </row>
    <row r="6" spans="1:23" x14ac:dyDescent="0.25">
      <c r="A6">
        <v>3</v>
      </c>
      <c r="B6">
        <f>'Data-Normalized'!A6</f>
        <v>98</v>
      </c>
      <c r="C6">
        <f>'Data-Normalized'!B6</f>
        <v>0.98</v>
      </c>
      <c r="D6">
        <f>'Data-Normalized'!C6-'Data-Normalized'!B6</f>
        <v>-7.437999498134551E-2</v>
      </c>
      <c r="E6">
        <f>'Data-Normalized'!D6-'Data-Normalized'!B6</f>
        <v>-7.2075176508342831E-2</v>
      </c>
      <c r="F6">
        <f>'Data-Normalized'!E6-'Data-Normalized'!B6</f>
        <v>1.5340405672466195E-2</v>
      </c>
      <c r="G6">
        <f>'Data-Normalized'!F6-'Data-Normalized'!B6</f>
        <v>1.9237959259148618E-2</v>
      </c>
      <c r="H6">
        <f>'Data-Normalized'!G6-'Data-Normalized'!B6</f>
        <v>1.496836668367818E-2</v>
      </c>
      <c r="I6">
        <f>'Data-Normalized'!H6-'Data-Normalized'!B6</f>
        <v>8.0307265652119764E-3</v>
      </c>
      <c r="J6">
        <f>'Data-Normalized'!I6-'Data-Normalized'!B6</f>
        <v>-2.0055695417650066E-3</v>
      </c>
      <c r="K6">
        <f>'Data-Normalized'!J6-'Data-Normalized'!B6</f>
        <v>-1.3132911247172863E-2</v>
      </c>
      <c r="L6">
        <f>'Data-Normalized'!K6-'Data-Normalized'!B6</f>
        <v>-5.2879802179516266E-2</v>
      </c>
      <c r="M6">
        <f>'Data-Normalized'!L6-'Data-Normalized'!B6</f>
        <v>2.0000000000000018E-2</v>
      </c>
      <c r="N6">
        <f>'Data-Normalized'!M6-'Data-Normalized'!B6</f>
        <v>2.0000000000000018E-2</v>
      </c>
      <c r="O6">
        <f>'Data-Normalized'!N6-'Data-Normalized'!B6</f>
        <v>2.0000000000000018E-2</v>
      </c>
      <c r="P6">
        <f>'Data-Normalized'!O6-'Data-Normalized'!B6</f>
        <v>-0.98</v>
      </c>
      <c r="Q6">
        <f>'Data-Normalized'!P6-'Data-Normalized'!B6</f>
        <v>-0.98</v>
      </c>
      <c r="R6">
        <f>'Data-Normalized'!Q6-'Data-Normalized'!B6</f>
        <v>-0.98</v>
      </c>
      <c r="S6">
        <f>'Data-Normalized'!R6-'Data-Normalized'!B6</f>
        <v>-0.98</v>
      </c>
      <c r="T6">
        <f>'Data-Normalized'!S6</f>
        <v>0</v>
      </c>
      <c r="U6">
        <f>'Data-Normalized'!T6</f>
        <v>0</v>
      </c>
      <c r="V6">
        <f>'Data-Normalized'!U6</f>
        <v>0</v>
      </c>
      <c r="W6">
        <f>'Data-Normalized'!V6</f>
        <v>0</v>
      </c>
    </row>
    <row r="7" spans="1:23" x14ac:dyDescent="0.25">
      <c r="A7">
        <v>4</v>
      </c>
      <c r="B7">
        <f>'Data-Normalized'!A7</f>
        <v>97</v>
      </c>
      <c r="C7">
        <f>'Data-Normalized'!B7</f>
        <v>0.97</v>
      </c>
      <c r="D7">
        <f>'Data-Normalized'!C7-'Data-Normalized'!B7</f>
        <v>-1.9514491180643967E-2</v>
      </c>
      <c r="E7">
        <f>'Data-Normalized'!D7-'Data-Normalized'!B7</f>
        <v>3.6344103642649284E-4</v>
      </c>
      <c r="F7">
        <f>'Data-Normalized'!E7-'Data-Normalized'!B7</f>
        <v>2.8114317696465108E-2</v>
      </c>
      <c r="G7">
        <f>'Data-Normalized'!F7-'Data-Normalized'!B7</f>
        <v>2.9359422687367909E-2</v>
      </c>
      <c r="H7">
        <f>'Data-Normalized'!G7-'Data-Normalized'!B7</f>
        <v>-2.8241854127551536E-2</v>
      </c>
      <c r="I7">
        <f>'Data-Normalized'!H7-'Data-Normalized'!B7</f>
        <v>-6.5837367258939627E-3</v>
      </c>
      <c r="J7">
        <f>'Data-Normalized'!I7-'Data-Normalized'!B7</f>
        <v>-4.3873071535252328E-2</v>
      </c>
      <c r="K7">
        <f>'Data-Normalized'!J7-'Data-Normalized'!B7</f>
        <v>-1.2710162914242762E-2</v>
      </c>
      <c r="L7">
        <f>'Data-Normalized'!K7-'Data-Normalized'!B7</f>
        <v>-3.1240574356364292E-2</v>
      </c>
      <c r="M7">
        <f>'Data-Normalized'!L7-'Data-Normalized'!B7</f>
        <v>-2.9378604475092884E-2</v>
      </c>
      <c r="N7">
        <f>'Data-Normalized'!M7-'Data-Normalized'!B7</f>
        <v>3.0000000000000027E-2</v>
      </c>
      <c r="O7">
        <f>'Data-Normalized'!N7-'Data-Normalized'!B7</f>
        <v>3.0000000000000027E-2</v>
      </c>
      <c r="P7">
        <f>'Data-Normalized'!O7-'Data-Normalized'!B7</f>
        <v>-0.97</v>
      </c>
      <c r="Q7">
        <f>'Data-Normalized'!P7-'Data-Normalized'!B7</f>
        <v>-0.97</v>
      </c>
      <c r="R7">
        <f>'Data-Normalized'!Q7-'Data-Normalized'!B7</f>
        <v>-0.97</v>
      </c>
      <c r="S7">
        <f>'Data-Normalized'!R7-'Data-Normalized'!B7</f>
        <v>-0.97</v>
      </c>
      <c r="T7">
        <f>'Data-Normalized'!S7</f>
        <v>0</v>
      </c>
      <c r="U7">
        <f>'Data-Normalized'!T7</f>
        <v>0</v>
      </c>
      <c r="V7">
        <f>'Data-Normalized'!U7</f>
        <v>0</v>
      </c>
      <c r="W7">
        <f>'Data-Normalized'!V7</f>
        <v>0</v>
      </c>
    </row>
    <row r="8" spans="1:23" x14ac:dyDescent="0.25">
      <c r="A8">
        <v>5</v>
      </c>
      <c r="B8">
        <f>'Data-Normalized'!A8</f>
        <v>96</v>
      </c>
      <c r="C8">
        <f>'Data-Normalized'!B8</f>
        <v>0.96</v>
      </c>
      <c r="D8">
        <f>'Data-Normalized'!C8-'Data-Normalized'!B8</f>
        <v>-9.5262479515980769E-2</v>
      </c>
      <c r="E8">
        <f>'Data-Normalized'!D8-'Data-Normalized'!B8</f>
        <v>-1.2096705177574885E-2</v>
      </c>
      <c r="F8">
        <f>'Data-Normalized'!E8-'Data-Normalized'!B8</f>
        <v>3.9908858741955155E-2</v>
      </c>
      <c r="G8">
        <f>'Data-Normalized'!F8-'Data-Normalized'!B8</f>
        <v>3.7286129509249921E-2</v>
      </c>
      <c r="H8">
        <f>'Data-Normalized'!G8-'Data-Normalized'!B8</f>
        <v>1.3713728806351799E-2</v>
      </c>
      <c r="I8">
        <f>'Data-Normalized'!H8-'Data-Normalized'!B8</f>
        <v>4.0000000000000036E-2</v>
      </c>
      <c r="J8">
        <f>'Data-Normalized'!I8-'Data-Normalized'!B8</f>
        <v>-1.4038492425455518E-2</v>
      </c>
      <c r="K8">
        <f>'Data-Normalized'!J8-'Data-Normalized'!B8</f>
        <v>1.7059580020339027E-2</v>
      </c>
      <c r="L8">
        <f>'Data-Normalized'!K8-'Data-Normalized'!B8</f>
        <v>-4.1360470437688313E-2</v>
      </c>
      <c r="M8">
        <f>'Data-Normalized'!L8-'Data-Normalized'!B8</f>
        <v>2.2113721138666276E-2</v>
      </c>
      <c r="N8">
        <f>'Data-Normalized'!M8-'Data-Normalized'!B8</f>
        <v>4.0000000000000036E-2</v>
      </c>
      <c r="O8">
        <f>'Data-Normalized'!N8-'Data-Normalized'!B8</f>
        <v>4.0000000000000036E-2</v>
      </c>
      <c r="P8">
        <f>'Data-Normalized'!O8-'Data-Normalized'!B8</f>
        <v>-0.96</v>
      </c>
      <c r="Q8">
        <f>'Data-Normalized'!P8-'Data-Normalized'!B8</f>
        <v>-0.96</v>
      </c>
      <c r="R8">
        <f>'Data-Normalized'!Q8-'Data-Normalized'!B8</f>
        <v>-0.96</v>
      </c>
      <c r="S8">
        <f>'Data-Normalized'!R8-'Data-Normalized'!B8</f>
        <v>-0.96</v>
      </c>
      <c r="T8">
        <f>'Data-Normalized'!S8</f>
        <v>0</v>
      </c>
      <c r="U8">
        <f>'Data-Normalized'!T8</f>
        <v>0</v>
      </c>
      <c r="V8">
        <f>'Data-Normalized'!U8</f>
        <v>0</v>
      </c>
      <c r="W8">
        <f>'Data-Normalized'!V8</f>
        <v>0</v>
      </c>
    </row>
    <row r="9" spans="1:23" x14ac:dyDescent="0.25">
      <c r="A9">
        <v>6</v>
      </c>
      <c r="B9">
        <f>'Data-Normalized'!A9</f>
        <v>95</v>
      </c>
      <c r="C9">
        <f>'Data-Normalized'!B9</f>
        <v>0.95</v>
      </c>
      <c r="D9">
        <f>'Data-Normalized'!C9-'Data-Normalized'!B9</f>
        <v>-4.4545430329336E-2</v>
      </c>
      <c r="E9">
        <f>'Data-Normalized'!D9-'Data-Normalized'!B9</f>
        <v>-0.11080861901884986</v>
      </c>
      <c r="F9">
        <f>'Data-Normalized'!E9-'Data-Normalized'!B9</f>
        <v>4.5108651160797097E-2</v>
      </c>
      <c r="G9">
        <f>'Data-Normalized'!F9-'Data-Normalized'!B9</f>
        <v>4.7218606833264509E-2</v>
      </c>
      <c r="H9">
        <f>'Data-Normalized'!G9-'Data-Normalized'!B9</f>
        <v>5.0000000000000044E-2</v>
      </c>
      <c r="I9">
        <f>'Data-Normalized'!H9-'Data-Normalized'!B9</f>
        <v>7.9425937361199406E-4</v>
      </c>
      <c r="J9">
        <f>'Data-Normalized'!I9-'Data-Normalized'!B9</f>
        <v>3.283367529845449E-2</v>
      </c>
      <c r="K9">
        <f>'Data-Normalized'!J9-'Data-Normalized'!B9</f>
        <v>9.5474767493480828E-3</v>
      </c>
      <c r="L9">
        <f>'Data-Normalized'!K9-'Data-Normalized'!B9</f>
        <v>-1.4463940825080956E-2</v>
      </c>
      <c r="M9">
        <f>'Data-Normalized'!L9-'Data-Normalized'!B9</f>
        <v>-3.156148744972187E-2</v>
      </c>
      <c r="N9">
        <f>'Data-Normalized'!M9-'Data-Normalized'!B9</f>
        <v>5.0000000000000044E-2</v>
      </c>
      <c r="O9">
        <f>'Data-Normalized'!N9-'Data-Normalized'!B9</f>
        <v>5.0000000000000044E-2</v>
      </c>
      <c r="P9">
        <f>'Data-Normalized'!O9-'Data-Normalized'!B9</f>
        <v>-0.95</v>
      </c>
      <c r="Q9">
        <f>'Data-Normalized'!P9-'Data-Normalized'!B9</f>
        <v>-0.95</v>
      </c>
      <c r="R9">
        <f>'Data-Normalized'!Q9-'Data-Normalized'!B9</f>
        <v>-0.95</v>
      </c>
      <c r="S9">
        <f>'Data-Normalized'!R9-'Data-Normalized'!B9</f>
        <v>-0.95</v>
      </c>
      <c r="T9">
        <f>'Data-Normalized'!S9</f>
        <v>0</v>
      </c>
      <c r="U9">
        <f>'Data-Normalized'!T9</f>
        <v>0</v>
      </c>
      <c r="V9">
        <f>'Data-Normalized'!U9</f>
        <v>0</v>
      </c>
      <c r="W9">
        <f>'Data-Normalized'!V9</f>
        <v>0</v>
      </c>
    </row>
    <row r="10" spans="1:23" x14ac:dyDescent="0.25">
      <c r="A10">
        <v>7</v>
      </c>
      <c r="B10">
        <f>'Data-Normalized'!A10</f>
        <v>94</v>
      </c>
      <c r="C10">
        <f>'Data-Normalized'!B10</f>
        <v>0.94</v>
      </c>
      <c r="D10">
        <f>'Data-Normalized'!C10-'Data-Normalized'!B10</f>
        <v>3.8772797000170445E-2</v>
      </c>
      <c r="E10">
        <f>'Data-Normalized'!D10-'Data-Normalized'!B10</f>
        <v>-8.7249962244204116E-2</v>
      </c>
      <c r="F10">
        <f>'Data-Normalized'!E10-'Data-Normalized'!B10</f>
        <v>5.2245574694450236E-2</v>
      </c>
      <c r="G10">
        <f>'Data-Normalized'!F10-'Data-Normalized'!B10</f>
        <v>5.5556661896083437E-2</v>
      </c>
      <c r="H10">
        <f>'Data-Normalized'!G10-'Data-Normalized'!B10</f>
        <v>3.2059308755104876E-2</v>
      </c>
      <c r="I10">
        <f>'Data-Normalized'!H10-'Data-Normalized'!B10</f>
        <v>5.6358632871553516E-2</v>
      </c>
      <c r="J10">
        <f>'Data-Normalized'!I10-'Data-Normalized'!B10</f>
        <v>4.0469823097617263E-2</v>
      </c>
      <c r="K10">
        <f>'Data-Normalized'!J10-'Data-Normalized'!B10</f>
        <v>3.0222594063373687E-2</v>
      </c>
      <c r="L10">
        <f>'Data-Normalized'!K10-'Data-Normalized'!B10</f>
        <v>-7.0334100812160405E-2</v>
      </c>
      <c r="M10">
        <f>'Data-Normalized'!L10-'Data-Normalized'!B10</f>
        <v>-7.3484943002176673E-3</v>
      </c>
      <c r="N10">
        <f>'Data-Normalized'!M10-'Data-Normalized'!B10</f>
        <v>6.0000000000000053E-2</v>
      </c>
      <c r="O10">
        <f>'Data-Normalized'!N10-'Data-Normalized'!B10</f>
        <v>6.0000000000000053E-2</v>
      </c>
      <c r="P10">
        <f>'Data-Normalized'!O10-'Data-Normalized'!B10</f>
        <v>-0.94</v>
      </c>
      <c r="Q10">
        <f>'Data-Normalized'!P10-'Data-Normalized'!B10</f>
        <v>-0.94</v>
      </c>
      <c r="R10">
        <f>'Data-Normalized'!Q10-'Data-Normalized'!B10</f>
        <v>-0.94</v>
      </c>
      <c r="S10">
        <f>'Data-Normalized'!R10-'Data-Normalized'!B10</f>
        <v>-0.94</v>
      </c>
      <c r="T10">
        <f>'Data-Normalized'!S10</f>
        <v>0</v>
      </c>
      <c r="U10">
        <f>'Data-Normalized'!T10</f>
        <v>0</v>
      </c>
      <c r="V10">
        <f>'Data-Normalized'!U10</f>
        <v>0</v>
      </c>
      <c r="W10">
        <f>'Data-Normalized'!V10</f>
        <v>0</v>
      </c>
    </row>
    <row r="11" spans="1:23" x14ac:dyDescent="0.25">
      <c r="A11">
        <v>8</v>
      </c>
      <c r="B11">
        <f>'Data-Normalized'!A11</f>
        <v>93</v>
      </c>
      <c r="C11">
        <f>'Data-Normalized'!B11</f>
        <v>0.93</v>
      </c>
      <c r="D11">
        <f>'Data-Normalized'!C11-'Data-Normalized'!B11</f>
        <v>6.9999999999999951E-2</v>
      </c>
      <c r="E11">
        <f>'Data-Normalized'!D11-'Data-Normalized'!B11</f>
        <v>-8.7479423091442743E-2</v>
      </c>
      <c r="F11">
        <f>'Data-Normalized'!E11-'Data-Normalized'!B11</f>
        <v>5.9787345756407206E-2</v>
      </c>
      <c r="G11">
        <f>'Data-Normalized'!F11-'Data-Normalized'!B11</f>
        <v>6.8750362076669069E-2</v>
      </c>
      <c r="H11">
        <f>'Data-Normalized'!G11-'Data-Normalized'!B11</f>
        <v>4.2278657796763985E-2</v>
      </c>
      <c r="I11">
        <f>'Data-Normalized'!H11-'Data-Normalized'!B11</f>
        <v>4.652538966609987E-2</v>
      </c>
      <c r="J11">
        <f>'Data-Normalized'!I11-'Data-Normalized'!B11</f>
        <v>3.4403642131183076E-2</v>
      </c>
      <c r="K11">
        <f>'Data-Normalized'!J11-'Data-Normalized'!B11</f>
        <v>4.6364182420778333E-2</v>
      </c>
      <c r="L11">
        <f>'Data-Normalized'!K11-'Data-Normalized'!B11</f>
        <v>5.0638642539399759E-2</v>
      </c>
      <c r="M11">
        <f>'Data-Normalized'!L11-'Data-Normalized'!B11</f>
        <v>1.7909406283022955E-2</v>
      </c>
      <c r="N11">
        <f>'Data-Normalized'!M11-'Data-Normalized'!B11</f>
        <v>6.9999999999999951E-2</v>
      </c>
      <c r="O11">
        <f>'Data-Normalized'!N11-'Data-Normalized'!B11</f>
        <v>6.9999999999999951E-2</v>
      </c>
      <c r="P11">
        <f>'Data-Normalized'!O11-'Data-Normalized'!B11</f>
        <v>-0.93</v>
      </c>
      <c r="Q11">
        <f>'Data-Normalized'!P11-'Data-Normalized'!B11</f>
        <v>-0.93</v>
      </c>
      <c r="R11">
        <f>'Data-Normalized'!Q11-'Data-Normalized'!B11</f>
        <v>-0.93</v>
      </c>
      <c r="S11">
        <f>'Data-Normalized'!R11-'Data-Normalized'!B11</f>
        <v>-0.93</v>
      </c>
      <c r="T11">
        <f>'Data-Normalized'!S11</f>
        <v>0</v>
      </c>
      <c r="U11">
        <f>'Data-Normalized'!T11</f>
        <v>0</v>
      </c>
      <c r="V11">
        <f>'Data-Normalized'!U11</f>
        <v>0</v>
      </c>
      <c r="W11">
        <f>'Data-Normalized'!V11</f>
        <v>0</v>
      </c>
    </row>
    <row r="12" spans="1:23" x14ac:dyDescent="0.25">
      <c r="A12">
        <v>9</v>
      </c>
      <c r="B12">
        <f>'Data-Normalized'!A12</f>
        <v>92</v>
      </c>
      <c r="C12">
        <f>'Data-Normalized'!B12</f>
        <v>0.92</v>
      </c>
      <c r="D12">
        <f>'Data-Normalized'!C12-'Data-Normalized'!B12</f>
        <v>-9.4697490169622145E-2</v>
      </c>
      <c r="E12">
        <f>'Data-Normalized'!D12-'Data-Normalized'!B12</f>
        <v>3.0225538439594635E-2</v>
      </c>
      <c r="F12">
        <f>'Data-Normalized'!E12-'Data-Normalized'!B12</f>
        <v>7.4461405697928806E-2</v>
      </c>
      <c r="G12">
        <f>'Data-Normalized'!F12-'Data-Normalized'!B12</f>
        <v>7.9804885644833012E-2</v>
      </c>
      <c r="H12">
        <f>'Data-Normalized'!G12-'Data-Normalized'!B12</f>
        <v>5.584711944334364E-2</v>
      </c>
      <c r="I12">
        <f>'Data-Normalized'!H12-'Data-Normalized'!B12</f>
        <v>9.0985561965357675E-3</v>
      </c>
      <c r="J12">
        <f>'Data-Normalized'!I12-'Data-Normalized'!B12</f>
        <v>4.968253968254388E-2</v>
      </c>
      <c r="K12">
        <f>'Data-Normalized'!J12-'Data-Normalized'!B12</f>
        <v>4.8918531436944024E-2</v>
      </c>
      <c r="L12">
        <f>'Data-Normalized'!K12-'Data-Normalized'!B12</f>
        <v>-3.2909252485531448E-2</v>
      </c>
      <c r="M12">
        <f>'Data-Normalized'!L12-'Data-Normalized'!B12</f>
        <v>-4.4702239956478929E-3</v>
      </c>
      <c r="N12">
        <f>'Data-Normalized'!M12-'Data-Normalized'!B12</f>
        <v>7.999999999999996E-2</v>
      </c>
      <c r="O12">
        <f>'Data-Normalized'!N12-'Data-Normalized'!B12</f>
        <v>7.999999999999996E-2</v>
      </c>
      <c r="P12">
        <f>'Data-Normalized'!O12-'Data-Normalized'!B12</f>
        <v>-0.92</v>
      </c>
      <c r="Q12">
        <f>'Data-Normalized'!P12-'Data-Normalized'!B12</f>
        <v>-0.92</v>
      </c>
      <c r="R12">
        <f>'Data-Normalized'!Q12-'Data-Normalized'!B12</f>
        <v>-0.92</v>
      </c>
      <c r="S12">
        <f>'Data-Normalized'!R12-'Data-Normalized'!B12</f>
        <v>-0.92</v>
      </c>
      <c r="T12">
        <f>'Data-Normalized'!S12</f>
        <v>0</v>
      </c>
      <c r="U12">
        <f>'Data-Normalized'!T12</f>
        <v>0</v>
      </c>
      <c r="V12">
        <f>'Data-Normalized'!U12</f>
        <v>0</v>
      </c>
      <c r="W12">
        <f>'Data-Normalized'!V12</f>
        <v>0</v>
      </c>
    </row>
    <row r="13" spans="1:23" x14ac:dyDescent="0.25">
      <c r="A13">
        <v>10</v>
      </c>
      <c r="B13">
        <f>'Data-Normalized'!A13</f>
        <v>91</v>
      </c>
      <c r="C13">
        <f>'Data-Normalized'!B13</f>
        <v>0.91</v>
      </c>
      <c r="D13">
        <f>'Data-Normalized'!C13-'Data-Normalized'!B13</f>
        <v>-6.1404086368718747E-2</v>
      </c>
      <c r="E13">
        <f>'Data-Normalized'!D13-'Data-Normalized'!B13</f>
        <v>-1.0842457045515674E-3</v>
      </c>
      <c r="F13">
        <f>'Data-Normalized'!E13-'Data-Normalized'!B13</f>
        <v>8.7695376538425629E-2</v>
      </c>
      <c r="G13">
        <f>'Data-Normalized'!F13-'Data-Normalized'!B13</f>
        <v>8.9999999999999969E-2</v>
      </c>
      <c r="H13">
        <f>'Data-Normalized'!G13-'Data-Normalized'!B13</f>
        <v>5.098011149270032E-2</v>
      </c>
      <c r="I13">
        <f>'Data-Normalized'!H13-'Data-Normalized'!B13</f>
        <v>6.959106448051211E-2</v>
      </c>
      <c r="J13">
        <f>'Data-Normalized'!I13-'Data-Normalized'!B13</f>
        <v>7.0057577548573557E-2</v>
      </c>
      <c r="K13">
        <f>'Data-Normalized'!J13-'Data-Normalized'!B13</f>
        <v>3.343684793200441E-2</v>
      </c>
      <c r="L13">
        <f>'Data-Normalized'!K13-'Data-Normalized'!B13</f>
        <v>-8.6156106996342019E-2</v>
      </c>
      <c r="M13">
        <f>'Data-Normalized'!L13-'Data-Normalized'!B13</f>
        <v>-7.7958705987104526E-3</v>
      </c>
      <c r="N13">
        <f>'Data-Normalized'!M13-'Data-Normalized'!B13</f>
        <v>8.9999999999999969E-2</v>
      </c>
      <c r="O13">
        <f>'Data-Normalized'!N13-'Data-Normalized'!B13</f>
        <v>8.9999999999999969E-2</v>
      </c>
      <c r="P13">
        <f>'Data-Normalized'!O13-'Data-Normalized'!B13</f>
        <v>-0.91</v>
      </c>
      <c r="Q13">
        <f>'Data-Normalized'!P13-'Data-Normalized'!B13</f>
        <v>-0.91</v>
      </c>
      <c r="R13">
        <f>'Data-Normalized'!Q13-'Data-Normalized'!B13</f>
        <v>-0.91</v>
      </c>
      <c r="S13">
        <f>'Data-Normalized'!R13-'Data-Normalized'!B13</f>
        <v>-0.91</v>
      </c>
      <c r="T13">
        <f>'Data-Normalized'!S13</f>
        <v>0</v>
      </c>
      <c r="U13">
        <f>'Data-Normalized'!T13</f>
        <v>0</v>
      </c>
      <c r="V13">
        <f>'Data-Normalized'!U13</f>
        <v>0</v>
      </c>
      <c r="W13">
        <f>'Data-Normalized'!V13</f>
        <v>0</v>
      </c>
    </row>
    <row r="14" spans="1:23" x14ac:dyDescent="0.25">
      <c r="A14">
        <v>11</v>
      </c>
      <c r="B14">
        <f>'Data-Normalized'!A14</f>
        <v>90</v>
      </c>
      <c r="C14">
        <f>'Data-Normalized'!B14</f>
        <v>0.9</v>
      </c>
      <c r="D14">
        <f>'Data-Normalized'!C14-'Data-Normalized'!B14</f>
        <v>-6.4921622490403119E-2</v>
      </c>
      <c r="E14">
        <f>'Data-Normalized'!D14-'Data-Normalized'!B14</f>
        <v>9.9999999999999978E-2</v>
      </c>
      <c r="F14">
        <f>'Data-Normalized'!E14-'Data-Normalized'!B14</f>
        <v>9.4091613108402306E-2</v>
      </c>
      <c r="G14">
        <f>'Data-Normalized'!F14-'Data-Normalized'!B14</f>
        <v>9.5727509085988927E-2</v>
      </c>
      <c r="H14">
        <f>'Data-Normalized'!G14-'Data-Normalized'!B14</f>
        <v>6.9369864416254479E-2</v>
      </c>
      <c r="I14">
        <f>'Data-Normalized'!H14-'Data-Normalized'!B14</f>
        <v>5.6557845903485893E-2</v>
      </c>
      <c r="J14">
        <f>'Data-Normalized'!I14-'Data-Normalized'!B14</f>
        <v>9.2895445111087049E-2</v>
      </c>
      <c r="K14">
        <f>'Data-Normalized'!J14-'Data-Normalized'!B14</f>
        <v>6.8174986956962447E-2</v>
      </c>
      <c r="L14">
        <f>'Data-Normalized'!K14-'Data-Normalized'!B14</f>
        <v>-6.3884364368269386E-2</v>
      </c>
      <c r="M14">
        <f>'Data-Normalized'!L14-'Data-Normalized'!B14</f>
        <v>-2.676629841780398E-2</v>
      </c>
      <c r="N14">
        <f>'Data-Normalized'!M14-'Data-Normalized'!B14</f>
        <v>9.9999999999999978E-2</v>
      </c>
      <c r="O14">
        <f>'Data-Normalized'!N14-'Data-Normalized'!B14</f>
        <v>9.9999999999999978E-2</v>
      </c>
      <c r="P14">
        <f>'Data-Normalized'!O14-'Data-Normalized'!B14</f>
        <v>-0.9</v>
      </c>
      <c r="Q14">
        <f>'Data-Normalized'!P14-'Data-Normalized'!B14</f>
        <v>-0.9</v>
      </c>
      <c r="R14">
        <f>'Data-Normalized'!Q14-'Data-Normalized'!B14</f>
        <v>-0.9</v>
      </c>
      <c r="S14">
        <f>'Data-Normalized'!R14-'Data-Normalized'!B14</f>
        <v>-0.9</v>
      </c>
      <c r="T14">
        <f>'Data-Normalized'!S14</f>
        <v>0</v>
      </c>
      <c r="U14">
        <f>'Data-Normalized'!T14</f>
        <v>0</v>
      </c>
      <c r="V14">
        <f>'Data-Normalized'!U14</f>
        <v>0</v>
      </c>
      <c r="W14">
        <f>'Data-Normalized'!V14</f>
        <v>0</v>
      </c>
    </row>
    <row r="15" spans="1:23" x14ac:dyDescent="0.25">
      <c r="A15">
        <v>12</v>
      </c>
      <c r="B15">
        <f>'Data-Normalized'!A15</f>
        <v>89</v>
      </c>
      <c r="C15">
        <f>'Data-Normalized'!B15</f>
        <v>0.89</v>
      </c>
      <c r="D15">
        <f>'Data-Normalized'!C15-'Data-Normalized'!B15</f>
        <v>-4.3191529161669129E-2</v>
      </c>
      <c r="E15">
        <f>'Data-Normalized'!D15-'Data-Normalized'!B15</f>
        <v>-2.7098176080442293E-2</v>
      </c>
      <c r="F15">
        <f>'Data-Normalized'!E15-'Data-Normalized'!B15</f>
        <v>0.10674990190396128</v>
      </c>
      <c r="G15">
        <f>'Data-Normalized'!F15-'Data-Normalized'!B15</f>
        <v>0.10451998454263023</v>
      </c>
      <c r="H15">
        <f>'Data-Normalized'!G15-'Data-Normalized'!B15</f>
        <v>0.10285966416370562</v>
      </c>
      <c r="I15">
        <f>'Data-Normalized'!H15-'Data-Normalized'!B15</f>
        <v>5.9506856112286566E-2</v>
      </c>
      <c r="J15">
        <f>'Data-Normalized'!I15-'Data-Normalized'!B15</f>
        <v>6.7916645648376073E-2</v>
      </c>
      <c r="K15">
        <f>'Data-Normalized'!J15-'Data-Normalized'!B15</f>
        <v>7.0497114957834395E-2</v>
      </c>
      <c r="L15">
        <f>'Data-Normalized'!K15-'Data-Normalized'!B15</f>
        <v>-1.4798369628664765E-2</v>
      </c>
      <c r="M15">
        <f>'Data-Normalized'!L15-'Data-Normalized'!B15</f>
        <v>1.8777316125755728E-2</v>
      </c>
      <c r="N15">
        <f>'Data-Normalized'!M15-'Data-Normalized'!B15</f>
        <v>0.10999999999999999</v>
      </c>
      <c r="O15">
        <f>'Data-Normalized'!N15-'Data-Normalized'!B15</f>
        <v>0.10999999999999999</v>
      </c>
      <c r="P15">
        <f>'Data-Normalized'!O15-'Data-Normalized'!B15</f>
        <v>-0.89</v>
      </c>
      <c r="Q15">
        <f>'Data-Normalized'!P15-'Data-Normalized'!B15</f>
        <v>-0.89</v>
      </c>
      <c r="R15">
        <f>'Data-Normalized'!Q15-'Data-Normalized'!B15</f>
        <v>-0.89</v>
      </c>
      <c r="S15">
        <f>'Data-Normalized'!R15-'Data-Normalized'!B15</f>
        <v>-0.89</v>
      </c>
      <c r="T15">
        <f>'Data-Normalized'!S15</f>
        <v>0</v>
      </c>
      <c r="U15">
        <f>'Data-Normalized'!T15</f>
        <v>0</v>
      </c>
      <c r="V15">
        <f>'Data-Normalized'!U15</f>
        <v>0</v>
      </c>
      <c r="W15">
        <f>'Data-Normalized'!V15</f>
        <v>0</v>
      </c>
    </row>
    <row r="16" spans="1:23" x14ac:dyDescent="0.25">
      <c r="A16">
        <v>13</v>
      </c>
      <c r="B16">
        <f>'Data-Normalized'!A16</f>
        <v>88</v>
      </c>
      <c r="C16">
        <f>'Data-Normalized'!B16</f>
        <v>0.88</v>
      </c>
      <c r="D16">
        <f>'Data-Normalized'!C16-'Data-Normalized'!B16</f>
        <v>2.8645815578660527E-2</v>
      </c>
      <c r="E16">
        <f>'Data-Normalized'!D16-'Data-Normalized'!B16</f>
        <v>0.11301034860013803</v>
      </c>
      <c r="F16">
        <f>'Data-Normalized'!E16-'Data-Normalized'!B16</f>
        <v>0.11964591542918679</v>
      </c>
      <c r="G16">
        <f>'Data-Normalized'!F16-'Data-Normalized'!B16</f>
        <v>0.11550797151397219</v>
      </c>
      <c r="H16">
        <f>'Data-Normalized'!G16-'Data-Normalized'!B16</f>
        <v>5.9253072962226483E-2</v>
      </c>
      <c r="I16">
        <f>'Data-Normalized'!H16-'Data-Normalized'!B16</f>
        <v>8.1228776549719717E-2</v>
      </c>
      <c r="J16">
        <f>'Data-Normalized'!I16-'Data-Normalized'!B16</f>
        <v>4.9403441644500279E-2</v>
      </c>
      <c r="K16">
        <f>'Data-Normalized'!J16-'Data-Normalized'!B16</f>
        <v>7.1469295210095818E-2</v>
      </c>
      <c r="L16">
        <f>'Data-Normalized'!K16-'Data-Normalized'!B16</f>
        <v>3.4079873228257229E-2</v>
      </c>
      <c r="M16">
        <f>'Data-Normalized'!L16-'Data-Normalized'!B16</f>
        <v>9.528528228665456E-3</v>
      </c>
      <c r="N16">
        <f>'Data-Normalized'!M16-'Data-Normalized'!B16</f>
        <v>0.12</v>
      </c>
      <c r="O16">
        <f>'Data-Normalized'!N16-'Data-Normalized'!B16</f>
        <v>0.12</v>
      </c>
      <c r="P16">
        <f>'Data-Normalized'!O16-'Data-Normalized'!B16</f>
        <v>-0.88</v>
      </c>
      <c r="Q16">
        <f>'Data-Normalized'!P16-'Data-Normalized'!B16</f>
        <v>-0.88</v>
      </c>
      <c r="R16">
        <f>'Data-Normalized'!Q16-'Data-Normalized'!B16</f>
        <v>-0.88</v>
      </c>
      <c r="S16">
        <f>'Data-Normalized'!R16-'Data-Normalized'!B16</f>
        <v>-0.88</v>
      </c>
      <c r="T16">
        <f>'Data-Normalized'!S16</f>
        <v>0</v>
      </c>
      <c r="U16">
        <f>'Data-Normalized'!T16</f>
        <v>0</v>
      </c>
      <c r="V16">
        <f>'Data-Normalized'!U16</f>
        <v>0</v>
      </c>
      <c r="W16">
        <f>'Data-Normalized'!V16</f>
        <v>0</v>
      </c>
    </row>
    <row r="17" spans="1:23" x14ac:dyDescent="0.25">
      <c r="A17">
        <v>14</v>
      </c>
      <c r="B17">
        <f>'Data-Normalized'!A17</f>
        <v>87</v>
      </c>
      <c r="C17">
        <f>'Data-Normalized'!B17</f>
        <v>0.87</v>
      </c>
      <c r="D17">
        <f>'Data-Normalized'!C17-'Data-Normalized'!B17</f>
        <v>-0.10918664321020721</v>
      </c>
      <c r="E17">
        <f>'Data-Normalized'!D17-'Data-Normalized'!B17</f>
        <v>1.3737471610548502E-2</v>
      </c>
      <c r="F17">
        <f>'Data-Normalized'!E17-'Data-Normalized'!B17</f>
        <v>0.13</v>
      </c>
      <c r="G17">
        <f>'Data-Normalized'!F17-'Data-Normalized'!B17</f>
        <v>0.12896603672101392</v>
      </c>
      <c r="H17">
        <f>'Data-Normalized'!G17-'Data-Normalized'!B17</f>
        <v>6.8456832029226811E-2</v>
      </c>
      <c r="I17">
        <f>'Data-Normalized'!H17-'Data-Normalized'!B17</f>
        <v>9.1926585583787856E-2</v>
      </c>
      <c r="J17">
        <f>'Data-Normalized'!I17-'Data-Normalized'!B17</f>
        <v>2.9704528564240995E-2</v>
      </c>
      <c r="K17">
        <f>'Data-Normalized'!J17-'Data-Normalized'!B17</f>
        <v>0.10533559034353779</v>
      </c>
      <c r="L17">
        <f>'Data-Normalized'!K17-'Data-Normalized'!B17</f>
        <v>-5.9781233317824922E-2</v>
      </c>
      <c r="M17">
        <f>'Data-Normalized'!L17-'Data-Normalized'!B17</f>
        <v>-1.8605321173288281E-2</v>
      </c>
      <c r="N17">
        <f>'Data-Normalized'!M17-'Data-Normalized'!B17</f>
        <v>0.13</v>
      </c>
      <c r="O17">
        <f>'Data-Normalized'!N17-'Data-Normalized'!B17</f>
        <v>0.13</v>
      </c>
      <c r="P17">
        <f>'Data-Normalized'!O17-'Data-Normalized'!B17</f>
        <v>-0.87</v>
      </c>
      <c r="Q17">
        <f>'Data-Normalized'!P17-'Data-Normalized'!B17</f>
        <v>-0.87</v>
      </c>
      <c r="R17">
        <f>'Data-Normalized'!Q17-'Data-Normalized'!B17</f>
        <v>-0.87</v>
      </c>
      <c r="S17">
        <f>'Data-Normalized'!R17-'Data-Normalized'!B17</f>
        <v>-0.87</v>
      </c>
      <c r="T17">
        <f>'Data-Normalized'!S17</f>
        <v>0</v>
      </c>
      <c r="U17">
        <f>'Data-Normalized'!T17</f>
        <v>0</v>
      </c>
      <c r="V17">
        <f>'Data-Normalized'!U17</f>
        <v>0</v>
      </c>
      <c r="W17">
        <f>'Data-Normalized'!V17</f>
        <v>0</v>
      </c>
    </row>
    <row r="18" spans="1:23" x14ac:dyDescent="0.25">
      <c r="A18">
        <v>15</v>
      </c>
      <c r="B18">
        <f>'Data-Normalized'!A18</f>
        <v>86</v>
      </c>
      <c r="C18">
        <f>'Data-Normalized'!B18</f>
        <v>0.86</v>
      </c>
      <c r="D18">
        <f>'Data-Normalized'!C18-'Data-Normalized'!B18</f>
        <v>-7.4679123883591991E-3</v>
      </c>
      <c r="E18">
        <f>'Data-Normalized'!D18-'Data-Normalized'!B18</f>
        <v>0.11679369017226682</v>
      </c>
      <c r="F18">
        <f>'Data-Normalized'!E18-'Data-Normalized'!B18</f>
        <v>0.13101698118647453</v>
      </c>
      <c r="G18">
        <f>'Data-Normalized'!F18-'Data-Normalized'!B18</f>
        <v>0.13782135208724</v>
      </c>
      <c r="H18">
        <f>'Data-Normalized'!G18-'Data-Normalized'!B18</f>
        <v>8.7190683771693811E-2</v>
      </c>
      <c r="I18">
        <f>'Data-Normalized'!H18-'Data-Normalized'!B18</f>
        <v>0.10084506041924035</v>
      </c>
      <c r="J18">
        <f>'Data-Normalized'!I18-'Data-Normalized'!B18</f>
        <v>9.3531724335441435E-2</v>
      </c>
      <c r="K18">
        <f>'Data-Normalized'!J18-'Data-Normalized'!B18</f>
        <v>9.4750728385881611E-2</v>
      </c>
      <c r="L18">
        <f>'Data-Normalized'!K18-'Data-Normalized'!B18</f>
        <v>-5.0837568582240422E-2</v>
      </c>
      <c r="M18">
        <f>'Data-Normalized'!L18-'Data-Normalized'!B18</f>
        <v>1.1400567222868085E-2</v>
      </c>
      <c r="N18">
        <f>'Data-Normalized'!M18-'Data-Normalized'!B18</f>
        <v>0.14000000000000001</v>
      </c>
      <c r="O18">
        <f>'Data-Normalized'!N18-'Data-Normalized'!B18</f>
        <v>0.14000000000000001</v>
      </c>
      <c r="P18">
        <f>'Data-Normalized'!O18-'Data-Normalized'!B18</f>
        <v>-0.86</v>
      </c>
      <c r="Q18">
        <f>'Data-Normalized'!P18-'Data-Normalized'!B18</f>
        <v>-0.86</v>
      </c>
      <c r="R18">
        <f>'Data-Normalized'!Q18-'Data-Normalized'!B18</f>
        <v>-0.86</v>
      </c>
      <c r="S18">
        <f>'Data-Normalized'!R18-'Data-Normalized'!B18</f>
        <v>-0.86</v>
      </c>
      <c r="T18">
        <f>'Data-Normalized'!S18</f>
        <v>0</v>
      </c>
      <c r="U18">
        <f>'Data-Normalized'!T18</f>
        <v>0</v>
      </c>
      <c r="V18">
        <f>'Data-Normalized'!U18</f>
        <v>0</v>
      </c>
      <c r="W18">
        <f>'Data-Normalized'!V18</f>
        <v>0</v>
      </c>
    </row>
    <row r="19" spans="1:23" x14ac:dyDescent="0.25">
      <c r="A19">
        <v>16</v>
      </c>
      <c r="B19">
        <f>'Data-Normalized'!A19</f>
        <v>85</v>
      </c>
      <c r="C19">
        <f>'Data-Normalized'!B19</f>
        <v>0.85</v>
      </c>
      <c r="D19">
        <f>'Data-Normalized'!C19-'Data-Normalized'!B19</f>
        <v>-7.2840354740708046E-2</v>
      </c>
      <c r="E19">
        <f>'Data-Normalized'!D19-'Data-Normalized'!B19</f>
        <v>-5.3529694933168614E-2</v>
      </c>
      <c r="F19">
        <f>'Data-Normalized'!E19-'Data-Normalized'!B19</f>
        <v>0.14648755215647102</v>
      </c>
      <c r="G19">
        <f>'Data-Normalized'!F19-'Data-Normalized'!B19</f>
        <v>0.14396565756753754</v>
      </c>
      <c r="H19">
        <f>'Data-Normalized'!G19-'Data-Normalized'!B19</f>
        <v>0.1101219283884266</v>
      </c>
      <c r="I19">
        <f>'Data-Normalized'!H19-'Data-Normalized'!B19</f>
        <v>0.10893861699702001</v>
      </c>
      <c r="J19">
        <f>'Data-Normalized'!I19-'Data-Normalized'!B19</f>
        <v>8.9613870603514334E-2</v>
      </c>
      <c r="K19">
        <f>'Data-Normalized'!J19-'Data-Normalized'!B19</f>
        <v>0.12131196345252493</v>
      </c>
      <c r="L19">
        <f>'Data-Normalized'!K19-'Data-Normalized'!B19</f>
        <v>-4.3917061998012263E-2</v>
      </c>
      <c r="M19">
        <f>'Data-Normalized'!L19-'Data-Normalized'!B19</f>
        <v>5.2265632795384098E-3</v>
      </c>
      <c r="N19">
        <f>'Data-Normalized'!M19-'Data-Normalized'!B19</f>
        <v>0.15000000000000002</v>
      </c>
      <c r="O19">
        <f>'Data-Normalized'!N19-'Data-Normalized'!B19</f>
        <v>0.15000000000000002</v>
      </c>
      <c r="P19">
        <f>'Data-Normalized'!O19-'Data-Normalized'!B19</f>
        <v>-0.85</v>
      </c>
      <c r="Q19">
        <f>'Data-Normalized'!P19-'Data-Normalized'!B19</f>
        <v>-0.85</v>
      </c>
      <c r="R19">
        <f>'Data-Normalized'!Q19-'Data-Normalized'!B19</f>
        <v>-0.85</v>
      </c>
      <c r="S19">
        <f>'Data-Normalized'!R19-'Data-Normalized'!B19</f>
        <v>-0.85</v>
      </c>
      <c r="T19">
        <f>'Data-Normalized'!S19</f>
        <v>0</v>
      </c>
      <c r="U19">
        <f>'Data-Normalized'!T19</f>
        <v>0</v>
      </c>
      <c r="V19">
        <f>'Data-Normalized'!U19</f>
        <v>0</v>
      </c>
      <c r="W19">
        <f>'Data-Normalized'!V19</f>
        <v>0</v>
      </c>
    </row>
    <row r="20" spans="1:23" x14ac:dyDescent="0.25">
      <c r="A20">
        <v>17</v>
      </c>
      <c r="B20">
        <f>'Data-Normalized'!A20</f>
        <v>84</v>
      </c>
      <c r="C20">
        <f>'Data-Normalized'!B20</f>
        <v>0.84</v>
      </c>
      <c r="D20">
        <f>'Data-Normalized'!C20-'Data-Normalized'!B20</f>
        <v>-2.1416287061069461E-2</v>
      </c>
      <c r="E20">
        <f>'Data-Normalized'!D20-'Data-Normalized'!B20</f>
        <v>7.2098541913922509E-2</v>
      </c>
      <c r="F20">
        <f>'Data-Normalized'!E20-'Data-Normalized'!B20</f>
        <v>0.15111596558743901</v>
      </c>
      <c r="G20">
        <f>'Data-Normalized'!F20-'Data-Normalized'!B20</f>
        <v>0.15719439848533057</v>
      </c>
      <c r="H20">
        <f>'Data-Normalized'!G20-'Data-Normalized'!B20</f>
        <v>0.11045583504171474</v>
      </c>
      <c r="I20">
        <f>'Data-Normalized'!H20-'Data-Normalized'!B20</f>
        <v>0.11814751911384969</v>
      </c>
      <c r="J20">
        <f>'Data-Normalized'!I20-'Data-Normalized'!B20</f>
        <v>0.11542855046487477</v>
      </c>
      <c r="K20">
        <f>'Data-Normalized'!J20-'Data-Normalized'!B20</f>
        <v>0.10437947471004927</v>
      </c>
      <c r="L20">
        <f>'Data-Normalized'!K20-'Data-Normalized'!B20</f>
        <v>-7.7613771530354536E-2</v>
      </c>
      <c r="M20">
        <f>'Data-Normalized'!L20-'Data-Normalized'!B20</f>
        <v>-1.1143508311426298E-2</v>
      </c>
      <c r="N20">
        <f>'Data-Normalized'!M20-'Data-Normalized'!B20</f>
        <v>0.12219545819576005</v>
      </c>
      <c r="O20">
        <f>'Data-Normalized'!N20-'Data-Normalized'!B20</f>
        <v>0.12219545819576005</v>
      </c>
      <c r="P20">
        <f>'Data-Normalized'!O20-'Data-Normalized'!B20</f>
        <v>-0.84</v>
      </c>
      <c r="Q20">
        <f>'Data-Normalized'!P20-'Data-Normalized'!B20</f>
        <v>-0.84</v>
      </c>
      <c r="R20">
        <f>'Data-Normalized'!Q20-'Data-Normalized'!B20</f>
        <v>-0.84</v>
      </c>
      <c r="S20">
        <f>'Data-Normalized'!R20-'Data-Normalized'!B20</f>
        <v>-0.84</v>
      </c>
      <c r="T20">
        <f>'Data-Normalized'!S20</f>
        <v>0</v>
      </c>
      <c r="U20">
        <f>'Data-Normalized'!T20</f>
        <v>0</v>
      </c>
      <c r="V20">
        <f>'Data-Normalized'!U20</f>
        <v>0</v>
      </c>
      <c r="W20">
        <f>'Data-Normalized'!V20</f>
        <v>0</v>
      </c>
    </row>
    <row r="21" spans="1:23" x14ac:dyDescent="0.25">
      <c r="A21">
        <v>18</v>
      </c>
      <c r="B21">
        <f>'Data-Normalized'!A21</f>
        <v>83</v>
      </c>
      <c r="C21">
        <f>'Data-Normalized'!B21</f>
        <v>0.83</v>
      </c>
      <c r="D21">
        <f>'Data-Normalized'!C21-'Data-Normalized'!B21</f>
        <v>-5.6503351165897442E-2</v>
      </c>
      <c r="E21">
        <f>'Data-Normalized'!D21-'Data-Normalized'!B21</f>
        <v>7.6861761874199686E-2</v>
      </c>
      <c r="F21">
        <f>'Data-Normalized'!E21-'Data-Normalized'!B21</f>
        <v>0.15670909413834921</v>
      </c>
      <c r="G21">
        <f>'Data-Normalized'!F21-'Data-Normalized'!B21</f>
        <v>0.16282454902120524</v>
      </c>
      <c r="H21">
        <f>'Data-Normalized'!G21-'Data-Normalized'!B21</f>
        <v>7.8070381043793824E-2</v>
      </c>
      <c r="I21">
        <f>'Data-Normalized'!H21-'Data-Normalized'!B21</f>
        <v>0.10056599613445449</v>
      </c>
      <c r="J21">
        <f>'Data-Normalized'!I21-'Data-Normalized'!B21</f>
        <v>5.4513683422755532E-2</v>
      </c>
      <c r="K21">
        <f>'Data-Normalized'!J21-'Data-Normalized'!B21</f>
        <v>0.10987665223653942</v>
      </c>
      <c r="L21">
        <f>'Data-Normalized'!K21-'Data-Normalized'!B21</f>
        <v>-3.1723006070244253E-2</v>
      </c>
      <c r="M21">
        <f>'Data-Normalized'!L21-'Data-Normalized'!B21</f>
        <v>2.3247780389127892E-2</v>
      </c>
      <c r="N21">
        <f>'Data-Normalized'!M21-'Data-Normalized'!B21</f>
        <v>0.13219545819576006</v>
      </c>
      <c r="O21">
        <f>'Data-Normalized'!N21-'Data-Normalized'!B21</f>
        <v>0.13219545819576006</v>
      </c>
      <c r="P21">
        <f>'Data-Normalized'!O21-'Data-Normalized'!B21</f>
        <v>-0.83</v>
      </c>
      <c r="Q21">
        <f>'Data-Normalized'!P21-'Data-Normalized'!B21</f>
        <v>-0.83</v>
      </c>
      <c r="R21">
        <f>'Data-Normalized'!Q21-'Data-Normalized'!B21</f>
        <v>-0.83</v>
      </c>
      <c r="S21">
        <f>'Data-Normalized'!R21-'Data-Normalized'!B21</f>
        <v>-0.83</v>
      </c>
      <c r="T21">
        <f>'Data-Normalized'!S21</f>
        <v>0</v>
      </c>
      <c r="U21">
        <f>'Data-Normalized'!T21</f>
        <v>0</v>
      </c>
      <c r="V21">
        <f>'Data-Normalized'!U21</f>
        <v>0</v>
      </c>
      <c r="W21">
        <f>'Data-Normalized'!V21</f>
        <v>0</v>
      </c>
    </row>
    <row r="22" spans="1:23" x14ac:dyDescent="0.25">
      <c r="A22">
        <v>19</v>
      </c>
      <c r="B22">
        <f>'Data-Normalized'!A22</f>
        <v>82</v>
      </c>
      <c r="C22">
        <f>'Data-Normalized'!B22</f>
        <v>0.82</v>
      </c>
      <c r="D22">
        <f>'Data-Normalized'!C22-'Data-Normalized'!B22</f>
        <v>0.13093225928368757</v>
      </c>
      <c r="E22">
        <f>'Data-Normalized'!D22-'Data-Normalized'!B22</f>
        <v>-0.17920212115654754</v>
      </c>
      <c r="F22">
        <f>'Data-Normalized'!E22-'Data-Normalized'!B22</f>
        <v>0.16664672191101337</v>
      </c>
      <c r="G22">
        <f>'Data-Normalized'!F22-'Data-Normalized'!B22</f>
        <v>0.17131342220185886</v>
      </c>
      <c r="H22">
        <f>'Data-Normalized'!G22-'Data-Normalized'!B22</f>
        <v>0.16439549491004712</v>
      </c>
      <c r="I22">
        <f>'Data-Normalized'!H22-'Data-Normalized'!B22</f>
        <v>0.15858758288377739</v>
      </c>
      <c r="J22">
        <f>'Data-Normalized'!I22-'Data-Normalized'!B22</f>
        <v>0.18000000000000005</v>
      </c>
      <c r="K22">
        <f>'Data-Normalized'!J22-'Data-Normalized'!B22</f>
        <v>0.13377628540368136</v>
      </c>
      <c r="L22">
        <f>'Data-Normalized'!K22-'Data-Normalized'!B22</f>
        <v>-1.966358108921018E-2</v>
      </c>
      <c r="M22">
        <f>'Data-Normalized'!L22-'Data-Normalized'!B22</f>
        <v>2.8179885653136671E-2</v>
      </c>
      <c r="N22">
        <f>'Data-Normalized'!M22-'Data-Normalized'!B22</f>
        <v>0.14219545819576007</v>
      </c>
      <c r="O22">
        <f>'Data-Normalized'!N22-'Data-Normalized'!B22</f>
        <v>0.14219545819576007</v>
      </c>
      <c r="P22">
        <f>'Data-Normalized'!O22-'Data-Normalized'!B22</f>
        <v>-0.82</v>
      </c>
      <c r="Q22">
        <f>'Data-Normalized'!P22-'Data-Normalized'!B22</f>
        <v>-0.82</v>
      </c>
      <c r="R22">
        <f>'Data-Normalized'!Q22-'Data-Normalized'!B22</f>
        <v>-0.82</v>
      </c>
      <c r="S22">
        <f>'Data-Normalized'!R22-'Data-Normalized'!B22</f>
        <v>-0.82</v>
      </c>
      <c r="T22">
        <f>'Data-Normalized'!S22</f>
        <v>0</v>
      </c>
      <c r="U22">
        <f>'Data-Normalized'!T22</f>
        <v>0</v>
      </c>
      <c r="V22">
        <f>'Data-Normalized'!U22</f>
        <v>0</v>
      </c>
      <c r="W22">
        <f>'Data-Normalized'!V22</f>
        <v>0</v>
      </c>
    </row>
    <row r="23" spans="1:23" x14ac:dyDescent="0.25">
      <c r="A23">
        <v>20</v>
      </c>
      <c r="B23">
        <f>'Data-Normalized'!A23</f>
        <v>81</v>
      </c>
      <c r="C23">
        <f>'Data-Normalized'!B23</f>
        <v>0.81</v>
      </c>
      <c r="D23">
        <f>'Data-Normalized'!C23-'Data-Normalized'!B23</f>
        <v>-7.0950378007260562E-2</v>
      </c>
      <c r="E23">
        <f>'Data-Normalized'!D23-'Data-Normalized'!B23</f>
        <v>0.12039829709563488</v>
      </c>
      <c r="F23">
        <f>'Data-Normalized'!E23-'Data-Normalized'!B23</f>
        <v>0.17328524962231073</v>
      </c>
      <c r="G23">
        <f>'Data-Normalized'!F23-'Data-Normalized'!B23</f>
        <v>0.18220679084876834</v>
      </c>
      <c r="H23">
        <f>'Data-Normalized'!G23-'Data-Normalized'!B23</f>
        <v>9.5320540554297284E-2</v>
      </c>
      <c r="I23">
        <f>'Data-Normalized'!H23-'Data-Normalized'!B23</f>
        <v>0.12587271601531591</v>
      </c>
      <c r="J23">
        <f>'Data-Normalized'!I23-'Data-Normalized'!B23</f>
        <v>8.6034799487022529E-2</v>
      </c>
      <c r="K23">
        <f>'Data-Normalized'!J23-'Data-Normalized'!B23</f>
        <v>0.14378326668948571</v>
      </c>
      <c r="L23">
        <f>'Data-Normalized'!K23-'Data-Normalized'!B23</f>
        <v>-5.7629359072743913E-2</v>
      </c>
      <c r="M23">
        <f>'Data-Normalized'!L23-'Data-Normalized'!B23</f>
        <v>-1.6362035847944489E-2</v>
      </c>
      <c r="N23">
        <f>'Data-Normalized'!M23-'Data-Normalized'!B23</f>
        <v>0.15219545819575997</v>
      </c>
      <c r="O23">
        <f>'Data-Normalized'!N23-'Data-Normalized'!B23</f>
        <v>0.15219545819575997</v>
      </c>
      <c r="P23">
        <f>'Data-Normalized'!O23-'Data-Normalized'!B23</f>
        <v>-0.81</v>
      </c>
      <c r="Q23">
        <f>'Data-Normalized'!P23-'Data-Normalized'!B23</f>
        <v>-0.81</v>
      </c>
      <c r="R23">
        <f>'Data-Normalized'!Q23-'Data-Normalized'!B23</f>
        <v>-0.81</v>
      </c>
      <c r="S23">
        <f>'Data-Normalized'!R23-'Data-Normalized'!B23</f>
        <v>-0.81</v>
      </c>
      <c r="T23">
        <f>'Data-Normalized'!S23</f>
        <v>0</v>
      </c>
      <c r="U23">
        <f>'Data-Normalized'!T23</f>
        <v>0</v>
      </c>
      <c r="V23">
        <f>'Data-Normalized'!U23</f>
        <v>0</v>
      </c>
      <c r="W23">
        <f>'Data-Normalized'!V23</f>
        <v>0</v>
      </c>
    </row>
    <row r="24" spans="1:23" x14ac:dyDescent="0.25">
      <c r="A24">
        <v>21</v>
      </c>
      <c r="B24">
        <f>'Data-Normalized'!A24</f>
        <v>80</v>
      </c>
      <c r="C24">
        <f>'Data-Normalized'!B24</f>
        <v>0.8</v>
      </c>
      <c r="D24">
        <f>'Data-Normalized'!C24-'Data-Normalized'!B24</f>
        <v>-2.2633294167072604E-2</v>
      </c>
      <c r="E24">
        <f>'Data-Normalized'!D24-'Data-Normalized'!B24</f>
        <v>-1.2002171191302979E-2</v>
      </c>
      <c r="F24">
        <f>'Data-Normalized'!E24-'Data-Normalized'!B24</f>
        <v>0.18953969531476578</v>
      </c>
      <c r="G24">
        <f>'Data-Normalized'!F24-'Data-Normalized'!B24</f>
        <v>0.19359089886651171</v>
      </c>
      <c r="H24">
        <f>'Data-Normalized'!G24-'Data-Normalized'!B24</f>
        <v>0.13297673311340408</v>
      </c>
      <c r="I24">
        <f>'Data-Normalized'!H24-'Data-Normalized'!B24</f>
        <v>0.13432906858956672</v>
      </c>
      <c r="J24">
        <f>'Data-Normalized'!I24-'Data-Normalized'!B24</f>
        <v>0.1298241295958471</v>
      </c>
      <c r="K24">
        <f>'Data-Normalized'!J24-'Data-Normalized'!B24</f>
        <v>0.12422945044001832</v>
      </c>
      <c r="L24">
        <f>'Data-Normalized'!K24-'Data-Normalized'!B24</f>
        <v>-2.9079584338246312E-2</v>
      </c>
      <c r="M24">
        <f>'Data-Normalized'!L24-'Data-Normalized'!B24</f>
        <v>6.7521457671219087E-3</v>
      </c>
      <c r="N24">
        <f>'Data-Normalized'!M24-'Data-Normalized'!B24</f>
        <v>0.16219545819575998</v>
      </c>
      <c r="O24">
        <f>'Data-Normalized'!N24-'Data-Normalized'!B24</f>
        <v>0.16219545819575998</v>
      </c>
      <c r="P24">
        <f>'Data-Normalized'!O24-'Data-Normalized'!B24</f>
        <v>-0.8</v>
      </c>
      <c r="Q24">
        <f>'Data-Normalized'!P24-'Data-Normalized'!B24</f>
        <v>-0.8</v>
      </c>
      <c r="R24">
        <f>'Data-Normalized'!Q24-'Data-Normalized'!B24</f>
        <v>-0.8</v>
      </c>
      <c r="S24">
        <f>'Data-Normalized'!R24-'Data-Normalized'!B24</f>
        <v>-0.8</v>
      </c>
      <c r="T24">
        <f>'Data-Normalized'!S24</f>
        <v>0</v>
      </c>
      <c r="U24">
        <f>'Data-Normalized'!T24</f>
        <v>0</v>
      </c>
      <c r="V24">
        <f>'Data-Normalized'!U24</f>
        <v>0</v>
      </c>
      <c r="W24">
        <f>'Data-Normalized'!V24</f>
        <v>0</v>
      </c>
    </row>
    <row r="25" spans="1:23" x14ac:dyDescent="0.25">
      <c r="A25">
        <v>22</v>
      </c>
      <c r="B25">
        <f>'Data-Normalized'!A25</f>
        <v>79</v>
      </c>
      <c r="C25">
        <f>'Data-Normalized'!B25</f>
        <v>0.79</v>
      </c>
      <c r="D25">
        <f>'Data-Normalized'!C25-'Data-Normalized'!B25</f>
        <v>3.9853417419464354E-2</v>
      </c>
      <c r="E25">
        <f>'Data-Normalized'!D25-'Data-Normalized'!B25</f>
        <v>-2.1893115330044455E-2</v>
      </c>
      <c r="F25">
        <f>'Data-Normalized'!E25-'Data-Normalized'!B25</f>
        <v>0.18758992314919343</v>
      </c>
      <c r="G25">
        <f>'Data-Normalized'!F25-'Data-Normalized'!B25</f>
        <v>0.19832293814443169</v>
      </c>
      <c r="H25">
        <f>'Data-Normalized'!G25-'Data-Normalized'!B25</f>
        <v>0.14684680789418991</v>
      </c>
      <c r="I25">
        <f>'Data-Normalized'!H25-'Data-Normalized'!B25</f>
        <v>0.13988255139657768</v>
      </c>
      <c r="J25">
        <f>'Data-Normalized'!I25-'Data-Normalized'!B25</f>
        <v>0.12743424610802045</v>
      </c>
      <c r="K25">
        <f>'Data-Normalized'!J25-'Data-Normalized'!B25</f>
        <v>0.15799548508352235</v>
      </c>
      <c r="L25">
        <f>'Data-Normalized'!K25-'Data-Normalized'!B25</f>
        <v>-7.2905084857726732E-2</v>
      </c>
      <c r="M25">
        <f>'Data-Normalized'!L25-'Data-Normalized'!B25</f>
        <v>-1.4730383977214156E-2</v>
      </c>
      <c r="N25">
        <f>'Data-Normalized'!M25-'Data-Normalized'!B25</f>
        <v>0.17219545819575999</v>
      </c>
      <c r="O25">
        <f>'Data-Normalized'!N25-'Data-Normalized'!B25</f>
        <v>0.17219545819575999</v>
      </c>
      <c r="P25">
        <f>'Data-Normalized'!O25-'Data-Normalized'!B25</f>
        <v>-0.79</v>
      </c>
      <c r="Q25">
        <f>'Data-Normalized'!P25-'Data-Normalized'!B25</f>
        <v>-0.79</v>
      </c>
      <c r="R25">
        <f>'Data-Normalized'!Q25-'Data-Normalized'!B25</f>
        <v>-0.79</v>
      </c>
      <c r="S25">
        <f>'Data-Normalized'!R25-'Data-Normalized'!B25</f>
        <v>-0.79</v>
      </c>
      <c r="T25">
        <f>'Data-Normalized'!S25</f>
        <v>0</v>
      </c>
      <c r="U25">
        <f>'Data-Normalized'!T25</f>
        <v>0</v>
      </c>
      <c r="V25">
        <f>'Data-Normalized'!U25</f>
        <v>0</v>
      </c>
      <c r="W25">
        <f>'Data-Normalized'!V25</f>
        <v>0</v>
      </c>
    </row>
    <row r="26" spans="1:23" x14ac:dyDescent="0.25">
      <c r="A26">
        <v>23</v>
      </c>
      <c r="B26">
        <f>'Data-Normalized'!A26</f>
        <v>78</v>
      </c>
      <c r="C26">
        <f>'Data-Normalized'!B26</f>
        <v>0.78</v>
      </c>
      <c r="D26">
        <f>'Data-Normalized'!C26-'Data-Normalized'!B26</f>
        <v>6.3059134340629708E-2</v>
      </c>
      <c r="E26">
        <f>'Data-Normalized'!D26-'Data-Normalized'!B26</f>
        <v>-0.12183782627299977</v>
      </c>
      <c r="F26">
        <f>'Data-Normalized'!E26-'Data-Normalized'!B26</f>
        <v>0.21338790166512611</v>
      </c>
      <c r="G26">
        <f>'Data-Normalized'!F26-'Data-Normalized'!B26</f>
        <v>0.21331135097958698</v>
      </c>
      <c r="H26">
        <f>'Data-Normalized'!G26-'Data-Normalized'!B26</f>
        <v>0.16255723760215757</v>
      </c>
      <c r="I26">
        <f>'Data-Normalized'!H26-'Data-Normalized'!B26</f>
        <v>0.18021911390263134</v>
      </c>
      <c r="J26">
        <f>'Data-Normalized'!I26-'Data-Normalized'!B26</f>
        <v>0.16840046958691046</v>
      </c>
      <c r="K26">
        <f>'Data-Normalized'!J26-'Data-Normalized'!B26</f>
        <v>0.17055171915482203</v>
      </c>
      <c r="L26">
        <f>'Data-Normalized'!K26-'Data-Normalized'!B26</f>
        <v>-3.4600094100947998E-2</v>
      </c>
      <c r="M26">
        <f>'Data-Normalized'!L26-'Data-Normalized'!B26</f>
        <v>-1.6941384888468081E-2</v>
      </c>
      <c r="N26">
        <f>'Data-Normalized'!M26-'Data-Normalized'!B26</f>
        <v>0.18219545819576</v>
      </c>
      <c r="O26">
        <f>'Data-Normalized'!N26-'Data-Normalized'!B26</f>
        <v>0.18219545819576</v>
      </c>
      <c r="P26">
        <f>'Data-Normalized'!O26-'Data-Normalized'!B26</f>
        <v>-0.78</v>
      </c>
      <c r="Q26">
        <f>'Data-Normalized'!P26-'Data-Normalized'!B26</f>
        <v>-0.78</v>
      </c>
      <c r="R26">
        <f>'Data-Normalized'!Q26-'Data-Normalized'!B26</f>
        <v>-0.78</v>
      </c>
      <c r="S26">
        <f>'Data-Normalized'!R26-'Data-Normalized'!B26</f>
        <v>-0.78</v>
      </c>
      <c r="T26">
        <f>'Data-Normalized'!S26</f>
        <v>0</v>
      </c>
      <c r="U26">
        <f>'Data-Normalized'!T26</f>
        <v>0</v>
      </c>
      <c r="V26">
        <f>'Data-Normalized'!U26</f>
        <v>0</v>
      </c>
      <c r="W26">
        <f>'Data-Normalized'!V26</f>
        <v>0</v>
      </c>
    </row>
    <row r="27" spans="1:23" x14ac:dyDescent="0.25">
      <c r="A27">
        <v>24</v>
      </c>
      <c r="B27">
        <f>'Data-Normalized'!A27</f>
        <v>77</v>
      </c>
      <c r="C27">
        <f>'Data-Normalized'!B27</f>
        <v>0.77</v>
      </c>
      <c r="D27">
        <f>'Data-Normalized'!C27-'Data-Normalized'!B27</f>
        <v>3.9251296828117455E-2</v>
      </c>
      <c r="E27">
        <f>'Data-Normalized'!D27-'Data-Normalized'!B27</f>
        <v>-3.0223510696450573E-2</v>
      </c>
      <c r="F27">
        <f>'Data-Normalized'!E27-'Data-Normalized'!B27</f>
        <v>0.21790208424446356</v>
      </c>
      <c r="G27">
        <f>'Data-Normalized'!F27-'Data-Normalized'!B27</f>
        <v>0.22103155146200681</v>
      </c>
      <c r="H27">
        <f>'Data-Normalized'!G27-'Data-Normalized'!B27</f>
        <v>0.17207027738403813</v>
      </c>
      <c r="I27">
        <f>'Data-Normalized'!H27-'Data-Normalized'!B27</f>
        <v>0.17323863494507064</v>
      </c>
      <c r="J27">
        <f>'Data-Normalized'!I27-'Data-Normalized'!B27</f>
        <v>0.17824960292422187</v>
      </c>
      <c r="K27">
        <f>'Data-Normalized'!J27-'Data-Normalized'!B27</f>
        <v>0.19122785600708037</v>
      </c>
      <c r="L27">
        <f>'Data-Normalized'!K27-'Data-Normalized'!B27</f>
        <v>-4.0454029699821259E-2</v>
      </c>
      <c r="M27">
        <f>'Data-Normalized'!L27-'Data-Normalized'!B27</f>
        <v>-9.4298274231147117E-3</v>
      </c>
      <c r="N27">
        <f>'Data-Normalized'!M27-'Data-Normalized'!B27</f>
        <v>0.19219545819576001</v>
      </c>
      <c r="O27">
        <f>'Data-Normalized'!N27-'Data-Normalized'!B27</f>
        <v>0.19219545819576001</v>
      </c>
      <c r="P27">
        <f>'Data-Normalized'!O27-'Data-Normalized'!B27</f>
        <v>-0.77</v>
      </c>
      <c r="Q27">
        <f>'Data-Normalized'!P27-'Data-Normalized'!B27</f>
        <v>-0.77</v>
      </c>
      <c r="R27">
        <f>'Data-Normalized'!Q27-'Data-Normalized'!B27</f>
        <v>-0.77</v>
      </c>
      <c r="S27">
        <f>'Data-Normalized'!R27-'Data-Normalized'!B27</f>
        <v>-0.77</v>
      </c>
      <c r="T27">
        <f>'Data-Normalized'!S27</f>
        <v>0</v>
      </c>
      <c r="U27">
        <f>'Data-Normalized'!T27</f>
        <v>0</v>
      </c>
      <c r="V27">
        <f>'Data-Normalized'!U27</f>
        <v>0</v>
      </c>
      <c r="W27">
        <f>'Data-Normalized'!V27</f>
        <v>0</v>
      </c>
    </row>
    <row r="28" spans="1:23" x14ac:dyDescent="0.25">
      <c r="A28">
        <v>25</v>
      </c>
      <c r="B28">
        <f>'Data-Normalized'!A28</f>
        <v>76</v>
      </c>
      <c r="C28">
        <f>'Data-Normalized'!B28</f>
        <v>0.76</v>
      </c>
      <c r="D28">
        <f>'Data-Normalized'!C28-'Data-Normalized'!B28</f>
        <v>6.4755572570725506E-2</v>
      </c>
      <c r="E28">
        <f>'Data-Normalized'!D28-'Data-Normalized'!B28</f>
        <v>-0.18839377406931779</v>
      </c>
      <c r="F28">
        <f>'Data-Normalized'!E28-'Data-Normalized'!B28</f>
        <v>0.22308706729194971</v>
      </c>
      <c r="G28">
        <f>'Data-Normalized'!F28-'Data-Normalized'!B28</f>
        <v>0.22995717176524677</v>
      </c>
      <c r="H28">
        <f>'Data-Normalized'!G28-'Data-Normalized'!B28</f>
        <v>0.19422741179400849</v>
      </c>
      <c r="I28">
        <f>'Data-Normalized'!H28-'Data-Normalized'!B28</f>
        <v>0.18924543496256707</v>
      </c>
      <c r="J28">
        <f>'Data-Normalized'!I28-'Data-Normalized'!B28</f>
        <v>0.18788552968361383</v>
      </c>
      <c r="K28">
        <f>'Data-Normalized'!J28-'Data-Normalized'!B28</f>
        <v>0.19031567886808576</v>
      </c>
      <c r="L28">
        <f>'Data-Normalized'!K28-'Data-Normalized'!B28</f>
        <v>2.8033351986661459E-2</v>
      </c>
      <c r="M28">
        <f>'Data-Normalized'!L28-'Data-Normalized'!B28</f>
        <v>1.3942155214713314E-2</v>
      </c>
      <c r="N28">
        <f>'Data-Normalized'!M28-'Data-Normalized'!B28</f>
        <v>0.20219545819576001</v>
      </c>
      <c r="O28">
        <f>'Data-Normalized'!N28-'Data-Normalized'!B28</f>
        <v>0.20219545819576001</v>
      </c>
      <c r="P28">
        <f>'Data-Normalized'!O28-'Data-Normalized'!B28</f>
        <v>-0.76</v>
      </c>
      <c r="Q28">
        <f>'Data-Normalized'!P28-'Data-Normalized'!B28</f>
        <v>-0.76</v>
      </c>
      <c r="R28">
        <f>'Data-Normalized'!Q28-'Data-Normalized'!B28</f>
        <v>-0.76</v>
      </c>
      <c r="S28">
        <f>'Data-Normalized'!R28-'Data-Normalized'!B28</f>
        <v>-0.76</v>
      </c>
      <c r="T28">
        <f>'Data-Normalized'!S28</f>
        <v>0</v>
      </c>
      <c r="U28">
        <f>'Data-Normalized'!T28</f>
        <v>0</v>
      </c>
      <c r="V28">
        <f>'Data-Normalized'!U28</f>
        <v>0</v>
      </c>
      <c r="W28">
        <f>'Data-Normalized'!V28</f>
        <v>0</v>
      </c>
    </row>
    <row r="29" spans="1:23" x14ac:dyDescent="0.25">
      <c r="A29">
        <v>26</v>
      </c>
      <c r="B29">
        <f>'Data-Normalized'!A29</f>
        <v>75</v>
      </c>
      <c r="C29">
        <f>'Data-Normalized'!B29</f>
        <v>0.75</v>
      </c>
      <c r="D29">
        <f>'Data-Normalized'!C29-'Data-Normalized'!B29</f>
        <v>1.6060535786866059E-2</v>
      </c>
      <c r="E29">
        <f>'Data-Normalized'!D29-'Data-Normalized'!B29</f>
        <v>-2.3568006577895817E-2</v>
      </c>
      <c r="F29">
        <f>'Data-Normalized'!E29-'Data-Normalized'!B29</f>
        <v>0.21701407637018955</v>
      </c>
      <c r="G29">
        <f>'Data-Normalized'!F29-'Data-Normalized'!B29</f>
        <v>0.22926391736444185</v>
      </c>
      <c r="H29">
        <f>'Data-Normalized'!G29-'Data-Normalized'!B29</f>
        <v>0.18030246965643681</v>
      </c>
      <c r="I29">
        <f>'Data-Normalized'!H29-'Data-Normalized'!B29</f>
        <v>0.1565194851685705</v>
      </c>
      <c r="J29">
        <f>'Data-Normalized'!I29-'Data-Normalized'!B29</f>
        <v>0.15308163616475046</v>
      </c>
      <c r="K29">
        <f>'Data-Normalized'!J29-'Data-Normalized'!B29</f>
        <v>0.16526840068569371</v>
      </c>
      <c r="L29">
        <f>'Data-Normalized'!K29-'Data-Normalized'!B29</f>
        <v>-4.8165002736703211E-2</v>
      </c>
      <c r="M29">
        <f>'Data-Normalized'!L29-'Data-Normalized'!B29</f>
        <v>-2.7429940650198215E-2</v>
      </c>
      <c r="N29">
        <f>'Data-Normalized'!M29-'Data-Normalized'!B29</f>
        <v>0.21219545819576002</v>
      </c>
      <c r="O29">
        <f>'Data-Normalized'!N29-'Data-Normalized'!B29</f>
        <v>0.21219545819576002</v>
      </c>
      <c r="P29">
        <f>'Data-Normalized'!O29-'Data-Normalized'!B29</f>
        <v>-0.75</v>
      </c>
      <c r="Q29">
        <f>'Data-Normalized'!P29-'Data-Normalized'!B29</f>
        <v>-0.75</v>
      </c>
      <c r="R29">
        <f>'Data-Normalized'!Q29-'Data-Normalized'!B29</f>
        <v>-0.75</v>
      </c>
      <c r="S29">
        <f>'Data-Normalized'!R29-'Data-Normalized'!B29</f>
        <v>-0.75</v>
      </c>
      <c r="T29">
        <f>'Data-Normalized'!S29</f>
        <v>0</v>
      </c>
      <c r="U29">
        <f>'Data-Normalized'!T29</f>
        <v>0</v>
      </c>
      <c r="V29">
        <f>'Data-Normalized'!U29</f>
        <v>0</v>
      </c>
      <c r="W29">
        <f>'Data-Normalized'!V29</f>
        <v>0</v>
      </c>
    </row>
    <row r="30" spans="1:23" x14ac:dyDescent="0.25">
      <c r="A30">
        <v>27</v>
      </c>
      <c r="B30">
        <f>'Data-Normalized'!A30</f>
        <v>74</v>
      </c>
      <c r="C30">
        <f>'Data-Normalized'!B30</f>
        <v>0.74</v>
      </c>
      <c r="D30">
        <f>'Data-Normalized'!C30-'Data-Normalized'!B30</f>
        <v>6.9492683045606962E-2</v>
      </c>
      <c r="E30">
        <f>'Data-Normalized'!D30-'Data-Normalized'!B30</f>
        <v>-3.3795919482152548E-2</v>
      </c>
      <c r="F30">
        <f>'Data-Normalized'!E30-'Data-Normalized'!B30</f>
        <v>0.23880913852350116</v>
      </c>
      <c r="G30">
        <f>'Data-Normalized'!F30-'Data-Normalized'!B30</f>
        <v>0.24834060008069914</v>
      </c>
      <c r="H30">
        <f>'Data-Normalized'!G30-'Data-Normalized'!B30</f>
        <v>0.12225659205487138</v>
      </c>
      <c r="I30">
        <f>'Data-Normalized'!H30-'Data-Normalized'!B30</f>
        <v>0.13754817061586555</v>
      </c>
      <c r="J30">
        <f>'Data-Normalized'!I30-'Data-Normalized'!B30</f>
        <v>0.1141235158551922</v>
      </c>
      <c r="K30">
        <f>'Data-Normalized'!J30-'Data-Normalized'!B30</f>
        <v>0.14127313798857899</v>
      </c>
      <c r="L30">
        <f>'Data-Normalized'!K30-'Data-Normalized'!B30</f>
        <v>-2.2975237179922114E-2</v>
      </c>
      <c r="M30">
        <f>'Data-Normalized'!L30-'Data-Normalized'!B30</f>
        <v>-6.3991171667394653E-3</v>
      </c>
      <c r="N30">
        <f>'Data-Normalized'!M30-'Data-Normalized'!B30</f>
        <v>0.22219545819576003</v>
      </c>
      <c r="O30">
        <f>'Data-Normalized'!N30-'Data-Normalized'!B30</f>
        <v>0.22219545819576003</v>
      </c>
      <c r="P30">
        <f>'Data-Normalized'!O30-'Data-Normalized'!B30</f>
        <v>-0.74</v>
      </c>
      <c r="Q30">
        <f>'Data-Normalized'!P30-'Data-Normalized'!B30</f>
        <v>-0.74</v>
      </c>
      <c r="R30">
        <f>'Data-Normalized'!Q30-'Data-Normalized'!B30</f>
        <v>-0.74</v>
      </c>
      <c r="S30">
        <f>'Data-Normalized'!R30-'Data-Normalized'!B30</f>
        <v>-0.74</v>
      </c>
      <c r="T30">
        <f>'Data-Normalized'!S30</f>
        <v>0</v>
      </c>
      <c r="U30">
        <f>'Data-Normalized'!T30</f>
        <v>0</v>
      </c>
      <c r="V30">
        <f>'Data-Normalized'!U30</f>
        <v>0</v>
      </c>
      <c r="W30">
        <f>'Data-Normalized'!V30</f>
        <v>0</v>
      </c>
    </row>
    <row r="31" spans="1:23" x14ac:dyDescent="0.25">
      <c r="A31">
        <v>28</v>
      </c>
      <c r="B31">
        <f>'Data-Normalized'!A31</f>
        <v>73</v>
      </c>
      <c r="C31">
        <f>'Data-Normalized'!B31</f>
        <v>0.73</v>
      </c>
      <c r="D31">
        <f>'Data-Normalized'!C31-'Data-Normalized'!B31</f>
        <v>0.14358084776192959</v>
      </c>
      <c r="E31">
        <f>'Data-Normalized'!D31-'Data-Normalized'!B31</f>
        <v>7.818854557810917E-2</v>
      </c>
      <c r="F31">
        <f>'Data-Normalized'!E31-'Data-Normalized'!B31</f>
        <v>0.25226714967896857</v>
      </c>
      <c r="G31">
        <f>'Data-Normalized'!F31-'Data-Normalized'!B31</f>
        <v>0.25451626972551444</v>
      </c>
      <c r="H31">
        <f>'Data-Normalized'!G31-'Data-Normalized'!B31</f>
        <v>0.23370661016435434</v>
      </c>
      <c r="I31">
        <f>'Data-Normalized'!H31-'Data-Normalized'!B31</f>
        <v>0.22018780844365393</v>
      </c>
      <c r="J31">
        <f>'Data-Normalized'!I31-'Data-Normalized'!B31</f>
        <v>0.22840753124853563</v>
      </c>
      <c r="K31">
        <f>'Data-Normalized'!J31-'Data-Normalized'!B31</f>
        <v>0.21301089671365325</v>
      </c>
      <c r="L31">
        <f>'Data-Normalized'!K31-'Data-Normalized'!B31</f>
        <v>-5.6225075484610865E-2</v>
      </c>
      <c r="M31">
        <f>'Data-Normalized'!L31-'Data-Normalized'!B31</f>
        <v>-5.7693839109383971E-3</v>
      </c>
      <c r="N31">
        <f>'Data-Normalized'!M31-'Data-Normalized'!B31</f>
        <v>0.23219545819576004</v>
      </c>
      <c r="O31">
        <f>'Data-Normalized'!N31-'Data-Normalized'!B31</f>
        <v>0.23219545819576004</v>
      </c>
      <c r="P31">
        <f>'Data-Normalized'!O31-'Data-Normalized'!B31</f>
        <v>-0.73</v>
      </c>
      <c r="Q31">
        <f>'Data-Normalized'!P31-'Data-Normalized'!B31</f>
        <v>-0.73</v>
      </c>
      <c r="R31">
        <f>'Data-Normalized'!Q31-'Data-Normalized'!B31</f>
        <v>-0.73</v>
      </c>
      <c r="S31">
        <f>'Data-Normalized'!R31-'Data-Normalized'!B31</f>
        <v>-0.73</v>
      </c>
      <c r="T31">
        <f>'Data-Normalized'!S31</f>
        <v>0</v>
      </c>
      <c r="U31">
        <f>'Data-Normalized'!T31</f>
        <v>0</v>
      </c>
      <c r="V31">
        <f>'Data-Normalized'!U31</f>
        <v>0</v>
      </c>
      <c r="W31">
        <f>'Data-Normalized'!V31</f>
        <v>0</v>
      </c>
    </row>
    <row r="32" spans="1:23" x14ac:dyDescent="0.25">
      <c r="A32">
        <v>29</v>
      </c>
      <c r="B32">
        <f>'Data-Normalized'!A32</f>
        <v>72</v>
      </c>
      <c r="C32">
        <f>'Data-Normalized'!B32</f>
        <v>0.72</v>
      </c>
      <c r="D32">
        <f>'Data-Normalized'!C32-'Data-Normalized'!B32</f>
        <v>0.15376285438327419</v>
      </c>
      <c r="E32">
        <f>'Data-Normalized'!D32-'Data-Normalized'!B32</f>
        <v>-6.7769425252175441E-3</v>
      </c>
      <c r="F32">
        <f>'Data-Normalized'!E32-'Data-Normalized'!B32</f>
        <v>0.26768865180581669</v>
      </c>
      <c r="G32">
        <f>'Data-Normalized'!F32-'Data-Normalized'!B32</f>
        <v>0.26569236148026132</v>
      </c>
      <c r="H32">
        <f>'Data-Normalized'!G32-'Data-Normalized'!B32</f>
        <v>0.26298899790401842</v>
      </c>
      <c r="I32">
        <f>'Data-Normalized'!H32-'Data-Normalized'!B32</f>
        <v>0.22028414616513836</v>
      </c>
      <c r="J32">
        <f>'Data-Normalized'!I32-'Data-Normalized'!B32</f>
        <v>0.2586808121999945</v>
      </c>
      <c r="K32">
        <f>'Data-Normalized'!J32-'Data-Normalized'!B32</f>
        <v>0.169066429945259</v>
      </c>
      <c r="L32">
        <f>'Data-Normalized'!K32-'Data-Normalized'!B32</f>
        <v>-1.2040217950048948E-2</v>
      </c>
      <c r="M32">
        <f>'Data-Normalized'!L32-'Data-Normalized'!B32</f>
        <v>-2.1350101816197675E-4</v>
      </c>
      <c r="N32">
        <f>'Data-Normalized'!M32-'Data-Normalized'!B32</f>
        <v>0.24219545819576005</v>
      </c>
      <c r="O32">
        <f>'Data-Normalized'!N32-'Data-Normalized'!B32</f>
        <v>0.24219545819576005</v>
      </c>
      <c r="P32">
        <f>'Data-Normalized'!O32-'Data-Normalized'!B32</f>
        <v>-0.72</v>
      </c>
      <c r="Q32">
        <f>'Data-Normalized'!P32-'Data-Normalized'!B32</f>
        <v>-0.72</v>
      </c>
      <c r="R32">
        <f>'Data-Normalized'!Q32-'Data-Normalized'!B32</f>
        <v>-0.72</v>
      </c>
      <c r="S32">
        <f>'Data-Normalized'!R32-'Data-Normalized'!B32</f>
        <v>-0.72</v>
      </c>
      <c r="T32">
        <f>'Data-Normalized'!S32</f>
        <v>0</v>
      </c>
      <c r="U32">
        <f>'Data-Normalized'!T32</f>
        <v>0</v>
      </c>
      <c r="V32">
        <f>'Data-Normalized'!U32</f>
        <v>0</v>
      </c>
      <c r="W32">
        <f>'Data-Normalized'!V32</f>
        <v>0</v>
      </c>
    </row>
    <row r="33" spans="1:23" x14ac:dyDescent="0.25">
      <c r="A33">
        <v>30</v>
      </c>
      <c r="B33">
        <f>'Data-Normalized'!A33</f>
        <v>71</v>
      </c>
      <c r="C33">
        <f>'Data-Normalized'!B33</f>
        <v>0.71</v>
      </c>
      <c r="D33">
        <f>'Data-Normalized'!C33-'Data-Normalized'!B33</f>
        <v>-1.1106144117426608E-2</v>
      </c>
      <c r="E33">
        <f>'Data-Normalized'!D33-'Data-Normalized'!B33</f>
        <v>-1.6717632495874324E-2</v>
      </c>
      <c r="F33">
        <f>'Data-Normalized'!E33-'Data-Normalized'!B33</f>
        <v>0.27200399637398853</v>
      </c>
      <c r="G33">
        <f>'Data-Normalized'!F33-'Data-Normalized'!B33</f>
        <v>0.27539592743806496</v>
      </c>
      <c r="H33">
        <f>'Data-Normalized'!G33-'Data-Normalized'!B33</f>
        <v>0.2230110699154455</v>
      </c>
      <c r="I33">
        <f>'Data-Normalized'!H33-'Data-Normalized'!B33</f>
        <v>0.23886960933988977</v>
      </c>
      <c r="J33">
        <f>'Data-Normalized'!I33-'Data-Normalized'!B33</f>
        <v>0.18071892354209962</v>
      </c>
      <c r="K33">
        <f>'Data-Normalized'!J33-'Data-Normalized'!B33</f>
        <v>0.24570970286119997</v>
      </c>
      <c r="L33">
        <f>'Data-Normalized'!K33-'Data-Normalized'!B33</f>
        <v>-5.9554316203458968E-2</v>
      </c>
      <c r="M33">
        <f>'Data-Normalized'!L33-'Data-Normalized'!B33</f>
        <v>-4.8470361616885782E-3</v>
      </c>
      <c r="N33">
        <f>'Data-Normalized'!M33-'Data-Normalized'!B33</f>
        <v>0.25219545819576006</v>
      </c>
      <c r="O33">
        <f>'Data-Normalized'!N33-'Data-Normalized'!B33</f>
        <v>0.25219545819576006</v>
      </c>
      <c r="P33">
        <f>'Data-Normalized'!O33-'Data-Normalized'!B33</f>
        <v>-0.71</v>
      </c>
      <c r="Q33">
        <f>'Data-Normalized'!P33-'Data-Normalized'!B33</f>
        <v>-0.71</v>
      </c>
      <c r="R33">
        <f>'Data-Normalized'!Q33-'Data-Normalized'!B33</f>
        <v>-0.71</v>
      </c>
      <c r="S33">
        <f>'Data-Normalized'!R33-'Data-Normalized'!B33</f>
        <v>-0.71</v>
      </c>
      <c r="T33">
        <f>'Data-Normalized'!S33</f>
        <v>0</v>
      </c>
      <c r="U33">
        <f>'Data-Normalized'!T33</f>
        <v>0</v>
      </c>
      <c r="V33">
        <f>'Data-Normalized'!U33</f>
        <v>0</v>
      </c>
      <c r="W33">
        <f>'Data-Normalized'!V33</f>
        <v>0</v>
      </c>
    </row>
    <row r="34" spans="1:23" x14ac:dyDescent="0.25">
      <c r="A34">
        <v>31</v>
      </c>
      <c r="B34">
        <f>'Data-Normalized'!A34</f>
        <v>70</v>
      </c>
      <c r="C34">
        <f>'Data-Normalized'!B34</f>
        <v>0.7</v>
      </c>
      <c r="D34">
        <f>'Data-Normalized'!C34-'Data-Normalized'!B34</f>
        <v>0.11156752457246721</v>
      </c>
      <c r="E34">
        <f>'Data-Normalized'!D34-'Data-Normalized'!B34</f>
        <v>3.852695763800118E-2</v>
      </c>
      <c r="F34">
        <f>'Data-Normalized'!E34-'Data-Normalized'!B34</f>
        <v>0.28131674781134908</v>
      </c>
      <c r="G34">
        <f>'Data-Normalized'!F34-'Data-Normalized'!B34</f>
        <v>0.27864763104620383</v>
      </c>
      <c r="H34">
        <f>'Data-Normalized'!G34-'Data-Normalized'!B34</f>
        <v>0.2360134509710351</v>
      </c>
      <c r="I34">
        <f>'Data-Normalized'!H34-'Data-Normalized'!B34</f>
        <v>0.23761406566232013</v>
      </c>
      <c r="J34">
        <f>'Data-Normalized'!I34-'Data-Normalized'!B34</f>
        <v>0.20230959331835552</v>
      </c>
      <c r="K34">
        <f>'Data-Normalized'!J34-'Data-Normalized'!B34</f>
        <v>0.24999575034705512</v>
      </c>
      <c r="L34">
        <f>'Data-Normalized'!K34-'Data-Normalized'!B34</f>
        <v>-2.5644525629256232E-2</v>
      </c>
      <c r="M34">
        <f>'Data-Normalized'!L34-'Data-Normalized'!B34</f>
        <v>-1.5281897965130686E-2</v>
      </c>
      <c r="N34">
        <f>'Data-Normalized'!M34-'Data-Normalized'!B34</f>
        <v>0.26219545819576007</v>
      </c>
      <c r="O34">
        <f>'Data-Normalized'!N34-'Data-Normalized'!B34</f>
        <v>0.26219545819576007</v>
      </c>
      <c r="P34">
        <f>'Data-Normalized'!O34-'Data-Normalized'!B34</f>
        <v>-0.7</v>
      </c>
      <c r="Q34">
        <f>'Data-Normalized'!P34-'Data-Normalized'!B34</f>
        <v>-0.7</v>
      </c>
      <c r="R34">
        <f>'Data-Normalized'!Q34-'Data-Normalized'!B34</f>
        <v>-0.7</v>
      </c>
      <c r="S34">
        <f>'Data-Normalized'!R34-'Data-Normalized'!B34</f>
        <v>-0.7</v>
      </c>
      <c r="T34">
        <f>'Data-Normalized'!S34</f>
        <v>0</v>
      </c>
      <c r="U34">
        <f>'Data-Normalized'!T34</f>
        <v>0</v>
      </c>
      <c r="V34">
        <f>'Data-Normalized'!U34</f>
        <v>0</v>
      </c>
      <c r="W34">
        <f>'Data-Normalized'!V34</f>
        <v>0</v>
      </c>
    </row>
    <row r="35" spans="1:23" x14ac:dyDescent="0.25">
      <c r="A35">
        <v>32</v>
      </c>
      <c r="B35">
        <f>'Data-Normalized'!A35</f>
        <v>69</v>
      </c>
      <c r="C35">
        <f>'Data-Normalized'!B35</f>
        <v>0.69</v>
      </c>
      <c r="D35">
        <f>'Data-Normalized'!C35-'Data-Normalized'!B35</f>
        <v>2.2394007450354803E-2</v>
      </c>
      <c r="E35">
        <f>'Data-Normalized'!D35-'Data-Normalized'!B35</f>
        <v>9.1275223520954629E-3</v>
      </c>
      <c r="F35">
        <f>'Data-Normalized'!E35-'Data-Normalized'!B35</f>
        <v>0.28031982621934115</v>
      </c>
      <c r="G35">
        <f>'Data-Normalized'!F35-'Data-Normalized'!B35</f>
        <v>0.29033726471119625</v>
      </c>
      <c r="H35">
        <f>'Data-Normalized'!G35-'Data-Normalized'!B35</f>
        <v>0.23758183526647636</v>
      </c>
      <c r="I35">
        <f>'Data-Normalized'!H35-'Data-Normalized'!B35</f>
        <v>0.25475566336633271</v>
      </c>
      <c r="J35">
        <f>'Data-Normalized'!I35-'Data-Normalized'!B35</f>
        <v>0.22731534175940493</v>
      </c>
      <c r="K35">
        <f>'Data-Normalized'!J35-'Data-Normalized'!B35</f>
        <v>0.26648620267827239</v>
      </c>
      <c r="L35">
        <f>'Data-Normalized'!K35-'Data-Normalized'!B35</f>
        <v>-4.5651524961913492E-2</v>
      </c>
      <c r="M35">
        <f>'Data-Normalized'!L35-'Data-Normalized'!B35</f>
        <v>-1.2336905974789647E-2</v>
      </c>
      <c r="N35">
        <f>'Data-Normalized'!M35-'Data-Normalized'!B35</f>
        <v>0.22932271522491832</v>
      </c>
      <c r="O35">
        <f>'Data-Normalized'!N35-'Data-Normalized'!B35</f>
        <v>0.22932271522491832</v>
      </c>
      <c r="P35">
        <f>'Data-Normalized'!O35-'Data-Normalized'!B35</f>
        <v>-0.69</v>
      </c>
      <c r="Q35">
        <f>'Data-Normalized'!P35-'Data-Normalized'!B35</f>
        <v>-0.69</v>
      </c>
      <c r="R35">
        <f>'Data-Normalized'!Q35-'Data-Normalized'!B35</f>
        <v>-0.69</v>
      </c>
      <c r="S35">
        <f>'Data-Normalized'!R35-'Data-Normalized'!B35</f>
        <v>-0.69</v>
      </c>
      <c r="T35">
        <f>'Data-Normalized'!S35</f>
        <v>0</v>
      </c>
      <c r="U35">
        <f>'Data-Normalized'!T35</f>
        <v>0</v>
      </c>
      <c r="V35">
        <f>'Data-Normalized'!U35</f>
        <v>0</v>
      </c>
      <c r="W35">
        <f>'Data-Normalized'!V35</f>
        <v>0</v>
      </c>
    </row>
    <row r="36" spans="1:23" x14ac:dyDescent="0.25">
      <c r="A36">
        <v>33</v>
      </c>
      <c r="B36">
        <f>'Data-Normalized'!A36</f>
        <v>68</v>
      </c>
      <c r="C36">
        <f>'Data-Normalized'!B36</f>
        <v>0.68</v>
      </c>
      <c r="D36">
        <f>'Data-Normalized'!C36-'Data-Normalized'!B36</f>
        <v>0.23911364322507511</v>
      </c>
      <c r="E36">
        <f>'Data-Normalized'!D36-'Data-Normalized'!B36</f>
        <v>-8.1588828791347545E-2</v>
      </c>
      <c r="F36">
        <f>'Data-Normalized'!E36-'Data-Normalized'!B36</f>
        <v>0.30017425013269483</v>
      </c>
      <c r="G36">
        <f>'Data-Normalized'!F36-'Data-Normalized'!B36</f>
        <v>0.29991230083615739</v>
      </c>
      <c r="H36">
        <f>'Data-Normalized'!G36-'Data-Normalized'!B36</f>
        <v>0.27519423078268601</v>
      </c>
      <c r="I36">
        <f>'Data-Normalized'!H36-'Data-Normalized'!B36</f>
        <v>0.25557257814286016</v>
      </c>
      <c r="J36">
        <f>'Data-Normalized'!I36-'Data-Normalized'!B36</f>
        <v>0.23436976217784478</v>
      </c>
      <c r="K36">
        <f>'Data-Normalized'!J36-'Data-Normalized'!B36</f>
        <v>0.24183149739741006</v>
      </c>
      <c r="L36">
        <f>'Data-Normalized'!K36-'Data-Normalized'!B36</f>
        <v>-5.5677160380187218E-2</v>
      </c>
      <c r="M36">
        <f>'Data-Normalized'!L36-'Data-Normalized'!B36</f>
        <v>-2.0258471862004357E-2</v>
      </c>
      <c r="N36">
        <f>'Data-Normalized'!M36-'Data-Normalized'!B36</f>
        <v>0.23932271522491821</v>
      </c>
      <c r="O36">
        <f>'Data-Normalized'!N36-'Data-Normalized'!B36</f>
        <v>0.23932271522491821</v>
      </c>
      <c r="P36">
        <f>'Data-Normalized'!O36-'Data-Normalized'!B36</f>
        <v>-0.68</v>
      </c>
      <c r="Q36">
        <f>'Data-Normalized'!P36-'Data-Normalized'!B36</f>
        <v>-0.68</v>
      </c>
      <c r="R36">
        <f>'Data-Normalized'!Q36-'Data-Normalized'!B36</f>
        <v>-0.68</v>
      </c>
      <c r="S36">
        <f>'Data-Normalized'!R36-'Data-Normalized'!B36</f>
        <v>-0.68</v>
      </c>
      <c r="T36">
        <f>'Data-Normalized'!S36</f>
        <v>0</v>
      </c>
      <c r="U36">
        <f>'Data-Normalized'!T36</f>
        <v>0</v>
      </c>
      <c r="V36">
        <f>'Data-Normalized'!U36</f>
        <v>0</v>
      </c>
      <c r="W36">
        <f>'Data-Normalized'!V36</f>
        <v>0</v>
      </c>
    </row>
    <row r="37" spans="1:23" x14ac:dyDescent="0.25">
      <c r="A37">
        <v>34</v>
      </c>
      <c r="B37">
        <f>'Data-Normalized'!A37</f>
        <v>67</v>
      </c>
      <c r="C37">
        <f>'Data-Normalized'!B37</f>
        <v>0.67</v>
      </c>
      <c r="D37">
        <f>'Data-Normalized'!C37-'Data-Normalized'!B37</f>
        <v>5.6791664370226869E-2</v>
      </c>
      <c r="E37">
        <f>'Data-Normalized'!D37-'Data-Normalized'!B37</f>
        <v>7.3302234937528188E-2</v>
      </c>
      <c r="F37">
        <f>'Data-Normalized'!E37-'Data-Normalized'!B37</f>
        <v>0.30054361063703894</v>
      </c>
      <c r="G37">
        <f>'Data-Normalized'!F37-'Data-Normalized'!B37</f>
        <v>0.30302512359904432</v>
      </c>
      <c r="H37">
        <f>'Data-Normalized'!G37-'Data-Normalized'!B37</f>
        <v>0.24023803785874565</v>
      </c>
      <c r="I37">
        <f>'Data-Normalized'!H37-'Data-Normalized'!B37</f>
        <v>0.25980256671118884</v>
      </c>
      <c r="J37">
        <f>'Data-Normalized'!I37-'Data-Normalized'!B37</f>
        <v>0.26269363751395958</v>
      </c>
      <c r="K37">
        <f>'Data-Normalized'!J37-'Data-Normalized'!B37</f>
        <v>0.28761140231956694</v>
      </c>
      <c r="L37">
        <f>'Data-Normalized'!K37-'Data-Normalized'!B37</f>
        <v>-5.085316576508836E-2</v>
      </c>
      <c r="M37">
        <f>'Data-Normalized'!L37-'Data-Normalized'!B37</f>
        <v>5.2214191989928826E-3</v>
      </c>
      <c r="N37">
        <f>'Data-Normalized'!M37-'Data-Normalized'!B37</f>
        <v>0.24932271522491822</v>
      </c>
      <c r="O37">
        <f>'Data-Normalized'!N37-'Data-Normalized'!B37</f>
        <v>0.24932271522491822</v>
      </c>
      <c r="P37">
        <f>'Data-Normalized'!O37-'Data-Normalized'!B37</f>
        <v>-0.67</v>
      </c>
      <c r="Q37">
        <f>'Data-Normalized'!P37-'Data-Normalized'!B37</f>
        <v>-0.67</v>
      </c>
      <c r="R37">
        <f>'Data-Normalized'!Q37-'Data-Normalized'!B37</f>
        <v>-0.67</v>
      </c>
      <c r="S37">
        <f>'Data-Normalized'!R37-'Data-Normalized'!B37</f>
        <v>-0.67</v>
      </c>
      <c r="T37">
        <f>'Data-Normalized'!S37</f>
        <v>0</v>
      </c>
      <c r="U37">
        <f>'Data-Normalized'!T37</f>
        <v>0</v>
      </c>
      <c r="V37">
        <f>'Data-Normalized'!U37</f>
        <v>0</v>
      </c>
      <c r="W37">
        <f>'Data-Normalized'!V37</f>
        <v>0</v>
      </c>
    </row>
    <row r="38" spans="1:23" x14ac:dyDescent="0.25">
      <c r="A38">
        <v>35</v>
      </c>
      <c r="B38">
        <f>'Data-Normalized'!A38</f>
        <v>66</v>
      </c>
      <c r="C38">
        <f>'Data-Normalized'!B38</f>
        <v>0.66</v>
      </c>
      <c r="D38">
        <f>'Data-Normalized'!C38-'Data-Normalized'!B38</f>
        <v>6.6693694351781851E-2</v>
      </c>
      <c r="E38">
        <f>'Data-Normalized'!D38-'Data-Normalized'!B38</f>
        <v>1.6546745224539694E-2</v>
      </c>
      <c r="F38">
        <f>'Data-Normalized'!E38-'Data-Normalized'!B38</f>
        <v>0.30758914221180211</v>
      </c>
      <c r="G38">
        <f>'Data-Normalized'!F38-'Data-Normalized'!B38</f>
        <v>0.31558821216591759</v>
      </c>
      <c r="H38">
        <f>'Data-Normalized'!G38-'Data-Normalized'!B38</f>
        <v>0.26747364511275906</v>
      </c>
      <c r="I38">
        <f>'Data-Normalized'!H38-'Data-Normalized'!B38</f>
        <v>0.27230654475332672</v>
      </c>
      <c r="J38">
        <f>'Data-Normalized'!I38-'Data-Normalized'!B38</f>
        <v>0.22962773148120641</v>
      </c>
      <c r="K38">
        <f>'Data-Normalized'!J38-'Data-Normalized'!B38</f>
        <v>0.30396467174713482</v>
      </c>
      <c r="L38">
        <f>'Data-Normalized'!K38-'Data-Normalized'!B38</f>
        <v>-7.5289206023845257E-3</v>
      </c>
      <c r="M38">
        <f>'Data-Normalized'!L38-'Data-Normalized'!B38</f>
        <v>2.1604201099529763E-2</v>
      </c>
      <c r="N38">
        <f>'Data-Normalized'!M38-'Data-Normalized'!B38</f>
        <v>0.25932271522491823</v>
      </c>
      <c r="O38">
        <f>'Data-Normalized'!N38-'Data-Normalized'!B38</f>
        <v>0.25932271522491823</v>
      </c>
      <c r="P38">
        <f>'Data-Normalized'!O38-'Data-Normalized'!B38</f>
        <v>-0.66</v>
      </c>
      <c r="Q38">
        <f>'Data-Normalized'!P38-'Data-Normalized'!B38</f>
        <v>-0.66</v>
      </c>
      <c r="R38">
        <f>'Data-Normalized'!Q38-'Data-Normalized'!B38</f>
        <v>-0.66</v>
      </c>
      <c r="S38">
        <f>'Data-Normalized'!R38-'Data-Normalized'!B38</f>
        <v>-0.66</v>
      </c>
      <c r="T38">
        <f>'Data-Normalized'!S38</f>
        <v>0</v>
      </c>
      <c r="U38">
        <f>'Data-Normalized'!T38</f>
        <v>0</v>
      </c>
      <c r="V38">
        <f>'Data-Normalized'!U38</f>
        <v>0</v>
      </c>
      <c r="W38">
        <f>'Data-Normalized'!V38</f>
        <v>0</v>
      </c>
    </row>
    <row r="39" spans="1:23" x14ac:dyDescent="0.25">
      <c r="A39">
        <v>36</v>
      </c>
      <c r="B39">
        <f>'Data-Normalized'!A39</f>
        <v>65</v>
      </c>
      <c r="C39">
        <f>'Data-Normalized'!B39</f>
        <v>0.65</v>
      </c>
      <c r="D39">
        <f>'Data-Normalized'!C39-'Data-Normalized'!B39</f>
        <v>9.2836399155642457E-2</v>
      </c>
      <c r="E39">
        <f>'Data-Normalized'!D39-'Data-Normalized'!B39</f>
        <v>-1.288819492445803E-2</v>
      </c>
      <c r="F39">
        <f>'Data-Normalized'!E39-'Data-Normalized'!B39</f>
        <v>0.31756121686198435</v>
      </c>
      <c r="G39">
        <f>'Data-Normalized'!F39-'Data-Normalized'!B39</f>
        <v>0.32593312677512964</v>
      </c>
      <c r="H39">
        <f>'Data-Normalized'!G39-'Data-Normalized'!B39</f>
        <v>0.29211087875405539</v>
      </c>
      <c r="I39">
        <f>'Data-Normalized'!H39-'Data-Normalized'!B39</f>
        <v>0.23997679659800863</v>
      </c>
      <c r="J39">
        <f>'Data-Normalized'!I39-'Data-Normalized'!B39</f>
        <v>0.27611348217099518</v>
      </c>
      <c r="K39">
        <f>'Data-Normalized'!J39-'Data-Normalized'!B39</f>
        <v>0.26690092222715478</v>
      </c>
      <c r="L39">
        <f>'Data-Normalized'!K39-'Data-Normalized'!B39</f>
        <v>-4.0724247149789394E-2</v>
      </c>
      <c r="M39">
        <f>'Data-Normalized'!L39-'Data-Normalized'!B39</f>
        <v>-1.976372865529874E-3</v>
      </c>
      <c r="N39">
        <f>'Data-Normalized'!M39-'Data-Normalized'!B39</f>
        <v>0.26932271522491824</v>
      </c>
      <c r="O39">
        <f>'Data-Normalized'!N39-'Data-Normalized'!B39</f>
        <v>0.26932271522491824</v>
      </c>
      <c r="P39">
        <f>'Data-Normalized'!O39-'Data-Normalized'!B39</f>
        <v>-0.65</v>
      </c>
      <c r="Q39">
        <f>'Data-Normalized'!P39-'Data-Normalized'!B39</f>
        <v>-0.65</v>
      </c>
      <c r="R39">
        <f>'Data-Normalized'!Q39-'Data-Normalized'!B39</f>
        <v>-0.65</v>
      </c>
      <c r="S39">
        <f>'Data-Normalized'!R39-'Data-Normalized'!B39</f>
        <v>-0.65</v>
      </c>
      <c r="T39">
        <f>'Data-Normalized'!S39</f>
        <v>0</v>
      </c>
      <c r="U39">
        <f>'Data-Normalized'!T39</f>
        <v>0</v>
      </c>
      <c r="V39">
        <f>'Data-Normalized'!U39</f>
        <v>0</v>
      </c>
      <c r="W39">
        <f>'Data-Normalized'!V39</f>
        <v>0</v>
      </c>
    </row>
    <row r="40" spans="1:23" x14ac:dyDescent="0.25">
      <c r="A40">
        <v>37</v>
      </c>
      <c r="B40">
        <f>'Data-Normalized'!A40</f>
        <v>64</v>
      </c>
      <c r="C40">
        <f>'Data-Normalized'!B40</f>
        <v>0.64</v>
      </c>
      <c r="D40">
        <f>'Data-Normalized'!C40-'Data-Normalized'!B40</f>
        <v>0.12167406014578641</v>
      </c>
      <c r="E40">
        <f>'Data-Normalized'!D40-'Data-Normalized'!B40</f>
        <v>2.525804844267443E-2</v>
      </c>
      <c r="F40">
        <f>'Data-Normalized'!E40-'Data-Normalized'!B40</f>
        <v>0.3423437823925134</v>
      </c>
      <c r="G40">
        <f>'Data-Normalized'!F40-'Data-Normalized'!B40</f>
        <v>0.33486621315590626</v>
      </c>
      <c r="H40">
        <f>'Data-Normalized'!G40-'Data-Normalized'!B40</f>
        <v>0.27712796214867097</v>
      </c>
      <c r="I40">
        <f>'Data-Normalized'!H40-'Data-Normalized'!B40</f>
        <v>0.29247171342103462</v>
      </c>
      <c r="J40">
        <f>'Data-Normalized'!I40-'Data-Normalized'!B40</f>
        <v>0.23820186058366533</v>
      </c>
      <c r="K40">
        <f>'Data-Normalized'!J40-'Data-Normalized'!B40</f>
        <v>0.31061908882452816</v>
      </c>
      <c r="L40">
        <f>'Data-Normalized'!K40-'Data-Normalized'!B40</f>
        <v>1.6956223619991162E-2</v>
      </c>
      <c r="M40">
        <f>'Data-Normalized'!L40-'Data-Normalized'!B40</f>
        <v>1.8140110690679334E-2</v>
      </c>
      <c r="N40">
        <f>'Data-Normalized'!M40-'Data-Normalized'!B40</f>
        <v>0.27932271522491825</v>
      </c>
      <c r="O40">
        <f>'Data-Normalized'!N40-'Data-Normalized'!B40</f>
        <v>0.27932271522491825</v>
      </c>
      <c r="P40">
        <f>'Data-Normalized'!O40-'Data-Normalized'!B40</f>
        <v>-0.64</v>
      </c>
      <c r="Q40">
        <f>'Data-Normalized'!P40-'Data-Normalized'!B40</f>
        <v>-0.64</v>
      </c>
      <c r="R40">
        <f>'Data-Normalized'!Q40-'Data-Normalized'!B40</f>
        <v>-0.64</v>
      </c>
      <c r="S40">
        <f>'Data-Normalized'!R40-'Data-Normalized'!B40</f>
        <v>-0.64</v>
      </c>
      <c r="T40">
        <f>'Data-Normalized'!S40</f>
        <v>0</v>
      </c>
      <c r="U40">
        <f>'Data-Normalized'!T40</f>
        <v>0</v>
      </c>
      <c r="V40">
        <f>'Data-Normalized'!U40</f>
        <v>0</v>
      </c>
      <c r="W40">
        <f>'Data-Normalized'!V40</f>
        <v>0</v>
      </c>
    </row>
    <row r="41" spans="1:23" x14ac:dyDescent="0.25">
      <c r="A41">
        <v>38</v>
      </c>
      <c r="B41">
        <f>'Data-Normalized'!A41</f>
        <v>63</v>
      </c>
      <c r="C41">
        <f>'Data-Normalized'!B41</f>
        <v>0.63</v>
      </c>
      <c r="D41">
        <f>'Data-Normalized'!C41-'Data-Normalized'!B41</f>
        <v>3.3778918835545735E-2</v>
      </c>
      <c r="E41">
        <f>'Data-Normalized'!D41-'Data-Normalized'!B41</f>
        <v>6.2851011452794148E-2</v>
      </c>
      <c r="F41">
        <f>'Data-Normalized'!E41-'Data-Normalized'!B41</f>
        <v>0.33324226258742917</v>
      </c>
      <c r="G41">
        <f>'Data-Normalized'!F41-'Data-Normalized'!B41</f>
        <v>0.34048693566938548</v>
      </c>
      <c r="H41">
        <f>'Data-Normalized'!G41-'Data-Normalized'!B41</f>
        <v>0.25217206265439984</v>
      </c>
      <c r="I41">
        <f>'Data-Normalized'!H41-'Data-Normalized'!B41</f>
        <v>0.28706729184122437</v>
      </c>
      <c r="J41">
        <f>'Data-Normalized'!I41-'Data-Normalized'!B41</f>
        <v>0.20725913332837564</v>
      </c>
      <c r="K41">
        <f>'Data-Normalized'!J41-'Data-Normalized'!B41</f>
        <v>0.2990597415149302</v>
      </c>
      <c r="L41">
        <f>'Data-Normalized'!K41-'Data-Normalized'!B41</f>
        <v>-5.4961062439545239E-2</v>
      </c>
      <c r="M41">
        <f>'Data-Normalized'!L41-'Data-Normalized'!B41</f>
        <v>-7.1831114861344858E-3</v>
      </c>
      <c r="N41">
        <f>'Data-Normalized'!M41-'Data-Normalized'!B41</f>
        <v>0.28932271522491826</v>
      </c>
      <c r="O41">
        <f>'Data-Normalized'!N41-'Data-Normalized'!B41</f>
        <v>0.28932271522491826</v>
      </c>
      <c r="P41">
        <f>'Data-Normalized'!O41-'Data-Normalized'!B41</f>
        <v>-0.63</v>
      </c>
      <c r="Q41">
        <f>'Data-Normalized'!P41-'Data-Normalized'!B41</f>
        <v>-0.63</v>
      </c>
      <c r="R41">
        <f>'Data-Normalized'!Q41-'Data-Normalized'!B41</f>
        <v>-0.63</v>
      </c>
      <c r="S41">
        <f>'Data-Normalized'!R41-'Data-Normalized'!B41</f>
        <v>-0.63</v>
      </c>
      <c r="T41">
        <f>'Data-Normalized'!S41</f>
        <v>0</v>
      </c>
      <c r="U41">
        <f>'Data-Normalized'!T41</f>
        <v>0</v>
      </c>
      <c r="V41">
        <f>'Data-Normalized'!U41</f>
        <v>0</v>
      </c>
      <c r="W41">
        <f>'Data-Normalized'!V41</f>
        <v>0</v>
      </c>
    </row>
    <row r="42" spans="1:23" x14ac:dyDescent="0.25">
      <c r="A42">
        <v>39</v>
      </c>
      <c r="B42">
        <f>'Data-Normalized'!A42</f>
        <v>62</v>
      </c>
      <c r="C42">
        <f>'Data-Normalized'!B42</f>
        <v>0.62</v>
      </c>
      <c r="D42">
        <f>'Data-Normalized'!C42-'Data-Normalized'!B42</f>
        <v>0.10154512631066792</v>
      </c>
      <c r="E42">
        <f>'Data-Normalized'!D42-'Data-Normalized'!B42</f>
        <v>3.2279881849199388E-2</v>
      </c>
      <c r="F42">
        <f>'Data-Normalized'!E42-'Data-Normalized'!B42</f>
        <v>0.33828809393365877</v>
      </c>
      <c r="G42">
        <f>'Data-Normalized'!F42-'Data-Normalized'!B42</f>
        <v>0.34573531058311191</v>
      </c>
      <c r="H42">
        <f>'Data-Normalized'!G42-'Data-Normalized'!B42</f>
        <v>0.32106674721877981</v>
      </c>
      <c r="I42">
        <f>'Data-Normalized'!H42-'Data-Normalized'!B42</f>
        <v>0.29766783475602254</v>
      </c>
      <c r="J42">
        <f>'Data-Normalized'!I42-'Data-Normalized'!B42</f>
        <v>0.27693909988461496</v>
      </c>
      <c r="K42">
        <f>'Data-Normalized'!J42-'Data-Normalized'!B42</f>
        <v>0.31600712834015843</v>
      </c>
      <c r="L42">
        <f>'Data-Normalized'!K42-'Data-Normalized'!B42</f>
        <v>-3.2469337496246475E-2</v>
      </c>
      <c r="M42">
        <f>'Data-Normalized'!L42-'Data-Normalized'!B42</f>
        <v>-1.7360838330093831E-3</v>
      </c>
      <c r="N42">
        <f>'Data-Normalized'!M42-'Data-Normalized'!B42</f>
        <v>0.29932271522491827</v>
      </c>
      <c r="O42">
        <f>'Data-Normalized'!N42-'Data-Normalized'!B42</f>
        <v>0.29932271522491827</v>
      </c>
      <c r="P42">
        <f>'Data-Normalized'!O42-'Data-Normalized'!B42</f>
        <v>-0.62</v>
      </c>
      <c r="Q42">
        <f>'Data-Normalized'!P42-'Data-Normalized'!B42</f>
        <v>-0.62</v>
      </c>
      <c r="R42">
        <f>'Data-Normalized'!Q42-'Data-Normalized'!B42</f>
        <v>-0.62</v>
      </c>
      <c r="S42">
        <f>'Data-Normalized'!R42-'Data-Normalized'!B42</f>
        <v>-0.62</v>
      </c>
      <c r="T42">
        <f>'Data-Normalized'!S42</f>
        <v>0</v>
      </c>
      <c r="U42">
        <f>'Data-Normalized'!T42</f>
        <v>0</v>
      </c>
      <c r="V42">
        <f>'Data-Normalized'!U42</f>
        <v>0</v>
      </c>
      <c r="W42">
        <f>'Data-Normalized'!V42</f>
        <v>0</v>
      </c>
    </row>
    <row r="43" spans="1:23" x14ac:dyDescent="0.25">
      <c r="A43">
        <v>40</v>
      </c>
      <c r="B43">
        <f>'Data-Normalized'!A43</f>
        <v>61</v>
      </c>
      <c r="C43">
        <f>'Data-Normalized'!B43</f>
        <v>0.61</v>
      </c>
      <c r="D43">
        <f>'Data-Normalized'!C43-'Data-Normalized'!B43</f>
        <v>0.27999773464865807</v>
      </c>
      <c r="E43">
        <f>'Data-Normalized'!D43-'Data-Normalized'!B43</f>
        <v>7.1255037764574314E-2</v>
      </c>
      <c r="F43">
        <f>'Data-Normalized'!E43-'Data-Normalized'!B43</f>
        <v>0.37054048132429485</v>
      </c>
      <c r="G43">
        <f>'Data-Normalized'!F43-'Data-Normalized'!B43</f>
        <v>0.36212949784677462</v>
      </c>
      <c r="H43">
        <f>'Data-Normalized'!G43-'Data-Normalized'!B43</f>
        <v>0.31547194706939519</v>
      </c>
      <c r="I43">
        <f>'Data-Normalized'!H43-'Data-Normalized'!B43</f>
        <v>0.3077515725119645</v>
      </c>
      <c r="J43">
        <f>'Data-Normalized'!I43-'Data-Normalized'!B43</f>
        <v>0.30462414000235327</v>
      </c>
      <c r="K43">
        <f>'Data-Normalized'!J43-'Data-Normalized'!B43</f>
        <v>0.30912825028921065</v>
      </c>
      <c r="L43">
        <f>'Data-Normalized'!K43-'Data-Normalized'!B43</f>
        <v>-1.232892759819193E-2</v>
      </c>
      <c r="M43">
        <f>'Data-Normalized'!L43-'Data-Normalized'!B43</f>
        <v>-4.0428979285395128E-3</v>
      </c>
      <c r="N43">
        <f>'Data-Normalized'!M43-'Data-Normalized'!B43</f>
        <v>0.30932271522491828</v>
      </c>
      <c r="O43">
        <f>'Data-Normalized'!N43-'Data-Normalized'!B43</f>
        <v>0.30932271522491828</v>
      </c>
      <c r="P43">
        <f>'Data-Normalized'!O43-'Data-Normalized'!B43</f>
        <v>-0.61</v>
      </c>
      <c r="Q43">
        <f>'Data-Normalized'!P43-'Data-Normalized'!B43</f>
        <v>-0.61</v>
      </c>
      <c r="R43">
        <f>'Data-Normalized'!Q43-'Data-Normalized'!B43</f>
        <v>-0.61</v>
      </c>
      <c r="S43">
        <f>'Data-Normalized'!R43-'Data-Normalized'!B43</f>
        <v>-0.61</v>
      </c>
      <c r="T43">
        <f>'Data-Normalized'!S43</f>
        <v>0</v>
      </c>
      <c r="U43">
        <f>'Data-Normalized'!T43</f>
        <v>0</v>
      </c>
      <c r="V43">
        <f>'Data-Normalized'!U43</f>
        <v>0</v>
      </c>
      <c r="W43">
        <f>'Data-Normalized'!V43</f>
        <v>0</v>
      </c>
    </row>
    <row r="44" spans="1:23" x14ac:dyDescent="0.25">
      <c r="A44">
        <v>41</v>
      </c>
      <c r="B44">
        <f>'Data-Normalized'!A44</f>
        <v>60</v>
      </c>
      <c r="C44">
        <f>'Data-Normalized'!B44</f>
        <v>0.6</v>
      </c>
      <c r="D44">
        <f>'Data-Normalized'!C44-'Data-Normalized'!B44</f>
        <v>4.3500369297199581E-2</v>
      </c>
      <c r="E44">
        <f>'Data-Normalized'!D44-'Data-Normalized'!B44</f>
        <v>-1.1205787820440016E-2</v>
      </c>
      <c r="F44">
        <f>'Data-Normalized'!E44-'Data-Normalized'!B44</f>
        <v>0.36350602606285343</v>
      </c>
      <c r="G44">
        <f>'Data-Normalized'!F44-'Data-Normalized'!B44</f>
        <v>0.36704351558655179</v>
      </c>
      <c r="H44">
        <f>'Data-Normalized'!G44-'Data-Normalized'!B44</f>
        <v>0.30900616272333559</v>
      </c>
      <c r="I44">
        <f>'Data-Normalized'!H44-'Data-Normalized'!B44</f>
        <v>0.33329602643644007</v>
      </c>
      <c r="J44">
        <f>'Data-Normalized'!I44-'Data-Normalized'!B44</f>
        <v>0.29593912716192161</v>
      </c>
      <c r="K44">
        <f>'Data-Normalized'!J44-'Data-Normalized'!B44</f>
        <v>0.35175036750184263</v>
      </c>
      <c r="L44">
        <f>'Data-Normalized'!K44-'Data-Normalized'!B44</f>
        <v>-5.5929050023382776E-2</v>
      </c>
      <c r="M44">
        <f>'Data-Normalized'!L44-'Data-Normalized'!B44</f>
        <v>-4.4832010244368892E-3</v>
      </c>
      <c r="N44">
        <f>'Data-Normalized'!M44-'Data-Normalized'!B44</f>
        <v>0.31932271522491829</v>
      </c>
      <c r="O44">
        <f>'Data-Normalized'!N44-'Data-Normalized'!B44</f>
        <v>0.31932271522491829</v>
      </c>
      <c r="P44">
        <f>'Data-Normalized'!O44-'Data-Normalized'!B44</f>
        <v>-0.6</v>
      </c>
      <c r="Q44">
        <f>'Data-Normalized'!P44-'Data-Normalized'!B44</f>
        <v>-0.6</v>
      </c>
      <c r="R44">
        <f>'Data-Normalized'!Q44-'Data-Normalized'!B44</f>
        <v>-0.6</v>
      </c>
      <c r="S44">
        <f>'Data-Normalized'!R44-'Data-Normalized'!B44</f>
        <v>-0.6</v>
      </c>
      <c r="T44">
        <f>'Data-Normalized'!S44</f>
        <v>0</v>
      </c>
      <c r="U44">
        <f>'Data-Normalized'!T44</f>
        <v>0</v>
      </c>
      <c r="V44">
        <f>'Data-Normalized'!U44</f>
        <v>0</v>
      </c>
      <c r="W44">
        <f>'Data-Normalized'!V44</f>
        <v>0</v>
      </c>
    </row>
    <row r="45" spans="1:23" x14ac:dyDescent="0.25">
      <c r="A45">
        <v>42</v>
      </c>
      <c r="B45">
        <f>'Data-Normalized'!A45</f>
        <v>59</v>
      </c>
      <c r="C45">
        <f>'Data-Normalized'!B45</f>
        <v>0.59</v>
      </c>
      <c r="D45">
        <f>'Data-Normalized'!C45-'Data-Normalized'!B45</f>
        <v>5.738424576546064E-2</v>
      </c>
      <c r="E45">
        <f>'Data-Normalized'!D45-'Data-Normalized'!B45</f>
        <v>-8.0323799208387725E-2</v>
      </c>
      <c r="F45">
        <f>'Data-Normalized'!E45-'Data-Normalized'!B45</f>
        <v>0.36596529305901371</v>
      </c>
      <c r="G45">
        <f>'Data-Normalized'!F45-'Data-Normalized'!B45</f>
        <v>0.37490498127426575</v>
      </c>
      <c r="H45">
        <f>'Data-Normalized'!G45-'Data-Normalized'!B45</f>
        <v>0.3012058352020347</v>
      </c>
      <c r="I45">
        <f>'Data-Normalized'!H45-'Data-Normalized'!B45</f>
        <v>0.33820996974038908</v>
      </c>
      <c r="J45">
        <f>'Data-Normalized'!I45-'Data-Normalized'!B45</f>
        <v>0.27787374213274196</v>
      </c>
      <c r="K45">
        <f>'Data-Normalized'!J45-'Data-Normalized'!B45</f>
        <v>0.35974722050815777</v>
      </c>
      <c r="L45">
        <f>'Data-Normalized'!K45-'Data-Normalized'!B45</f>
        <v>-4.7928509913092943E-2</v>
      </c>
      <c r="M45">
        <f>'Data-Normalized'!L45-'Data-Normalized'!B45</f>
        <v>-1.2755304295766434E-2</v>
      </c>
      <c r="N45">
        <f>'Data-Normalized'!M45-'Data-Normalized'!B45</f>
        <v>0.32932271522491829</v>
      </c>
      <c r="O45">
        <f>'Data-Normalized'!N45-'Data-Normalized'!B45</f>
        <v>0.32932271522491829</v>
      </c>
      <c r="P45">
        <f>'Data-Normalized'!O45-'Data-Normalized'!B45</f>
        <v>-0.59</v>
      </c>
      <c r="Q45">
        <f>'Data-Normalized'!P45-'Data-Normalized'!B45</f>
        <v>-0.59</v>
      </c>
      <c r="R45">
        <f>'Data-Normalized'!Q45-'Data-Normalized'!B45</f>
        <v>-0.59</v>
      </c>
      <c r="S45">
        <f>'Data-Normalized'!R45-'Data-Normalized'!B45</f>
        <v>-0.59</v>
      </c>
      <c r="T45">
        <f>'Data-Normalized'!S45</f>
        <v>0</v>
      </c>
      <c r="U45">
        <f>'Data-Normalized'!T45</f>
        <v>0</v>
      </c>
      <c r="V45">
        <f>'Data-Normalized'!U45</f>
        <v>0</v>
      </c>
      <c r="W45">
        <f>'Data-Normalized'!V45</f>
        <v>0</v>
      </c>
    </row>
    <row r="46" spans="1:23" x14ac:dyDescent="0.25">
      <c r="A46">
        <v>43</v>
      </c>
      <c r="B46">
        <f>'Data-Normalized'!A46</f>
        <v>58</v>
      </c>
      <c r="C46">
        <f>'Data-Normalized'!B46</f>
        <v>0.57999999999999996</v>
      </c>
      <c r="D46">
        <f>'Data-Normalized'!C46-'Data-Normalized'!B46</f>
        <v>0.22340356967560793</v>
      </c>
      <c r="E46">
        <f>'Data-Normalized'!D46-'Data-Normalized'!B46</f>
        <v>-4.3838944331675567E-4</v>
      </c>
      <c r="F46">
        <f>'Data-Normalized'!E46-'Data-Normalized'!B46</f>
        <v>0.3771217676817693</v>
      </c>
      <c r="G46">
        <f>'Data-Normalized'!F46-'Data-Normalized'!B46</f>
        <v>0.38763009757413991</v>
      </c>
      <c r="H46">
        <f>'Data-Normalized'!G46-'Data-Normalized'!B46</f>
        <v>0.3551911071284678</v>
      </c>
      <c r="I46">
        <f>'Data-Normalized'!H46-'Data-Normalized'!B46</f>
        <v>0.30081067884949697</v>
      </c>
      <c r="J46">
        <f>'Data-Normalized'!I46-'Data-Normalized'!B46</f>
        <v>0.33857356595750254</v>
      </c>
      <c r="K46">
        <f>'Data-Normalized'!J46-'Data-Normalized'!B46</f>
        <v>0.30961220430372705</v>
      </c>
      <c r="L46">
        <f>'Data-Normalized'!K46-'Data-Normalized'!B46</f>
        <v>-5.2742982057299992E-3</v>
      </c>
      <c r="M46">
        <f>'Data-Normalized'!L46-'Data-Normalized'!B46</f>
        <v>-1.9345395728289638E-2</v>
      </c>
      <c r="N46">
        <f>'Data-Normalized'!M46-'Data-Normalized'!B46</f>
        <v>0.3393227152249183</v>
      </c>
      <c r="O46">
        <f>'Data-Normalized'!N46-'Data-Normalized'!B46</f>
        <v>0.3393227152249183</v>
      </c>
      <c r="P46">
        <f>'Data-Normalized'!O46-'Data-Normalized'!B46</f>
        <v>-0.57999999999999996</v>
      </c>
      <c r="Q46">
        <f>'Data-Normalized'!P46-'Data-Normalized'!B46</f>
        <v>-0.57999999999999996</v>
      </c>
      <c r="R46">
        <f>'Data-Normalized'!Q46-'Data-Normalized'!B46</f>
        <v>-0.57999999999999996</v>
      </c>
      <c r="S46">
        <f>'Data-Normalized'!R46-'Data-Normalized'!B46</f>
        <v>-0.57999999999999996</v>
      </c>
      <c r="T46">
        <f>'Data-Normalized'!S46</f>
        <v>0</v>
      </c>
      <c r="U46">
        <f>'Data-Normalized'!T46</f>
        <v>0</v>
      </c>
      <c r="V46">
        <f>'Data-Normalized'!U46</f>
        <v>0</v>
      </c>
      <c r="W46">
        <f>'Data-Normalized'!V46</f>
        <v>0</v>
      </c>
    </row>
    <row r="47" spans="1:23" x14ac:dyDescent="0.25">
      <c r="A47">
        <v>44</v>
      </c>
      <c r="B47">
        <f>'Data-Normalized'!A47</f>
        <v>57</v>
      </c>
      <c r="C47">
        <f>'Data-Normalized'!B47</f>
        <v>0.56999999999999995</v>
      </c>
      <c r="D47">
        <f>'Data-Normalized'!C47-'Data-Normalized'!B47</f>
        <v>0.13161287323550785</v>
      </c>
      <c r="E47">
        <f>'Data-Normalized'!D47-'Data-Normalized'!B47</f>
        <v>-8.4200829941047939E-3</v>
      </c>
      <c r="F47">
        <f>'Data-Normalized'!E47-'Data-Normalized'!B47</f>
        <v>0.39520296802516508</v>
      </c>
      <c r="G47">
        <f>'Data-Normalized'!F47-'Data-Normalized'!B47</f>
        <v>0.39787175020208654</v>
      </c>
      <c r="H47">
        <f>'Data-Normalized'!G47-'Data-Normalized'!B47</f>
        <v>0.33724078588875339</v>
      </c>
      <c r="I47">
        <f>'Data-Normalized'!H47-'Data-Normalized'!B47</f>
        <v>0.35760195777397574</v>
      </c>
      <c r="J47">
        <f>'Data-Normalized'!I47-'Data-Normalized'!B47</f>
        <v>0.33080679908002752</v>
      </c>
      <c r="K47">
        <f>'Data-Normalized'!J47-'Data-Normalized'!B47</f>
        <v>0.37756351800293231</v>
      </c>
      <c r="L47">
        <f>'Data-Normalized'!K47-'Data-Normalized'!B47</f>
        <v>-4.5320264128133392E-2</v>
      </c>
      <c r="M47">
        <f>'Data-Normalized'!L47-'Data-Normalized'!B47</f>
        <v>-1.3528751817253326E-3</v>
      </c>
      <c r="N47">
        <f>'Data-Normalized'!M47-'Data-Normalized'!B47</f>
        <v>0.34932271522491831</v>
      </c>
      <c r="O47">
        <f>'Data-Normalized'!N47-'Data-Normalized'!B47</f>
        <v>0.34932271522491831</v>
      </c>
      <c r="P47">
        <f>'Data-Normalized'!O47-'Data-Normalized'!B47</f>
        <v>-0.56999999999999995</v>
      </c>
      <c r="Q47">
        <f>'Data-Normalized'!P47-'Data-Normalized'!B47</f>
        <v>-0.56999999999999995</v>
      </c>
      <c r="R47">
        <f>'Data-Normalized'!Q47-'Data-Normalized'!B47</f>
        <v>-0.56999999999999995</v>
      </c>
      <c r="S47">
        <f>'Data-Normalized'!R47-'Data-Normalized'!B47</f>
        <v>-0.56999999999999995</v>
      </c>
      <c r="T47">
        <f>'Data-Normalized'!S47</f>
        <v>0</v>
      </c>
      <c r="U47">
        <f>'Data-Normalized'!T47</f>
        <v>0</v>
      </c>
      <c r="V47">
        <f>'Data-Normalized'!U47</f>
        <v>0</v>
      </c>
      <c r="W47">
        <f>'Data-Normalized'!V47</f>
        <v>0</v>
      </c>
    </row>
    <row r="48" spans="1:23" x14ac:dyDescent="0.25">
      <c r="A48">
        <v>45</v>
      </c>
      <c r="B48">
        <f>'Data-Normalized'!A48</f>
        <v>56</v>
      </c>
      <c r="C48">
        <f>'Data-Normalized'!B48</f>
        <v>0.56000000000000005</v>
      </c>
      <c r="D48">
        <f>'Data-Normalized'!C48-'Data-Normalized'!B48</f>
        <v>0.10284754426585818</v>
      </c>
      <c r="E48">
        <f>'Data-Normalized'!D48-'Data-Normalized'!B48</f>
        <v>-3.202064885400624E-2</v>
      </c>
      <c r="F48">
        <f>'Data-Normalized'!E48-'Data-Normalized'!B48</f>
        <v>0.39128650371061902</v>
      </c>
      <c r="G48">
        <f>'Data-Normalized'!F48-'Data-Normalized'!B48</f>
        <v>0.3982166649836697</v>
      </c>
      <c r="H48">
        <f>'Data-Normalized'!G48-'Data-Normalized'!B48</f>
        <v>0.30290388859882356</v>
      </c>
      <c r="I48">
        <f>'Data-Normalized'!H48-'Data-Normalized'!B48</f>
        <v>0.32780244661468849</v>
      </c>
      <c r="J48">
        <f>'Data-Normalized'!I48-'Data-Normalized'!B48</f>
        <v>0.2804247938761858</v>
      </c>
      <c r="K48">
        <f>'Data-Normalized'!J48-'Data-Normalized'!B48</f>
        <v>0.34397468742132087</v>
      </c>
      <c r="L48">
        <f>'Data-Normalized'!K48-'Data-Normalized'!B48</f>
        <v>-4.1571741807194806E-2</v>
      </c>
      <c r="M48">
        <f>'Data-Normalized'!L48-'Data-Normalized'!B48</f>
        <v>-4.0516122258211773E-3</v>
      </c>
      <c r="N48">
        <f>'Data-Normalized'!M48-'Data-Normalized'!B48</f>
        <v>0.35932271522491821</v>
      </c>
      <c r="O48">
        <f>'Data-Normalized'!N48-'Data-Normalized'!B48</f>
        <v>0.35932271522491821</v>
      </c>
      <c r="P48">
        <f>'Data-Normalized'!O48-'Data-Normalized'!B48</f>
        <v>-0.56000000000000005</v>
      </c>
      <c r="Q48">
        <f>'Data-Normalized'!P48-'Data-Normalized'!B48</f>
        <v>-0.56000000000000005</v>
      </c>
      <c r="R48">
        <f>'Data-Normalized'!Q48-'Data-Normalized'!B48</f>
        <v>-0.56000000000000005</v>
      </c>
      <c r="S48">
        <f>'Data-Normalized'!R48-'Data-Normalized'!B48</f>
        <v>-0.56000000000000005</v>
      </c>
      <c r="T48">
        <f>'Data-Normalized'!S48</f>
        <v>0</v>
      </c>
      <c r="U48">
        <f>'Data-Normalized'!T48</f>
        <v>0</v>
      </c>
      <c r="V48">
        <f>'Data-Normalized'!U48</f>
        <v>0</v>
      </c>
      <c r="W48">
        <f>'Data-Normalized'!V48</f>
        <v>0</v>
      </c>
    </row>
    <row r="49" spans="1:23" x14ac:dyDescent="0.25">
      <c r="A49">
        <v>46</v>
      </c>
      <c r="B49">
        <f>'Data-Normalized'!A49</f>
        <v>55</v>
      </c>
      <c r="C49">
        <f>'Data-Normalized'!B49</f>
        <v>0.55000000000000004</v>
      </c>
      <c r="D49">
        <f>'Data-Normalized'!C49-'Data-Normalized'!B49</f>
        <v>0.14429476534680108</v>
      </c>
      <c r="E49">
        <f>'Data-Normalized'!D49-'Data-Normalized'!B49</f>
        <v>-3.8728518525508404E-2</v>
      </c>
      <c r="F49">
        <f>'Data-Normalized'!E49-'Data-Normalized'!B49</f>
        <v>0.4192304147665622</v>
      </c>
      <c r="G49">
        <f>'Data-Normalized'!F49-'Data-Normalized'!B49</f>
        <v>0.41523222489746625</v>
      </c>
      <c r="H49">
        <f>'Data-Normalized'!G49-'Data-Normalized'!B49</f>
        <v>0.36568922050447228</v>
      </c>
      <c r="I49">
        <f>'Data-Normalized'!H49-'Data-Normalized'!B49</f>
        <v>0.37854397294559428</v>
      </c>
      <c r="J49">
        <f>'Data-Normalized'!I49-'Data-Normalized'!B49</f>
        <v>0.35566714131503996</v>
      </c>
      <c r="K49">
        <f>'Data-Normalized'!J49-'Data-Normalized'!B49</f>
        <v>0.39488426206135996</v>
      </c>
      <c r="L49">
        <f>'Data-Normalized'!K49-'Data-Normalized'!B49</f>
        <v>-2.0370521745288195E-2</v>
      </c>
      <c r="M49">
        <f>'Data-Normalized'!L49-'Data-Normalized'!B49</f>
        <v>9.3171139393634084E-3</v>
      </c>
      <c r="N49">
        <f>'Data-Normalized'!M49-'Data-Normalized'!B49</f>
        <v>0.36932271522491822</v>
      </c>
      <c r="O49">
        <f>'Data-Normalized'!N49-'Data-Normalized'!B49</f>
        <v>0.36932271522491822</v>
      </c>
      <c r="P49">
        <f>'Data-Normalized'!O49-'Data-Normalized'!B49</f>
        <v>-0.55000000000000004</v>
      </c>
      <c r="Q49">
        <f>'Data-Normalized'!P49-'Data-Normalized'!B49</f>
        <v>-0.55000000000000004</v>
      </c>
      <c r="R49">
        <f>'Data-Normalized'!Q49-'Data-Normalized'!B49</f>
        <v>-0.55000000000000004</v>
      </c>
      <c r="S49">
        <f>'Data-Normalized'!R49-'Data-Normalized'!B49</f>
        <v>-0.55000000000000004</v>
      </c>
      <c r="T49">
        <f>'Data-Normalized'!S49</f>
        <v>0</v>
      </c>
      <c r="U49">
        <f>'Data-Normalized'!T49</f>
        <v>0</v>
      </c>
      <c r="V49">
        <f>'Data-Normalized'!U49</f>
        <v>0</v>
      </c>
      <c r="W49">
        <f>'Data-Normalized'!V49</f>
        <v>0</v>
      </c>
    </row>
    <row r="50" spans="1:23" x14ac:dyDescent="0.25">
      <c r="A50">
        <v>47</v>
      </c>
      <c r="B50">
        <f>'Data-Normalized'!A50</f>
        <v>54</v>
      </c>
      <c r="C50">
        <f>'Data-Normalized'!B50</f>
        <v>0.54</v>
      </c>
      <c r="D50">
        <f>'Data-Normalized'!C50-'Data-Normalized'!B50</f>
        <v>0.11075888739466455</v>
      </c>
      <c r="E50">
        <f>'Data-Normalized'!D50-'Data-Normalized'!B50</f>
        <v>-7.5486657612550134E-3</v>
      </c>
      <c r="F50">
        <f>'Data-Normalized'!E50-'Data-Normalized'!B50</f>
        <v>0.41283021943776355</v>
      </c>
      <c r="G50">
        <f>'Data-Normalized'!F50-'Data-Normalized'!B50</f>
        <v>0.42022459397091472</v>
      </c>
      <c r="H50">
        <f>'Data-Normalized'!G50-'Data-Normalized'!B50</f>
        <v>0.34848542843382879</v>
      </c>
      <c r="I50">
        <f>'Data-Normalized'!H50-'Data-Normalized'!B50</f>
        <v>0.35620149987640737</v>
      </c>
      <c r="J50">
        <f>'Data-Normalized'!I50-'Data-Normalized'!B50</f>
        <v>0.34081263171112874</v>
      </c>
      <c r="K50">
        <f>'Data-Normalized'!J50-'Data-Normalized'!B50</f>
        <v>0.37506286382640353</v>
      </c>
      <c r="L50">
        <f>'Data-Normalized'!K50-'Data-Normalized'!B50</f>
        <v>-4.2763138889288399E-2</v>
      </c>
      <c r="M50">
        <f>'Data-Normalized'!L50-'Data-Normalized'!B50</f>
        <v>-1.1450509110408458E-2</v>
      </c>
      <c r="N50">
        <f>'Data-Normalized'!M50-'Data-Normalized'!B50</f>
        <v>0.37932271522491823</v>
      </c>
      <c r="O50">
        <f>'Data-Normalized'!N50-'Data-Normalized'!B50</f>
        <v>0.37932271522491823</v>
      </c>
      <c r="P50">
        <f>'Data-Normalized'!O50-'Data-Normalized'!B50</f>
        <v>-0.54</v>
      </c>
      <c r="Q50">
        <f>'Data-Normalized'!P50-'Data-Normalized'!B50</f>
        <v>-0.54</v>
      </c>
      <c r="R50">
        <f>'Data-Normalized'!Q50-'Data-Normalized'!B50</f>
        <v>-0.54</v>
      </c>
      <c r="S50">
        <f>'Data-Normalized'!R50-'Data-Normalized'!B50</f>
        <v>-0.54</v>
      </c>
      <c r="T50">
        <f>'Data-Normalized'!S50</f>
        <v>0</v>
      </c>
      <c r="U50">
        <f>'Data-Normalized'!T50</f>
        <v>0</v>
      </c>
      <c r="V50">
        <f>'Data-Normalized'!U50</f>
        <v>0</v>
      </c>
      <c r="W50">
        <f>'Data-Normalized'!V50</f>
        <v>0</v>
      </c>
    </row>
    <row r="51" spans="1:23" x14ac:dyDescent="0.25">
      <c r="A51">
        <v>48</v>
      </c>
      <c r="B51">
        <f>'Data-Normalized'!A51</f>
        <v>53</v>
      </c>
      <c r="C51">
        <f>'Data-Normalized'!B51</f>
        <v>0.53</v>
      </c>
      <c r="D51">
        <f>'Data-Normalized'!C51-'Data-Normalized'!B51</f>
        <v>0.11111913662455608</v>
      </c>
      <c r="E51">
        <f>'Data-Normalized'!D51-'Data-Normalized'!B51</f>
        <v>-3.7089292903204008E-2</v>
      </c>
      <c r="F51">
        <f>'Data-Normalized'!E51-'Data-Normalized'!B51</f>
        <v>0.4065323542026863</v>
      </c>
      <c r="G51">
        <f>'Data-Normalized'!F51-'Data-Normalized'!B51</f>
        <v>0.42460251815524697</v>
      </c>
      <c r="H51">
        <f>'Data-Normalized'!G51-'Data-Normalized'!B51</f>
        <v>0.39595352813844464</v>
      </c>
      <c r="I51">
        <f>'Data-Normalized'!H51-'Data-Normalized'!B51</f>
        <v>0.36941037609334326</v>
      </c>
      <c r="J51">
        <f>'Data-Normalized'!I51-'Data-Normalized'!B51</f>
        <v>0.38875078587710599</v>
      </c>
      <c r="K51">
        <f>'Data-Normalized'!J51-'Data-Normalized'!B51</f>
        <v>0.38524656904546661</v>
      </c>
      <c r="L51">
        <f>'Data-Normalized'!K51-'Data-Normalized'!B51</f>
        <v>-8.0382259579175885E-3</v>
      </c>
      <c r="M51">
        <f>'Data-Normalized'!L51-'Data-Normalized'!B51</f>
        <v>1.2022687224766737E-2</v>
      </c>
      <c r="N51">
        <f>'Data-Normalized'!M51-'Data-Normalized'!B51</f>
        <v>0.33944174388998272</v>
      </c>
      <c r="O51">
        <f>'Data-Normalized'!N51-'Data-Normalized'!B51</f>
        <v>0.33944174388998272</v>
      </c>
      <c r="P51">
        <f>'Data-Normalized'!O51-'Data-Normalized'!B51</f>
        <v>-0.53</v>
      </c>
      <c r="Q51">
        <f>'Data-Normalized'!P51-'Data-Normalized'!B51</f>
        <v>-0.53</v>
      </c>
      <c r="R51">
        <f>'Data-Normalized'!Q51-'Data-Normalized'!B51</f>
        <v>-0.53</v>
      </c>
      <c r="S51">
        <f>'Data-Normalized'!R51-'Data-Normalized'!B51</f>
        <v>-0.53</v>
      </c>
      <c r="T51">
        <f>'Data-Normalized'!S51</f>
        <v>0</v>
      </c>
      <c r="U51">
        <f>'Data-Normalized'!T51</f>
        <v>0</v>
      </c>
      <c r="V51">
        <f>'Data-Normalized'!U51</f>
        <v>0</v>
      </c>
      <c r="W51">
        <f>'Data-Normalized'!V51</f>
        <v>0</v>
      </c>
    </row>
    <row r="52" spans="1:23" x14ac:dyDescent="0.25">
      <c r="A52">
        <v>49</v>
      </c>
      <c r="B52">
        <f>'Data-Normalized'!A52</f>
        <v>52</v>
      </c>
      <c r="C52">
        <f>'Data-Normalized'!B52</f>
        <v>0.52</v>
      </c>
      <c r="D52">
        <f>'Data-Normalized'!C52-'Data-Normalized'!B52</f>
        <v>0.15039521141250101</v>
      </c>
      <c r="E52">
        <f>'Data-Normalized'!D52-'Data-Normalized'!B52</f>
        <v>-5.4772738078256E-2</v>
      </c>
      <c r="F52">
        <f>'Data-Normalized'!E52-'Data-Normalized'!B52</f>
        <v>0.41966382180371309</v>
      </c>
      <c r="G52">
        <f>'Data-Normalized'!F52-'Data-Normalized'!B52</f>
        <v>0.43499770287011086</v>
      </c>
      <c r="H52">
        <f>'Data-Normalized'!G52-'Data-Normalized'!B52</f>
        <v>0.42495895378916149</v>
      </c>
      <c r="I52">
        <f>'Data-Normalized'!H52-'Data-Normalized'!B52</f>
        <v>0.3745534710554469</v>
      </c>
      <c r="J52">
        <f>'Data-Normalized'!I52-'Data-Normalized'!B52</f>
        <v>0.37070157593004105</v>
      </c>
      <c r="K52">
        <f>'Data-Normalized'!J52-'Data-Normalized'!B52</f>
        <v>0.3953857874409582</v>
      </c>
      <c r="L52">
        <f>'Data-Normalized'!K52-'Data-Normalized'!B52</f>
        <v>-2.1720472931833323E-2</v>
      </c>
      <c r="M52">
        <f>'Data-Normalized'!L52-'Data-Normalized'!B52</f>
        <v>-6.0799479464016537E-3</v>
      </c>
      <c r="N52">
        <f>'Data-Normalized'!M52-'Data-Normalized'!B52</f>
        <v>0.34944174388998273</v>
      </c>
      <c r="O52">
        <f>'Data-Normalized'!N52-'Data-Normalized'!B52</f>
        <v>0.34944174388998273</v>
      </c>
      <c r="P52">
        <f>'Data-Normalized'!O52-'Data-Normalized'!B52</f>
        <v>-0.52</v>
      </c>
      <c r="Q52">
        <f>'Data-Normalized'!P52-'Data-Normalized'!B52</f>
        <v>-0.52</v>
      </c>
      <c r="R52">
        <f>'Data-Normalized'!Q52-'Data-Normalized'!B52</f>
        <v>-0.52</v>
      </c>
      <c r="S52">
        <f>'Data-Normalized'!R52-'Data-Normalized'!B52</f>
        <v>-0.52</v>
      </c>
      <c r="T52">
        <f>'Data-Normalized'!S52</f>
        <v>0</v>
      </c>
      <c r="U52">
        <f>'Data-Normalized'!T52</f>
        <v>0</v>
      </c>
      <c r="V52">
        <f>'Data-Normalized'!U52</f>
        <v>0</v>
      </c>
      <c r="W52">
        <f>'Data-Normalized'!V52</f>
        <v>0</v>
      </c>
    </row>
    <row r="53" spans="1:23" x14ac:dyDescent="0.25">
      <c r="A53">
        <v>50</v>
      </c>
      <c r="B53">
        <f>'Data-Normalized'!A53</f>
        <v>51</v>
      </c>
      <c r="C53">
        <f>'Data-Normalized'!B53</f>
        <v>0.51</v>
      </c>
      <c r="D53">
        <f>'Data-Normalized'!C53-'Data-Normalized'!B53</f>
        <v>0.12910761829755013</v>
      </c>
      <c r="E53">
        <f>'Data-Normalized'!D53-'Data-Normalized'!B53</f>
        <v>3.4028340080971442E-2</v>
      </c>
      <c r="F53">
        <f>'Data-Normalized'!E53-'Data-Normalized'!B53</f>
        <v>0.43396587700247746</v>
      </c>
      <c r="G53">
        <f>'Data-Normalized'!F53-'Data-Normalized'!B53</f>
        <v>0.44131724322852872</v>
      </c>
      <c r="H53">
        <f>'Data-Normalized'!G53-'Data-Normalized'!B53</f>
        <v>0.38653288872780234</v>
      </c>
      <c r="I53">
        <f>'Data-Normalized'!H53-'Data-Normalized'!B53</f>
        <v>0.40024332599852019</v>
      </c>
      <c r="J53">
        <f>'Data-Normalized'!I53-'Data-Normalized'!B53</f>
        <v>0.40482186094777062</v>
      </c>
      <c r="K53">
        <f>'Data-Normalized'!J53-'Data-Normalized'!B53</f>
        <v>0.40106539668594454</v>
      </c>
      <c r="L53">
        <f>'Data-Normalized'!K53-'Data-Normalized'!B53</f>
        <v>-3.3975378067310658E-2</v>
      </c>
      <c r="M53">
        <f>'Data-Normalized'!L53-'Data-Normalized'!B53</f>
        <v>1.0077582962534803E-2</v>
      </c>
      <c r="N53">
        <f>'Data-Normalized'!M53-'Data-Normalized'!B53</f>
        <v>0.35944174388998273</v>
      </c>
      <c r="O53">
        <f>'Data-Normalized'!N53-'Data-Normalized'!B53</f>
        <v>0.35944174388998273</v>
      </c>
      <c r="P53">
        <f>'Data-Normalized'!O53-'Data-Normalized'!B53</f>
        <v>-0.51</v>
      </c>
      <c r="Q53">
        <f>'Data-Normalized'!P53-'Data-Normalized'!B53</f>
        <v>-0.51</v>
      </c>
      <c r="R53">
        <f>'Data-Normalized'!Q53-'Data-Normalized'!B53</f>
        <v>-0.51</v>
      </c>
      <c r="S53">
        <f>'Data-Normalized'!R53-'Data-Normalized'!B53</f>
        <v>-0.51</v>
      </c>
      <c r="T53">
        <f>'Data-Normalized'!S53</f>
        <v>0</v>
      </c>
      <c r="U53">
        <f>'Data-Normalized'!T53</f>
        <v>0</v>
      </c>
      <c r="V53">
        <f>'Data-Normalized'!U53</f>
        <v>0</v>
      </c>
      <c r="W53">
        <f>'Data-Normalized'!V53</f>
        <v>0</v>
      </c>
    </row>
    <row r="54" spans="1:23" x14ac:dyDescent="0.25">
      <c r="A54">
        <v>51</v>
      </c>
      <c r="B54">
        <f>'Data-Normalized'!A54</f>
        <v>50</v>
      </c>
      <c r="C54">
        <f>'Data-Normalized'!B54</f>
        <v>0.5</v>
      </c>
      <c r="D54">
        <f>'Data-Normalized'!C54-'Data-Normalized'!B54</f>
        <v>0.16109346255796619</v>
      </c>
      <c r="E54">
        <f>'Data-Normalized'!D54-'Data-Normalized'!B54</f>
        <v>7.8572956782201109E-2</v>
      </c>
      <c r="F54">
        <f>'Data-Normalized'!E54-'Data-Normalized'!B54</f>
        <v>0.45331036736031971</v>
      </c>
      <c r="G54">
        <f>'Data-Normalized'!F54-'Data-Normalized'!B54</f>
        <v>0.45349802241765758</v>
      </c>
      <c r="H54">
        <f>'Data-Normalized'!G54-'Data-Normalized'!B54</f>
        <v>0.41749697820481957</v>
      </c>
      <c r="I54">
        <f>'Data-Normalized'!H54-'Data-Normalized'!B54</f>
        <v>0.41818061391763428</v>
      </c>
      <c r="J54">
        <f>'Data-Normalized'!I54-'Data-Normalized'!B54</f>
        <v>0.38169406990997456</v>
      </c>
      <c r="K54">
        <f>'Data-Normalized'!J54-'Data-Normalized'!B54</f>
        <v>0.43207975316936487</v>
      </c>
      <c r="L54">
        <f>'Data-Normalized'!K54-'Data-Normalized'!B54</f>
        <v>-2.465470665138475E-2</v>
      </c>
      <c r="M54">
        <f>'Data-Normalized'!L54-'Data-Normalized'!B54</f>
        <v>1.1260556533525978E-2</v>
      </c>
      <c r="N54">
        <f>'Data-Normalized'!M54-'Data-Normalized'!B54</f>
        <v>0.36944174388998274</v>
      </c>
      <c r="O54">
        <f>'Data-Normalized'!N54-'Data-Normalized'!B54</f>
        <v>0.36944174388998274</v>
      </c>
      <c r="P54">
        <f>'Data-Normalized'!O54-'Data-Normalized'!B54</f>
        <v>-0.5</v>
      </c>
      <c r="Q54">
        <f>'Data-Normalized'!P54-'Data-Normalized'!B54</f>
        <v>-0.5</v>
      </c>
      <c r="R54">
        <f>'Data-Normalized'!Q54-'Data-Normalized'!B54</f>
        <v>-0.5</v>
      </c>
      <c r="S54">
        <f>'Data-Normalized'!R54-'Data-Normalized'!B54</f>
        <v>-0.5</v>
      </c>
      <c r="T54">
        <f>'Data-Normalized'!S54</f>
        <v>0</v>
      </c>
      <c r="U54">
        <f>'Data-Normalized'!T54</f>
        <v>0</v>
      </c>
      <c r="V54">
        <f>'Data-Normalized'!U54</f>
        <v>0</v>
      </c>
      <c r="W54">
        <f>'Data-Normalized'!V54</f>
        <v>0</v>
      </c>
    </row>
    <row r="55" spans="1:23" x14ac:dyDescent="0.25">
      <c r="A55">
        <v>52</v>
      </c>
      <c r="B55">
        <f>'Data-Normalized'!A55</f>
        <v>49</v>
      </c>
      <c r="C55">
        <f>'Data-Normalized'!B55</f>
        <v>0.49</v>
      </c>
      <c r="D55">
        <f>'Data-Normalized'!C55-'Data-Normalized'!B55</f>
        <v>0.22573839942747531</v>
      </c>
      <c r="E55">
        <f>'Data-Normalized'!D55-'Data-Normalized'!B55</f>
        <v>-5.1951382945844948E-2</v>
      </c>
      <c r="F55">
        <f>'Data-Normalized'!E55-'Data-Normalized'!B55</f>
        <v>0.46747514247550381</v>
      </c>
      <c r="G55">
        <f>'Data-Normalized'!F55-'Data-Normalized'!B55</f>
        <v>0.4616629898150828</v>
      </c>
      <c r="H55">
        <f>'Data-Normalized'!G55-'Data-Normalized'!B55</f>
        <v>0.44232265013036054</v>
      </c>
      <c r="I55">
        <f>'Data-Normalized'!H55-'Data-Normalized'!B55</f>
        <v>0.41642092226124061</v>
      </c>
      <c r="J55">
        <f>'Data-Normalized'!I55-'Data-Normalized'!B55</f>
        <v>0.44403723601022427</v>
      </c>
      <c r="K55">
        <f>'Data-Normalized'!J55-'Data-Normalized'!B55</f>
        <v>0.42948486152673182</v>
      </c>
      <c r="L55">
        <f>'Data-Normalized'!K55-'Data-Normalized'!B55</f>
        <v>-2.1868359653020308E-2</v>
      </c>
      <c r="M55">
        <f>'Data-Normalized'!L55-'Data-Normalized'!B55</f>
        <v>-5.2001206041109582E-3</v>
      </c>
      <c r="N55">
        <f>'Data-Normalized'!M55-'Data-Normalized'!B55</f>
        <v>0.37944174388998275</v>
      </c>
      <c r="O55">
        <f>'Data-Normalized'!N55-'Data-Normalized'!B55</f>
        <v>0.37944174388998275</v>
      </c>
      <c r="P55">
        <f>'Data-Normalized'!O55-'Data-Normalized'!B55</f>
        <v>-0.49</v>
      </c>
      <c r="Q55">
        <f>'Data-Normalized'!P55-'Data-Normalized'!B55</f>
        <v>-0.49</v>
      </c>
      <c r="R55">
        <f>'Data-Normalized'!Q55-'Data-Normalized'!B55</f>
        <v>-0.49</v>
      </c>
      <c r="S55">
        <f>'Data-Normalized'!R55-'Data-Normalized'!B55</f>
        <v>-0.49</v>
      </c>
      <c r="T55">
        <f>'Data-Normalized'!S55</f>
        <v>0</v>
      </c>
      <c r="U55">
        <f>'Data-Normalized'!T55</f>
        <v>0</v>
      </c>
      <c r="V55">
        <f>'Data-Normalized'!U55</f>
        <v>0</v>
      </c>
      <c r="W55">
        <f>'Data-Normalized'!V55</f>
        <v>0</v>
      </c>
    </row>
    <row r="56" spans="1:23" x14ac:dyDescent="0.25">
      <c r="A56">
        <v>53</v>
      </c>
      <c r="B56">
        <f>'Data-Normalized'!A56</f>
        <v>48</v>
      </c>
      <c r="C56">
        <f>'Data-Normalized'!B56</f>
        <v>0.48</v>
      </c>
      <c r="D56">
        <f>'Data-Normalized'!C56-'Data-Normalized'!B56</f>
        <v>0.10294256143455094</v>
      </c>
      <c r="E56">
        <f>'Data-Normalized'!D56-'Data-Normalized'!B56</f>
        <v>3.7606090155032912E-2</v>
      </c>
      <c r="F56">
        <f>'Data-Normalized'!E56-'Data-Normalized'!B56</f>
        <v>0.45168644740003339</v>
      </c>
      <c r="G56">
        <f>'Data-Normalized'!F56-'Data-Normalized'!B56</f>
        <v>0.46075328484962264</v>
      </c>
      <c r="H56">
        <f>'Data-Normalized'!G56-'Data-Normalized'!B56</f>
        <v>0.46886308174076585</v>
      </c>
      <c r="I56">
        <f>'Data-Normalized'!H56-'Data-Normalized'!B56</f>
        <v>0.4121491489641067</v>
      </c>
      <c r="J56">
        <f>'Data-Normalized'!I56-'Data-Normalized'!B56</f>
        <v>0.46380970366523466</v>
      </c>
      <c r="K56">
        <f>'Data-Normalized'!J56-'Data-Normalized'!B56</f>
        <v>0.42141273097331677</v>
      </c>
      <c r="L56">
        <f>'Data-Normalized'!K56-'Data-Normalized'!B56</f>
        <v>-1.160773632988904E-2</v>
      </c>
      <c r="M56">
        <f>'Data-Normalized'!L56-'Data-Normalized'!B56</f>
        <v>1.1684486522891058E-2</v>
      </c>
      <c r="N56">
        <f>'Data-Normalized'!M56-'Data-Normalized'!B56</f>
        <v>0.38944174388998276</v>
      </c>
      <c r="O56">
        <f>'Data-Normalized'!N56-'Data-Normalized'!B56</f>
        <v>0.38944174388998276</v>
      </c>
      <c r="P56">
        <f>'Data-Normalized'!O56-'Data-Normalized'!B56</f>
        <v>-0.48</v>
      </c>
      <c r="Q56">
        <f>'Data-Normalized'!P56-'Data-Normalized'!B56</f>
        <v>-0.48</v>
      </c>
      <c r="R56">
        <f>'Data-Normalized'!Q56-'Data-Normalized'!B56</f>
        <v>-0.48</v>
      </c>
      <c r="S56">
        <f>'Data-Normalized'!R56-'Data-Normalized'!B56</f>
        <v>-0.48</v>
      </c>
      <c r="T56">
        <f>'Data-Normalized'!S56</f>
        <v>0</v>
      </c>
      <c r="U56">
        <f>'Data-Normalized'!T56</f>
        <v>0</v>
      </c>
      <c r="V56">
        <f>'Data-Normalized'!U56</f>
        <v>0</v>
      </c>
      <c r="W56">
        <f>'Data-Normalized'!V56</f>
        <v>0</v>
      </c>
    </row>
    <row r="57" spans="1:23" x14ac:dyDescent="0.25">
      <c r="A57">
        <v>54</v>
      </c>
      <c r="B57">
        <f>'Data-Normalized'!A57</f>
        <v>47</v>
      </c>
      <c r="C57">
        <f>'Data-Normalized'!B57</f>
        <v>0.47</v>
      </c>
      <c r="D57">
        <f>'Data-Normalized'!C57-'Data-Normalized'!B57</f>
        <v>8.2529409450975311E-2</v>
      </c>
      <c r="E57">
        <f>'Data-Normalized'!D57-'Data-Normalized'!B57</f>
        <v>-9.3348125014191263E-2</v>
      </c>
      <c r="F57">
        <f>'Data-Normalized'!E57-'Data-Normalized'!B57</f>
        <v>0.45728427891994849</v>
      </c>
      <c r="G57">
        <f>'Data-Normalized'!F57-'Data-Normalized'!B57</f>
        <v>0.46689890257456845</v>
      </c>
      <c r="H57">
        <f>'Data-Normalized'!G57-'Data-Normalized'!B57</f>
        <v>0.4177090701005538</v>
      </c>
      <c r="I57">
        <f>'Data-Normalized'!H57-'Data-Normalized'!B57</f>
        <v>0.44068383782221066</v>
      </c>
      <c r="J57">
        <f>'Data-Normalized'!I57-'Data-Normalized'!B57</f>
        <v>0.39014845700076095</v>
      </c>
      <c r="K57">
        <f>'Data-Normalized'!J57-'Data-Normalized'!B57</f>
        <v>0.44376293055249683</v>
      </c>
      <c r="L57">
        <f>'Data-Normalized'!K57-'Data-Normalized'!B57</f>
        <v>-3.9026176341527496E-2</v>
      </c>
      <c r="M57">
        <f>'Data-Normalized'!L57-'Data-Normalized'!B57</f>
        <v>-5.2503979112725752E-3</v>
      </c>
      <c r="N57">
        <f>'Data-Normalized'!M57-'Data-Normalized'!B57</f>
        <v>0.39944174388998277</v>
      </c>
      <c r="O57">
        <f>'Data-Normalized'!N57-'Data-Normalized'!B57</f>
        <v>0.39944174388998277</v>
      </c>
      <c r="P57">
        <f>'Data-Normalized'!O57-'Data-Normalized'!B57</f>
        <v>-0.47</v>
      </c>
      <c r="Q57">
        <f>'Data-Normalized'!P57-'Data-Normalized'!B57</f>
        <v>-0.47</v>
      </c>
      <c r="R57">
        <f>'Data-Normalized'!Q57-'Data-Normalized'!B57</f>
        <v>-0.47</v>
      </c>
      <c r="S57">
        <f>'Data-Normalized'!R57-'Data-Normalized'!B57</f>
        <v>-0.47</v>
      </c>
      <c r="T57">
        <f>'Data-Normalized'!S57</f>
        <v>0</v>
      </c>
      <c r="U57">
        <f>'Data-Normalized'!T57</f>
        <v>0</v>
      </c>
      <c r="V57">
        <f>'Data-Normalized'!U57</f>
        <v>0</v>
      </c>
      <c r="W57">
        <f>'Data-Normalized'!V57</f>
        <v>0</v>
      </c>
    </row>
    <row r="58" spans="1:23" x14ac:dyDescent="0.25">
      <c r="A58">
        <v>55</v>
      </c>
      <c r="B58">
        <f>'Data-Normalized'!A58</f>
        <v>46</v>
      </c>
      <c r="C58">
        <f>'Data-Normalized'!B58</f>
        <v>0.46</v>
      </c>
      <c r="D58">
        <f>'Data-Normalized'!C58-'Data-Normalized'!B58</f>
        <v>0.11240187112180328</v>
      </c>
      <c r="E58">
        <f>'Data-Normalized'!D58-'Data-Normalized'!B58</f>
        <v>6.5719625462529185E-3</v>
      </c>
      <c r="F58">
        <f>'Data-Normalized'!E58-'Data-Normalized'!B58</f>
        <v>0.45726346022045489</v>
      </c>
      <c r="G58">
        <f>'Data-Normalized'!F58-'Data-Normalized'!B58</f>
        <v>0.47115283576363204</v>
      </c>
      <c r="H58">
        <f>'Data-Normalized'!G58-'Data-Normalized'!B58</f>
        <v>0.41588745845785574</v>
      </c>
      <c r="I58">
        <f>'Data-Normalized'!H58-'Data-Normalized'!B58</f>
        <v>0.42541770998622336</v>
      </c>
      <c r="J58">
        <f>'Data-Normalized'!I58-'Data-Normalized'!B58</f>
        <v>0.39131418695315684</v>
      </c>
      <c r="K58">
        <f>'Data-Normalized'!J58-'Data-Normalized'!B58</f>
        <v>0.44610155726171324</v>
      </c>
      <c r="L58">
        <f>'Data-Normalized'!K58-'Data-Normalized'!B58</f>
        <v>-2.2707409700360393E-2</v>
      </c>
      <c r="M58">
        <f>'Data-Normalized'!L58-'Data-Normalized'!B58</f>
        <v>-8.3540540365786287E-3</v>
      </c>
      <c r="N58">
        <f>'Data-Normalized'!M58-'Data-Normalized'!B58</f>
        <v>0.40944174388998272</v>
      </c>
      <c r="O58">
        <f>'Data-Normalized'!N58-'Data-Normalized'!B58</f>
        <v>0.40944174388998272</v>
      </c>
      <c r="P58">
        <f>'Data-Normalized'!O58-'Data-Normalized'!B58</f>
        <v>-0.46</v>
      </c>
      <c r="Q58">
        <f>'Data-Normalized'!P58-'Data-Normalized'!B58</f>
        <v>-0.46</v>
      </c>
      <c r="R58">
        <f>'Data-Normalized'!Q58-'Data-Normalized'!B58</f>
        <v>-0.46</v>
      </c>
      <c r="S58">
        <f>'Data-Normalized'!R58-'Data-Normalized'!B58</f>
        <v>-0.46</v>
      </c>
      <c r="T58">
        <f>'Data-Normalized'!S58</f>
        <v>0</v>
      </c>
      <c r="U58">
        <f>'Data-Normalized'!T58</f>
        <v>0</v>
      </c>
      <c r="V58">
        <f>'Data-Normalized'!U58</f>
        <v>0</v>
      </c>
      <c r="W58">
        <f>'Data-Normalized'!V58</f>
        <v>0</v>
      </c>
    </row>
    <row r="59" spans="1:23" x14ac:dyDescent="0.25">
      <c r="A59">
        <v>56</v>
      </c>
      <c r="B59">
        <f>'Data-Normalized'!A59</f>
        <v>45</v>
      </c>
      <c r="C59">
        <f>'Data-Normalized'!B59</f>
        <v>0.45</v>
      </c>
      <c r="D59">
        <f>'Data-Normalized'!C59-'Data-Normalized'!B59</f>
        <v>0.25520741828480015</v>
      </c>
      <c r="E59">
        <f>'Data-Normalized'!D59-'Data-Normalized'!B59</f>
        <v>-1.434201281583819E-2</v>
      </c>
      <c r="F59">
        <f>'Data-Normalized'!E59-'Data-Normalized'!B59</f>
        <v>0.48576909989541434</v>
      </c>
      <c r="G59">
        <f>'Data-Normalized'!F59-'Data-Normalized'!B59</f>
        <v>0.48244897432636685</v>
      </c>
      <c r="H59">
        <f>'Data-Normalized'!G59-'Data-Normalized'!B59</f>
        <v>0.47235721286676685</v>
      </c>
      <c r="I59">
        <f>'Data-Normalized'!H59-'Data-Normalized'!B59</f>
        <v>0.47754271190943093</v>
      </c>
      <c r="J59">
        <f>'Data-Normalized'!I59-'Data-Normalized'!B59</f>
        <v>0.41844642585869979</v>
      </c>
      <c r="K59">
        <f>'Data-Normalized'!J59-'Data-Normalized'!B59</f>
        <v>0.4721527132237387</v>
      </c>
      <c r="L59">
        <f>'Data-Normalized'!K59-'Data-Normalized'!B59</f>
        <v>-2.9771424295093829E-2</v>
      </c>
      <c r="M59">
        <f>'Data-Normalized'!L59-'Data-Normalized'!B59</f>
        <v>-8.081737389875443E-3</v>
      </c>
      <c r="N59">
        <f>'Data-Normalized'!M59-'Data-Normalized'!B59</f>
        <v>0.41944174388998273</v>
      </c>
      <c r="O59">
        <f>'Data-Normalized'!N59-'Data-Normalized'!B59</f>
        <v>0.41944174388998273</v>
      </c>
      <c r="P59">
        <f>'Data-Normalized'!O59-'Data-Normalized'!B59</f>
        <v>-0.45</v>
      </c>
      <c r="Q59">
        <f>'Data-Normalized'!P59-'Data-Normalized'!B59</f>
        <v>-0.45</v>
      </c>
      <c r="R59">
        <f>'Data-Normalized'!Q59-'Data-Normalized'!B59</f>
        <v>-0.45</v>
      </c>
      <c r="S59">
        <f>'Data-Normalized'!R59-'Data-Normalized'!B59</f>
        <v>-0.45</v>
      </c>
      <c r="T59">
        <f>'Data-Normalized'!S59</f>
        <v>0</v>
      </c>
      <c r="U59">
        <f>'Data-Normalized'!T59</f>
        <v>0</v>
      </c>
      <c r="V59">
        <f>'Data-Normalized'!U59</f>
        <v>0</v>
      </c>
      <c r="W59">
        <f>'Data-Normalized'!V59</f>
        <v>0</v>
      </c>
    </row>
    <row r="60" spans="1:23" x14ac:dyDescent="0.25">
      <c r="A60">
        <v>57</v>
      </c>
      <c r="B60">
        <f>'Data-Normalized'!A60</f>
        <v>44</v>
      </c>
      <c r="C60">
        <f>'Data-Normalized'!B60</f>
        <v>0.44</v>
      </c>
      <c r="D60">
        <f>'Data-Normalized'!C60-'Data-Normalized'!B60</f>
        <v>0.21270326625423625</v>
      </c>
      <c r="E60">
        <f>'Data-Normalized'!D60-'Data-Normalized'!B60</f>
        <v>-6.5316610763729244E-2</v>
      </c>
      <c r="F60">
        <f>'Data-Normalized'!E60-'Data-Normalized'!B60</f>
        <v>0.51022143302476297</v>
      </c>
      <c r="G60">
        <f>'Data-Normalized'!F60-'Data-Normalized'!B60</f>
        <v>0.50296938985886763</v>
      </c>
      <c r="H60">
        <f>'Data-Normalized'!G60-'Data-Normalized'!B60</f>
        <v>0.4594789511674951</v>
      </c>
      <c r="I60">
        <f>'Data-Normalized'!H60-'Data-Normalized'!B60</f>
        <v>0.47512871535870643</v>
      </c>
      <c r="J60">
        <f>'Data-Normalized'!I60-'Data-Normalized'!B60</f>
        <v>0.40631577714602235</v>
      </c>
      <c r="K60">
        <f>'Data-Normalized'!J60-'Data-Normalized'!B60</f>
        <v>0.48744118952507759</v>
      </c>
      <c r="L60">
        <f>'Data-Normalized'!K60-'Data-Normalized'!B60</f>
        <v>-5.786198067667947E-3</v>
      </c>
      <c r="M60">
        <f>'Data-Normalized'!L60-'Data-Normalized'!B60</f>
        <v>-5.4838202097926558E-3</v>
      </c>
      <c r="N60">
        <f>'Data-Normalized'!M60-'Data-Normalized'!B60</f>
        <v>0.42944174388998274</v>
      </c>
      <c r="O60">
        <f>'Data-Normalized'!N60-'Data-Normalized'!B60</f>
        <v>0.42944174388998274</v>
      </c>
      <c r="P60">
        <f>'Data-Normalized'!O60-'Data-Normalized'!B60</f>
        <v>-0.44</v>
      </c>
      <c r="Q60">
        <f>'Data-Normalized'!P60-'Data-Normalized'!B60</f>
        <v>-0.44</v>
      </c>
      <c r="R60">
        <f>'Data-Normalized'!Q60-'Data-Normalized'!B60</f>
        <v>-0.44</v>
      </c>
      <c r="S60">
        <f>'Data-Normalized'!R60-'Data-Normalized'!B60</f>
        <v>-0.44</v>
      </c>
      <c r="T60">
        <f>'Data-Normalized'!S60</f>
        <v>0</v>
      </c>
      <c r="U60">
        <f>'Data-Normalized'!T60</f>
        <v>0</v>
      </c>
      <c r="V60">
        <f>'Data-Normalized'!U60</f>
        <v>0</v>
      </c>
      <c r="W60">
        <f>'Data-Normalized'!V60</f>
        <v>0</v>
      </c>
    </row>
    <row r="61" spans="1:23" x14ac:dyDescent="0.25">
      <c r="A61">
        <v>58</v>
      </c>
      <c r="B61">
        <f>'Data-Normalized'!A61</f>
        <v>43</v>
      </c>
      <c r="C61">
        <f>'Data-Normalized'!B61</f>
        <v>0.42999999999999899</v>
      </c>
      <c r="D61">
        <f>'Data-Normalized'!C61-'Data-Normalized'!B61</f>
        <v>0.20094029229849281</v>
      </c>
      <c r="E61">
        <f>'Data-Normalized'!D61-'Data-Normalized'!B61</f>
        <v>-4.5087284713305364E-2</v>
      </c>
      <c r="F61">
        <f>'Data-Normalized'!E61-'Data-Normalized'!B61</f>
        <v>0.4950828504125761</v>
      </c>
      <c r="G61">
        <f>'Data-Normalized'!F61-'Data-Normalized'!B61</f>
        <v>0.50972573329983417</v>
      </c>
      <c r="H61">
        <f>'Data-Normalized'!G61-'Data-Normalized'!B61</f>
        <v>0.47598644569931609</v>
      </c>
      <c r="I61">
        <f>'Data-Normalized'!H61-'Data-Normalized'!B61</f>
        <v>0.46524562770859695</v>
      </c>
      <c r="J61">
        <f>'Data-Normalized'!I61-'Data-Normalized'!B61</f>
        <v>0.47480423915745201</v>
      </c>
      <c r="K61">
        <f>'Data-Normalized'!J61-'Data-Normalized'!B61</f>
        <v>0.47533451151098721</v>
      </c>
      <c r="L61">
        <f>'Data-Normalized'!K61-'Data-Normalized'!B61</f>
        <v>-6.3611853784040218E-4</v>
      </c>
      <c r="M61">
        <f>'Data-Normalized'!L61-'Data-Normalized'!B61</f>
        <v>-6.2974016257958954E-3</v>
      </c>
      <c r="N61">
        <f>'Data-Normalized'!M61-'Data-Normalized'!B61</f>
        <v>0.43944174388998375</v>
      </c>
      <c r="O61">
        <f>'Data-Normalized'!N61-'Data-Normalized'!B61</f>
        <v>0.43944174388998375</v>
      </c>
      <c r="P61">
        <f>'Data-Normalized'!O61-'Data-Normalized'!B61</f>
        <v>-0.42999999999999899</v>
      </c>
      <c r="Q61">
        <f>'Data-Normalized'!P61-'Data-Normalized'!B61</f>
        <v>-0.42999999999999899</v>
      </c>
      <c r="R61">
        <f>'Data-Normalized'!Q61-'Data-Normalized'!B61</f>
        <v>-0.42999999999999899</v>
      </c>
      <c r="S61">
        <f>'Data-Normalized'!R61-'Data-Normalized'!B61</f>
        <v>-0.42999999999999899</v>
      </c>
      <c r="T61">
        <f>'Data-Normalized'!S61</f>
        <v>0</v>
      </c>
      <c r="U61">
        <f>'Data-Normalized'!T61</f>
        <v>0</v>
      </c>
      <c r="V61">
        <f>'Data-Normalized'!U61</f>
        <v>0</v>
      </c>
      <c r="W61">
        <f>'Data-Normalized'!V61</f>
        <v>0</v>
      </c>
    </row>
    <row r="62" spans="1:23" x14ac:dyDescent="0.25">
      <c r="A62">
        <v>59</v>
      </c>
      <c r="B62">
        <f>'Data-Normalized'!A62</f>
        <v>42</v>
      </c>
      <c r="C62">
        <f>'Data-Normalized'!B62</f>
        <v>0.41999999999999899</v>
      </c>
      <c r="D62">
        <f>'Data-Normalized'!C62-'Data-Normalized'!B62</f>
        <v>0.23667779850390386</v>
      </c>
      <c r="E62">
        <f>'Data-Normalized'!D62-'Data-Normalized'!B62</f>
        <v>-3.8714397464695571E-2</v>
      </c>
      <c r="F62">
        <f>'Data-Normalized'!E62-'Data-Normalized'!B62</f>
        <v>0.50837387552166824</v>
      </c>
      <c r="G62">
        <f>'Data-Normalized'!F62-'Data-Normalized'!B62</f>
        <v>0.51859322237847194</v>
      </c>
      <c r="H62">
        <f>'Data-Normalized'!G62-'Data-Normalized'!B62</f>
        <v>0.47167822966826262</v>
      </c>
      <c r="I62">
        <f>'Data-Normalized'!H62-'Data-Normalized'!B62</f>
        <v>0.49088849787059857</v>
      </c>
      <c r="J62">
        <f>'Data-Normalized'!I62-'Data-Normalized'!B62</f>
        <v>0.45493056466255805</v>
      </c>
      <c r="K62">
        <f>'Data-Normalized'!J62-'Data-Normalized'!B62</f>
        <v>0.50671971994779819</v>
      </c>
      <c r="L62">
        <f>'Data-Normalized'!K62-'Data-Normalized'!B62</f>
        <v>-5.0369996124453587E-3</v>
      </c>
      <c r="M62">
        <f>'Data-Normalized'!L62-'Data-Normalized'!B62</f>
        <v>1.8343974181002087E-3</v>
      </c>
      <c r="N62">
        <f>'Data-Normalized'!M62-'Data-Normalized'!B62</f>
        <v>0.44944174388998376</v>
      </c>
      <c r="O62">
        <f>'Data-Normalized'!N62-'Data-Normalized'!B62</f>
        <v>0.44944174388998376</v>
      </c>
      <c r="P62">
        <f>'Data-Normalized'!O62-'Data-Normalized'!B62</f>
        <v>-0.41999999999999899</v>
      </c>
      <c r="Q62">
        <f>'Data-Normalized'!P62-'Data-Normalized'!B62</f>
        <v>-0.41999999999999899</v>
      </c>
      <c r="R62">
        <f>'Data-Normalized'!Q62-'Data-Normalized'!B62</f>
        <v>-0.41999999999999899</v>
      </c>
      <c r="S62">
        <f>'Data-Normalized'!R62-'Data-Normalized'!B62</f>
        <v>-0.41999999999999899</v>
      </c>
      <c r="T62">
        <f>'Data-Normalized'!S62</f>
        <v>0</v>
      </c>
      <c r="U62">
        <f>'Data-Normalized'!T62</f>
        <v>0</v>
      </c>
      <c r="V62">
        <f>'Data-Normalized'!U62</f>
        <v>0</v>
      </c>
      <c r="W62">
        <f>'Data-Normalized'!V62</f>
        <v>0</v>
      </c>
    </row>
    <row r="63" spans="1:23" x14ac:dyDescent="0.25">
      <c r="A63">
        <v>60</v>
      </c>
      <c r="B63">
        <f>'Data-Normalized'!A63</f>
        <v>41</v>
      </c>
      <c r="C63">
        <f>'Data-Normalized'!B63</f>
        <v>0.40999999999999898</v>
      </c>
      <c r="D63">
        <f>'Data-Normalized'!C63-'Data-Normalized'!B63</f>
        <v>0.15324353590844147</v>
      </c>
      <c r="E63">
        <f>'Data-Normalized'!D63-'Data-Normalized'!B63</f>
        <v>-1.2624320721159266E-2</v>
      </c>
      <c r="F63">
        <f>'Data-Normalized'!E63-'Data-Normalized'!B63</f>
        <v>0.50576222391219328</v>
      </c>
      <c r="G63">
        <f>'Data-Normalized'!F63-'Data-Normalized'!B63</f>
        <v>0.51515331593504721</v>
      </c>
      <c r="H63">
        <f>'Data-Normalized'!G63-'Data-Normalized'!B63</f>
        <v>0.48445364625796111</v>
      </c>
      <c r="I63">
        <f>'Data-Normalized'!H63-'Data-Normalized'!B63</f>
        <v>0.48999866516993756</v>
      </c>
      <c r="J63">
        <f>'Data-Normalized'!I63-'Data-Normalized'!B63</f>
        <v>0.4501807012823979</v>
      </c>
      <c r="K63">
        <f>'Data-Normalized'!J63-'Data-Normalized'!B63</f>
        <v>0.49964109349658276</v>
      </c>
      <c r="L63">
        <f>'Data-Normalized'!K63-'Data-Normalized'!B63</f>
        <v>1.1639003574575146E-2</v>
      </c>
      <c r="M63">
        <f>'Data-Normalized'!L63-'Data-Normalized'!B63</f>
        <v>-2.406535120453912E-3</v>
      </c>
      <c r="N63">
        <f>'Data-Normalized'!M63-'Data-Normalized'!B63</f>
        <v>0.45944174388998377</v>
      </c>
      <c r="O63">
        <f>'Data-Normalized'!N63-'Data-Normalized'!B63</f>
        <v>0.45944174388998377</v>
      </c>
      <c r="P63">
        <f>'Data-Normalized'!O63-'Data-Normalized'!B63</f>
        <v>-0.40999999999999898</v>
      </c>
      <c r="Q63">
        <f>'Data-Normalized'!P63-'Data-Normalized'!B63</f>
        <v>-0.40999999999999898</v>
      </c>
      <c r="R63">
        <f>'Data-Normalized'!Q63-'Data-Normalized'!B63</f>
        <v>-0.40999999999999898</v>
      </c>
      <c r="S63">
        <f>'Data-Normalized'!R63-'Data-Normalized'!B63</f>
        <v>-0.40999999999999898</v>
      </c>
      <c r="T63">
        <f>'Data-Normalized'!S63</f>
        <v>0</v>
      </c>
      <c r="U63">
        <f>'Data-Normalized'!T63</f>
        <v>0</v>
      </c>
      <c r="V63">
        <f>'Data-Normalized'!U63</f>
        <v>0</v>
      </c>
      <c r="W63">
        <f>'Data-Normalized'!V63</f>
        <v>0</v>
      </c>
    </row>
    <row r="64" spans="1:23" x14ac:dyDescent="0.25">
      <c r="A64">
        <v>61</v>
      </c>
      <c r="B64">
        <f>'Data-Normalized'!A64</f>
        <v>40</v>
      </c>
      <c r="C64">
        <f>'Data-Normalized'!B64</f>
        <v>0.39999999999999902</v>
      </c>
      <c r="D64">
        <f>'Data-Normalized'!C64-'Data-Normalized'!B64</f>
        <v>0.16645055132357101</v>
      </c>
      <c r="E64">
        <f>'Data-Normalized'!D64-'Data-Normalized'!B64</f>
        <v>2.98602196548306E-2</v>
      </c>
      <c r="F64">
        <f>'Data-Normalized'!E64-'Data-Normalized'!B64</f>
        <v>0.52996071960051605</v>
      </c>
      <c r="G64">
        <f>'Data-Normalized'!F64-'Data-Normalized'!B64</f>
        <v>0.53054492949491827</v>
      </c>
      <c r="H64">
        <f>'Data-Normalized'!G64-'Data-Normalized'!B64</f>
        <v>0.50901560101971977</v>
      </c>
      <c r="I64">
        <f>'Data-Normalized'!H64-'Data-Normalized'!B64</f>
        <v>0.49004669390416988</v>
      </c>
      <c r="J64">
        <f>'Data-Normalized'!I64-'Data-Normalized'!B64</f>
        <v>0.44329257963910085</v>
      </c>
      <c r="K64">
        <f>'Data-Normalized'!J64-'Data-Normalized'!B64</f>
        <v>0.47790286352203959</v>
      </c>
      <c r="L64">
        <f>'Data-Normalized'!K64-'Data-Normalized'!B64</f>
        <v>-2.7833945000046045E-2</v>
      </c>
      <c r="M64">
        <f>'Data-Normalized'!L64-'Data-Normalized'!B64</f>
        <v>-1.1131785524243376E-2</v>
      </c>
      <c r="N64">
        <f>'Data-Normalized'!M64-'Data-Normalized'!B64</f>
        <v>0.46944174388998372</v>
      </c>
      <c r="O64">
        <f>'Data-Normalized'!N64-'Data-Normalized'!B64</f>
        <v>0.46944174388998372</v>
      </c>
      <c r="P64">
        <f>'Data-Normalized'!O64-'Data-Normalized'!B64</f>
        <v>-0.39999999999999902</v>
      </c>
      <c r="Q64">
        <f>'Data-Normalized'!P64-'Data-Normalized'!B64</f>
        <v>-0.39999999999999902</v>
      </c>
      <c r="R64">
        <f>'Data-Normalized'!Q64-'Data-Normalized'!B64</f>
        <v>-0.39999999999999902</v>
      </c>
      <c r="S64">
        <f>'Data-Normalized'!R64-'Data-Normalized'!B64</f>
        <v>-0.39999999999999902</v>
      </c>
      <c r="T64">
        <f>'Data-Normalized'!S64</f>
        <v>0</v>
      </c>
      <c r="U64">
        <f>'Data-Normalized'!T64</f>
        <v>0</v>
      </c>
      <c r="V64">
        <f>'Data-Normalized'!U64</f>
        <v>0</v>
      </c>
      <c r="W64">
        <f>'Data-Normalized'!V64</f>
        <v>0</v>
      </c>
    </row>
    <row r="65" spans="1:23" x14ac:dyDescent="0.25">
      <c r="A65">
        <v>62</v>
      </c>
      <c r="B65">
        <f>'Data-Normalized'!A65</f>
        <v>39</v>
      </c>
      <c r="C65">
        <f>'Data-Normalized'!B65</f>
        <v>0.38999999999999901</v>
      </c>
      <c r="D65">
        <f>'Data-Normalized'!C65-'Data-Normalized'!B65</f>
        <v>0.22670618633819484</v>
      </c>
      <c r="E65">
        <f>'Data-Normalized'!D65-'Data-Normalized'!B65</f>
        <v>-4.1859693438299761E-3</v>
      </c>
      <c r="F65">
        <f>'Data-Normalized'!E65-'Data-Normalized'!B65</f>
        <v>0.53404695941858549</v>
      </c>
      <c r="G65">
        <f>'Data-Normalized'!F65-'Data-Normalized'!B65</f>
        <v>0.53967671961997998</v>
      </c>
      <c r="H65">
        <f>'Data-Normalized'!G65-'Data-Normalized'!B65</f>
        <v>0.49255797329546869</v>
      </c>
      <c r="I65">
        <f>'Data-Normalized'!H65-'Data-Normalized'!B65</f>
        <v>0.52100685003115321</v>
      </c>
      <c r="J65">
        <f>'Data-Normalized'!I65-'Data-Normalized'!B65</f>
        <v>0.43274074275598295</v>
      </c>
      <c r="K65">
        <f>'Data-Normalized'!J65-'Data-Normalized'!B65</f>
        <v>0.52596530904120875</v>
      </c>
      <c r="L65">
        <f>'Data-Normalized'!K65-'Data-Normalized'!B65</f>
        <v>-3.8994197645386086E-2</v>
      </c>
      <c r="M65">
        <f>'Data-Normalized'!L65-'Data-Normalized'!B65</f>
        <v>-6.6482351196751055E-3</v>
      </c>
      <c r="N65">
        <f>'Data-Normalized'!M65-'Data-Normalized'!B65</f>
        <v>0.47944174388998373</v>
      </c>
      <c r="O65">
        <f>'Data-Normalized'!N65-'Data-Normalized'!B65</f>
        <v>0.47944174388998373</v>
      </c>
      <c r="P65">
        <f>'Data-Normalized'!O65-'Data-Normalized'!B65</f>
        <v>-0.38999999999999901</v>
      </c>
      <c r="Q65">
        <f>'Data-Normalized'!P65-'Data-Normalized'!B65</f>
        <v>-0.38999999999999901</v>
      </c>
      <c r="R65">
        <f>'Data-Normalized'!Q65-'Data-Normalized'!B65</f>
        <v>-0.38999999999999901</v>
      </c>
      <c r="S65">
        <f>'Data-Normalized'!R65-'Data-Normalized'!B65</f>
        <v>-0.38999999999999901</v>
      </c>
      <c r="T65">
        <f>'Data-Normalized'!S65</f>
        <v>0</v>
      </c>
      <c r="U65">
        <f>'Data-Normalized'!T65</f>
        <v>0</v>
      </c>
      <c r="V65">
        <f>'Data-Normalized'!U65</f>
        <v>0</v>
      </c>
      <c r="W65">
        <f>'Data-Normalized'!V65</f>
        <v>0</v>
      </c>
    </row>
    <row r="66" spans="1:23" x14ac:dyDescent="0.25">
      <c r="A66">
        <v>63</v>
      </c>
      <c r="B66">
        <f>'Data-Normalized'!A66</f>
        <v>38</v>
      </c>
      <c r="C66">
        <f>'Data-Normalized'!B66</f>
        <v>0.37999999999999901</v>
      </c>
      <c r="D66">
        <f>'Data-Normalized'!C66-'Data-Normalized'!B66</f>
        <v>0.14240886757916549</v>
      </c>
      <c r="E66">
        <f>'Data-Normalized'!D66-'Data-Normalized'!B66</f>
        <v>2.5236045327788392E-2</v>
      </c>
      <c r="F66">
        <f>'Data-Normalized'!E66-'Data-Normalized'!B66</f>
        <v>0.51728220498755739</v>
      </c>
      <c r="G66">
        <f>'Data-Normalized'!F66-'Data-Normalized'!B66</f>
        <v>0.53123799733906474</v>
      </c>
      <c r="H66">
        <f>'Data-Normalized'!G66-'Data-Normalized'!B66</f>
        <v>0.50815735687087593</v>
      </c>
      <c r="I66">
        <f>'Data-Normalized'!H66-'Data-Normalized'!B66</f>
        <v>0.51695530449483296</v>
      </c>
      <c r="J66">
        <f>'Data-Normalized'!I66-'Data-Normalized'!B66</f>
        <v>0.52276755893854976</v>
      </c>
      <c r="K66">
        <f>'Data-Normalized'!J66-'Data-Normalized'!B66</f>
        <v>0.50692610479653144</v>
      </c>
      <c r="L66">
        <f>'Data-Normalized'!K66-'Data-Normalized'!B66</f>
        <v>-1.7768952265669324E-3</v>
      </c>
      <c r="M66">
        <f>'Data-Normalized'!L66-'Data-Normalized'!B66</f>
        <v>-5.2615251724796863E-4</v>
      </c>
      <c r="N66">
        <f>'Data-Normalized'!M66-'Data-Normalized'!B66</f>
        <v>0.48944174388998374</v>
      </c>
      <c r="O66">
        <f>'Data-Normalized'!N66-'Data-Normalized'!B66</f>
        <v>0.48944174388998374</v>
      </c>
      <c r="P66">
        <f>'Data-Normalized'!O66-'Data-Normalized'!B66</f>
        <v>-0.37999999999999901</v>
      </c>
      <c r="Q66">
        <f>'Data-Normalized'!P66-'Data-Normalized'!B66</f>
        <v>-0.37999999999999901</v>
      </c>
      <c r="R66">
        <f>'Data-Normalized'!Q66-'Data-Normalized'!B66</f>
        <v>-0.37999999999999901</v>
      </c>
      <c r="S66">
        <f>'Data-Normalized'!R66-'Data-Normalized'!B66</f>
        <v>-0.37999999999999901</v>
      </c>
      <c r="T66">
        <f>'Data-Normalized'!S66</f>
        <v>0</v>
      </c>
      <c r="U66">
        <f>'Data-Normalized'!T66</f>
        <v>0</v>
      </c>
      <c r="V66">
        <f>'Data-Normalized'!U66</f>
        <v>0</v>
      </c>
      <c r="W66">
        <f>'Data-Normalized'!V66</f>
        <v>0</v>
      </c>
    </row>
    <row r="67" spans="1:23" x14ac:dyDescent="0.25">
      <c r="A67">
        <v>64</v>
      </c>
      <c r="B67">
        <f>'Data-Normalized'!A67</f>
        <v>37</v>
      </c>
      <c r="C67">
        <f>'Data-Normalized'!B67</f>
        <v>0.369999999999999</v>
      </c>
      <c r="D67">
        <f>'Data-Normalized'!C67-'Data-Normalized'!B67</f>
        <v>0.3317548531931509</v>
      </c>
      <c r="E67">
        <f>'Data-Normalized'!D67-'Data-Normalized'!B67</f>
        <v>1.360954476592624E-3</v>
      </c>
      <c r="F67">
        <f>'Data-Normalized'!E67-'Data-Normalized'!B67</f>
        <v>0.55598637690308683</v>
      </c>
      <c r="G67">
        <f>'Data-Normalized'!F67-'Data-Normalized'!B67</f>
        <v>0.55345624675048422</v>
      </c>
      <c r="H67">
        <f>'Data-Normalized'!G67-'Data-Normalized'!B67</f>
        <v>0.51481831760295205</v>
      </c>
      <c r="I67">
        <f>'Data-Normalized'!H67-'Data-Normalized'!B67</f>
        <v>0.49016602438846424</v>
      </c>
      <c r="J67">
        <f>'Data-Normalized'!I67-'Data-Normalized'!B67</f>
        <v>0.52342820594819561</v>
      </c>
      <c r="K67">
        <f>'Data-Normalized'!J67-'Data-Normalized'!B67</f>
        <v>0.5060305299926805</v>
      </c>
      <c r="L67">
        <f>'Data-Normalized'!K67-'Data-Normalized'!B67</f>
        <v>2.7938646855313887E-3</v>
      </c>
      <c r="M67">
        <f>'Data-Normalized'!L67-'Data-Normalized'!B67</f>
        <v>-9.5268750103775224E-3</v>
      </c>
      <c r="N67">
        <f>'Data-Normalized'!M67-'Data-Normalized'!B67</f>
        <v>0.43910671157022174</v>
      </c>
      <c r="O67">
        <f>'Data-Normalized'!N67-'Data-Normalized'!B67</f>
        <v>0.43910671157022174</v>
      </c>
      <c r="P67">
        <f>'Data-Normalized'!O67-'Data-Normalized'!B67</f>
        <v>-0.369999999999999</v>
      </c>
      <c r="Q67">
        <f>'Data-Normalized'!P67-'Data-Normalized'!B67</f>
        <v>-0.369999999999999</v>
      </c>
      <c r="R67">
        <f>'Data-Normalized'!Q67-'Data-Normalized'!B67</f>
        <v>-0.369999999999999</v>
      </c>
      <c r="S67">
        <f>'Data-Normalized'!R67-'Data-Normalized'!B67</f>
        <v>-0.369999999999999</v>
      </c>
      <c r="T67">
        <f>'Data-Normalized'!S67</f>
        <v>0</v>
      </c>
      <c r="U67">
        <f>'Data-Normalized'!T67</f>
        <v>0</v>
      </c>
      <c r="V67">
        <f>'Data-Normalized'!U67</f>
        <v>0</v>
      </c>
      <c r="W67">
        <f>'Data-Normalized'!V67</f>
        <v>0</v>
      </c>
    </row>
    <row r="68" spans="1:23" x14ac:dyDescent="0.25">
      <c r="A68">
        <v>65</v>
      </c>
      <c r="B68">
        <f>'Data-Normalized'!A68</f>
        <v>36</v>
      </c>
      <c r="C68">
        <f>'Data-Normalized'!B68</f>
        <v>0.35999999999999899</v>
      </c>
      <c r="D68">
        <f>'Data-Normalized'!C68-'Data-Normalized'!B68</f>
        <v>0.15805386691618117</v>
      </c>
      <c r="E68">
        <f>'Data-Normalized'!D68-'Data-Normalized'!B68</f>
        <v>-6.2832713562148756E-2</v>
      </c>
      <c r="F68">
        <f>'Data-Normalized'!E68-'Data-Normalized'!B68</f>
        <v>0.55844592452539565</v>
      </c>
      <c r="G68">
        <f>'Data-Normalized'!F68-'Data-Normalized'!B68</f>
        <v>0.56295887387612431</v>
      </c>
      <c r="H68">
        <f>'Data-Normalized'!G68-'Data-Normalized'!B68</f>
        <v>0.46777893999219589</v>
      </c>
      <c r="I68">
        <f>'Data-Normalized'!H68-'Data-Normalized'!B68</f>
        <v>0.49655081533321577</v>
      </c>
      <c r="J68">
        <f>'Data-Normalized'!I68-'Data-Normalized'!B68</f>
        <v>0.44856882178074353</v>
      </c>
      <c r="K68">
        <f>'Data-Normalized'!J68-'Data-Normalized'!B68</f>
        <v>0.5174051900265304</v>
      </c>
      <c r="L68">
        <f>'Data-Normalized'!K68-'Data-Normalized'!B68</f>
        <v>-1.3766512423884603E-2</v>
      </c>
      <c r="M68">
        <f>'Data-Normalized'!L68-'Data-Normalized'!B68</f>
        <v>7.7698151437450291E-3</v>
      </c>
      <c r="N68">
        <f>'Data-Normalized'!M68-'Data-Normalized'!B68</f>
        <v>0.44910671157022175</v>
      </c>
      <c r="O68">
        <f>'Data-Normalized'!N68-'Data-Normalized'!B68</f>
        <v>0.44910671157022175</v>
      </c>
      <c r="P68">
        <f>'Data-Normalized'!O68-'Data-Normalized'!B68</f>
        <v>-0.35999999999999899</v>
      </c>
      <c r="Q68">
        <f>'Data-Normalized'!P68-'Data-Normalized'!B68</f>
        <v>-0.35999999999999899</v>
      </c>
      <c r="R68">
        <f>'Data-Normalized'!Q68-'Data-Normalized'!B68</f>
        <v>-0.35999999999999899</v>
      </c>
      <c r="S68">
        <f>'Data-Normalized'!R68-'Data-Normalized'!B68</f>
        <v>-0.35999999999999899</v>
      </c>
      <c r="T68">
        <f>'Data-Normalized'!S68</f>
        <v>0</v>
      </c>
      <c r="U68">
        <f>'Data-Normalized'!T68</f>
        <v>0</v>
      </c>
      <c r="V68">
        <f>'Data-Normalized'!U68</f>
        <v>0</v>
      </c>
      <c r="W68">
        <f>'Data-Normalized'!V68</f>
        <v>0</v>
      </c>
    </row>
    <row r="69" spans="1:23" x14ac:dyDescent="0.25">
      <c r="A69">
        <v>66</v>
      </c>
      <c r="B69">
        <f>'Data-Normalized'!A69</f>
        <v>35</v>
      </c>
      <c r="C69">
        <f>'Data-Normalized'!B69</f>
        <v>0.34999999999999898</v>
      </c>
      <c r="D69">
        <f>'Data-Normalized'!C69-'Data-Normalized'!B69</f>
        <v>0.24785027337298804</v>
      </c>
      <c r="E69">
        <f>'Data-Normalized'!D69-'Data-Normalized'!B69</f>
        <v>-1.7718551249227443E-2</v>
      </c>
      <c r="F69">
        <f>'Data-Normalized'!E69-'Data-Normalized'!B69</f>
        <v>0.56482678518639684</v>
      </c>
      <c r="G69">
        <f>'Data-Normalized'!F69-'Data-Normalized'!B69</f>
        <v>0.56821138833889206</v>
      </c>
      <c r="H69">
        <f>'Data-Normalized'!G69-'Data-Normalized'!B69</f>
        <v>0.49965865081226091</v>
      </c>
      <c r="I69">
        <f>'Data-Normalized'!H69-'Data-Normalized'!B69</f>
        <v>0.53403645280018008</v>
      </c>
      <c r="J69">
        <f>'Data-Normalized'!I69-'Data-Normalized'!B69</f>
        <v>0.49731044330693919</v>
      </c>
      <c r="K69">
        <f>'Data-Normalized'!J69-'Data-Normalized'!B69</f>
        <v>0.54484612875087146</v>
      </c>
      <c r="L69">
        <f>'Data-Normalized'!K69-'Data-Normalized'!B69</f>
        <v>-3.4392666612501621E-2</v>
      </c>
      <c r="M69">
        <f>'Data-Normalized'!L69-'Data-Normalized'!B69</f>
        <v>-5.2246143188678928E-3</v>
      </c>
      <c r="N69">
        <f>'Data-Normalized'!M69-'Data-Normalized'!B69</f>
        <v>0.45910671157022176</v>
      </c>
      <c r="O69">
        <f>'Data-Normalized'!N69-'Data-Normalized'!B69</f>
        <v>0.45910671157022176</v>
      </c>
      <c r="P69">
        <f>'Data-Normalized'!O69-'Data-Normalized'!B69</f>
        <v>-0.34999999999999898</v>
      </c>
      <c r="Q69">
        <f>'Data-Normalized'!P69-'Data-Normalized'!B69</f>
        <v>-0.34999999999999898</v>
      </c>
      <c r="R69">
        <f>'Data-Normalized'!Q69-'Data-Normalized'!B69</f>
        <v>-0.34999999999999898</v>
      </c>
      <c r="S69">
        <f>'Data-Normalized'!R69-'Data-Normalized'!B69</f>
        <v>-0.34999999999999898</v>
      </c>
      <c r="T69">
        <f>'Data-Normalized'!S69</f>
        <v>0</v>
      </c>
      <c r="U69">
        <f>'Data-Normalized'!T69</f>
        <v>0</v>
      </c>
      <c r="V69">
        <f>'Data-Normalized'!U69</f>
        <v>0</v>
      </c>
      <c r="W69">
        <f>'Data-Normalized'!V69</f>
        <v>0</v>
      </c>
    </row>
    <row r="70" spans="1:23" x14ac:dyDescent="0.25">
      <c r="A70">
        <v>67</v>
      </c>
      <c r="B70">
        <f>'Data-Normalized'!A70</f>
        <v>34</v>
      </c>
      <c r="C70">
        <f>'Data-Normalized'!B70</f>
        <v>0.33999999999999903</v>
      </c>
      <c r="D70">
        <f>'Data-Normalized'!C70-'Data-Normalized'!B70</f>
        <v>0.32177421345574059</v>
      </c>
      <c r="E70">
        <f>'Data-Normalized'!D70-'Data-Normalized'!B70</f>
        <v>-1.0802777049804202E-2</v>
      </c>
      <c r="F70">
        <f>'Data-Normalized'!E70-'Data-Normalized'!B70</f>
        <v>0.5784289303502208</v>
      </c>
      <c r="G70">
        <f>'Data-Normalized'!F70-'Data-Normalized'!B70</f>
        <v>0.56949651279256641</v>
      </c>
      <c r="H70">
        <f>'Data-Normalized'!G70-'Data-Normalized'!B70</f>
        <v>0.554877076489807</v>
      </c>
      <c r="I70">
        <f>'Data-Normalized'!H70-'Data-Normalized'!B70</f>
        <v>0.54422261677514339</v>
      </c>
      <c r="J70">
        <f>'Data-Normalized'!I70-'Data-Normalized'!B70</f>
        <v>0.54134487600473435</v>
      </c>
      <c r="K70">
        <f>'Data-Normalized'!J70-'Data-Normalized'!B70</f>
        <v>0.55881940897066973</v>
      </c>
      <c r="L70">
        <f>'Data-Normalized'!K70-'Data-Normalized'!B70</f>
        <v>-2.1624408927475192E-2</v>
      </c>
      <c r="M70">
        <f>'Data-Normalized'!L70-'Data-Normalized'!B70</f>
        <v>-4.1429830288683411E-3</v>
      </c>
      <c r="N70">
        <f>'Data-Normalized'!M70-'Data-Normalized'!B70</f>
        <v>0.46910671157022171</v>
      </c>
      <c r="O70">
        <f>'Data-Normalized'!N70-'Data-Normalized'!B70</f>
        <v>0.46910671157022171</v>
      </c>
      <c r="P70">
        <f>'Data-Normalized'!O70-'Data-Normalized'!B70</f>
        <v>-0.33999999999999903</v>
      </c>
      <c r="Q70">
        <f>'Data-Normalized'!P70-'Data-Normalized'!B70</f>
        <v>-0.33999999999999903</v>
      </c>
      <c r="R70">
        <f>'Data-Normalized'!Q70-'Data-Normalized'!B70</f>
        <v>-0.33999999999999903</v>
      </c>
      <c r="S70">
        <f>'Data-Normalized'!R70-'Data-Normalized'!B70</f>
        <v>-0.33999999999999903</v>
      </c>
      <c r="T70">
        <f>'Data-Normalized'!S70</f>
        <v>0</v>
      </c>
      <c r="U70">
        <f>'Data-Normalized'!T70</f>
        <v>0</v>
      </c>
      <c r="V70">
        <f>'Data-Normalized'!U70</f>
        <v>0</v>
      </c>
      <c r="W70">
        <f>'Data-Normalized'!V70</f>
        <v>0</v>
      </c>
    </row>
    <row r="71" spans="1:23" x14ac:dyDescent="0.25">
      <c r="A71">
        <v>68</v>
      </c>
      <c r="B71">
        <f>'Data-Normalized'!A71</f>
        <v>33</v>
      </c>
      <c r="C71">
        <f>'Data-Normalized'!B71</f>
        <v>0.32999999999999902</v>
      </c>
      <c r="D71">
        <f>'Data-Normalized'!C71-'Data-Normalized'!B71</f>
        <v>0.23708275059960154</v>
      </c>
      <c r="E71">
        <f>'Data-Normalized'!D71-'Data-Normalized'!B71</f>
        <v>1.6195215543073349E-3</v>
      </c>
      <c r="F71">
        <f>'Data-Normalized'!E71-'Data-Normalized'!B71</f>
        <v>0.5847309997714818</v>
      </c>
      <c r="G71">
        <f>'Data-Normalized'!F71-'Data-Normalized'!B71</f>
        <v>0.57886019913378606</v>
      </c>
      <c r="H71">
        <f>'Data-Normalized'!G71-'Data-Normalized'!B71</f>
        <v>0.57066277695009848</v>
      </c>
      <c r="I71">
        <f>'Data-Normalized'!H71-'Data-Normalized'!B71</f>
        <v>0.55422863142497159</v>
      </c>
      <c r="J71">
        <f>'Data-Normalized'!I71-'Data-Normalized'!B71</f>
        <v>0.50819862555495154</v>
      </c>
      <c r="K71">
        <f>'Data-Normalized'!J71-'Data-Normalized'!B71</f>
        <v>0.56637562817183085</v>
      </c>
      <c r="L71">
        <f>'Data-Normalized'!K71-'Data-Normalized'!B71</f>
        <v>-1.9095433396059847E-2</v>
      </c>
      <c r="M71">
        <f>'Data-Normalized'!L71-'Data-Normalized'!B71</f>
        <v>-6.8688512219624576E-3</v>
      </c>
      <c r="N71">
        <f>'Data-Normalized'!M71-'Data-Normalized'!B71</f>
        <v>0.47910671157022172</v>
      </c>
      <c r="O71">
        <f>'Data-Normalized'!N71-'Data-Normalized'!B71</f>
        <v>0.47910671157022172</v>
      </c>
      <c r="P71">
        <f>'Data-Normalized'!O71-'Data-Normalized'!B71</f>
        <v>-0.32999999999999902</v>
      </c>
      <c r="Q71">
        <f>'Data-Normalized'!P71-'Data-Normalized'!B71</f>
        <v>-0.32999999999999902</v>
      </c>
      <c r="R71">
        <f>'Data-Normalized'!Q71-'Data-Normalized'!B71</f>
        <v>-0.32999999999999902</v>
      </c>
      <c r="S71">
        <f>'Data-Normalized'!R71-'Data-Normalized'!B71</f>
        <v>-0.32999999999999902</v>
      </c>
      <c r="T71">
        <f>'Data-Normalized'!S71</f>
        <v>0</v>
      </c>
      <c r="U71">
        <f>'Data-Normalized'!T71</f>
        <v>0</v>
      </c>
      <c r="V71">
        <f>'Data-Normalized'!U71</f>
        <v>0</v>
      </c>
      <c r="W71">
        <f>'Data-Normalized'!V71</f>
        <v>0</v>
      </c>
    </row>
    <row r="72" spans="1:23" x14ac:dyDescent="0.25">
      <c r="A72">
        <v>69</v>
      </c>
      <c r="B72">
        <f>'Data-Normalized'!A72</f>
        <v>32</v>
      </c>
      <c r="C72">
        <f>'Data-Normalized'!B72</f>
        <v>0.31999999999999901</v>
      </c>
      <c r="D72">
        <f>'Data-Normalized'!C72-'Data-Normalized'!B72</f>
        <v>0.2330183156147006</v>
      </c>
      <c r="E72">
        <f>'Data-Normalized'!D72-'Data-Normalized'!B72</f>
        <v>-8.8073999810954762E-3</v>
      </c>
      <c r="F72">
        <f>'Data-Normalized'!E72-'Data-Normalized'!B72</f>
        <v>0.59693992644331595</v>
      </c>
      <c r="G72">
        <f>'Data-Normalized'!F72-'Data-Normalized'!B72</f>
        <v>0.59489305966497597</v>
      </c>
      <c r="H72">
        <f>'Data-Normalized'!G72-'Data-Normalized'!B72</f>
        <v>0.56251330230837882</v>
      </c>
      <c r="I72">
        <f>'Data-Normalized'!H72-'Data-Normalized'!B72</f>
        <v>0.58829082093537366</v>
      </c>
      <c r="J72">
        <f>'Data-Normalized'!I72-'Data-Normalized'!B72</f>
        <v>0.50976712482784325</v>
      </c>
      <c r="K72">
        <f>'Data-Normalized'!J72-'Data-Normalized'!B72</f>
        <v>0.60226040856236152</v>
      </c>
      <c r="L72">
        <f>'Data-Normalized'!K72-'Data-Normalized'!B72</f>
        <v>-2.1243530379956299E-3</v>
      </c>
      <c r="M72">
        <f>'Data-Normalized'!L72-'Data-Normalized'!B72</f>
        <v>-3.143338140156382E-3</v>
      </c>
      <c r="N72">
        <f>'Data-Normalized'!M72-'Data-Normalized'!B72</f>
        <v>0.48910671157022173</v>
      </c>
      <c r="O72">
        <f>'Data-Normalized'!N72-'Data-Normalized'!B72</f>
        <v>0.48910671157022173</v>
      </c>
      <c r="P72">
        <f>'Data-Normalized'!O72-'Data-Normalized'!B72</f>
        <v>-0.31999999999999901</v>
      </c>
      <c r="Q72">
        <f>'Data-Normalized'!P72-'Data-Normalized'!B72</f>
        <v>-0.31999999999999901</v>
      </c>
      <c r="R72">
        <f>'Data-Normalized'!Q72-'Data-Normalized'!B72</f>
        <v>-0.31999999999999901</v>
      </c>
      <c r="S72">
        <f>'Data-Normalized'!R72-'Data-Normalized'!B72</f>
        <v>-0.31999999999999901</v>
      </c>
      <c r="T72">
        <f>'Data-Normalized'!S72</f>
        <v>0</v>
      </c>
      <c r="U72">
        <f>'Data-Normalized'!T72</f>
        <v>0</v>
      </c>
      <c r="V72">
        <f>'Data-Normalized'!U72</f>
        <v>0</v>
      </c>
      <c r="W72">
        <f>'Data-Normalized'!V72</f>
        <v>0</v>
      </c>
    </row>
    <row r="73" spans="1:23" x14ac:dyDescent="0.25">
      <c r="A73">
        <v>70</v>
      </c>
      <c r="B73">
        <f>'Data-Normalized'!A73</f>
        <v>31</v>
      </c>
      <c r="C73">
        <f>'Data-Normalized'!B73</f>
        <v>0.309999999999999</v>
      </c>
      <c r="D73">
        <f>'Data-Normalized'!C73-'Data-Normalized'!B73</f>
        <v>0.19110664989094145</v>
      </c>
      <c r="E73">
        <f>'Data-Normalized'!D73-'Data-Normalized'!B73</f>
        <v>1.1452097831229913E-2</v>
      </c>
      <c r="F73">
        <f>'Data-Normalized'!E73-'Data-Normalized'!B73</f>
        <v>0.60751073671987976</v>
      </c>
      <c r="G73">
        <f>'Data-Normalized'!F73-'Data-Normalized'!B73</f>
        <v>0.59581699921227105</v>
      </c>
      <c r="H73">
        <f>'Data-Normalized'!G73-'Data-Normalized'!B73</f>
        <v>0.58098015494963429</v>
      </c>
      <c r="I73">
        <f>'Data-Normalized'!H73-'Data-Normalized'!B73</f>
        <v>0.58448109956235572</v>
      </c>
      <c r="J73">
        <f>'Data-Normalized'!I73-'Data-Normalized'!B73</f>
        <v>0.57454432059979244</v>
      </c>
      <c r="K73">
        <f>'Data-Normalized'!J73-'Data-Normalized'!B73</f>
        <v>0.61848007101642355</v>
      </c>
      <c r="L73">
        <f>'Data-Normalized'!K73-'Data-Normalized'!B73</f>
        <v>-1.2409698094145827E-2</v>
      </c>
      <c r="M73">
        <f>'Data-Normalized'!L73-'Data-Normalized'!B73</f>
        <v>4.650414502237521E-3</v>
      </c>
      <c r="N73">
        <f>'Data-Normalized'!M73-'Data-Normalized'!B73</f>
        <v>0.49910671157022174</v>
      </c>
      <c r="O73">
        <f>'Data-Normalized'!N73-'Data-Normalized'!B73</f>
        <v>0.49910671157022174</v>
      </c>
      <c r="P73">
        <f>'Data-Normalized'!O73-'Data-Normalized'!B73</f>
        <v>-0.309999999999999</v>
      </c>
      <c r="Q73">
        <f>'Data-Normalized'!P73-'Data-Normalized'!B73</f>
        <v>-0.309999999999999</v>
      </c>
      <c r="R73">
        <f>'Data-Normalized'!Q73-'Data-Normalized'!B73</f>
        <v>-0.309999999999999</v>
      </c>
      <c r="S73">
        <f>'Data-Normalized'!R73-'Data-Normalized'!B73</f>
        <v>-0.309999999999999</v>
      </c>
      <c r="T73">
        <f>'Data-Normalized'!S73</f>
        <v>0</v>
      </c>
      <c r="U73">
        <f>'Data-Normalized'!T73</f>
        <v>0</v>
      </c>
      <c r="V73">
        <f>'Data-Normalized'!U73</f>
        <v>0</v>
      </c>
      <c r="W73">
        <f>'Data-Normalized'!V73</f>
        <v>0</v>
      </c>
    </row>
    <row r="74" spans="1:23" x14ac:dyDescent="0.25">
      <c r="A74">
        <v>71</v>
      </c>
      <c r="B74">
        <f>'Data-Normalized'!A74</f>
        <v>30</v>
      </c>
      <c r="C74">
        <f>'Data-Normalized'!B74</f>
        <v>0.29999999999999899</v>
      </c>
      <c r="D74">
        <f>'Data-Normalized'!C74-'Data-Normalized'!B74</f>
        <v>0.26657854105442375</v>
      </c>
      <c r="E74">
        <f>'Data-Normalized'!D74-'Data-Normalized'!B74</f>
        <v>-5.6465322832227605E-4</v>
      </c>
      <c r="F74">
        <f>'Data-Normalized'!E74-'Data-Normalized'!B74</f>
        <v>0.58584203862472339</v>
      </c>
      <c r="G74">
        <f>'Data-Normalized'!F74-'Data-Normalized'!B74</f>
        <v>0.59934863900768631</v>
      </c>
      <c r="H74">
        <f>'Data-Normalized'!G74-'Data-Normalized'!B74</f>
        <v>0.58820290160803235</v>
      </c>
      <c r="I74">
        <f>'Data-Normalized'!H74-'Data-Normalized'!B74</f>
        <v>0.58156072917110779</v>
      </c>
      <c r="J74">
        <f>'Data-Normalized'!I74-'Data-Normalized'!B74</f>
        <v>0.61221553085960023</v>
      </c>
      <c r="K74">
        <f>'Data-Normalized'!J74-'Data-Normalized'!B74</f>
        <v>0.62993592146824895</v>
      </c>
      <c r="L74">
        <f>'Data-Normalized'!K74-'Data-Normalized'!B74</f>
        <v>1.1463482982436879E-2</v>
      </c>
      <c r="M74">
        <f>'Data-Normalized'!L74-'Data-Normalized'!B74</f>
        <v>3.8671880108913648E-3</v>
      </c>
      <c r="N74">
        <f>'Data-Normalized'!M74-'Data-Normalized'!B74</f>
        <v>0.50910671157022169</v>
      </c>
      <c r="O74">
        <f>'Data-Normalized'!N74-'Data-Normalized'!B74</f>
        <v>0.50910671157022169</v>
      </c>
      <c r="P74">
        <f>'Data-Normalized'!O74-'Data-Normalized'!B74</f>
        <v>-0.29999999999999899</v>
      </c>
      <c r="Q74">
        <f>'Data-Normalized'!P74-'Data-Normalized'!B74</f>
        <v>-0.29999999999999899</v>
      </c>
      <c r="R74">
        <f>'Data-Normalized'!Q74-'Data-Normalized'!B74</f>
        <v>-0.29999999999999899</v>
      </c>
      <c r="S74">
        <f>'Data-Normalized'!R74-'Data-Normalized'!B74</f>
        <v>-0.29999999999999899</v>
      </c>
      <c r="T74">
        <f>'Data-Normalized'!S74</f>
        <v>0</v>
      </c>
      <c r="U74">
        <f>'Data-Normalized'!T74</f>
        <v>0</v>
      </c>
      <c r="V74">
        <f>'Data-Normalized'!U74</f>
        <v>0</v>
      </c>
      <c r="W74">
        <f>'Data-Normalized'!V74</f>
        <v>0</v>
      </c>
    </row>
    <row r="75" spans="1:23" x14ac:dyDescent="0.25">
      <c r="A75">
        <v>72</v>
      </c>
      <c r="B75">
        <f>'Data-Normalized'!A75</f>
        <v>29</v>
      </c>
      <c r="C75">
        <f>'Data-Normalized'!B75</f>
        <v>0.28999999999999898</v>
      </c>
      <c r="D75">
        <f>'Data-Normalized'!C75-'Data-Normalized'!B75</f>
        <v>0.23014244018994862</v>
      </c>
      <c r="E75">
        <f>'Data-Normalized'!D75-'Data-Normalized'!B75</f>
        <v>8.494752606807987E-3</v>
      </c>
      <c r="F75">
        <f>'Data-Normalized'!E75-'Data-Normalized'!B75</f>
        <v>0.60070841793087348</v>
      </c>
      <c r="G75">
        <f>'Data-Normalized'!F75-'Data-Normalized'!B75</f>
        <v>0.61389106793486881</v>
      </c>
      <c r="H75">
        <f>'Data-Normalized'!G75-'Data-Normalized'!B75</f>
        <v>0.58703310000295716</v>
      </c>
      <c r="I75">
        <f>'Data-Normalized'!H75-'Data-Normalized'!B75</f>
        <v>0.58663940348997778</v>
      </c>
      <c r="J75">
        <f>'Data-Normalized'!I75-'Data-Normalized'!B75</f>
        <v>0.56852831117038649</v>
      </c>
      <c r="K75">
        <f>'Data-Normalized'!J75-'Data-Normalized'!B75</f>
        <v>0.62794380316690424</v>
      </c>
      <c r="L75">
        <f>'Data-Normalized'!K75-'Data-Normalized'!B75</f>
        <v>-1.3389210630391224E-3</v>
      </c>
      <c r="M75">
        <f>'Data-Normalized'!L75-'Data-Normalized'!B75</f>
        <v>-2.5337958228843771E-5</v>
      </c>
      <c r="N75">
        <f>'Data-Normalized'!M75-'Data-Normalized'!B75</f>
        <v>0.5191067115702217</v>
      </c>
      <c r="O75">
        <f>'Data-Normalized'!N75-'Data-Normalized'!B75</f>
        <v>0.5191067115702217</v>
      </c>
      <c r="P75">
        <f>'Data-Normalized'!O75-'Data-Normalized'!B75</f>
        <v>-0.28999999999999898</v>
      </c>
      <c r="Q75">
        <f>'Data-Normalized'!P75-'Data-Normalized'!B75</f>
        <v>-0.28999999999999898</v>
      </c>
      <c r="R75">
        <f>'Data-Normalized'!Q75-'Data-Normalized'!B75</f>
        <v>-0.28999999999999898</v>
      </c>
      <c r="S75">
        <f>'Data-Normalized'!R75-'Data-Normalized'!B75</f>
        <v>-0.28999999999999898</v>
      </c>
      <c r="T75">
        <f>'Data-Normalized'!S75</f>
        <v>0</v>
      </c>
      <c r="U75">
        <f>'Data-Normalized'!T75</f>
        <v>0</v>
      </c>
      <c r="V75">
        <f>'Data-Normalized'!U75</f>
        <v>0</v>
      </c>
      <c r="W75">
        <f>'Data-Normalized'!V75</f>
        <v>0</v>
      </c>
    </row>
    <row r="76" spans="1:23" x14ac:dyDescent="0.25">
      <c r="A76">
        <v>73</v>
      </c>
      <c r="B76">
        <f>'Data-Normalized'!A76</f>
        <v>28</v>
      </c>
      <c r="C76">
        <f>'Data-Normalized'!B76</f>
        <v>0.27999999999999903</v>
      </c>
      <c r="D76">
        <f>'Data-Normalized'!C76-'Data-Normalized'!B76</f>
        <v>0.20493121684128796</v>
      </c>
      <c r="E76">
        <f>'Data-Normalized'!D76-'Data-Normalized'!B76</f>
        <v>2.3277703203576139E-2</v>
      </c>
      <c r="F76">
        <f>'Data-Normalized'!E76-'Data-Normalized'!B76</f>
        <v>0.62537619057360916</v>
      </c>
      <c r="G76">
        <f>'Data-Normalized'!F76-'Data-Normalized'!B76</f>
        <v>0.6185628181228795</v>
      </c>
      <c r="H76">
        <f>'Data-Normalized'!G76-'Data-Normalized'!B76</f>
        <v>0.56218494605643021</v>
      </c>
      <c r="I76">
        <f>'Data-Normalized'!H76-'Data-Normalized'!B76</f>
        <v>0.59149310180371084</v>
      </c>
      <c r="J76">
        <f>'Data-Normalized'!I76-'Data-Normalized'!B76</f>
        <v>0.53250677058477813</v>
      </c>
      <c r="K76">
        <f>'Data-Normalized'!J76-'Data-Normalized'!B76</f>
        <v>0.62953688542868036</v>
      </c>
      <c r="L76">
        <f>'Data-Normalized'!K76-'Data-Normalized'!B76</f>
        <v>-2.8050450994672183E-3</v>
      </c>
      <c r="M76">
        <f>'Data-Normalized'!L76-'Data-Normalized'!B76</f>
        <v>6.1358616257772836E-3</v>
      </c>
      <c r="N76">
        <f>'Data-Normalized'!M76-'Data-Normalized'!B76</f>
        <v>0.52910671157022171</v>
      </c>
      <c r="O76">
        <f>'Data-Normalized'!N76-'Data-Normalized'!B76</f>
        <v>0.52910671157022171</v>
      </c>
      <c r="P76">
        <f>'Data-Normalized'!O76-'Data-Normalized'!B76</f>
        <v>-0.27999999999999903</v>
      </c>
      <c r="Q76">
        <f>'Data-Normalized'!P76-'Data-Normalized'!B76</f>
        <v>-0.27999999999999903</v>
      </c>
      <c r="R76">
        <f>'Data-Normalized'!Q76-'Data-Normalized'!B76</f>
        <v>-0.27999999999999903</v>
      </c>
      <c r="S76">
        <f>'Data-Normalized'!R76-'Data-Normalized'!B76</f>
        <v>-0.27999999999999903</v>
      </c>
      <c r="T76">
        <f>'Data-Normalized'!S76</f>
        <v>0</v>
      </c>
      <c r="U76">
        <f>'Data-Normalized'!T76</f>
        <v>0</v>
      </c>
      <c r="V76">
        <f>'Data-Normalized'!U76</f>
        <v>0</v>
      </c>
      <c r="W76">
        <f>'Data-Normalized'!V76</f>
        <v>0</v>
      </c>
    </row>
    <row r="77" spans="1:23" x14ac:dyDescent="0.25">
      <c r="A77">
        <v>74</v>
      </c>
      <c r="B77">
        <f>'Data-Normalized'!A77</f>
        <v>27</v>
      </c>
      <c r="C77">
        <f>'Data-Normalized'!B77</f>
        <v>0.26999999999999902</v>
      </c>
      <c r="D77">
        <f>'Data-Normalized'!C77-'Data-Normalized'!B77</f>
        <v>0.3039705729610549</v>
      </c>
      <c r="E77">
        <f>'Data-Normalized'!D77-'Data-Normalized'!B77</f>
        <v>-2.6066917165880471E-2</v>
      </c>
      <c r="F77">
        <f>'Data-Normalized'!E77-'Data-Normalized'!B77</f>
        <v>0.63907777907040919</v>
      </c>
      <c r="G77">
        <f>'Data-Normalized'!F77-'Data-Normalized'!B77</f>
        <v>0.62876845917756463</v>
      </c>
      <c r="H77">
        <f>'Data-Normalized'!G77-'Data-Normalized'!B77</f>
        <v>0.59651138441335494</v>
      </c>
      <c r="I77">
        <f>'Data-Normalized'!H77-'Data-Normalized'!B77</f>
        <v>0.56643298918852847</v>
      </c>
      <c r="J77">
        <f>'Data-Normalized'!I77-'Data-Normalized'!B77</f>
        <v>0.62866471205108609</v>
      </c>
      <c r="K77">
        <f>'Data-Normalized'!J77-'Data-Normalized'!B77</f>
        <v>0.60556604826829497</v>
      </c>
      <c r="L77">
        <f>'Data-Normalized'!K77-'Data-Normalized'!B77</f>
        <v>-1.6309353021116135E-3</v>
      </c>
      <c r="M77">
        <f>'Data-Normalized'!L77-'Data-Normalized'!B77</f>
        <v>-1.5888234875733598E-2</v>
      </c>
      <c r="N77">
        <f>'Data-Normalized'!M77-'Data-Normalized'!B77</f>
        <v>0.53910671157022172</v>
      </c>
      <c r="O77">
        <f>'Data-Normalized'!N77-'Data-Normalized'!B77</f>
        <v>0.53910671157022172</v>
      </c>
      <c r="P77">
        <f>'Data-Normalized'!O77-'Data-Normalized'!B77</f>
        <v>-0.26999999999999902</v>
      </c>
      <c r="Q77">
        <f>'Data-Normalized'!P77-'Data-Normalized'!B77</f>
        <v>-0.26999999999999902</v>
      </c>
      <c r="R77">
        <f>'Data-Normalized'!Q77-'Data-Normalized'!B77</f>
        <v>-0.26999999999999902</v>
      </c>
      <c r="S77">
        <f>'Data-Normalized'!R77-'Data-Normalized'!B77</f>
        <v>-0.26999999999999902</v>
      </c>
      <c r="T77">
        <f>'Data-Normalized'!S77</f>
        <v>0</v>
      </c>
      <c r="U77">
        <f>'Data-Normalized'!T77</f>
        <v>0</v>
      </c>
      <c r="V77">
        <f>'Data-Normalized'!U77</f>
        <v>0</v>
      </c>
      <c r="W77">
        <f>'Data-Normalized'!V77</f>
        <v>0</v>
      </c>
    </row>
    <row r="78" spans="1:23" x14ac:dyDescent="0.25">
      <c r="A78">
        <v>75</v>
      </c>
      <c r="B78">
        <f>'Data-Normalized'!A78</f>
        <v>26</v>
      </c>
      <c r="C78">
        <f>'Data-Normalized'!B78</f>
        <v>0.25999999999999901</v>
      </c>
      <c r="D78">
        <f>'Data-Normalized'!C78-'Data-Normalized'!B78</f>
        <v>0.39910445065038647</v>
      </c>
      <c r="E78">
        <f>'Data-Normalized'!D78-'Data-Normalized'!B78</f>
        <v>1.693550528971921E-2</v>
      </c>
      <c r="F78">
        <f>'Data-Normalized'!E78-'Data-Normalized'!B78</f>
        <v>0.62403566377347308</v>
      </c>
      <c r="G78">
        <f>'Data-Normalized'!F78-'Data-Normalized'!B78</f>
        <v>0.6382807349623596</v>
      </c>
      <c r="H78">
        <f>'Data-Normalized'!G78-'Data-Normalized'!B78</f>
        <v>0.64371805624672573</v>
      </c>
      <c r="I78">
        <f>'Data-Normalized'!H78-'Data-Normalized'!B78</f>
        <v>0.54371025706419596</v>
      </c>
      <c r="J78">
        <f>'Data-Normalized'!I78-'Data-Normalized'!B78</f>
        <v>0.62518798294068811</v>
      </c>
      <c r="K78">
        <f>'Data-Normalized'!J78-'Data-Normalized'!B78</f>
        <v>0.58068570650473383</v>
      </c>
      <c r="L78">
        <f>'Data-Normalized'!K78-'Data-Normalized'!B78</f>
        <v>7.3667951396875209E-3</v>
      </c>
      <c r="M78">
        <f>'Data-Normalized'!L78-'Data-Normalized'!B78</f>
        <v>-3.1012119339131616E-3</v>
      </c>
      <c r="N78">
        <f>'Data-Normalized'!M78-'Data-Normalized'!B78</f>
        <v>0.54910671157022173</v>
      </c>
      <c r="O78">
        <f>'Data-Normalized'!N78-'Data-Normalized'!B78</f>
        <v>0.54910671157022173</v>
      </c>
      <c r="P78">
        <f>'Data-Normalized'!O78-'Data-Normalized'!B78</f>
        <v>-0.25999999999999901</v>
      </c>
      <c r="Q78">
        <f>'Data-Normalized'!P78-'Data-Normalized'!B78</f>
        <v>-0.25999999999999901</v>
      </c>
      <c r="R78">
        <f>'Data-Normalized'!Q78-'Data-Normalized'!B78</f>
        <v>-0.25999999999999901</v>
      </c>
      <c r="S78">
        <f>'Data-Normalized'!R78-'Data-Normalized'!B78</f>
        <v>-0.25999999999999901</v>
      </c>
      <c r="T78">
        <f>'Data-Normalized'!S78</f>
        <v>0</v>
      </c>
      <c r="U78">
        <f>'Data-Normalized'!T78</f>
        <v>0</v>
      </c>
      <c r="V78">
        <f>'Data-Normalized'!U78</f>
        <v>0</v>
      </c>
      <c r="W78">
        <f>'Data-Normalized'!V78</f>
        <v>0</v>
      </c>
    </row>
    <row r="79" spans="1:23" x14ac:dyDescent="0.25">
      <c r="A79">
        <v>76</v>
      </c>
      <c r="B79">
        <f>'Data-Normalized'!A79</f>
        <v>25</v>
      </c>
      <c r="C79">
        <f>'Data-Normalized'!B79</f>
        <v>0.249999999999999</v>
      </c>
      <c r="D79">
        <f>'Data-Normalized'!C79-'Data-Normalized'!B79</f>
        <v>0.19467800585033074</v>
      </c>
      <c r="E79">
        <f>'Data-Normalized'!D79-'Data-Normalized'!B79</f>
        <v>9.0126230209691682E-3</v>
      </c>
      <c r="F79">
        <f>'Data-Normalized'!E79-'Data-Normalized'!B79</f>
        <v>0.62838037878301478</v>
      </c>
      <c r="G79">
        <f>'Data-Normalized'!F79-'Data-Normalized'!B79</f>
        <v>0.63992336898209035</v>
      </c>
      <c r="H79">
        <f>'Data-Normalized'!G79-'Data-Normalized'!B79</f>
        <v>0.62722647028146494</v>
      </c>
      <c r="I79">
        <f>'Data-Normalized'!H79-'Data-Normalized'!B79</f>
        <v>0.61067376532436501</v>
      </c>
      <c r="J79">
        <f>'Data-Normalized'!I79-'Data-Normalized'!B79</f>
        <v>0.61695887801573601</v>
      </c>
      <c r="K79">
        <f>'Data-Normalized'!J79-'Data-Normalized'!B79</f>
        <v>0.62861117256406474</v>
      </c>
      <c r="L79">
        <f>'Data-Normalized'!K79-'Data-Normalized'!B79</f>
        <v>-3.1081863702366319E-3</v>
      </c>
      <c r="M79">
        <f>'Data-Normalized'!L79-'Data-Normalized'!B79</f>
        <v>-1.0413456667825116E-2</v>
      </c>
      <c r="N79">
        <f>'Data-Normalized'!M79-'Data-Normalized'!B79</f>
        <v>0.55910671157022174</v>
      </c>
      <c r="O79">
        <f>'Data-Normalized'!N79-'Data-Normalized'!B79</f>
        <v>0.55910671157022174</v>
      </c>
      <c r="P79">
        <f>'Data-Normalized'!O79-'Data-Normalized'!B79</f>
        <v>-0.249999999999999</v>
      </c>
      <c r="Q79">
        <f>'Data-Normalized'!P79-'Data-Normalized'!B79</f>
        <v>-0.249999999999999</v>
      </c>
      <c r="R79">
        <f>'Data-Normalized'!Q79-'Data-Normalized'!B79</f>
        <v>-0.249999999999999</v>
      </c>
      <c r="S79">
        <f>'Data-Normalized'!R79-'Data-Normalized'!B79</f>
        <v>-0.249999999999999</v>
      </c>
      <c r="T79">
        <f>'Data-Normalized'!S79</f>
        <v>0</v>
      </c>
      <c r="U79">
        <f>'Data-Normalized'!T79</f>
        <v>0</v>
      </c>
      <c r="V79">
        <f>'Data-Normalized'!U79</f>
        <v>0</v>
      </c>
      <c r="W79">
        <f>'Data-Normalized'!V79</f>
        <v>0</v>
      </c>
    </row>
    <row r="80" spans="1:23" x14ac:dyDescent="0.25">
      <c r="A80">
        <v>77</v>
      </c>
      <c r="B80">
        <f>'Data-Normalized'!A80</f>
        <v>24</v>
      </c>
      <c r="C80">
        <f>'Data-Normalized'!B80</f>
        <v>0.23999999999999899</v>
      </c>
      <c r="D80">
        <f>'Data-Normalized'!C80-'Data-Normalized'!B80</f>
        <v>0.1851970268984342</v>
      </c>
      <c r="E80">
        <f>'Data-Normalized'!D80-'Data-Normalized'!B80</f>
        <v>2.1556312482983231E-2</v>
      </c>
      <c r="F80">
        <f>'Data-Normalized'!E80-'Data-Normalized'!B80</f>
        <v>0.63706522990994641</v>
      </c>
      <c r="G80">
        <f>'Data-Normalized'!F80-'Data-Normalized'!B80</f>
        <v>0.63248080346804358</v>
      </c>
      <c r="H80">
        <f>'Data-Normalized'!G80-'Data-Normalized'!B80</f>
        <v>0.63270481722133809</v>
      </c>
      <c r="I80">
        <f>'Data-Normalized'!H80-'Data-Normalized'!B80</f>
        <v>0.651632100551087</v>
      </c>
      <c r="J80">
        <f>'Data-Normalized'!I80-'Data-Normalized'!B80</f>
        <v>0.65378830426728285</v>
      </c>
      <c r="K80">
        <f>'Data-Normalized'!J80-'Data-Normalized'!B80</f>
        <v>0.59361857095614345</v>
      </c>
      <c r="L80">
        <f>'Data-Normalized'!K80-'Data-Normalized'!B80</f>
        <v>-1.7274643362924197E-2</v>
      </c>
      <c r="M80">
        <f>'Data-Normalized'!L80-'Data-Normalized'!B80</f>
        <v>3.7199748005457278E-3</v>
      </c>
      <c r="N80">
        <f>'Data-Normalized'!M80-'Data-Normalized'!B80</f>
        <v>0.56910671157022175</v>
      </c>
      <c r="O80">
        <f>'Data-Normalized'!N80-'Data-Normalized'!B80</f>
        <v>0.56910671157022175</v>
      </c>
      <c r="P80">
        <f>'Data-Normalized'!O80-'Data-Normalized'!B80</f>
        <v>-0.23999999999999899</v>
      </c>
      <c r="Q80">
        <f>'Data-Normalized'!P80-'Data-Normalized'!B80</f>
        <v>-0.23999999999999899</v>
      </c>
      <c r="R80">
        <f>'Data-Normalized'!Q80-'Data-Normalized'!B80</f>
        <v>-0.23999999999999899</v>
      </c>
      <c r="S80">
        <f>'Data-Normalized'!R80-'Data-Normalized'!B80</f>
        <v>-0.23999999999999899</v>
      </c>
      <c r="T80">
        <f>'Data-Normalized'!S80</f>
        <v>0</v>
      </c>
      <c r="U80">
        <f>'Data-Normalized'!T80</f>
        <v>0</v>
      </c>
      <c r="V80">
        <f>'Data-Normalized'!U80</f>
        <v>0</v>
      </c>
      <c r="W80">
        <f>'Data-Normalized'!V80</f>
        <v>0</v>
      </c>
    </row>
    <row r="81" spans="1:23" x14ac:dyDescent="0.25">
      <c r="A81">
        <v>78</v>
      </c>
      <c r="B81">
        <f>'Data-Normalized'!A81</f>
        <v>23</v>
      </c>
      <c r="C81">
        <f>'Data-Normalized'!B81</f>
        <v>0.22999999999999901</v>
      </c>
      <c r="D81">
        <f>'Data-Normalized'!C81-'Data-Normalized'!B81</f>
        <v>0.19086704852296163</v>
      </c>
      <c r="E81">
        <f>'Data-Normalized'!D81-'Data-Normalized'!B81</f>
        <v>-1.2654043645697916E-2</v>
      </c>
      <c r="F81">
        <f>'Data-Normalized'!E81-'Data-Normalized'!B81</f>
        <v>0.63433809658350859</v>
      </c>
      <c r="G81">
        <f>'Data-Normalized'!F81-'Data-Normalized'!B81</f>
        <v>0.64365795682536087</v>
      </c>
      <c r="H81">
        <f>'Data-Normalized'!G81-'Data-Normalized'!B81</f>
        <v>0.62244086781257268</v>
      </c>
      <c r="I81">
        <f>'Data-Normalized'!H81-'Data-Normalized'!B81</f>
        <v>0.62837556919905968</v>
      </c>
      <c r="J81">
        <f>'Data-Normalized'!I81-'Data-Normalized'!B81</f>
        <v>0.64752564447480143</v>
      </c>
      <c r="K81">
        <f>'Data-Normalized'!J81-'Data-Normalized'!B81</f>
        <v>0.65557593091312472</v>
      </c>
      <c r="L81">
        <f>'Data-Normalized'!K81-'Data-Normalized'!B81</f>
        <v>2.6191464097768957E-4</v>
      </c>
      <c r="M81">
        <f>'Data-Normalized'!L81-'Data-Normalized'!B81</f>
        <v>1.9659877156339156E-3</v>
      </c>
      <c r="N81">
        <f>'Data-Normalized'!M81-'Data-Normalized'!B81</f>
        <v>0.57910671157022175</v>
      </c>
      <c r="O81">
        <f>'Data-Normalized'!N81-'Data-Normalized'!B81</f>
        <v>0.57910671157022175</v>
      </c>
      <c r="P81">
        <f>'Data-Normalized'!O81-'Data-Normalized'!B81</f>
        <v>-0.22999999999999901</v>
      </c>
      <c r="Q81">
        <f>'Data-Normalized'!P81-'Data-Normalized'!B81</f>
        <v>-0.22999999999999901</v>
      </c>
      <c r="R81">
        <f>'Data-Normalized'!Q81-'Data-Normalized'!B81</f>
        <v>-0.22999999999999901</v>
      </c>
      <c r="S81">
        <f>'Data-Normalized'!R81-'Data-Normalized'!B81</f>
        <v>-0.22999999999999901</v>
      </c>
      <c r="T81">
        <f>'Data-Normalized'!S81</f>
        <v>0</v>
      </c>
      <c r="U81">
        <f>'Data-Normalized'!T81</f>
        <v>0</v>
      </c>
      <c r="V81">
        <f>'Data-Normalized'!U81</f>
        <v>0</v>
      </c>
      <c r="W81">
        <f>'Data-Normalized'!V81</f>
        <v>0</v>
      </c>
    </row>
    <row r="82" spans="1:23" x14ac:dyDescent="0.25">
      <c r="A82">
        <v>79</v>
      </c>
      <c r="B82">
        <f>'Data-Normalized'!A82</f>
        <v>22</v>
      </c>
      <c r="C82">
        <f>'Data-Normalized'!B82</f>
        <v>0.219999999999999</v>
      </c>
      <c r="D82">
        <f>'Data-Normalized'!C82-'Data-Normalized'!B82</f>
        <v>0.26814068915570244</v>
      </c>
      <c r="E82">
        <f>'Data-Normalized'!D82-'Data-Normalized'!B82</f>
        <v>2.569571795343728E-3</v>
      </c>
      <c r="F82">
        <f>'Data-Normalized'!E82-'Data-Normalized'!B82</f>
        <v>0.63698351331961878</v>
      </c>
      <c r="G82">
        <f>'Data-Normalized'!F82-'Data-Normalized'!B82</f>
        <v>0.64866380157682324</v>
      </c>
      <c r="H82">
        <f>'Data-Normalized'!G82-'Data-Normalized'!B82</f>
        <v>0.62391883619558064</v>
      </c>
      <c r="I82">
        <f>'Data-Normalized'!H82-'Data-Normalized'!B82</f>
        <v>0.6400066849640097</v>
      </c>
      <c r="J82">
        <f>'Data-Normalized'!I82-'Data-Normalized'!B82</f>
        <v>0.62680431348878851</v>
      </c>
      <c r="K82">
        <f>'Data-Normalized'!J82-'Data-Normalized'!B82</f>
        <v>0.67455627790397243</v>
      </c>
      <c r="L82">
        <f>'Data-Normalized'!K82-'Data-Normalized'!B82</f>
        <v>2.5925269452806154E-3</v>
      </c>
      <c r="M82">
        <f>'Data-Normalized'!L82-'Data-Normalized'!B82</f>
        <v>-3.5881082317668067E-5</v>
      </c>
      <c r="N82">
        <f>'Data-Normalized'!M82-'Data-Normalized'!B82</f>
        <v>0.51111044570902409</v>
      </c>
      <c r="O82">
        <f>'Data-Normalized'!N82-'Data-Normalized'!B82</f>
        <v>0.51111044570902409</v>
      </c>
      <c r="P82">
        <f>'Data-Normalized'!O82-'Data-Normalized'!B82</f>
        <v>-0.219999999999999</v>
      </c>
      <c r="Q82">
        <f>'Data-Normalized'!P82-'Data-Normalized'!B82</f>
        <v>-0.219999999999999</v>
      </c>
      <c r="R82">
        <f>'Data-Normalized'!Q82-'Data-Normalized'!B82</f>
        <v>-0.219999999999999</v>
      </c>
      <c r="S82">
        <f>'Data-Normalized'!R82-'Data-Normalized'!B82</f>
        <v>-0.219999999999999</v>
      </c>
      <c r="T82">
        <f>'Data-Normalized'!S82</f>
        <v>0</v>
      </c>
      <c r="U82">
        <f>'Data-Normalized'!T82</f>
        <v>0</v>
      </c>
      <c r="V82">
        <f>'Data-Normalized'!U82</f>
        <v>0</v>
      </c>
      <c r="W82">
        <f>'Data-Normalized'!V82</f>
        <v>0</v>
      </c>
    </row>
    <row r="83" spans="1:23" x14ac:dyDescent="0.25">
      <c r="A83">
        <v>80</v>
      </c>
      <c r="B83">
        <f>'Data-Normalized'!A83</f>
        <v>21</v>
      </c>
      <c r="C83">
        <f>'Data-Normalized'!B83</f>
        <v>0.20999999999999899</v>
      </c>
      <c r="D83">
        <f>'Data-Normalized'!C83-'Data-Normalized'!B83</f>
        <v>0.22790279256053084</v>
      </c>
      <c r="E83">
        <f>'Data-Normalized'!D83-'Data-Normalized'!B83</f>
        <v>1.4457712722446558E-2</v>
      </c>
      <c r="F83">
        <f>'Data-Normalized'!E83-'Data-Normalized'!B83</f>
        <v>0.65280264846603375</v>
      </c>
      <c r="G83">
        <f>'Data-Normalized'!F83-'Data-Normalized'!B83</f>
        <v>0.65690593095124672</v>
      </c>
      <c r="H83">
        <f>'Data-Normalized'!G83-'Data-Normalized'!B83</f>
        <v>0.5987681228118551</v>
      </c>
      <c r="I83">
        <f>'Data-Normalized'!H83-'Data-Normalized'!B83</f>
        <v>0.62865581996602082</v>
      </c>
      <c r="J83">
        <f>'Data-Normalized'!I83-'Data-Normalized'!B83</f>
        <v>0.61618068022343675</v>
      </c>
      <c r="K83">
        <f>'Data-Normalized'!J83-'Data-Normalized'!B83</f>
        <v>0.68333420648607068</v>
      </c>
      <c r="L83">
        <f>'Data-Normalized'!K83-'Data-Normalized'!B83</f>
        <v>-2.7320251725025946E-3</v>
      </c>
      <c r="M83">
        <f>'Data-Normalized'!L83-'Data-Normalized'!B83</f>
        <v>3.1576814620161431E-3</v>
      </c>
      <c r="N83">
        <f>'Data-Normalized'!M83-'Data-Normalized'!B83</f>
        <v>0.52111044570902409</v>
      </c>
      <c r="O83">
        <f>'Data-Normalized'!N83-'Data-Normalized'!B83</f>
        <v>0.52111044570902409</v>
      </c>
      <c r="P83">
        <f>'Data-Normalized'!O83-'Data-Normalized'!B83</f>
        <v>-0.20999999999999899</v>
      </c>
      <c r="Q83">
        <f>'Data-Normalized'!P83-'Data-Normalized'!B83</f>
        <v>-0.20999999999999899</v>
      </c>
      <c r="R83">
        <f>'Data-Normalized'!Q83-'Data-Normalized'!B83</f>
        <v>-0.20999999999999899</v>
      </c>
      <c r="S83">
        <f>'Data-Normalized'!R83-'Data-Normalized'!B83</f>
        <v>-0.20999999999999899</v>
      </c>
      <c r="T83">
        <f>'Data-Normalized'!S83</f>
        <v>0</v>
      </c>
      <c r="U83">
        <f>'Data-Normalized'!T83</f>
        <v>0</v>
      </c>
      <c r="V83">
        <f>'Data-Normalized'!U83</f>
        <v>0</v>
      </c>
      <c r="W83">
        <f>'Data-Normalized'!V83</f>
        <v>0</v>
      </c>
    </row>
    <row r="84" spans="1:23" x14ac:dyDescent="0.25">
      <c r="A84">
        <v>81</v>
      </c>
      <c r="B84">
        <f>'Data-Normalized'!A84</f>
        <v>20</v>
      </c>
      <c r="C84">
        <f>'Data-Normalized'!B84</f>
        <v>0.19999999999999901</v>
      </c>
      <c r="D84">
        <f>'Data-Normalized'!C84-'Data-Normalized'!B84</f>
        <v>0.18288350320534164</v>
      </c>
      <c r="E84">
        <f>'Data-Normalized'!D84-'Data-Normalized'!B84</f>
        <v>-3.8256428514106267E-3</v>
      </c>
      <c r="F84">
        <f>'Data-Normalized'!E84-'Data-Normalized'!B84</f>
        <v>0.6575812254249902</v>
      </c>
      <c r="G84">
        <f>'Data-Normalized'!F84-'Data-Normalized'!B84</f>
        <v>0.66932561884703201</v>
      </c>
      <c r="H84">
        <f>'Data-Normalized'!G84-'Data-Normalized'!B84</f>
        <v>0.66299743283939505</v>
      </c>
      <c r="I84">
        <f>'Data-Normalized'!H84-'Data-Normalized'!B84</f>
        <v>0.65781722233465989</v>
      </c>
      <c r="J84">
        <f>'Data-Normalized'!I84-'Data-Normalized'!B84</f>
        <v>0.67303710239780301</v>
      </c>
      <c r="K84">
        <f>'Data-Normalized'!J84-'Data-Normalized'!B84</f>
        <v>0.69679913397465043</v>
      </c>
      <c r="L84">
        <f>'Data-Normalized'!K84-'Data-Normalized'!B84</f>
        <v>-4.8796289102580603E-3</v>
      </c>
      <c r="M84">
        <f>'Data-Normalized'!L84-'Data-Normalized'!B84</f>
        <v>-2.799613117529326E-3</v>
      </c>
      <c r="N84">
        <f>'Data-Normalized'!M84-'Data-Normalized'!B84</f>
        <v>0.5311104457090241</v>
      </c>
      <c r="O84">
        <f>'Data-Normalized'!N84-'Data-Normalized'!B84</f>
        <v>0.5311104457090241</v>
      </c>
      <c r="P84">
        <f>'Data-Normalized'!O84-'Data-Normalized'!B84</f>
        <v>-0.19999999999999901</v>
      </c>
      <c r="Q84">
        <f>'Data-Normalized'!P84-'Data-Normalized'!B84</f>
        <v>-0.19999999999999901</v>
      </c>
      <c r="R84">
        <f>'Data-Normalized'!Q84-'Data-Normalized'!B84</f>
        <v>-0.19999999999999901</v>
      </c>
      <c r="S84">
        <f>'Data-Normalized'!R84-'Data-Normalized'!B84</f>
        <v>-0.19999999999999901</v>
      </c>
      <c r="T84">
        <f>'Data-Normalized'!S84</f>
        <v>0</v>
      </c>
      <c r="U84">
        <f>'Data-Normalized'!T84</f>
        <v>0</v>
      </c>
      <c r="V84">
        <f>'Data-Normalized'!U84</f>
        <v>0</v>
      </c>
      <c r="W84">
        <f>'Data-Normalized'!V84</f>
        <v>0</v>
      </c>
    </row>
    <row r="85" spans="1:23" x14ac:dyDescent="0.25">
      <c r="A85">
        <v>82</v>
      </c>
      <c r="B85">
        <f>'Data-Normalized'!A85</f>
        <v>19</v>
      </c>
      <c r="C85">
        <f>'Data-Normalized'!B85</f>
        <v>0.189999999999999</v>
      </c>
      <c r="D85">
        <f>'Data-Normalized'!C85-'Data-Normalized'!B85</f>
        <v>0.2311142122606672</v>
      </c>
      <c r="E85">
        <f>'Data-Normalized'!D85-'Data-Normalized'!B85</f>
        <v>4.4955005770169476E-3</v>
      </c>
      <c r="F85">
        <f>'Data-Normalized'!E85-'Data-Normalized'!B85</f>
        <v>0.6671283719957608</v>
      </c>
      <c r="G85">
        <f>'Data-Normalized'!F85-'Data-Normalized'!B85</f>
        <v>0.66842971018799435</v>
      </c>
      <c r="H85">
        <f>'Data-Normalized'!G85-'Data-Normalized'!B85</f>
        <v>0.65737924193915132</v>
      </c>
      <c r="I85">
        <f>'Data-Normalized'!H85-'Data-Normalized'!B85</f>
        <v>0.6530082376059847</v>
      </c>
      <c r="J85">
        <f>'Data-Normalized'!I85-'Data-Normalized'!B85</f>
        <v>0.62564424868066171</v>
      </c>
      <c r="K85">
        <f>'Data-Normalized'!J85-'Data-Normalized'!B85</f>
        <v>0.68453886027620414</v>
      </c>
      <c r="L85">
        <f>'Data-Normalized'!K85-'Data-Normalized'!B85</f>
        <v>-7.3371230311790325E-3</v>
      </c>
      <c r="M85">
        <f>'Data-Normalized'!L85-'Data-Normalized'!B85</f>
        <v>-2.2699914135506094E-3</v>
      </c>
      <c r="N85">
        <f>'Data-Normalized'!M85-'Data-Normalized'!B85</f>
        <v>0.54111044570902411</v>
      </c>
      <c r="O85">
        <f>'Data-Normalized'!N85-'Data-Normalized'!B85</f>
        <v>0.54111044570902411</v>
      </c>
      <c r="P85">
        <f>'Data-Normalized'!O85-'Data-Normalized'!B85</f>
        <v>-0.189999999999999</v>
      </c>
      <c r="Q85">
        <f>'Data-Normalized'!P85-'Data-Normalized'!B85</f>
        <v>-0.189999999999999</v>
      </c>
      <c r="R85">
        <f>'Data-Normalized'!Q85-'Data-Normalized'!B85</f>
        <v>-0.189999999999999</v>
      </c>
      <c r="S85">
        <f>'Data-Normalized'!R85-'Data-Normalized'!B85</f>
        <v>-0.189999999999999</v>
      </c>
      <c r="T85">
        <f>'Data-Normalized'!S85</f>
        <v>0</v>
      </c>
      <c r="U85">
        <f>'Data-Normalized'!T85</f>
        <v>0</v>
      </c>
      <c r="V85">
        <f>'Data-Normalized'!U85</f>
        <v>0</v>
      </c>
      <c r="W85">
        <f>'Data-Normalized'!V85</f>
        <v>0</v>
      </c>
    </row>
    <row r="86" spans="1:23" x14ac:dyDescent="0.25">
      <c r="A86">
        <v>83</v>
      </c>
      <c r="B86">
        <f>'Data-Normalized'!A86</f>
        <v>18</v>
      </c>
      <c r="C86">
        <f>'Data-Normalized'!B86</f>
        <v>0.17999999999999899</v>
      </c>
      <c r="D86">
        <f>'Data-Normalized'!C86-'Data-Normalized'!B86</f>
        <v>0.17895712265534908</v>
      </c>
      <c r="E86">
        <f>'Data-Normalized'!D86-'Data-Normalized'!B86</f>
        <v>1.9686207388391552E-2</v>
      </c>
      <c r="F86">
        <f>'Data-Normalized'!E86-'Data-Normalized'!B86</f>
        <v>0.69222111970707445</v>
      </c>
      <c r="G86">
        <f>'Data-Normalized'!F86-'Data-Normalized'!B86</f>
        <v>0.69282539325718195</v>
      </c>
      <c r="H86">
        <f>'Data-Normalized'!G86-'Data-Normalized'!B86</f>
        <v>0.66455897387351848</v>
      </c>
      <c r="I86">
        <f>'Data-Normalized'!H86-'Data-Normalized'!B86</f>
        <v>0.69824687961491394</v>
      </c>
      <c r="J86">
        <f>'Data-Normalized'!I86-'Data-Normalized'!B86</f>
        <v>0.6420534420175068</v>
      </c>
      <c r="K86">
        <f>'Data-Normalized'!J86-'Data-Normalized'!B86</f>
        <v>0.72978212624713068</v>
      </c>
      <c r="L86">
        <f>'Data-Normalized'!K86-'Data-Normalized'!B86</f>
        <v>-1.86438818696468E-2</v>
      </c>
      <c r="M86">
        <f>'Data-Normalized'!L86-'Data-Normalized'!B86</f>
        <v>-3.1895624908420128E-3</v>
      </c>
      <c r="N86">
        <f>'Data-Normalized'!M86-'Data-Normalized'!B86</f>
        <v>0.55111044570902412</v>
      </c>
      <c r="O86">
        <f>'Data-Normalized'!N86-'Data-Normalized'!B86</f>
        <v>0.55111044570902412</v>
      </c>
      <c r="P86">
        <f>'Data-Normalized'!O86-'Data-Normalized'!B86</f>
        <v>-0.17999999999999899</v>
      </c>
      <c r="Q86">
        <f>'Data-Normalized'!P86-'Data-Normalized'!B86</f>
        <v>-0.17999999999999899</v>
      </c>
      <c r="R86">
        <f>'Data-Normalized'!Q86-'Data-Normalized'!B86</f>
        <v>-0.17999999999999899</v>
      </c>
      <c r="S86">
        <f>'Data-Normalized'!R86-'Data-Normalized'!B86</f>
        <v>-0.17999999999999899</v>
      </c>
      <c r="T86">
        <f>'Data-Normalized'!S86</f>
        <v>0</v>
      </c>
      <c r="U86">
        <f>'Data-Normalized'!T86</f>
        <v>0</v>
      </c>
      <c r="V86">
        <f>'Data-Normalized'!U86</f>
        <v>0</v>
      </c>
      <c r="W86">
        <f>'Data-Normalized'!V86</f>
        <v>0</v>
      </c>
    </row>
    <row r="87" spans="1:23" x14ac:dyDescent="0.25">
      <c r="A87">
        <v>84</v>
      </c>
      <c r="B87">
        <f>'Data-Normalized'!A87</f>
        <v>17</v>
      </c>
      <c r="C87">
        <f>'Data-Normalized'!B87</f>
        <v>0.16999999999999901</v>
      </c>
      <c r="D87">
        <f>'Data-Normalized'!C87-'Data-Normalized'!B87</f>
        <v>0.27864496335435518</v>
      </c>
      <c r="E87">
        <f>'Data-Normalized'!D87-'Data-Normalized'!B87</f>
        <v>-7.5269935308255875E-4</v>
      </c>
      <c r="F87">
        <f>'Data-Normalized'!E87-'Data-Normalized'!B87</f>
        <v>0.68888032329565707</v>
      </c>
      <c r="G87">
        <f>'Data-Normalized'!F87-'Data-Normalized'!B87</f>
        <v>0.68949902065160562</v>
      </c>
      <c r="H87">
        <f>'Data-Normalized'!G87-'Data-Normalized'!B87</f>
        <v>0.70623820174759078</v>
      </c>
      <c r="I87">
        <f>'Data-Normalized'!H87-'Data-Normalized'!B87</f>
        <v>0.72159036369253926</v>
      </c>
      <c r="J87">
        <f>'Data-Normalized'!I87-'Data-Normalized'!B87</f>
        <v>0.67652229856575929</v>
      </c>
      <c r="K87">
        <f>'Data-Normalized'!J87-'Data-Normalized'!B87</f>
        <v>0.72455627790397237</v>
      </c>
      <c r="L87">
        <f>'Data-Normalized'!K87-'Data-Normalized'!B87</f>
        <v>-3.9656694780128565E-3</v>
      </c>
      <c r="M87">
        <f>'Data-Normalized'!L87-'Data-Normalized'!B87</f>
        <v>8.2390153932521137E-5</v>
      </c>
      <c r="N87">
        <f>'Data-Normalized'!M87-'Data-Normalized'!B87</f>
        <v>0.56111044570902402</v>
      </c>
      <c r="O87">
        <f>'Data-Normalized'!N87-'Data-Normalized'!B87</f>
        <v>0.56111044570902402</v>
      </c>
      <c r="P87">
        <f>'Data-Normalized'!O87-'Data-Normalized'!B87</f>
        <v>-0.16999999999999901</v>
      </c>
      <c r="Q87">
        <f>'Data-Normalized'!P87-'Data-Normalized'!B87</f>
        <v>-0.16999999999999901</v>
      </c>
      <c r="R87">
        <f>'Data-Normalized'!Q87-'Data-Normalized'!B87</f>
        <v>-0.16999999999999901</v>
      </c>
      <c r="S87">
        <f>'Data-Normalized'!R87-'Data-Normalized'!B87</f>
        <v>-0.16999999999999901</v>
      </c>
      <c r="T87">
        <f>'Data-Normalized'!S87</f>
        <v>0</v>
      </c>
      <c r="U87">
        <f>'Data-Normalized'!T87</f>
        <v>0</v>
      </c>
      <c r="V87">
        <f>'Data-Normalized'!U87</f>
        <v>0</v>
      </c>
      <c r="W87">
        <f>'Data-Normalized'!V87</f>
        <v>0</v>
      </c>
    </row>
    <row r="88" spans="1:23" x14ac:dyDescent="0.25">
      <c r="A88">
        <v>85</v>
      </c>
      <c r="B88">
        <f>'Data-Normalized'!A88</f>
        <v>16</v>
      </c>
      <c r="C88">
        <f>'Data-Normalized'!B88</f>
        <v>0.159999999999999</v>
      </c>
      <c r="D88">
        <f>'Data-Normalized'!C88-'Data-Normalized'!B88</f>
        <v>0.18454646929237187</v>
      </c>
      <c r="E88">
        <f>'Data-Normalized'!D88-'Data-Normalized'!B88</f>
        <v>8.0890346915178657E-3</v>
      </c>
      <c r="F88">
        <f>'Data-Normalized'!E88-'Data-Normalized'!B88</f>
        <v>0.70724201700095335</v>
      </c>
      <c r="G88">
        <f>'Data-Normalized'!F88-'Data-Normalized'!B88</f>
        <v>0.70508277740697556</v>
      </c>
      <c r="H88">
        <f>'Data-Normalized'!G88-'Data-Normalized'!B88</f>
        <v>0.6863208204186001</v>
      </c>
      <c r="I88">
        <f>'Data-Normalized'!H88-'Data-Normalized'!B88</f>
        <v>0.72941523219830418</v>
      </c>
      <c r="J88">
        <f>'Data-Normalized'!I88-'Data-Normalized'!B88</f>
        <v>0.69623219337140485</v>
      </c>
      <c r="K88">
        <f>'Data-Normalized'!J88-'Data-Normalized'!B88</f>
        <v>0.73945808343388941</v>
      </c>
      <c r="L88">
        <f>'Data-Normalized'!K88-'Data-Normalized'!B88</f>
        <v>-1.757760585354734E-2</v>
      </c>
      <c r="M88">
        <f>'Data-Normalized'!L88-'Data-Normalized'!B88</f>
        <v>-4.2811468896928884E-3</v>
      </c>
      <c r="N88">
        <f>'Data-Normalized'!M88-'Data-Normalized'!B88</f>
        <v>0.57111044570902403</v>
      </c>
      <c r="O88">
        <f>'Data-Normalized'!N88-'Data-Normalized'!B88</f>
        <v>0.57111044570902403</v>
      </c>
      <c r="P88">
        <f>'Data-Normalized'!O88-'Data-Normalized'!B88</f>
        <v>-0.159999999999999</v>
      </c>
      <c r="Q88">
        <f>'Data-Normalized'!P88-'Data-Normalized'!B88</f>
        <v>-0.159999999999999</v>
      </c>
      <c r="R88">
        <f>'Data-Normalized'!Q88-'Data-Normalized'!B88</f>
        <v>-0.159999999999999</v>
      </c>
      <c r="S88">
        <f>'Data-Normalized'!R88-'Data-Normalized'!B88</f>
        <v>-0.159999999999999</v>
      </c>
      <c r="T88">
        <f>'Data-Normalized'!S88</f>
        <v>0</v>
      </c>
      <c r="U88">
        <f>'Data-Normalized'!T88</f>
        <v>0</v>
      </c>
      <c r="V88">
        <f>'Data-Normalized'!U88</f>
        <v>0</v>
      </c>
      <c r="W88">
        <f>'Data-Normalized'!V88</f>
        <v>0</v>
      </c>
    </row>
    <row r="89" spans="1:23" x14ac:dyDescent="0.25">
      <c r="A89">
        <v>86</v>
      </c>
      <c r="B89">
        <f>'Data-Normalized'!A89</f>
        <v>15</v>
      </c>
      <c r="C89">
        <f>'Data-Normalized'!B89</f>
        <v>0.149999999999999</v>
      </c>
      <c r="D89">
        <f>'Data-Normalized'!C89-'Data-Normalized'!B89</f>
        <v>0.18282891072973248</v>
      </c>
      <c r="E89">
        <f>'Data-Normalized'!D89-'Data-Normalized'!B89</f>
        <v>1.6600087973645428E-2</v>
      </c>
      <c r="F89">
        <f>'Data-Normalized'!E89-'Data-Normalized'!B89</f>
        <v>0.7173369141383531</v>
      </c>
      <c r="G89">
        <f>'Data-Normalized'!F89-'Data-Normalized'!B89</f>
        <v>0.71198000911570802</v>
      </c>
      <c r="H89">
        <f>'Data-Normalized'!G89-'Data-Normalized'!B89</f>
        <v>0.69923398935528613</v>
      </c>
      <c r="I89">
        <f>'Data-Normalized'!H89-'Data-Normalized'!B89</f>
        <v>0.70897804229753025</v>
      </c>
      <c r="J89">
        <f>'Data-Normalized'!I89-'Data-Normalized'!B89</f>
        <v>0.70766243645341553</v>
      </c>
      <c r="K89">
        <f>'Data-Normalized'!J89-'Data-Normalized'!B89</f>
        <v>0.73366732327512008</v>
      </c>
      <c r="L89">
        <f>'Data-Normalized'!K89-'Data-Normalized'!B89</f>
        <v>-7.3761634351827421E-3</v>
      </c>
      <c r="M89">
        <f>'Data-Normalized'!L89-'Data-Normalized'!B89</f>
        <v>1.1471534740592204E-3</v>
      </c>
      <c r="N89">
        <f>'Data-Normalized'!M89-'Data-Normalized'!B89</f>
        <v>0.58111044570902404</v>
      </c>
      <c r="O89">
        <f>'Data-Normalized'!N89-'Data-Normalized'!B89</f>
        <v>0.58111044570902404</v>
      </c>
      <c r="P89">
        <f>'Data-Normalized'!O89-'Data-Normalized'!B89</f>
        <v>-0.149999999999999</v>
      </c>
      <c r="Q89">
        <f>'Data-Normalized'!P89-'Data-Normalized'!B89</f>
        <v>-0.149999999999999</v>
      </c>
      <c r="R89">
        <f>'Data-Normalized'!Q89-'Data-Normalized'!B89</f>
        <v>-0.149999999999999</v>
      </c>
      <c r="S89">
        <f>'Data-Normalized'!R89-'Data-Normalized'!B89</f>
        <v>-0.149999999999999</v>
      </c>
      <c r="T89">
        <f>'Data-Normalized'!S89</f>
        <v>0</v>
      </c>
      <c r="U89">
        <f>'Data-Normalized'!T89</f>
        <v>0</v>
      </c>
      <c r="V89">
        <f>'Data-Normalized'!U89</f>
        <v>0</v>
      </c>
      <c r="W89">
        <f>'Data-Normalized'!V89</f>
        <v>0</v>
      </c>
    </row>
    <row r="90" spans="1:23" x14ac:dyDescent="0.25">
      <c r="A90">
        <v>87</v>
      </c>
      <c r="B90">
        <f>'Data-Normalized'!A90</f>
        <v>14</v>
      </c>
      <c r="C90">
        <f>'Data-Normalized'!B90</f>
        <v>0.13999999999999899</v>
      </c>
      <c r="D90">
        <f>'Data-Normalized'!C90-'Data-Normalized'!B90</f>
        <v>0.21151472837179872</v>
      </c>
      <c r="E90">
        <f>'Data-Normalized'!D90-'Data-Normalized'!B90</f>
        <v>4.0532294652448619E-3</v>
      </c>
      <c r="F90">
        <f>'Data-Normalized'!E90-'Data-Normalized'!B90</f>
        <v>0.71242306968898783</v>
      </c>
      <c r="G90">
        <f>'Data-Normalized'!F90-'Data-Normalized'!B90</f>
        <v>0.72265357892449322</v>
      </c>
      <c r="H90">
        <f>'Data-Normalized'!G90-'Data-Normalized'!B90</f>
        <v>0.77207500550465114</v>
      </c>
      <c r="I90">
        <f>'Data-Normalized'!H90-'Data-Normalized'!B90</f>
        <v>0.71441665845305224</v>
      </c>
      <c r="J90">
        <f>'Data-Normalized'!I90-'Data-Normalized'!B90</f>
        <v>0.716904525876215</v>
      </c>
      <c r="K90">
        <f>'Data-Normalized'!J90-'Data-Normalized'!B90</f>
        <v>0.73835672655039286</v>
      </c>
      <c r="L90">
        <f>'Data-Normalized'!K90-'Data-Normalized'!B90</f>
        <v>9.1878476954695976E-4</v>
      </c>
      <c r="M90">
        <f>'Data-Normalized'!L90-'Data-Normalized'!B90</f>
        <v>-2.1597658396303454E-3</v>
      </c>
      <c r="N90">
        <f>'Data-Normalized'!M90-'Data-Normalized'!B90</f>
        <v>0.59111044570902405</v>
      </c>
      <c r="O90">
        <f>'Data-Normalized'!N90-'Data-Normalized'!B90</f>
        <v>0.59111044570902405</v>
      </c>
      <c r="P90">
        <f>'Data-Normalized'!O90-'Data-Normalized'!B90</f>
        <v>-0.13999999999999899</v>
      </c>
      <c r="Q90">
        <f>'Data-Normalized'!P90-'Data-Normalized'!B90</f>
        <v>-0.13999999999999899</v>
      </c>
      <c r="R90">
        <f>'Data-Normalized'!Q90-'Data-Normalized'!B90</f>
        <v>-0.13999999999999899</v>
      </c>
      <c r="S90">
        <f>'Data-Normalized'!R90-'Data-Normalized'!B90</f>
        <v>-0.13999999999999899</v>
      </c>
      <c r="T90">
        <f>'Data-Normalized'!S90</f>
        <v>0</v>
      </c>
      <c r="U90">
        <f>'Data-Normalized'!T90</f>
        <v>0</v>
      </c>
      <c r="V90">
        <f>'Data-Normalized'!U90</f>
        <v>0</v>
      </c>
      <c r="W90">
        <f>'Data-Normalized'!V90</f>
        <v>0</v>
      </c>
    </row>
    <row r="91" spans="1:23" x14ac:dyDescent="0.25">
      <c r="A91">
        <v>88</v>
      </c>
      <c r="B91">
        <f>'Data-Normalized'!A91</f>
        <v>13</v>
      </c>
      <c r="C91">
        <f>'Data-Normalized'!B91</f>
        <v>0.12999999999999901</v>
      </c>
      <c r="D91">
        <f>'Data-Normalized'!C91-'Data-Normalized'!B91</f>
        <v>0.16813895347939217</v>
      </c>
      <c r="E91">
        <f>'Data-Normalized'!D91-'Data-Normalized'!B91</f>
        <v>1.3908545558479257E-2</v>
      </c>
      <c r="F91">
        <f>'Data-Normalized'!E91-'Data-Normalized'!B91</f>
        <v>0.72137129379699538</v>
      </c>
      <c r="G91">
        <f>'Data-Normalized'!F91-'Data-Normalized'!B91</f>
        <v>0.71342445378261199</v>
      </c>
      <c r="H91">
        <f>'Data-Normalized'!G91-'Data-Normalized'!B91</f>
        <v>0.75014632778898471</v>
      </c>
      <c r="I91">
        <f>'Data-Normalized'!H91-'Data-Normalized'!B91</f>
        <v>0.70994925199024306</v>
      </c>
      <c r="J91">
        <f>'Data-Normalized'!I91-'Data-Normalized'!B91</f>
        <v>0.73034917068473837</v>
      </c>
      <c r="K91">
        <f>'Data-Normalized'!J91-'Data-Normalized'!B91</f>
        <v>0.66582914252284875</v>
      </c>
      <c r="L91">
        <f>'Data-Normalized'!K91-'Data-Normalized'!B91</f>
        <v>-2.4627329187844604E-3</v>
      </c>
      <c r="M91">
        <f>'Data-Normalized'!L91-'Data-Normalized'!B91</f>
        <v>-1.4794900269780586E-3</v>
      </c>
      <c r="N91">
        <f>'Data-Normalized'!M91-'Data-Normalized'!B91</f>
        <v>0.60111044570902405</v>
      </c>
      <c r="O91">
        <f>'Data-Normalized'!N91-'Data-Normalized'!B91</f>
        <v>0.60111044570902405</v>
      </c>
      <c r="P91">
        <f>'Data-Normalized'!O91-'Data-Normalized'!B91</f>
        <v>-0.12999999999999901</v>
      </c>
      <c r="Q91">
        <f>'Data-Normalized'!P91-'Data-Normalized'!B91</f>
        <v>-0.12999999999999901</v>
      </c>
      <c r="R91">
        <f>'Data-Normalized'!Q91-'Data-Normalized'!B91</f>
        <v>-0.12999999999999901</v>
      </c>
      <c r="S91">
        <f>'Data-Normalized'!R91-'Data-Normalized'!B91</f>
        <v>-0.12999999999999901</v>
      </c>
      <c r="T91">
        <f>'Data-Normalized'!S91</f>
        <v>0</v>
      </c>
      <c r="U91">
        <f>'Data-Normalized'!T91</f>
        <v>0</v>
      </c>
      <c r="V91">
        <f>'Data-Normalized'!U91</f>
        <v>0</v>
      </c>
      <c r="W91">
        <f>'Data-Normalized'!V91</f>
        <v>0</v>
      </c>
    </row>
    <row r="92" spans="1:23" x14ac:dyDescent="0.25">
      <c r="A92">
        <v>89</v>
      </c>
      <c r="B92">
        <f>'Data-Normalized'!A92</f>
        <v>12</v>
      </c>
      <c r="C92">
        <f>'Data-Normalized'!B92</f>
        <v>0.119999999999999</v>
      </c>
      <c r="D92">
        <f>'Data-Normalized'!C92-'Data-Normalized'!B92</f>
        <v>0.16043729432046955</v>
      </c>
      <c r="E92">
        <f>'Data-Normalized'!D92-'Data-Normalized'!B92</f>
        <v>1.81586624982355E-2</v>
      </c>
      <c r="F92">
        <f>'Data-Normalized'!E92-'Data-Normalized'!B92</f>
        <v>0.71385936918817283</v>
      </c>
      <c r="G92">
        <f>'Data-Normalized'!F92-'Data-Normalized'!B92</f>
        <v>0.72401793754316268</v>
      </c>
      <c r="H92">
        <f>'Data-Normalized'!G92-'Data-Normalized'!B92</f>
        <v>0.72723257721645185</v>
      </c>
      <c r="I92">
        <f>'Data-Normalized'!H92-'Data-Normalized'!B92</f>
        <v>0.67488017531776656</v>
      </c>
      <c r="J92">
        <f>'Data-Normalized'!I92-'Data-Normalized'!B92</f>
        <v>0.64181888872733261</v>
      </c>
      <c r="K92">
        <f>'Data-Normalized'!J92-'Data-Normalized'!B92</f>
        <v>0.63655782571731512</v>
      </c>
      <c r="L92">
        <f>'Data-Normalized'!K92-'Data-Normalized'!B92</f>
        <v>-5.939957338955304E-3</v>
      </c>
      <c r="M92">
        <f>'Data-Normalized'!L92-'Data-Normalized'!B92</f>
        <v>2.7718934228226771E-3</v>
      </c>
      <c r="N92">
        <f>'Data-Normalized'!M92-'Data-Normalized'!B92</f>
        <v>0.61111044570902406</v>
      </c>
      <c r="O92">
        <f>'Data-Normalized'!N92-'Data-Normalized'!B92</f>
        <v>0.61111044570902406</v>
      </c>
      <c r="P92">
        <f>'Data-Normalized'!O92-'Data-Normalized'!B92</f>
        <v>-0.119999999999999</v>
      </c>
      <c r="Q92">
        <f>'Data-Normalized'!P92-'Data-Normalized'!B92</f>
        <v>-0.119999999999999</v>
      </c>
      <c r="R92">
        <f>'Data-Normalized'!Q92-'Data-Normalized'!B92</f>
        <v>-0.119999999999999</v>
      </c>
      <c r="S92">
        <f>'Data-Normalized'!R92-'Data-Normalized'!B92</f>
        <v>-0.119999999999999</v>
      </c>
      <c r="T92">
        <f>'Data-Normalized'!S92</f>
        <v>0</v>
      </c>
      <c r="U92">
        <f>'Data-Normalized'!T92</f>
        <v>0</v>
      </c>
      <c r="V92">
        <f>'Data-Normalized'!U92</f>
        <v>0</v>
      </c>
      <c r="W92">
        <f>'Data-Normalized'!V92</f>
        <v>0</v>
      </c>
    </row>
    <row r="93" spans="1:23" x14ac:dyDescent="0.25">
      <c r="A93">
        <v>90</v>
      </c>
      <c r="B93">
        <f>'Data-Normalized'!A93</f>
        <v>11</v>
      </c>
      <c r="C93">
        <f>'Data-Normalized'!B93</f>
        <v>0.109999999999999</v>
      </c>
      <c r="D93">
        <f>'Data-Normalized'!C93-'Data-Normalized'!B93</f>
        <v>0.16259966079033961</v>
      </c>
      <c r="E93">
        <f>'Data-Normalized'!D93-'Data-Normalized'!B93</f>
        <v>4.3549833777704328E-3</v>
      </c>
      <c r="F93">
        <f>'Data-Normalized'!E93-'Data-Normalized'!B93</f>
        <v>0.72189304755992445</v>
      </c>
      <c r="G93">
        <f>'Data-Normalized'!F93-'Data-Normalized'!B93</f>
        <v>0.72857143488869347</v>
      </c>
      <c r="H93">
        <f>'Data-Normalized'!G93-'Data-Normalized'!B93</f>
        <v>0.65625416097284206</v>
      </c>
      <c r="I93">
        <f>'Data-Normalized'!H93-'Data-Normalized'!B93</f>
        <v>0.59796962657457686</v>
      </c>
      <c r="J93">
        <f>'Data-Normalized'!I93-'Data-Normalized'!B93</f>
        <v>0.56776832861974513</v>
      </c>
      <c r="K93">
        <f>'Data-Normalized'!J93-'Data-Normalized'!B93</f>
        <v>0.55453823045034878</v>
      </c>
      <c r="L93">
        <f>'Data-Normalized'!K93-'Data-Normalized'!B93</f>
        <v>-1.0034631548901912E-2</v>
      </c>
      <c r="M93">
        <f>'Data-Normalized'!L93-'Data-Normalized'!B93</f>
        <v>-3.4565105866945778E-3</v>
      </c>
      <c r="N93">
        <f>'Data-Normalized'!M93-'Data-Normalized'!B93</f>
        <v>0.62111044570902407</v>
      </c>
      <c r="O93">
        <f>'Data-Normalized'!N93-'Data-Normalized'!B93</f>
        <v>0.62111044570902407</v>
      </c>
      <c r="P93">
        <f>'Data-Normalized'!O93-'Data-Normalized'!B93</f>
        <v>-0.109999999999999</v>
      </c>
      <c r="Q93">
        <f>'Data-Normalized'!P93-'Data-Normalized'!B93</f>
        <v>-0.109999999999999</v>
      </c>
      <c r="R93">
        <f>'Data-Normalized'!Q93-'Data-Normalized'!B93</f>
        <v>-0.109999999999999</v>
      </c>
      <c r="S93">
        <f>'Data-Normalized'!R93-'Data-Normalized'!B93</f>
        <v>-0.109999999999999</v>
      </c>
      <c r="T93">
        <f>'Data-Normalized'!S93</f>
        <v>0</v>
      </c>
      <c r="U93">
        <f>'Data-Normalized'!T93</f>
        <v>0</v>
      </c>
      <c r="V93">
        <f>'Data-Normalized'!U93</f>
        <v>0</v>
      </c>
      <c r="W93">
        <f>'Data-Normalized'!V93</f>
        <v>0</v>
      </c>
    </row>
    <row r="94" spans="1:23" x14ac:dyDescent="0.25">
      <c r="A94">
        <v>91</v>
      </c>
      <c r="B94">
        <f>'Data-Normalized'!A94</f>
        <v>10</v>
      </c>
      <c r="C94">
        <f>'Data-Normalized'!B94</f>
        <v>9.9999999999999006E-2</v>
      </c>
      <c r="D94">
        <f>'Data-Normalized'!C94-'Data-Normalized'!B94</f>
        <v>0.14517323291185627</v>
      </c>
      <c r="E94">
        <f>'Data-Normalized'!D94-'Data-Normalized'!B94</f>
        <v>1.3437157297388896E-2</v>
      </c>
      <c r="F94">
        <f>'Data-Normalized'!E94-'Data-Normalized'!B94</f>
        <v>0.72881668110568909</v>
      </c>
      <c r="G94">
        <f>'Data-Normalized'!F94-'Data-Normalized'!B94</f>
        <v>0.73538352301143073</v>
      </c>
      <c r="H94">
        <f>'Data-Normalized'!G94-'Data-Normalized'!B94</f>
        <v>0.68325483023896805</v>
      </c>
      <c r="I94">
        <f>'Data-Normalized'!H94-'Data-Normalized'!B94</f>
        <v>0.62207694013062664</v>
      </c>
      <c r="J94">
        <f>'Data-Normalized'!I94-'Data-Normalized'!B94</f>
        <v>0.58338256086182827</v>
      </c>
      <c r="K94">
        <f>'Data-Normalized'!J94-'Data-Normalized'!B94</f>
        <v>0.57061846172031871</v>
      </c>
      <c r="L94">
        <f>'Data-Normalized'!K94-'Data-Normalized'!B94</f>
        <v>-5.3976186642779311E-3</v>
      </c>
      <c r="M94">
        <f>'Data-Normalized'!L94-'Data-Normalized'!B94</f>
        <v>1.0121700378369208E-3</v>
      </c>
      <c r="N94">
        <f>'Data-Normalized'!M94-'Data-Normalized'!B94</f>
        <v>0.63111044570902408</v>
      </c>
      <c r="O94">
        <f>'Data-Normalized'!N94-'Data-Normalized'!B94</f>
        <v>0.63111044570902408</v>
      </c>
      <c r="P94">
        <f>'Data-Normalized'!O94-'Data-Normalized'!B94</f>
        <v>-9.9999999999999006E-2</v>
      </c>
      <c r="Q94">
        <f>'Data-Normalized'!P94-'Data-Normalized'!B94</f>
        <v>-9.9999999999999006E-2</v>
      </c>
      <c r="R94">
        <f>'Data-Normalized'!Q94-'Data-Normalized'!B94</f>
        <v>-9.9999999999999006E-2</v>
      </c>
      <c r="S94">
        <f>'Data-Normalized'!R94-'Data-Normalized'!B94</f>
        <v>-9.9999999999999006E-2</v>
      </c>
      <c r="T94">
        <f>'Data-Normalized'!S94</f>
        <v>0</v>
      </c>
      <c r="U94">
        <f>'Data-Normalized'!T94</f>
        <v>0</v>
      </c>
      <c r="V94">
        <f>'Data-Normalized'!U94</f>
        <v>0</v>
      </c>
      <c r="W94">
        <f>'Data-Normalized'!V94</f>
        <v>0</v>
      </c>
    </row>
    <row r="95" spans="1:23" x14ac:dyDescent="0.25">
      <c r="A95">
        <v>92</v>
      </c>
      <c r="B95">
        <f>'Data-Normalized'!A95</f>
        <v>9</v>
      </c>
      <c r="C95">
        <f>'Data-Normalized'!B95</f>
        <v>8.9999999999998997E-2</v>
      </c>
      <c r="D95">
        <f>'Data-Normalized'!C95-'Data-Normalized'!B95</f>
        <v>0.11893814511719855</v>
      </c>
      <c r="E95">
        <f>'Data-Normalized'!D95-'Data-Normalized'!B95</f>
        <v>9.6177498017022134E-4</v>
      </c>
      <c r="F95">
        <f>'Data-Normalized'!E95-'Data-Normalized'!B95</f>
        <v>0.69951997961344847</v>
      </c>
      <c r="G95">
        <f>'Data-Normalized'!F95-'Data-Normalized'!B95</f>
        <v>0.713371924664568</v>
      </c>
      <c r="H95">
        <f>'Data-Normalized'!G95-'Data-Normalized'!B95</f>
        <v>0.70960066655844423</v>
      </c>
      <c r="I95">
        <f>'Data-Normalized'!H95-'Data-Normalized'!B95</f>
        <v>0.69163434962450976</v>
      </c>
      <c r="J95">
        <f>'Data-Normalized'!I95-'Data-Normalized'!B95</f>
        <v>0.67140368090134128</v>
      </c>
      <c r="K95">
        <f>'Data-Normalized'!J95-'Data-Normalized'!B95</f>
        <v>0.67694249456807298</v>
      </c>
      <c r="L95">
        <f>'Data-Normalized'!K95-'Data-Normalized'!B95</f>
        <v>-5.2499371265827544E-3</v>
      </c>
      <c r="M95">
        <f>'Data-Normalized'!L95-'Data-Normalized'!B95</f>
        <v>1.0016761429148952E-3</v>
      </c>
      <c r="N95">
        <f>'Data-Normalized'!M95-'Data-Normalized'!B95</f>
        <v>0.51297527168631618</v>
      </c>
      <c r="O95">
        <f>'Data-Normalized'!N95-'Data-Normalized'!B95</f>
        <v>0.51297527168631618</v>
      </c>
      <c r="P95">
        <f>'Data-Normalized'!O95-'Data-Normalized'!B95</f>
        <v>-8.9999999999998997E-2</v>
      </c>
      <c r="Q95">
        <f>'Data-Normalized'!P95-'Data-Normalized'!B95</f>
        <v>-8.9999999999998997E-2</v>
      </c>
      <c r="R95">
        <f>'Data-Normalized'!Q95-'Data-Normalized'!B95</f>
        <v>-8.9999999999998997E-2</v>
      </c>
      <c r="S95">
        <f>'Data-Normalized'!R95-'Data-Normalized'!B95</f>
        <v>-8.9999999999998997E-2</v>
      </c>
      <c r="T95">
        <f>'Data-Normalized'!S95</f>
        <v>0</v>
      </c>
      <c r="U95">
        <f>'Data-Normalized'!T95</f>
        <v>0</v>
      </c>
      <c r="V95">
        <f>'Data-Normalized'!U95</f>
        <v>0</v>
      </c>
      <c r="W95">
        <f>'Data-Normalized'!V95</f>
        <v>0</v>
      </c>
    </row>
    <row r="96" spans="1:23" x14ac:dyDescent="0.25">
      <c r="A96">
        <v>93</v>
      </c>
      <c r="B96">
        <f>'Data-Normalized'!A96</f>
        <v>8</v>
      </c>
      <c r="C96">
        <f>'Data-Normalized'!B96</f>
        <v>7.9999999999999002E-2</v>
      </c>
      <c r="D96">
        <f>'Data-Normalized'!C96-'Data-Normalized'!B96</f>
        <v>0.12583343107631545</v>
      </c>
      <c r="E96">
        <f>'Data-Normalized'!D96-'Data-Normalized'!B96</f>
        <v>9.1888302804166572E-3</v>
      </c>
      <c r="F96">
        <f>'Data-Normalized'!E96-'Data-Normalized'!B96</f>
        <v>0.71429129619328446</v>
      </c>
      <c r="G96">
        <f>'Data-Normalized'!F96-'Data-Normalized'!B96</f>
        <v>0.72190480092732745</v>
      </c>
      <c r="H96">
        <f>'Data-Normalized'!G96-'Data-Normalized'!B96</f>
        <v>0.77620116622483604</v>
      </c>
      <c r="I96">
        <f>'Data-Normalized'!H96-'Data-Normalized'!B96</f>
        <v>0.7372743903181197</v>
      </c>
      <c r="J96">
        <f>'Data-Normalized'!I96-'Data-Normalized'!B96</f>
        <v>0.75910113176013339</v>
      </c>
      <c r="K96">
        <f>'Data-Normalized'!J96-'Data-Normalized'!B96</f>
        <v>0.73060350790762696</v>
      </c>
      <c r="L96">
        <f>'Data-Normalized'!K96-'Data-Normalized'!B96</f>
        <v>-4.6860251919417922E-3</v>
      </c>
      <c r="M96">
        <f>'Data-Normalized'!L96-'Data-Normalized'!B96</f>
        <v>1.6118279465613394E-3</v>
      </c>
      <c r="N96">
        <f>'Data-Normalized'!M96-'Data-Normalized'!B96</f>
        <v>0.52297527168631619</v>
      </c>
      <c r="O96">
        <f>'Data-Normalized'!N96-'Data-Normalized'!B96</f>
        <v>0.52297527168631619</v>
      </c>
      <c r="P96">
        <f>'Data-Normalized'!O96-'Data-Normalized'!B96</f>
        <v>-7.9999999999999002E-2</v>
      </c>
      <c r="Q96">
        <f>'Data-Normalized'!P96-'Data-Normalized'!B96</f>
        <v>-7.9999999999999002E-2</v>
      </c>
      <c r="R96">
        <f>'Data-Normalized'!Q96-'Data-Normalized'!B96</f>
        <v>-7.9999999999999002E-2</v>
      </c>
      <c r="S96">
        <f>'Data-Normalized'!R96-'Data-Normalized'!B96</f>
        <v>-7.9999999999999002E-2</v>
      </c>
      <c r="T96">
        <f>'Data-Normalized'!S96</f>
        <v>0</v>
      </c>
      <c r="U96">
        <f>'Data-Normalized'!T96</f>
        <v>0</v>
      </c>
      <c r="V96">
        <f>'Data-Normalized'!U96</f>
        <v>0</v>
      </c>
      <c r="W96">
        <f>'Data-Normalized'!V96</f>
        <v>0</v>
      </c>
    </row>
    <row r="97" spans="1:23" x14ac:dyDescent="0.25">
      <c r="A97">
        <v>94</v>
      </c>
      <c r="B97">
        <f>'Data-Normalized'!A97</f>
        <v>7</v>
      </c>
      <c r="C97">
        <f>'Data-Normalized'!B97</f>
        <v>6.9999999999998994E-2</v>
      </c>
      <c r="D97">
        <f>'Data-Normalized'!C97-'Data-Normalized'!B97</f>
        <v>0.12398802865651339</v>
      </c>
      <c r="E97">
        <f>'Data-Normalized'!D97-'Data-Normalized'!B97</f>
        <v>1.2475800575930021E-2</v>
      </c>
      <c r="F97">
        <f>'Data-Normalized'!E97-'Data-Normalized'!B97</f>
        <v>0.67586018698140116</v>
      </c>
      <c r="G97">
        <f>'Data-Normalized'!F97-'Data-Normalized'!B97</f>
        <v>0.68447709280822266</v>
      </c>
      <c r="H97">
        <f>'Data-Normalized'!G97-'Data-Normalized'!B97</f>
        <v>0.71174167440523273</v>
      </c>
      <c r="I97">
        <f>'Data-Normalized'!H97-'Data-Normalized'!B97</f>
        <v>0.73811786865147155</v>
      </c>
      <c r="J97">
        <f>'Data-Normalized'!I97-'Data-Normalized'!B97</f>
        <v>0.72773870152733655</v>
      </c>
      <c r="K97">
        <f>'Data-Normalized'!J97-'Data-Normalized'!B97</f>
        <v>0.75675616863740747</v>
      </c>
      <c r="L97">
        <f>'Data-Normalized'!K97-'Data-Normalized'!B97</f>
        <v>-6.1182205696195952E-3</v>
      </c>
      <c r="M97">
        <f>'Data-Normalized'!L97-'Data-Normalized'!B97</f>
        <v>-5.5916251046589371E-5</v>
      </c>
      <c r="N97">
        <f>'Data-Normalized'!M97-'Data-Normalized'!B97</f>
        <v>0.5329752716863162</v>
      </c>
      <c r="O97">
        <f>'Data-Normalized'!N97-'Data-Normalized'!B97</f>
        <v>0.5329752716863162</v>
      </c>
      <c r="P97">
        <f>'Data-Normalized'!O97-'Data-Normalized'!B97</f>
        <v>-6.9999999999998994E-2</v>
      </c>
      <c r="Q97">
        <f>'Data-Normalized'!P97-'Data-Normalized'!B97</f>
        <v>-6.9999999999998994E-2</v>
      </c>
      <c r="R97">
        <f>'Data-Normalized'!Q97-'Data-Normalized'!B97</f>
        <v>-6.9999999999998994E-2</v>
      </c>
      <c r="S97">
        <f>'Data-Normalized'!R97-'Data-Normalized'!B97</f>
        <v>-6.9999999999998994E-2</v>
      </c>
      <c r="T97">
        <f>'Data-Normalized'!S97</f>
        <v>0</v>
      </c>
      <c r="U97">
        <f>'Data-Normalized'!T97</f>
        <v>0</v>
      </c>
      <c r="V97">
        <f>'Data-Normalized'!U97</f>
        <v>0</v>
      </c>
      <c r="W97">
        <f>'Data-Normalized'!V97</f>
        <v>0</v>
      </c>
    </row>
    <row r="98" spans="1:23" x14ac:dyDescent="0.25">
      <c r="A98">
        <v>95</v>
      </c>
      <c r="B98">
        <f>'Data-Normalized'!A98</f>
        <v>6</v>
      </c>
      <c r="C98">
        <f>'Data-Normalized'!B98</f>
        <v>5.9999999999999103E-2</v>
      </c>
      <c r="D98">
        <f>'Data-Normalized'!C98-'Data-Normalized'!B98</f>
        <v>0.13243542562401775</v>
      </c>
      <c r="E98">
        <f>'Data-Normalized'!D98-'Data-Normalized'!B98</f>
        <v>2.1640530132187343E-2</v>
      </c>
      <c r="F98">
        <f>'Data-Normalized'!E98-'Data-Normalized'!B98</f>
        <v>0.65926926746299741</v>
      </c>
      <c r="G98">
        <f>'Data-Normalized'!F98-'Data-Normalized'!B98</f>
        <v>0.66136623247621595</v>
      </c>
      <c r="H98">
        <f>'Data-Normalized'!G98-'Data-Normalized'!B98</f>
        <v>0.65651000909877699</v>
      </c>
      <c r="I98">
        <f>'Data-Normalized'!H98-'Data-Normalized'!B98</f>
        <v>0.67298468943935608</v>
      </c>
      <c r="J98">
        <f>'Data-Normalized'!I98-'Data-Normalized'!B98</f>
        <v>0.6435201894133612</v>
      </c>
      <c r="K98">
        <f>'Data-Normalized'!J98-'Data-Normalized'!B98</f>
        <v>0.68850784290077949</v>
      </c>
      <c r="L98">
        <f>'Data-Normalized'!K98-'Data-Normalized'!B98</f>
        <v>-3.6154685244521659E-3</v>
      </c>
      <c r="M98">
        <f>'Data-Normalized'!L98-'Data-Normalized'!B98</f>
        <v>1.0536360589107202E-3</v>
      </c>
      <c r="N98">
        <f>'Data-Normalized'!M98-'Data-Normalized'!B98</f>
        <v>0.35024926026545106</v>
      </c>
      <c r="O98">
        <f>'Data-Normalized'!N98-'Data-Normalized'!B98</f>
        <v>0.35024926026545106</v>
      </c>
      <c r="P98">
        <f>'Data-Normalized'!O98-'Data-Normalized'!B98</f>
        <v>-5.9999999999999103E-2</v>
      </c>
      <c r="Q98">
        <f>'Data-Normalized'!P98-'Data-Normalized'!B98</f>
        <v>-5.9999999999999103E-2</v>
      </c>
      <c r="R98">
        <f>'Data-Normalized'!Q98-'Data-Normalized'!B98</f>
        <v>-5.9999999999999103E-2</v>
      </c>
      <c r="S98">
        <f>'Data-Normalized'!R98-'Data-Normalized'!B98</f>
        <v>-5.9999999999999103E-2</v>
      </c>
      <c r="T98">
        <f>'Data-Normalized'!S98</f>
        <v>0</v>
      </c>
      <c r="U98">
        <f>'Data-Normalized'!T98</f>
        <v>0</v>
      </c>
      <c r="V98">
        <f>'Data-Normalized'!U98</f>
        <v>0</v>
      </c>
      <c r="W98">
        <f>'Data-Normalized'!V98</f>
        <v>0</v>
      </c>
    </row>
    <row r="99" spans="1:23" x14ac:dyDescent="0.25">
      <c r="A99">
        <v>96</v>
      </c>
      <c r="B99">
        <f>'Data-Normalized'!A99</f>
        <v>5</v>
      </c>
      <c r="C99">
        <f>'Data-Normalized'!B99</f>
        <v>4.9999999999998997E-2</v>
      </c>
      <c r="D99">
        <f>'Data-Normalized'!C99-'Data-Normalized'!B99</f>
        <v>9.9504295476515597E-2</v>
      </c>
      <c r="E99">
        <f>'Data-Normalized'!D99-'Data-Normalized'!B99</f>
        <v>9.2545462348540136E-3</v>
      </c>
      <c r="F99">
        <f>'Data-Normalized'!E99-'Data-Normalized'!B99</f>
        <v>0.67565398007205169</v>
      </c>
      <c r="G99">
        <f>'Data-Normalized'!F99-'Data-Normalized'!B99</f>
        <v>0.68140388246992123</v>
      </c>
      <c r="H99">
        <f>'Data-Normalized'!G99-'Data-Normalized'!B99</f>
        <v>0.69880294604891779</v>
      </c>
      <c r="I99">
        <f>'Data-Normalized'!H99-'Data-Normalized'!B99</f>
        <v>0.69145003405367034</v>
      </c>
      <c r="J99">
        <f>'Data-Normalized'!I99-'Data-Normalized'!B99</f>
        <v>0.73471956150502982</v>
      </c>
      <c r="K99">
        <f>'Data-Normalized'!J99-'Data-Normalized'!B99</f>
        <v>0.74923567070647967</v>
      </c>
      <c r="L99">
        <f>'Data-Normalized'!K99-'Data-Normalized'!B99</f>
        <v>-3.4846865667832669E-3</v>
      </c>
      <c r="M99">
        <f>'Data-Normalized'!L99-'Data-Normalized'!B99</f>
        <v>6.3068440739888487E-5</v>
      </c>
      <c r="N99">
        <f>'Data-Normalized'!M99-'Data-Normalized'!B99</f>
        <v>0.36024926026545118</v>
      </c>
      <c r="O99">
        <f>'Data-Normalized'!N99-'Data-Normalized'!B99</f>
        <v>0.36024926026545118</v>
      </c>
      <c r="P99">
        <f>'Data-Normalized'!O99-'Data-Normalized'!B99</f>
        <v>-4.9999999999998997E-2</v>
      </c>
      <c r="Q99">
        <f>'Data-Normalized'!P99-'Data-Normalized'!B99</f>
        <v>-4.9999999999998997E-2</v>
      </c>
      <c r="R99">
        <f>'Data-Normalized'!Q99-'Data-Normalized'!B99</f>
        <v>-4.9999999999998997E-2</v>
      </c>
      <c r="S99">
        <f>'Data-Normalized'!R99-'Data-Normalized'!B99</f>
        <v>-4.9999999999998997E-2</v>
      </c>
      <c r="T99">
        <f>'Data-Normalized'!S99</f>
        <v>0</v>
      </c>
      <c r="U99">
        <f>'Data-Normalized'!T99</f>
        <v>0</v>
      </c>
      <c r="V99">
        <f>'Data-Normalized'!U99</f>
        <v>0</v>
      </c>
      <c r="W99">
        <f>'Data-Normalized'!V99</f>
        <v>0</v>
      </c>
    </row>
    <row r="100" spans="1:23" x14ac:dyDescent="0.25">
      <c r="A100">
        <v>97</v>
      </c>
      <c r="B100">
        <f>'Data-Normalized'!A100</f>
        <v>4</v>
      </c>
      <c r="C100">
        <f>'Data-Normalized'!B100</f>
        <v>3.9999999999999002E-2</v>
      </c>
      <c r="D100">
        <f>'Data-Normalized'!C100-'Data-Normalized'!B100</f>
        <v>0.10670928906236368</v>
      </c>
      <c r="E100">
        <f>'Data-Normalized'!D100-'Data-Normalized'!B100</f>
        <v>7.0859125720622446E-3</v>
      </c>
      <c r="F100">
        <f>'Data-Normalized'!E100-'Data-Normalized'!B100</f>
        <v>0.71049749052449118</v>
      </c>
      <c r="G100">
        <f>'Data-Normalized'!F100-'Data-Normalized'!B100</f>
        <v>0.70847546498883662</v>
      </c>
      <c r="H100">
        <f>'Data-Normalized'!G100-'Data-Normalized'!B100</f>
        <v>0.70620408508348609</v>
      </c>
      <c r="I100">
        <f>'Data-Normalized'!H100-'Data-Normalized'!B100</f>
        <v>0.71817474393571956</v>
      </c>
      <c r="J100">
        <f>'Data-Normalized'!I100-'Data-Normalized'!B100</f>
        <v>0.71726898272193651</v>
      </c>
      <c r="K100">
        <f>'Data-Normalized'!J100-'Data-Normalized'!B100</f>
        <v>0.73303122248659491</v>
      </c>
      <c r="L100">
        <f>'Data-Normalized'!K100-'Data-Normalized'!B100</f>
        <v>-5.8025114502468361E-4</v>
      </c>
      <c r="M100">
        <f>'Data-Normalized'!L100-'Data-Normalized'!B100</f>
        <v>-1.1974238009638608E-3</v>
      </c>
      <c r="N100">
        <f>'Data-Normalized'!M100-'Data-Normalized'!B100</f>
        <v>0.37024926026545119</v>
      </c>
      <c r="O100">
        <f>'Data-Normalized'!N100-'Data-Normalized'!B100</f>
        <v>0.37024926026545119</v>
      </c>
      <c r="P100">
        <f>'Data-Normalized'!O100-'Data-Normalized'!B100</f>
        <v>-3.9999999999999002E-2</v>
      </c>
      <c r="Q100">
        <f>'Data-Normalized'!P100-'Data-Normalized'!B100</f>
        <v>-3.9999999999999002E-2</v>
      </c>
      <c r="R100">
        <f>'Data-Normalized'!Q100-'Data-Normalized'!B100</f>
        <v>-3.9999999999999002E-2</v>
      </c>
      <c r="S100">
        <f>'Data-Normalized'!R100-'Data-Normalized'!B100</f>
        <v>-3.9999999999999002E-2</v>
      </c>
      <c r="T100">
        <f>'Data-Normalized'!S100</f>
        <v>0</v>
      </c>
      <c r="U100">
        <f>'Data-Normalized'!T100</f>
        <v>0</v>
      </c>
      <c r="V100">
        <f>'Data-Normalized'!U100</f>
        <v>0</v>
      </c>
      <c r="W100">
        <f>'Data-Normalized'!V100</f>
        <v>0</v>
      </c>
    </row>
    <row r="101" spans="1:23" x14ac:dyDescent="0.25">
      <c r="A101">
        <v>98</v>
      </c>
      <c r="B101">
        <f>'Data-Normalized'!A101</f>
        <v>3</v>
      </c>
      <c r="C101">
        <f>'Data-Normalized'!B101</f>
        <v>2.9999999999999E-2</v>
      </c>
      <c r="D101">
        <f>'Data-Normalized'!C101-'Data-Normalized'!B101</f>
        <v>0.10078465375209983</v>
      </c>
      <c r="E101">
        <f>'Data-Normalized'!D101-'Data-Normalized'!B101</f>
        <v>2.0385557750217422E-2</v>
      </c>
      <c r="F101">
        <f>'Data-Normalized'!E101-'Data-Normalized'!B101</f>
        <v>0.72151974421228759</v>
      </c>
      <c r="G101">
        <f>'Data-Normalized'!F101-'Data-Normalized'!B101</f>
        <v>0.72797069836576822</v>
      </c>
      <c r="H101">
        <f>'Data-Normalized'!G101-'Data-Normalized'!B101</f>
        <v>0.71273014143982683</v>
      </c>
      <c r="I101">
        <f>'Data-Normalized'!H101-'Data-Normalized'!B101</f>
        <v>0.70548072756135671</v>
      </c>
      <c r="J101">
        <f>'Data-Normalized'!I101-'Data-Normalized'!B101</f>
        <v>0.69444742650991609</v>
      </c>
      <c r="K101">
        <f>'Data-Normalized'!J101-'Data-Normalized'!B101</f>
        <v>0.71455112481603589</v>
      </c>
      <c r="L101">
        <f>'Data-Normalized'!K101-'Data-Normalized'!B101</f>
        <v>-3.5334590856804966E-3</v>
      </c>
      <c r="M101">
        <f>'Data-Normalized'!L101-'Data-Normalized'!B101</f>
        <v>-1.027680164421476E-3</v>
      </c>
      <c r="N101">
        <f>'Data-Normalized'!M101-'Data-Normalized'!B101</f>
        <v>0.34070205355531602</v>
      </c>
      <c r="O101">
        <f>'Data-Normalized'!N101-'Data-Normalized'!B101</f>
        <v>0.34070205355531602</v>
      </c>
      <c r="P101">
        <f>'Data-Normalized'!O101-'Data-Normalized'!B101</f>
        <v>-2.9999999999999E-2</v>
      </c>
      <c r="Q101">
        <f>'Data-Normalized'!P101-'Data-Normalized'!B101</f>
        <v>-2.9999999999999E-2</v>
      </c>
      <c r="R101">
        <f>'Data-Normalized'!Q101-'Data-Normalized'!B101</f>
        <v>-2.9999999999999E-2</v>
      </c>
      <c r="S101">
        <f>'Data-Normalized'!R101-'Data-Normalized'!B101</f>
        <v>-2.9999999999999E-2</v>
      </c>
      <c r="T101">
        <f>'Data-Normalized'!S101</f>
        <v>0</v>
      </c>
      <c r="U101">
        <f>'Data-Normalized'!T101</f>
        <v>0</v>
      </c>
      <c r="V101">
        <f>'Data-Normalized'!U101</f>
        <v>0</v>
      </c>
      <c r="W101">
        <f>'Data-Normalized'!V101</f>
        <v>0</v>
      </c>
    </row>
    <row r="102" spans="1:23" x14ac:dyDescent="0.25">
      <c r="A102">
        <v>99</v>
      </c>
      <c r="B102">
        <f>'Data-Normalized'!A102</f>
        <v>2</v>
      </c>
      <c r="C102">
        <f>'Data-Normalized'!B102</f>
        <v>1.9999999999999001E-2</v>
      </c>
      <c r="D102">
        <f>'Data-Normalized'!C102-'Data-Normalized'!B102</f>
        <v>0.10600504798727796</v>
      </c>
      <c r="E102">
        <f>'Data-Normalized'!D102-'Data-Normalized'!B102</f>
        <v>2.0432234308493811E-2</v>
      </c>
      <c r="F102">
        <f>'Data-Normalized'!E102-'Data-Normalized'!B102</f>
        <v>0.74512565166463418</v>
      </c>
      <c r="G102">
        <f>'Data-Normalized'!F102-'Data-Normalized'!B102</f>
        <v>0.74641431927450064</v>
      </c>
      <c r="H102">
        <f>'Data-Normalized'!G102-'Data-Normalized'!B102</f>
        <v>0.69323669224728024</v>
      </c>
      <c r="I102">
        <f>'Data-Normalized'!H102-'Data-Normalized'!B102</f>
        <v>0.65999491309475211</v>
      </c>
      <c r="J102">
        <f>'Data-Normalized'!I102-'Data-Normalized'!B102</f>
        <v>0.6812144186626603</v>
      </c>
      <c r="K102">
        <f>'Data-Normalized'!J102-'Data-Normalized'!B102</f>
        <v>0.63695687483767849</v>
      </c>
      <c r="L102">
        <f>'Data-Normalized'!K102-'Data-Normalized'!B102</f>
        <v>-2.7032133660120916E-6</v>
      </c>
      <c r="M102">
        <f>'Data-Normalized'!L102-'Data-Normalized'!B102</f>
        <v>-6.8662564039166651E-5</v>
      </c>
      <c r="N102">
        <f>'Data-Normalized'!M102-'Data-Normalized'!B102</f>
        <v>0.35070205355531603</v>
      </c>
      <c r="O102">
        <f>'Data-Normalized'!N102-'Data-Normalized'!B102</f>
        <v>0.35070205355531603</v>
      </c>
      <c r="P102">
        <f>'Data-Normalized'!O102-'Data-Normalized'!B102</f>
        <v>-1.9999999999999001E-2</v>
      </c>
      <c r="Q102">
        <f>'Data-Normalized'!P102-'Data-Normalized'!B102</f>
        <v>-1.9999999999999001E-2</v>
      </c>
      <c r="R102">
        <f>'Data-Normalized'!Q102-'Data-Normalized'!B102</f>
        <v>-1.9999999999999001E-2</v>
      </c>
      <c r="S102">
        <f>'Data-Normalized'!R102-'Data-Normalized'!B102</f>
        <v>-1.9999999999999001E-2</v>
      </c>
      <c r="T102">
        <f>'Data-Normalized'!S102</f>
        <v>0</v>
      </c>
      <c r="U102">
        <f>'Data-Normalized'!T102</f>
        <v>0</v>
      </c>
      <c r="V102">
        <f>'Data-Normalized'!U102</f>
        <v>0</v>
      </c>
      <c r="W102">
        <f>'Data-Normalized'!V102</f>
        <v>0</v>
      </c>
    </row>
    <row r="103" spans="1:23" x14ac:dyDescent="0.25">
      <c r="A103">
        <v>100</v>
      </c>
      <c r="B103">
        <f>'Data-Normalized'!A103</f>
        <v>1</v>
      </c>
      <c r="C103">
        <f>'Data-Normalized'!B103</f>
        <v>9.9999999999990097E-3</v>
      </c>
      <c r="D103">
        <f>'Data-Normalized'!C103-'Data-Normalized'!B103</f>
        <v>6.8617692176581924E-2</v>
      </c>
      <c r="E103">
        <f>'Data-Normalized'!D103-'Data-Normalized'!B103</f>
        <v>1.808087291399341E-2</v>
      </c>
      <c r="F103">
        <f>'Data-Normalized'!E103-'Data-Normalized'!B103</f>
        <v>0.71054982893436824</v>
      </c>
      <c r="G103">
        <f>'Data-Normalized'!F103-'Data-Normalized'!B103</f>
        <v>0.71488854719235484</v>
      </c>
      <c r="H103">
        <f>'Data-Normalized'!G103-'Data-Normalized'!B103</f>
        <v>0.61999354694787012</v>
      </c>
      <c r="I103">
        <f>'Data-Normalized'!H103-'Data-Normalized'!B103</f>
        <v>0.61012676618099804</v>
      </c>
      <c r="J103">
        <f>'Data-Normalized'!I103-'Data-Normalized'!B103</f>
        <v>0.74389874666058442</v>
      </c>
      <c r="K103">
        <f>'Data-Normalized'!J103-'Data-Normalized'!B103</f>
        <v>0.74278593483591326</v>
      </c>
      <c r="L103">
        <f>'Data-Normalized'!K103-'Data-Normalized'!B103</f>
        <v>-9.6793348215848049E-4</v>
      </c>
      <c r="M103">
        <f>'Data-Normalized'!L103-'Data-Normalized'!B103</f>
        <v>-1.9425718991881655E-4</v>
      </c>
      <c r="N103">
        <f>'Data-Normalized'!M103-'Data-Normalized'!B103</f>
        <v>0.27167264903565891</v>
      </c>
      <c r="O103">
        <f>'Data-Normalized'!N103-'Data-Normalized'!B103</f>
        <v>0.27167264903565891</v>
      </c>
      <c r="P103">
        <f>'Data-Normalized'!O103-'Data-Normalized'!B103</f>
        <v>-9.9999999999990097E-3</v>
      </c>
      <c r="Q103">
        <f>'Data-Normalized'!P103-'Data-Normalized'!B103</f>
        <v>-9.9999999999990097E-3</v>
      </c>
      <c r="R103">
        <f>'Data-Normalized'!Q103-'Data-Normalized'!B103</f>
        <v>-9.9999999999990097E-3</v>
      </c>
      <c r="S103">
        <f>'Data-Normalized'!R103-'Data-Normalized'!B103</f>
        <v>-9.9999999999990097E-3</v>
      </c>
      <c r="T103">
        <f>'Data-Normalized'!S103</f>
        <v>0</v>
      </c>
      <c r="U103">
        <f>'Data-Normalized'!T103</f>
        <v>0</v>
      </c>
      <c r="V103">
        <f>'Data-Normalized'!U103</f>
        <v>0</v>
      </c>
      <c r="W103">
        <f>'Data-Normalized'!V103</f>
        <v>0</v>
      </c>
    </row>
  </sheetData>
  <conditionalFormatting sqref="E4:E103">
    <cfRule type="cellIs" dxfId="31" priority="30" operator="equal">
      <formula>$E$1</formula>
    </cfRule>
    <cfRule type="cellIs" dxfId="30" priority="32" operator="equal">
      <formula>$E$2</formula>
    </cfRule>
  </conditionalFormatting>
  <conditionalFormatting sqref="F4:F103">
    <cfRule type="cellIs" dxfId="29" priority="29" operator="equal">
      <formula>$F$1</formula>
    </cfRule>
    <cfRule type="cellIs" dxfId="28" priority="31" operator="equal">
      <formula>$F$2</formula>
    </cfRule>
  </conditionalFormatting>
  <conditionalFormatting sqref="G4:G103">
    <cfRule type="cellIs" dxfId="27" priority="27" operator="equal">
      <formula>$G$1</formula>
    </cfRule>
    <cfRule type="cellIs" dxfId="26" priority="28" operator="equal">
      <formula>$G$2</formula>
    </cfRule>
  </conditionalFormatting>
  <conditionalFormatting sqref="H4:H103">
    <cfRule type="cellIs" dxfId="25" priority="25" operator="equal">
      <formula>$H$1</formula>
    </cfRule>
    <cfRule type="cellIs" dxfId="24" priority="26" operator="equal">
      <formula>$H$2</formula>
    </cfRule>
  </conditionalFormatting>
  <conditionalFormatting sqref="I4:I103">
    <cfRule type="cellIs" dxfId="23" priority="23" operator="equal">
      <formula>$I$1</formula>
    </cfRule>
    <cfRule type="cellIs" dxfId="22" priority="24" operator="equal">
      <formula>$I$2</formula>
    </cfRule>
  </conditionalFormatting>
  <conditionalFormatting sqref="J4:J103">
    <cfRule type="cellIs" dxfId="21" priority="21" operator="equal">
      <formula>$J$1</formula>
    </cfRule>
    <cfRule type="cellIs" dxfId="20" priority="22" operator="equal">
      <formula>$J$2</formula>
    </cfRule>
  </conditionalFormatting>
  <conditionalFormatting sqref="K4:K103">
    <cfRule type="cellIs" dxfId="19" priority="19" operator="equal">
      <formula>$K$1</formula>
    </cfRule>
    <cfRule type="cellIs" dxfId="18" priority="20" operator="equal">
      <formula>$K$2</formula>
    </cfRule>
  </conditionalFormatting>
  <conditionalFormatting sqref="L4:L103">
    <cfRule type="cellIs" dxfId="17" priority="17" operator="equal">
      <formula>$L$1</formula>
    </cfRule>
    <cfRule type="cellIs" dxfId="16" priority="18" operator="equal">
      <formula>$L$2</formula>
    </cfRule>
  </conditionalFormatting>
  <conditionalFormatting sqref="M4:M103">
    <cfRule type="cellIs" dxfId="15" priority="15" operator="equal">
      <formula>$M$1</formula>
    </cfRule>
    <cfRule type="cellIs" dxfId="14" priority="16" operator="equal">
      <formula>$M$2</formula>
    </cfRule>
  </conditionalFormatting>
  <conditionalFormatting sqref="N4:N103">
    <cfRule type="cellIs" dxfId="13" priority="13" operator="equal">
      <formula>$N$1</formula>
    </cfRule>
    <cfRule type="cellIs" dxfId="12" priority="14" operator="equal">
      <formula>$N$2</formula>
    </cfRule>
  </conditionalFormatting>
  <conditionalFormatting sqref="O4:O103">
    <cfRule type="cellIs" dxfId="11" priority="11" operator="equal">
      <formula>$O$1</formula>
    </cfRule>
    <cfRule type="cellIs" dxfId="10" priority="12" operator="equal">
      <formula>$O$2</formula>
    </cfRule>
  </conditionalFormatting>
  <conditionalFormatting sqref="P4:P103">
    <cfRule type="cellIs" dxfId="9" priority="9" operator="equal">
      <formula>$P$1</formula>
    </cfRule>
    <cfRule type="cellIs" dxfId="8" priority="10" operator="equal">
      <formula>$P$2</formula>
    </cfRule>
  </conditionalFormatting>
  <conditionalFormatting sqref="Q4:Q103">
    <cfRule type="cellIs" dxfId="7" priority="7" operator="equal">
      <formula>$Q$1</formula>
    </cfRule>
    <cfRule type="cellIs" dxfId="6" priority="8" operator="equal">
      <formula>$Q$2</formula>
    </cfRule>
  </conditionalFormatting>
  <conditionalFormatting sqref="R4:R103">
    <cfRule type="cellIs" dxfId="5" priority="5" operator="equal">
      <formula>$R$1</formula>
    </cfRule>
    <cfRule type="cellIs" dxfId="4" priority="6" operator="equal">
      <formula>$R$2</formula>
    </cfRule>
  </conditionalFormatting>
  <conditionalFormatting sqref="S4:S103">
    <cfRule type="cellIs" dxfId="3" priority="3" operator="equal">
      <formula>$S$1</formula>
    </cfRule>
    <cfRule type="cellIs" dxfId="2" priority="4" operator="equal">
      <formula>$S$2</formula>
    </cfRule>
  </conditionalFormatting>
  <conditionalFormatting sqref="D4:D103">
    <cfRule type="cellIs" dxfId="1" priority="1" operator="equal">
      <formula>$D$1</formula>
    </cfRule>
    <cfRule type="cellIs" dxfId="0" priority="2" operator="equal">
      <formula>$D$2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7E9D-37C6-4DA5-B7B2-72FB43848926}">
  <dimension ref="A1:V103"/>
  <sheetViews>
    <sheetView workbookViewId="0">
      <selection activeCell="E4" sqref="E4"/>
    </sheetView>
  </sheetViews>
  <sheetFormatPr defaultRowHeight="15" x14ac:dyDescent="0.25"/>
  <cols>
    <col min="3" max="3" width="17" bestFit="1" customWidth="1"/>
    <col min="5" max="5" width="10.7109375" bestFit="1" customWidth="1"/>
  </cols>
  <sheetData>
    <row r="1" spans="1:22" x14ac:dyDescent="0.25">
      <c r="C1" t="s">
        <v>0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25">
      <c r="C2">
        <f>MAX(Data!D3:D102)</f>
        <v>7.2107614500181204E-3</v>
      </c>
      <c r="D2">
        <f>MAX(Data!E3:E102)</f>
        <v>2.0187884677680502E-2</v>
      </c>
      <c r="E2">
        <f>MAX(Data!F3:F102)</f>
        <v>16.2776627317131</v>
      </c>
      <c r="F2">
        <f>MAX(Data!G3:G102)</f>
        <v>14.686216418817899</v>
      </c>
      <c r="G2">
        <f>MAX(Data!H3:H102)</f>
        <v>0.94070145166881303</v>
      </c>
      <c r="H2">
        <f>MAX(Data!I3:I102)</f>
        <v>0.98090666345137201</v>
      </c>
      <c r="I2">
        <f>MAX(Data!J3:J102)</f>
        <v>0.950335570469795</v>
      </c>
      <c r="J2">
        <f>MAX(Data!K3:K102)</f>
        <v>0.96944922547332102</v>
      </c>
      <c r="K2">
        <f>MAX(Data!L3:L102)</f>
        <v>138997537</v>
      </c>
      <c r="L2">
        <f>MAX(Data!M3:M102)</f>
        <v>108878544</v>
      </c>
      <c r="M2">
        <f>MAX(Data!N3:N102)</f>
        <v>0.29730177875067998</v>
      </c>
      <c r="N2">
        <f>MAX(Data!O3:O102)</f>
        <v>0.29730177875067998</v>
      </c>
      <c r="O2">
        <f>MAX(Data!P3:P102)</f>
        <v>0</v>
      </c>
      <c r="P2">
        <f>MAX(Data!Q3:Q102)</f>
        <v>0</v>
      </c>
      <c r="Q2">
        <f>MAX(Data!R3:R102)</f>
        <v>0</v>
      </c>
      <c r="R2">
        <f>MAX(Data!S3:S102)</f>
        <v>0</v>
      </c>
      <c r="S2">
        <f>MAX(Data!T3:T102)</f>
        <v>0</v>
      </c>
      <c r="T2">
        <f>MAX(Data!U3:U102)</f>
        <v>0</v>
      </c>
      <c r="U2">
        <f>MAX(Data!V3:V102)</f>
        <v>0</v>
      </c>
      <c r="V2">
        <f>MAX(Data!W3:W102)</f>
        <v>0</v>
      </c>
    </row>
    <row r="3" spans="1:22" s="2" customFormat="1" x14ac:dyDescent="0.25">
      <c r="A3" s="2" t="str">
        <f>Data!A2</f>
        <v>H-Axis</v>
      </c>
      <c r="B3" s="2" t="s">
        <v>1</v>
      </c>
      <c r="C3" s="2" t="str">
        <f>Data!D2</f>
        <v>LCDM+D</v>
      </c>
      <c r="D3" s="2" t="str">
        <f>Data!E2</f>
        <v>LCDM-D</v>
      </c>
      <c r="E3" s="2" t="str">
        <f>Data!F2</f>
        <v>Li et al.+D</v>
      </c>
      <c r="F3" s="2" t="str">
        <f>Data!G2</f>
        <v>Li et al.-D</v>
      </c>
      <c r="G3" s="2" t="str">
        <f>Data!H2</f>
        <v>Cheng+D</v>
      </c>
      <c r="H3" s="2" t="str">
        <f>Data!I2</f>
        <v>Cheng-D</v>
      </c>
      <c r="I3" s="2" t="str">
        <f>Data!J2</f>
        <v>Salleh et al.+D</v>
      </c>
      <c r="J3" s="2" t="str">
        <f>Data!K2</f>
        <v>Salleh et al.-D</v>
      </c>
      <c r="K3" s="2" t="str">
        <f>Data!L2</f>
        <v>Zhao et al.+D</v>
      </c>
      <c r="L3" s="2" t="str">
        <f>Data!M2</f>
        <v>Zhao et al.-D</v>
      </c>
      <c r="M3" s="2" t="str">
        <f>Data!N2</f>
        <v>Osuna Enciso et al.+D</v>
      </c>
      <c r="N3" s="2" t="str">
        <f>Data!O2</f>
        <v>Osuna Enciso et al.-D</v>
      </c>
      <c r="O3" s="2">
        <f>Data!P2</f>
        <v>0</v>
      </c>
      <c r="P3" s="2">
        <f>Data!Q2</f>
        <v>0</v>
      </c>
      <c r="Q3" s="2">
        <f>Data!R2</f>
        <v>0</v>
      </c>
      <c r="R3" s="2">
        <f>Data!S2</f>
        <v>0</v>
      </c>
      <c r="S3" s="2">
        <f>Data!T2</f>
        <v>0</v>
      </c>
      <c r="T3" s="2">
        <f>Data!U2</f>
        <v>0</v>
      </c>
      <c r="U3" s="2">
        <f>Data!V2</f>
        <v>0</v>
      </c>
      <c r="V3" s="2">
        <f>Data!W2</f>
        <v>0</v>
      </c>
    </row>
    <row r="4" spans="1:22" x14ac:dyDescent="0.25">
      <c r="A4">
        <f>Data!A3</f>
        <v>100</v>
      </c>
      <c r="B4">
        <v>1</v>
      </c>
      <c r="C4">
        <f>IF(M_1=0,0,Data!D3/M_1)</f>
        <v>0.77483384125235477</v>
      </c>
      <c r="D4">
        <f>IF(M_2=0,0,Data!E3/M_2)</f>
        <v>0.84692279778835333</v>
      </c>
      <c r="E4">
        <f>IF(M_3=0,0,Data!F3/M_3)</f>
        <v>0.98845822970761188</v>
      </c>
      <c r="F4">
        <f>IF(M_4=0,0,Data!G3/M_4)</f>
        <v>0.9974085559031437</v>
      </c>
      <c r="G4">
        <f>IF(M_5=0,0,Data!H3/M_5)</f>
        <v>0.98662729537703431</v>
      </c>
      <c r="H4">
        <f>IF(M_6=0,0,Data!I3/M_6)</f>
        <v>0.9955623879632991</v>
      </c>
      <c r="I4">
        <f>IF(M_7=0,0,Data!J3/M_7)</f>
        <v>0.9945375477882441</v>
      </c>
      <c r="J4">
        <f>IF(M_8=0,0,Data!K3/M_8)</f>
        <v>0.97239342885467439</v>
      </c>
      <c r="K4">
        <f>IF(M_9=0,0,Data!L3/M_9)</f>
        <v>0.92159444523106915</v>
      </c>
      <c r="L4">
        <f>IF(M_10=0,0,Data!M3/M_10)</f>
        <v>0.97963688787021252</v>
      </c>
      <c r="M4">
        <f>IF(M_11=0,0,Data!N3/M_11)</f>
        <v>1</v>
      </c>
      <c r="N4">
        <f>IF(M_12=0,0,Data!O3/M_12)</f>
        <v>1</v>
      </c>
      <c r="O4">
        <f>IF(M_13=0,0,Data!P3/M_13)</f>
        <v>0</v>
      </c>
      <c r="P4">
        <f>IF(M_14=0,0,Data!Q3/M_14)</f>
        <v>0</v>
      </c>
      <c r="Q4">
        <f>IF(M_15=0,0,Data!R3/M_15)</f>
        <v>0</v>
      </c>
      <c r="R4">
        <f>IF(M_16=0,0,Data!S3/M_16)</f>
        <v>0</v>
      </c>
      <c r="S4">
        <f>IF(M_17=0,0,Data!T3/M_17)</f>
        <v>0</v>
      </c>
      <c r="T4">
        <f>IF(M_18=0,0,Data!U3/M_18)</f>
        <v>0</v>
      </c>
      <c r="U4" cm="1">
        <f t="array" ref="U4">IF(M_19=0,0,Data!V3/M_19)</f>
        <v>0</v>
      </c>
      <c r="V4" cm="1">
        <f t="array" ref="V4">IF(M_20=0,0,Data!W3/M_20)</f>
        <v>0</v>
      </c>
    </row>
    <row r="5" spans="1:22" x14ac:dyDescent="0.25">
      <c r="A5">
        <f>Data!A4</f>
        <v>99</v>
      </c>
      <c r="B5">
        <v>0.99</v>
      </c>
      <c r="C5">
        <f>IF(M_1=0,0,Data!D4/M_1)</f>
        <v>0.87769473061532721</v>
      </c>
      <c r="D5">
        <f>IF(M_2=0,0,Data!E4/M_2)</f>
        <v>0.91292087879760553</v>
      </c>
      <c r="E5">
        <f>IF(M_3=0,0,Data!F4/M_3)</f>
        <v>0.99421098952955245</v>
      </c>
      <c r="F5">
        <f>IF(M_4=0,0,Data!G4/M_4)</f>
        <v>0.99981369650291319</v>
      </c>
      <c r="G5">
        <f>IF(M_5=0,0,Data!H4/M_5)</f>
        <v>0.98978148544120859</v>
      </c>
      <c r="H5">
        <f>IF(M_6=0,0,Data!I4/M_6)</f>
        <v>0.97803249206727583</v>
      </c>
      <c r="I5">
        <f>IF(M_7=0,0,Data!J4/M_7)</f>
        <v>0.98270752773662451</v>
      </c>
      <c r="J5">
        <f>IF(M_8=0,0,Data!K4/M_8)</f>
        <v>1</v>
      </c>
      <c r="K5">
        <f>IF(M_9=0,0,Data!L4/M_9)</f>
        <v>1</v>
      </c>
      <c r="L5">
        <f>IF(M_10=0,0,Data!M4/M_10)</f>
        <v>0.98781167573291573</v>
      </c>
      <c r="M5">
        <f>IF(M_11=0,0,Data!N4/M_11)</f>
        <v>1</v>
      </c>
      <c r="N5">
        <f>IF(M_12=0,0,Data!O4/M_12)</f>
        <v>1</v>
      </c>
      <c r="O5">
        <f>IF(M_13=0,0,Data!P4/M_13)</f>
        <v>0</v>
      </c>
      <c r="P5">
        <f>IF(M_14=0,0,Data!Q4/M_14)</f>
        <v>0</v>
      </c>
      <c r="Q5">
        <f>IF(M_15=0,0,Data!R4/M_15)</f>
        <v>0</v>
      </c>
      <c r="R5">
        <f>IF(M_16=0,0,Data!S4/M_16)</f>
        <v>0</v>
      </c>
      <c r="S5">
        <f>IF(M_17=0,0,Data!T4/M_17)</f>
        <v>0</v>
      </c>
      <c r="T5">
        <f>IF(M_18=0,0,Data!U4/M_18)</f>
        <v>0</v>
      </c>
      <c r="U5" cm="1">
        <f t="array" ref="U5">IF(M_19=0,0,Data!V4/M_19)</f>
        <v>0</v>
      </c>
      <c r="V5" cm="1">
        <f t="array" ref="V5">IF(M_20=0,0,Data!W4/M_20)</f>
        <v>0</v>
      </c>
    </row>
    <row r="6" spans="1:22" x14ac:dyDescent="0.25">
      <c r="A6">
        <f>Data!A5</f>
        <v>98</v>
      </c>
      <c r="B6">
        <v>0.98</v>
      </c>
      <c r="C6">
        <f>IF(M_1=0,0,Data!D5/M_1)</f>
        <v>0.90562000501865447</v>
      </c>
      <c r="D6">
        <f>IF(M_2=0,0,Data!E5/M_2)</f>
        <v>0.90792482349165715</v>
      </c>
      <c r="E6">
        <f>IF(M_3=0,0,Data!F5/M_3)</f>
        <v>0.99534040567246618</v>
      </c>
      <c r="F6">
        <f>IF(M_4=0,0,Data!G5/M_4)</f>
        <v>0.9992379592591486</v>
      </c>
      <c r="G6">
        <f>IF(M_5=0,0,Data!H5/M_5)</f>
        <v>0.99496836668367816</v>
      </c>
      <c r="H6">
        <f>IF(M_6=0,0,Data!I5/M_6)</f>
        <v>0.98803072656521196</v>
      </c>
      <c r="I6">
        <f>IF(M_7=0,0,Data!J5/M_7)</f>
        <v>0.97799443045823498</v>
      </c>
      <c r="J6">
        <f>IF(M_8=0,0,Data!K5/M_8)</f>
        <v>0.96686708875282712</v>
      </c>
      <c r="K6">
        <f>IF(M_9=0,0,Data!L5/M_9)</f>
        <v>0.92712019782048372</v>
      </c>
      <c r="L6">
        <f>IF(M_10=0,0,Data!M5/M_10)</f>
        <v>1</v>
      </c>
      <c r="M6">
        <f>IF(M_11=0,0,Data!N5/M_11)</f>
        <v>1</v>
      </c>
      <c r="N6">
        <f>IF(M_12=0,0,Data!O5/M_12)</f>
        <v>1</v>
      </c>
      <c r="O6">
        <f>IF(M_13=0,0,Data!P5/M_13)</f>
        <v>0</v>
      </c>
      <c r="P6">
        <f>IF(M_14=0,0,Data!Q5/M_14)</f>
        <v>0</v>
      </c>
      <c r="Q6">
        <f>IF(M_15=0,0,Data!R5/M_15)</f>
        <v>0</v>
      </c>
      <c r="R6">
        <f>IF(M_16=0,0,Data!S5/M_16)</f>
        <v>0</v>
      </c>
      <c r="S6">
        <f>IF(M_17=0,0,Data!T5/M_17)</f>
        <v>0</v>
      </c>
      <c r="T6">
        <f>IF(M_18=0,0,Data!U5/M_18)</f>
        <v>0</v>
      </c>
      <c r="U6" cm="1">
        <f t="array" ref="U6">IF(M_19=0,0,Data!V5/M_19)</f>
        <v>0</v>
      </c>
      <c r="V6" cm="1">
        <f t="array" ref="V6">IF(M_20=0,0,Data!W5/M_20)</f>
        <v>0</v>
      </c>
    </row>
    <row r="7" spans="1:22" x14ac:dyDescent="0.25">
      <c r="A7">
        <f>Data!A6</f>
        <v>97</v>
      </c>
      <c r="B7">
        <v>0.97</v>
      </c>
      <c r="C7">
        <f>IF(M_1=0,0,Data!D6/M_1)</f>
        <v>0.95048550881935601</v>
      </c>
      <c r="D7">
        <f>IF(M_2=0,0,Data!E6/M_2)</f>
        <v>0.97036344103642647</v>
      </c>
      <c r="E7">
        <f>IF(M_3=0,0,Data!F6/M_3)</f>
        <v>0.99811431769646508</v>
      </c>
      <c r="F7">
        <f>IF(M_4=0,0,Data!G6/M_4)</f>
        <v>0.99935942268736788</v>
      </c>
      <c r="G7">
        <f>IF(M_5=0,0,Data!H6/M_5)</f>
        <v>0.94175814587244844</v>
      </c>
      <c r="H7">
        <f>IF(M_6=0,0,Data!I6/M_6)</f>
        <v>0.96341626327410601</v>
      </c>
      <c r="I7">
        <f>IF(M_7=0,0,Data!J6/M_7)</f>
        <v>0.92612692846474765</v>
      </c>
      <c r="J7">
        <f>IF(M_8=0,0,Data!K6/M_8)</f>
        <v>0.95728983708575721</v>
      </c>
      <c r="K7">
        <f>IF(M_9=0,0,Data!L6/M_9)</f>
        <v>0.93875942564363568</v>
      </c>
      <c r="L7">
        <f>IF(M_10=0,0,Data!M6/M_10)</f>
        <v>0.94062139552490709</v>
      </c>
      <c r="M7">
        <f>IF(M_11=0,0,Data!N6/M_11)</f>
        <v>1</v>
      </c>
      <c r="N7">
        <f>IF(M_12=0,0,Data!O6/M_12)</f>
        <v>1</v>
      </c>
      <c r="O7">
        <f>IF(M_13=0,0,Data!P6/M_13)</f>
        <v>0</v>
      </c>
      <c r="P7">
        <f>IF(M_14=0,0,Data!Q6/M_14)</f>
        <v>0</v>
      </c>
      <c r="Q7">
        <f>IF(M_15=0,0,Data!R6/M_15)</f>
        <v>0</v>
      </c>
      <c r="R7">
        <f>IF(M_16=0,0,Data!S6/M_16)</f>
        <v>0</v>
      </c>
      <c r="S7">
        <f>IF(M_17=0,0,Data!T6/M_17)</f>
        <v>0</v>
      </c>
      <c r="T7">
        <f>IF(M_18=0,0,Data!U6/M_18)</f>
        <v>0</v>
      </c>
      <c r="U7" cm="1">
        <f t="array" ref="U7">IF(M_19=0,0,Data!V6/M_19)</f>
        <v>0</v>
      </c>
      <c r="V7" cm="1">
        <f t="array" ref="V7">IF(M_20=0,0,Data!W6/M_20)</f>
        <v>0</v>
      </c>
    </row>
    <row r="8" spans="1:22" x14ac:dyDescent="0.25">
      <c r="A8">
        <f>Data!A7</f>
        <v>96</v>
      </c>
      <c r="B8">
        <v>0.96</v>
      </c>
      <c r="C8">
        <f>IF(M_1=0,0,Data!D7/M_1)</f>
        <v>0.8647375204840192</v>
      </c>
      <c r="D8">
        <f>IF(M_2=0,0,Data!E7/M_2)</f>
        <v>0.94790329482242508</v>
      </c>
      <c r="E8">
        <f>IF(M_3=0,0,Data!F7/M_3)</f>
        <v>0.99990885874195512</v>
      </c>
      <c r="F8">
        <f>IF(M_4=0,0,Data!G7/M_4)</f>
        <v>0.99728612950924989</v>
      </c>
      <c r="G8">
        <f>IF(M_5=0,0,Data!H7/M_5)</f>
        <v>0.97371372880635176</v>
      </c>
      <c r="H8">
        <f>IF(M_6=0,0,Data!I7/M_6)</f>
        <v>1</v>
      </c>
      <c r="I8">
        <f>IF(M_7=0,0,Data!J7/M_7)</f>
        <v>0.94596150757454445</v>
      </c>
      <c r="J8">
        <f>IF(M_8=0,0,Data!K7/M_8)</f>
        <v>0.97705958002033899</v>
      </c>
      <c r="K8">
        <f>IF(M_9=0,0,Data!L7/M_9)</f>
        <v>0.91863952956231165</v>
      </c>
      <c r="L8">
        <f>IF(M_10=0,0,Data!M7/M_10)</f>
        <v>0.98211372113866624</v>
      </c>
      <c r="M8">
        <f>IF(M_11=0,0,Data!N7/M_11)</f>
        <v>1</v>
      </c>
      <c r="N8">
        <f>IF(M_12=0,0,Data!O7/M_12)</f>
        <v>1</v>
      </c>
      <c r="O8">
        <f>IF(M_13=0,0,Data!P7/M_13)</f>
        <v>0</v>
      </c>
      <c r="P8">
        <f>IF(M_14=0,0,Data!Q7/M_14)</f>
        <v>0</v>
      </c>
      <c r="Q8">
        <f>IF(M_15=0,0,Data!R7/M_15)</f>
        <v>0</v>
      </c>
      <c r="R8">
        <f>IF(M_16=0,0,Data!S7/M_16)</f>
        <v>0</v>
      </c>
      <c r="S8">
        <f>IF(M_17=0,0,Data!T7/M_17)</f>
        <v>0</v>
      </c>
      <c r="T8">
        <f>IF(M_18=0,0,Data!U7/M_18)</f>
        <v>0</v>
      </c>
      <c r="U8" cm="1">
        <f t="array" ref="U8">IF(M_19=0,0,Data!V7/M_19)</f>
        <v>0</v>
      </c>
      <c r="V8" cm="1">
        <f t="array" ref="V8">IF(M_20=0,0,Data!W7/M_20)</f>
        <v>0</v>
      </c>
    </row>
    <row r="9" spans="1:22" x14ac:dyDescent="0.25">
      <c r="A9">
        <f>Data!A8</f>
        <v>95</v>
      </c>
      <c r="B9">
        <v>0.95</v>
      </c>
      <c r="C9">
        <f>IF(M_1=0,0,Data!D8/M_1)</f>
        <v>0.90545456967066396</v>
      </c>
      <c r="D9">
        <f>IF(M_2=0,0,Data!E8/M_2)</f>
        <v>0.83919138098115009</v>
      </c>
      <c r="E9">
        <f>IF(M_3=0,0,Data!F8/M_3)</f>
        <v>0.99510865116079705</v>
      </c>
      <c r="F9">
        <f>IF(M_4=0,0,Data!G8/M_4)</f>
        <v>0.99721860683326446</v>
      </c>
      <c r="G9">
        <f>IF(M_5=0,0,Data!H8/M_5)</f>
        <v>1</v>
      </c>
      <c r="H9">
        <f>IF(M_6=0,0,Data!I8/M_6)</f>
        <v>0.95079425937361195</v>
      </c>
      <c r="I9">
        <f>IF(M_7=0,0,Data!J8/M_7)</f>
        <v>0.98283367529845445</v>
      </c>
      <c r="J9">
        <f>IF(M_8=0,0,Data!K8/M_8)</f>
        <v>0.95954747674934804</v>
      </c>
      <c r="K9">
        <f>IF(M_9=0,0,Data!L8/M_9)</f>
        <v>0.935536059174919</v>
      </c>
      <c r="L9">
        <f>IF(M_10=0,0,Data!M8/M_10)</f>
        <v>0.91843851255027809</v>
      </c>
      <c r="M9">
        <f>IF(M_11=0,0,Data!N8/M_11)</f>
        <v>1</v>
      </c>
      <c r="N9">
        <f>IF(M_12=0,0,Data!O8/M_12)</f>
        <v>1</v>
      </c>
      <c r="O9">
        <f>IF(M_13=0,0,Data!P8/M_13)</f>
        <v>0</v>
      </c>
      <c r="P9">
        <f>IF(M_14=0,0,Data!Q8/M_14)</f>
        <v>0</v>
      </c>
      <c r="Q9">
        <f>IF(M_15=0,0,Data!R8/M_15)</f>
        <v>0</v>
      </c>
      <c r="R9">
        <f>IF(M_16=0,0,Data!S8/M_16)</f>
        <v>0</v>
      </c>
      <c r="S9">
        <f>IF(M_17=0,0,Data!T8/M_17)</f>
        <v>0</v>
      </c>
      <c r="T9">
        <f>IF(M_18=0,0,Data!U8/M_18)</f>
        <v>0</v>
      </c>
      <c r="U9" cm="1">
        <f t="array" ref="U9">IF(M_19=0,0,Data!V8/M_19)</f>
        <v>0</v>
      </c>
      <c r="V9" cm="1">
        <f t="array" ref="V9">IF(M_20=0,0,Data!W8/M_20)</f>
        <v>0</v>
      </c>
    </row>
    <row r="10" spans="1:22" x14ac:dyDescent="0.25">
      <c r="A10">
        <f>Data!A9</f>
        <v>94</v>
      </c>
      <c r="B10">
        <v>0.94</v>
      </c>
      <c r="C10">
        <f>IF(M_1=0,0,Data!D9/M_1)</f>
        <v>0.97877279700017039</v>
      </c>
      <c r="D10">
        <f>IF(M_2=0,0,Data!E9/M_2)</f>
        <v>0.85275003775579583</v>
      </c>
      <c r="E10">
        <f>IF(M_3=0,0,Data!F9/M_3)</f>
        <v>0.99224557469445018</v>
      </c>
      <c r="F10">
        <f>IF(M_4=0,0,Data!G9/M_4)</f>
        <v>0.99555666189608338</v>
      </c>
      <c r="G10">
        <f>IF(M_5=0,0,Data!H9/M_5)</f>
        <v>0.97205930875510482</v>
      </c>
      <c r="H10">
        <f>IF(M_6=0,0,Data!I9/M_6)</f>
        <v>0.99635863287155346</v>
      </c>
      <c r="I10">
        <f>IF(M_7=0,0,Data!J9/M_7)</f>
        <v>0.98046982309761721</v>
      </c>
      <c r="J10">
        <f>IF(M_8=0,0,Data!K9/M_8)</f>
        <v>0.97022259406337363</v>
      </c>
      <c r="K10">
        <f>IF(M_9=0,0,Data!L9/M_9)</f>
        <v>0.86966589918783954</v>
      </c>
      <c r="L10">
        <f>IF(M_10=0,0,Data!M9/M_10)</f>
        <v>0.93265150569978228</v>
      </c>
      <c r="M10">
        <f>IF(M_11=0,0,Data!N9/M_11)</f>
        <v>1</v>
      </c>
      <c r="N10">
        <f>IF(M_12=0,0,Data!O9/M_12)</f>
        <v>1</v>
      </c>
      <c r="O10">
        <f>IF(M_13=0,0,Data!P9/M_13)</f>
        <v>0</v>
      </c>
      <c r="P10">
        <f>IF(M_14=0,0,Data!Q9/M_14)</f>
        <v>0</v>
      </c>
      <c r="Q10">
        <f>IF(M_15=0,0,Data!R9/M_15)</f>
        <v>0</v>
      </c>
      <c r="R10">
        <f>IF(M_16=0,0,Data!S9/M_16)</f>
        <v>0</v>
      </c>
      <c r="S10">
        <f>IF(M_17=0,0,Data!T9/M_17)</f>
        <v>0</v>
      </c>
      <c r="T10">
        <f>IF(M_18=0,0,Data!U9/M_18)</f>
        <v>0</v>
      </c>
      <c r="U10" cm="1">
        <f t="array" ref="U10">IF(M_19=0,0,Data!V9/M_19)</f>
        <v>0</v>
      </c>
      <c r="V10" cm="1">
        <f t="array" ref="V10">IF(M_20=0,0,Data!W9/M_20)</f>
        <v>0</v>
      </c>
    </row>
    <row r="11" spans="1:22" x14ac:dyDescent="0.25">
      <c r="A11">
        <f>Data!A10</f>
        <v>93</v>
      </c>
      <c r="B11">
        <v>0.93</v>
      </c>
      <c r="C11">
        <f>IF(M_1=0,0,Data!D10/M_1)</f>
        <v>1</v>
      </c>
      <c r="D11">
        <f>IF(M_2=0,0,Data!E10/M_2)</f>
        <v>0.84252057690855731</v>
      </c>
      <c r="E11">
        <f>IF(M_3=0,0,Data!F10/M_3)</f>
        <v>0.98978734575640726</v>
      </c>
      <c r="F11">
        <f>IF(M_4=0,0,Data!G10/M_4)</f>
        <v>0.99875036207666912</v>
      </c>
      <c r="G11">
        <f>IF(M_5=0,0,Data!H10/M_5)</f>
        <v>0.97227865779676403</v>
      </c>
      <c r="H11">
        <f>IF(M_6=0,0,Data!I10/M_6)</f>
        <v>0.97652538966609992</v>
      </c>
      <c r="I11">
        <f>IF(M_7=0,0,Data!J10/M_7)</f>
        <v>0.96440364213118313</v>
      </c>
      <c r="J11">
        <f>IF(M_8=0,0,Data!K10/M_8)</f>
        <v>0.97636418242077838</v>
      </c>
      <c r="K11">
        <f>IF(M_9=0,0,Data!L10/M_9)</f>
        <v>0.98063864253939981</v>
      </c>
      <c r="L11">
        <f>IF(M_10=0,0,Data!M10/M_10)</f>
        <v>0.947909406283023</v>
      </c>
      <c r="M11">
        <f>IF(M_11=0,0,Data!N10/M_11)</f>
        <v>1</v>
      </c>
      <c r="N11">
        <f>IF(M_12=0,0,Data!O10/M_12)</f>
        <v>1</v>
      </c>
      <c r="O11">
        <f>IF(M_13=0,0,Data!P10/M_13)</f>
        <v>0</v>
      </c>
      <c r="P11">
        <f>IF(M_14=0,0,Data!Q10/M_14)</f>
        <v>0</v>
      </c>
      <c r="Q11">
        <f>IF(M_15=0,0,Data!R10/M_15)</f>
        <v>0</v>
      </c>
      <c r="R11">
        <f>IF(M_16=0,0,Data!S10/M_16)</f>
        <v>0</v>
      </c>
      <c r="S11">
        <f>IF(M_17=0,0,Data!T10/M_17)</f>
        <v>0</v>
      </c>
      <c r="T11">
        <f>IF(M_18=0,0,Data!U10/M_18)</f>
        <v>0</v>
      </c>
      <c r="U11" cm="1">
        <f t="array" ref="U11">IF(M_19=0,0,Data!V10/M_19)</f>
        <v>0</v>
      </c>
      <c r="V11" cm="1">
        <f t="array" ref="V11">IF(M_20=0,0,Data!W10/M_20)</f>
        <v>0</v>
      </c>
    </row>
    <row r="12" spans="1:22" x14ac:dyDescent="0.25">
      <c r="A12">
        <f>Data!A11</f>
        <v>92</v>
      </c>
      <c r="B12">
        <v>0.92</v>
      </c>
      <c r="C12">
        <f>IF(M_1=0,0,Data!D11/M_1)</f>
        <v>0.8253025098303779</v>
      </c>
      <c r="D12">
        <f>IF(M_2=0,0,Data!E11/M_2)</f>
        <v>0.95022553843959467</v>
      </c>
      <c r="E12">
        <f>IF(M_3=0,0,Data!F11/M_3)</f>
        <v>0.99446140569792885</v>
      </c>
      <c r="F12">
        <f>IF(M_4=0,0,Data!G11/M_4)</f>
        <v>0.99980488564483305</v>
      </c>
      <c r="G12">
        <f>IF(M_5=0,0,Data!H11/M_5)</f>
        <v>0.97584711944334368</v>
      </c>
      <c r="H12">
        <f>IF(M_6=0,0,Data!I11/M_6)</f>
        <v>0.92909855619653581</v>
      </c>
      <c r="I12">
        <f>IF(M_7=0,0,Data!J11/M_7)</f>
        <v>0.96968253968254392</v>
      </c>
      <c r="J12">
        <f>IF(M_8=0,0,Data!K11/M_8)</f>
        <v>0.96891853143694406</v>
      </c>
      <c r="K12">
        <f>IF(M_9=0,0,Data!L11/M_9)</f>
        <v>0.88709074751446859</v>
      </c>
      <c r="L12">
        <f>IF(M_10=0,0,Data!M11/M_10)</f>
        <v>0.91552977600435215</v>
      </c>
      <c r="M12">
        <f>IF(M_11=0,0,Data!N11/M_11)</f>
        <v>1</v>
      </c>
      <c r="N12">
        <f>IF(M_12=0,0,Data!O11/M_12)</f>
        <v>1</v>
      </c>
      <c r="O12">
        <f>IF(M_13=0,0,Data!P11/M_13)</f>
        <v>0</v>
      </c>
      <c r="P12">
        <f>IF(M_14=0,0,Data!Q11/M_14)</f>
        <v>0</v>
      </c>
      <c r="Q12">
        <f>IF(M_15=0,0,Data!R11/M_15)</f>
        <v>0</v>
      </c>
      <c r="R12">
        <f>IF(M_16=0,0,Data!S11/M_16)</f>
        <v>0</v>
      </c>
      <c r="S12">
        <f>IF(M_17=0,0,Data!T11/M_17)</f>
        <v>0</v>
      </c>
      <c r="T12">
        <f>IF(M_18=0,0,Data!U11/M_18)</f>
        <v>0</v>
      </c>
      <c r="U12" cm="1">
        <f t="array" ref="U12">IF(M_19=0,0,Data!V11/M_19)</f>
        <v>0</v>
      </c>
      <c r="V12" cm="1">
        <f t="array" ref="V12">IF(M_20=0,0,Data!W11/M_20)</f>
        <v>0</v>
      </c>
    </row>
    <row r="13" spans="1:22" x14ac:dyDescent="0.25">
      <c r="A13">
        <f>Data!A12</f>
        <v>91</v>
      </c>
      <c r="B13">
        <v>0.91</v>
      </c>
      <c r="C13">
        <f>IF(M_1=0,0,Data!D12/M_1)</f>
        <v>0.84859591363128128</v>
      </c>
      <c r="D13">
        <f>IF(M_2=0,0,Data!E12/M_2)</f>
        <v>0.90891575429544846</v>
      </c>
      <c r="E13">
        <f>IF(M_3=0,0,Data!F12/M_3)</f>
        <v>0.99769537653842566</v>
      </c>
      <c r="F13">
        <f>IF(M_4=0,0,Data!G12/M_4)</f>
        <v>1</v>
      </c>
      <c r="G13">
        <f>IF(M_5=0,0,Data!H12/M_5)</f>
        <v>0.96098011149270035</v>
      </c>
      <c r="H13">
        <f>IF(M_6=0,0,Data!I12/M_6)</f>
        <v>0.97959106448051214</v>
      </c>
      <c r="I13">
        <f>IF(M_7=0,0,Data!J12/M_7)</f>
        <v>0.98005757754857359</v>
      </c>
      <c r="J13">
        <f>IF(M_8=0,0,Data!K12/M_8)</f>
        <v>0.94343684793200444</v>
      </c>
      <c r="K13">
        <f>IF(M_9=0,0,Data!L12/M_9)</f>
        <v>0.82384389300365801</v>
      </c>
      <c r="L13">
        <f>IF(M_10=0,0,Data!M12/M_10)</f>
        <v>0.90220412940128958</v>
      </c>
      <c r="M13">
        <f>IF(M_11=0,0,Data!N12/M_11)</f>
        <v>1</v>
      </c>
      <c r="N13">
        <f>IF(M_12=0,0,Data!O12/M_12)</f>
        <v>1</v>
      </c>
      <c r="O13">
        <f>IF(M_13=0,0,Data!P12/M_13)</f>
        <v>0</v>
      </c>
      <c r="P13">
        <f>IF(M_14=0,0,Data!Q12/M_14)</f>
        <v>0</v>
      </c>
      <c r="Q13">
        <f>IF(M_15=0,0,Data!R12/M_15)</f>
        <v>0</v>
      </c>
      <c r="R13">
        <f>IF(M_16=0,0,Data!S12/M_16)</f>
        <v>0</v>
      </c>
      <c r="S13">
        <f>IF(M_17=0,0,Data!T12/M_17)</f>
        <v>0</v>
      </c>
      <c r="T13">
        <f>IF(M_18=0,0,Data!U12/M_18)</f>
        <v>0</v>
      </c>
      <c r="U13" cm="1">
        <f t="array" ref="U13">IF(M_19=0,0,Data!V12/M_19)</f>
        <v>0</v>
      </c>
      <c r="V13" cm="1">
        <f t="array" ref="V13">IF(M_20=0,0,Data!W12/M_20)</f>
        <v>0</v>
      </c>
    </row>
    <row r="14" spans="1:22" x14ac:dyDescent="0.25">
      <c r="A14">
        <f>Data!A13</f>
        <v>90</v>
      </c>
      <c r="B14">
        <v>0.9</v>
      </c>
      <c r="C14">
        <f>IF(M_1=0,0,Data!D13/M_1)</f>
        <v>0.8350783775095969</v>
      </c>
      <c r="D14">
        <f>IF(M_2=0,0,Data!E13/M_2)</f>
        <v>1</v>
      </c>
      <c r="E14">
        <f>IF(M_3=0,0,Data!F13/M_3)</f>
        <v>0.99409161310840233</v>
      </c>
      <c r="F14">
        <f>IF(M_4=0,0,Data!G13/M_4)</f>
        <v>0.99572750908598895</v>
      </c>
      <c r="G14">
        <f>IF(M_5=0,0,Data!H13/M_5)</f>
        <v>0.9693698644162545</v>
      </c>
      <c r="H14">
        <f>IF(M_6=0,0,Data!I13/M_6)</f>
        <v>0.95655784590348591</v>
      </c>
      <c r="I14">
        <f>IF(M_7=0,0,Data!J13/M_7)</f>
        <v>0.99289544511108707</v>
      </c>
      <c r="J14">
        <f>IF(M_8=0,0,Data!K13/M_8)</f>
        <v>0.96817498695696247</v>
      </c>
      <c r="K14">
        <f>IF(M_9=0,0,Data!L13/M_9)</f>
        <v>0.83611563563173064</v>
      </c>
      <c r="L14">
        <f>IF(M_10=0,0,Data!M13/M_10)</f>
        <v>0.87323370158219604</v>
      </c>
      <c r="M14">
        <f>IF(M_11=0,0,Data!N13/M_11)</f>
        <v>1</v>
      </c>
      <c r="N14">
        <f>IF(M_12=0,0,Data!O13/M_12)</f>
        <v>1</v>
      </c>
      <c r="O14">
        <f>IF(M_13=0,0,Data!P13/M_13)</f>
        <v>0</v>
      </c>
      <c r="P14">
        <f>IF(M_14=0,0,Data!Q13/M_14)</f>
        <v>0</v>
      </c>
      <c r="Q14">
        <f>IF(M_15=0,0,Data!R13/M_15)</f>
        <v>0</v>
      </c>
      <c r="R14">
        <f>IF(M_16=0,0,Data!S13/M_16)</f>
        <v>0</v>
      </c>
      <c r="S14">
        <f>IF(M_17=0,0,Data!T13/M_17)</f>
        <v>0</v>
      </c>
      <c r="T14">
        <f>IF(M_18=0,0,Data!U13/M_18)</f>
        <v>0</v>
      </c>
      <c r="U14" cm="1">
        <f t="array" ref="U14">IF(M_19=0,0,Data!V13/M_19)</f>
        <v>0</v>
      </c>
      <c r="V14" cm="1">
        <f t="array" ref="V14">IF(M_20=0,0,Data!W13/M_20)</f>
        <v>0</v>
      </c>
    </row>
    <row r="15" spans="1:22" x14ac:dyDescent="0.25">
      <c r="A15">
        <f>Data!A14</f>
        <v>89</v>
      </c>
      <c r="B15">
        <v>0.89</v>
      </c>
      <c r="C15">
        <f>IF(M_1=0,0,Data!D14/M_1)</f>
        <v>0.84680847083833088</v>
      </c>
      <c r="D15">
        <f>IF(M_2=0,0,Data!E14/M_2)</f>
        <v>0.86290182391955772</v>
      </c>
      <c r="E15">
        <f>IF(M_3=0,0,Data!F14/M_3)</f>
        <v>0.99674990190396129</v>
      </c>
      <c r="F15">
        <f>IF(M_4=0,0,Data!G14/M_4)</f>
        <v>0.99451998454263024</v>
      </c>
      <c r="G15">
        <f>IF(M_5=0,0,Data!H14/M_5)</f>
        <v>0.99285966416370564</v>
      </c>
      <c r="H15">
        <f>IF(M_6=0,0,Data!I14/M_6)</f>
        <v>0.94950685611228658</v>
      </c>
      <c r="I15">
        <f>IF(M_7=0,0,Data!J14/M_7)</f>
        <v>0.95791664564837609</v>
      </c>
      <c r="J15">
        <f>IF(M_8=0,0,Data!K14/M_8)</f>
        <v>0.96049711495783441</v>
      </c>
      <c r="K15">
        <f>IF(M_9=0,0,Data!L14/M_9)</f>
        <v>0.87520163037133525</v>
      </c>
      <c r="L15">
        <f>IF(M_10=0,0,Data!M14/M_10)</f>
        <v>0.90877731612575574</v>
      </c>
      <c r="M15">
        <f>IF(M_11=0,0,Data!N14/M_11)</f>
        <v>1</v>
      </c>
      <c r="N15">
        <f>IF(M_12=0,0,Data!O14/M_12)</f>
        <v>1</v>
      </c>
      <c r="O15">
        <f>IF(M_13=0,0,Data!P14/M_13)</f>
        <v>0</v>
      </c>
      <c r="P15">
        <f>IF(M_14=0,0,Data!Q14/M_14)</f>
        <v>0</v>
      </c>
      <c r="Q15">
        <f>IF(M_15=0,0,Data!R14/M_15)</f>
        <v>0</v>
      </c>
      <c r="R15">
        <f>IF(M_16=0,0,Data!S14/M_16)</f>
        <v>0</v>
      </c>
      <c r="S15">
        <f>IF(M_17=0,0,Data!T14/M_17)</f>
        <v>0</v>
      </c>
      <c r="T15">
        <f>IF(M_18=0,0,Data!U14/M_18)</f>
        <v>0</v>
      </c>
      <c r="U15" cm="1">
        <f t="array" ref="U15">IF(M_19=0,0,Data!V14/M_19)</f>
        <v>0</v>
      </c>
      <c r="V15" cm="1">
        <f t="array" ref="V15">IF(M_20=0,0,Data!W14/M_20)</f>
        <v>0</v>
      </c>
    </row>
    <row r="16" spans="1:22" x14ac:dyDescent="0.25">
      <c r="A16">
        <f>Data!A15</f>
        <v>88</v>
      </c>
      <c r="B16">
        <v>0.88</v>
      </c>
      <c r="C16">
        <f>IF(M_1=0,0,Data!D15/M_1)</f>
        <v>0.90864581557866053</v>
      </c>
      <c r="D16">
        <f>IF(M_2=0,0,Data!E15/M_2)</f>
        <v>0.99301034860013804</v>
      </c>
      <c r="E16">
        <f>IF(M_3=0,0,Data!F15/M_3)</f>
        <v>0.99964591542918679</v>
      </c>
      <c r="F16">
        <f>IF(M_4=0,0,Data!G15/M_4)</f>
        <v>0.99550797151397219</v>
      </c>
      <c r="G16">
        <f>IF(M_5=0,0,Data!H15/M_5)</f>
        <v>0.93925307296222649</v>
      </c>
      <c r="H16">
        <f>IF(M_6=0,0,Data!I15/M_6)</f>
        <v>0.96122877654971972</v>
      </c>
      <c r="I16">
        <f>IF(M_7=0,0,Data!J15/M_7)</f>
        <v>0.92940344164450028</v>
      </c>
      <c r="J16">
        <f>IF(M_8=0,0,Data!K15/M_8)</f>
        <v>0.95146929521009582</v>
      </c>
      <c r="K16">
        <f>IF(M_9=0,0,Data!L15/M_9)</f>
        <v>0.91407987322825723</v>
      </c>
      <c r="L16">
        <f>IF(M_10=0,0,Data!M15/M_10)</f>
        <v>0.88952852822866546</v>
      </c>
      <c r="M16">
        <f>IF(M_11=0,0,Data!N15/M_11)</f>
        <v>1</v>
      </c>
      <c r="N16">
        <f>IF(M_12=0,0,Data!O15/M_12)</f>
        <v>1</v>
      </c>
      <c r="O16">
        <f>IF(M_13=0,0,Data!P15/M_13)</f>
        <v>0</v>
      </c>
      <c r="P16">
        <f>IF(M_14=0,0,Data!Q15/M_14)</f>
        <v>0</v>
      </c>
      <c r="Q16">
        <f>IF(M_15=0,0,Data!R15/M_15)</f>
        <v>0</v>
      </c>
      <c r="R16">
        <f>IF(M_16=0,0,Data!S15/M_16)</f>
        <v>0</v>
      </c>
      <c r="S16">
        <f>IF(M_17=0,0,Data!T15/M_17)</f>
        <v>0</v>
      </c>
      <c r="T16">
        <f>IF(M_18=0,0,Data!U15/M_18)</f>
        <v>0</v>
      </c>
      <c r="U16" cm="1">
        <f t="array" ref="U16">IF(M_19=0,0,Data!V15/M_19)</f>
        <v>0</v>
      </c>
      <c r="V16" cm="1">
        <f t="array" ref="V16">IF(M_20=0,0,Data!W15/M_20)</f>
        <v>0</v>
      </c>
    </row>
    <row r="17" spans="1:22" x14ac:dyDescent="0.25">
      <c r="A17">
        <f>Data!A16</f>
        <v>87</v>
      </c>
      <c r="B17">
        <v>0.87</v>
      </c>
      <c r="C17">
        <f>IF(M_1=0,0,Data!D16/M_1)</f>
        <v>0.76081335678979278</v>
      </c>
      <c r="D17">
        <f>IF(M_2=0,0,Data!E16/M_2)</f>
        <v>0.8837374716105485</v>
      </c>
      <c r="E17">
        <f>IF(M_3=0,0,Data!F16/M_3)</f>
        <v>1</v>
      </c>
      <c r="F17">
        <f>IF(M_4=0,0,Data!G16/M_4)</f>
        <v>0.99896603672101392</v>
      </c>
      <c r="G17">
        <f>IF(M_5=0,0,Data!H16/M_5)</f>
        <v>0.93845683202922681</v>
      </c>
      <c r="H17">
        <f>IF(M_6=0,0,Data!I16/M_6)</f>
        <v>0.96192658558378785</v>
      </c>
      <c r="I17">
        <f>IF(M_7=0,0,Data!J16/M_7)</f>
        <v>0.89970452856424099</v>
      </c>
      <c r="J17">
        <f>IF(M_8=0,0,Data!K16/M_8)</f>
        <v>0.97533559034353778</v>
      </c>
      <c r="K17">
        <f>IF(M_9=0,0,Data!L16/M_9)</f>
        <v>0.81021876668217507</v>
      </c>
      <c r="L17">
        <f>IF(M_10=0,0,Data!M16/M_10)</f>
        <v>0.85139467882671171</v>
      </c>
      <c r="M17">
        <f>IF(M_11=0,0,Data!N16/M_11)</f>
        <v>1</v>
      </c>
      <c r="N17">
        <f>IF(M_12=0,0,Data!O16/M_12)</f>
        <v>1</v>
      </c>
      <c r="O17">
        <f>IF(M_13=0,0,Data!P16/M_13)</f>
        <v>0</v>
      </c>
      <c r="P17">
        <f>IF(M_14=0,0,Data!Q16/M_14)</f>
        <v>0</v>
      </c>
      <c r="Q17">
        <f>IF(M_15=0,0,Data!R16/M_15)</f>
        <v>0</v>
      </c>
      <c r="R17">
        <f>IF(M_16=0,0,Data!S16/M_16)</f>
        <v>0</v>
      </c>
      <c r="S17">
        <f>IF(M_17=0,0,Data!T16/M_17)</f>
        <v>0</v>
      </c>
      <c r="T17">
        <f>IF(M_18=0,0,Data!U16/M_18)</f>
        <v>0</v>
      </c>
      <c r="U17" cm="1">
        <f t="array" ref="U17">IF(M_19=0,0,Data!V16/M_19)</f>
        <v>0</v>
      </c>
      <c r="V17" cm="1">
        <f t="array" ref="V17">IF(M_20=0,0,Data!W16/M_20)</f>
        <v>0</v>
      </c>
    </row>
    <row r="18" spans="1:22" x14ac:dyDescent="0.25">
      <c r="A18">
        <f>Data!A17</f>
        <v>86</v>
      </c>
      <c r="B18">
        <v>0.86</v>
      </c>
      <c r="C18">
        <f>IF(M_1=0,0,Data!D17/M_1)</f>
        <v>0.85253208761164079</v>
      </c>
      <c r="D18">
        <f>IF(M_2=0,0,Data!E17/M_2)</f>
        <v>0.9767936901722668</v>
      </c>
      <c r="E18">
        <f>IF(M_3=0,0,Data!F17/M_3)</f>
        <v>0.99101698118647452</v>
      </c>
      <c r="F18">
        <f>IF(M_4=0,0,Data!G17/M_4)</f>
        <v>0.99782135208723999</v>
      </c>
      <c r="G18">
        <f>IF(M_5=0,0,Data!H17/M_5)</f>
        <v>0.9471906837716938</v>
      </c>
      <c r="H18">
        <f>IF(M_6=0,0,Data!I17/M_6)</f>
        <v>0.96084506041924034</v>
      </c>
      <c r="I18">
        <f>IF(M_7=0,0,Data!J17/M_7)</f>
        <v>0.95353172433544142</v>
      </c>
      <c r="J18">
        <f>IF(M_8=0,0,Data!K17/M_8)</f>
        <v>0.9547507283858816</v>
      </c>
      <c r="K18">
        <f>IF(M_9=0,0,Data!L17/M_9)</f>
        <v>0.80916243141775956</v>
      </c>
      <c r="L18">
        <f>IF(M_10=0,0,Data!M17/M_10)</f>
        <v>0.87140056722286807</v>
      </c>
      <c r="M18">
        <f>IF(M_11=0,0,Data!N17/M_11)</f>
        <v>1</v>
      </c>
      <c r="N18">
        <f>IF(M_12=0,0,Data!O17/M_12)</f>
        <v>1</v>
      </c>
      <c r="O18">
        <f>IF(M_13=0,0,Data!P17/M_13)</f>
        <v>0</v>
      </c>
      <c r="P18">
        <f>IF(M_14=0,0,Data!Q17/M_14)</f>
        <v>0</v>
      </c>
      <c r="Q18">
        <f>IF(M_15=0,0,Data!R17/M_15)</f>
        <v>0</v>
      </c>
      <c r="R18">
        <f>IF(M_16=0,0,Data!S17/M_16)</f>
        <v>0</v>
      </c>
      <c r="S18">
        <f>IF(M_17=0,0,Data!T17/M_17)</f>
        <v>0</v>
      </c>
      <c r="T18">
        <f>IF(M_18=0,0,Data!U17/M_18)</f>
        <v>0</v>
      </c>
      <c r="U18" cm="1">
        <f t="array" ref="U18">IF(M_19=0,0,Data!V17/M_19)</f>
        <v>0</v>
      </c>
      <c r="V18" cm="1">
        <f t="array" ref="V18">IF(M_20=0,0,Data!W17/M_20)</f>
        <v>0</v>
      </c>
    </row>
    <row r="19" spans="1:22" x14ac:dyDescent="0.25">
      <c r="A19">
        <f>Data!A18</f>
        <v>85</v>
      </c>
      <c r="B19">
        <v>0.85</v>
      </c>
      <c r="C19">
        <f>IF(M_1=0,0,Data!D18/M_1)</f>
        <v>0.77715964525929193</v>
      </c>
      <c r="D19">
        <f>IF(M_2=0,0,Data!E18/M_2)</f>
        <v>0.79647030506683136</v>
      </c>
      <c r="E19">
        <f>IF(M_3=0,0,Data!F18/M_3)</f>
        <v>0.996487552156471</v>
      </c>
      <c r="F19">
        <f>IF(M_4=0,0,Data!G18/M_4)</f>
        <v>0.99396565756753752</v>
      </c>
      <c r="G19">
        <f>IF(M_5=0,0,Data!H18/M_5)</f>
        <v>0.96012192838842658</v>
      </c>
      <c r="H19">
        <f>IF(M_6=0,0,Data!I18/M_6)</f>
        <v>0.95893861699701999</v>
      </c>
      <c r="I19">
        <f>IF(M_7=0,0,Data!J18/M_7)</f>
        <v>0.93961387060351431</v>
      </c>
      <c r="J19">
        <f>IF(M_8=0,0,Data!K18/M_8)</f>
        <v>0.97131196345252491</v>
      </c>
      <c r="K19">
        <f>IF(M_9=0,0,Data!L18/M_9)</f>
        <v>0.80608293800198771</v>
      </c>
      <c r="L19">
        <f>IF(M_10=0,0,Data!M18/M_10)</f>
        <v>0.85522656327953839</v>
      </c>
      <c r="M19">
        <f>IF(M_11=0,0,Data!N18/M_11)</f>
        <v>1</v>
      </c>
      <c r="N19">
        <f>IF(M_12=0,0,Data!O18/M_12)</f>
        <v>1</v>
      </c>
      <c r="O19">
        <f>IF(M_13=0,0,Data!P18/M_13)</f>
        <v>0</v>
      </c>
      <c r="P19">
        <f>IF(M_14=0,0,Data!Q18/M_14)</f>
        <v>0</v>
      </c>
      <c r="Q19">
        <f>IF(M_15=0,0,Data!R18/M_15)</f>
        <v>0</v>
      </c>
      <c r="R19">
        <f>IF(M_16=0,0,Data!S18/M_16)</f>
        <v>0</v>
      </c>
      <c r="S19">
        <f>IF(M_17=0,0,Data!T18/M_17)</f>
        <v>0</v>
      </c>
      <c r="T19">
        <f>IF(M_18=0,0,Data!U18/M_18)</f>
        <v>0</v>
      </c>
      <c r="U19" cm="1">
        <f t="array" ref="U19">IF(M_19=0,0,Data!V18/M_19)</f>
        <v>0</v>
      </c>
      <c r="V19" cm="1">
        <f t="array" ref="V19">IF(M_20=0,0,Data!W18/M_20)</f>
        <v>0</v>
      </c>
    </row>
    <row r="20" spans="1:22" x14ac:dyDescent="0.25">
      <c r="A20">
        <f>Data!A19</f>
        <v>84</v>
      </c>
      <c r="B20">
        <v>0.84</v>
      </c>
      <c r="C20">
        <f>IF(M_1=0,0,Data!D19/M_1)</f>
        <v>0.81858371293893051</v>
      </c>
      <c r="D20">
        <f>IF(M_2=0,0,Data!E19/M_2)</f>
        <v>0.91209854191392248</v>
      </c>
      <c r="E20">
        <f>IF(M_3=0,0,Data!F19/M_3)</f>
        <v>0.99111596558743897</v>
      </c>
      <c r="F20">
        <f>IF(M_4=0,0,Data!G19/M_4)</f>
        <v>0.99719439848533054</v>
      </c>
      <c r="G20">
        <f>IF(M_5=0,0,Data!H19/M_5)</f>
        <v>0.95045583504171471</v>
      </c>
      <c r="H20">
        <f>IF(M_6=0,0,Data!I19/M_6)</f>
        <v>0.95814751911384965</v>
      </c>
      <c r="I20">
        <f>IF(M_7=0,0,Data!J19/M_7)</f>
        <v>0.95542855046487474</v>
      </c>
      <c r="J20">
        <f>IF(M_8=0,0,Data!K19/M_8)</f>
        <v>0.94437947471004924</v>
      </c>
      <c r="K20">
        <f>IF(M_9=0,0,Data!L19/M_9)</f>
        <v>0.76238622846964543</v>
      </c>
      <c r="L20">
        <f>IF(M_10=0,0,Data!M19/M_10)</f>
        <v>0.82885649168857367</v>
      </c>
      <c r="M20">
        <f>IF(M_11=0,0,Data!N19/M_11)</f>
        <v>0.96219545819576002</v>
      </c>
      <c r="N20">
        <f>IF(M_12=0,0,Data!O19/M_12)</f>
        <v>0.96219545819576002</v>
      </c>
      <c r="O20">
        <f>IF(M_13=0,0,Data!P19/M_13)</f>
        <v>0</v>
      </c>
      <c r="P20">
        <f>IF(M_14=0,0,Data!Q19/M_14)</f>
        <v>0</v>
      </c>
      <c r="Q20">
        <f>IF(M_15=0,0,Data!R19/M_15)</f>
        <v>0</v>
      </c>
      <c r="R20">
        <f>IF(M_16=0,0,Data!S19/M_16)</f>
        <v>0</v>
      </c>
      <c r="S20">
        <f>IF(M_17=0,0,Data!T19/M_17)</f>
        <v>0</v>
      </c>
      <c r="T20">
        <f>IF(M_18=0,0,Data!U19/M_18)</f>
        <v>0</v>
      </c>
      <c r="U20" cm="1">
        <f t="array" ref="U20">IF(M_19=0,0,Data!V19/M_19)</f>
        <v>0</v>
      </c>
      <c r="V20" cm="1">
        <f t="array" ref="V20">IF(M_20=0,0,Data!W19/M_20)</f>
        <v>0</v>
      </c>
    </row>
    <row r="21" spans="1:22" x14ac:dyDescent="0.25">
      <c r="A21">
        <f>Data!A20</f>
        <v>83</v>
      </c>
      <c r="B21">
        <v>0.83</v>
      </c>
      <c r="C21">
        <f>IF(M_1=0,0,Data!D20/M_1)</f>
        <v>0.77349664883410252</v>
      </c>
      <c r="D21">
        <f>IF(M_2=0,0,Data!E20/M_2)</f>
        <v>0.90686176187419965</v>
      </c>
      <c r="E21">
        <f>IF(M_3=0,0,Data!F20/M_3)</f>
        <v>0.98670909413834917</v>
      </c>
      <c r="F21">
        <f>IF(M_4=0,0,Data!G20/M_4)</f>
        <v>0.9928245490212052</v>
      </c>
      <c r="G21">
        <f>IF(M_5=0,0,Data!H20/M_5)</f>
        <v>0.90807038104379378</v>
      </c>
      <c r="H21">
        <f>IF(M_6=0,0,Data!I20/M_6)</f>
        <v>0.93056599613445445</v>
      </c>
      <c r="I21">
        <f>IF(M_7=0,0,Data!J20/M_7)</f>
        <v>0.88451368342275549</v>
      </c>
      <c r="J21">
        <f>IF(M_8=0,0,Data!K20/M_8)</f>
        <v>0.93987665223653938</v>
      </c>
      <c r="K21">
        <f>IF(M_9=0,0,Data!L20/M_9)</f>
        <v>0.79827699392975571</v>
      </c>
      <c r="L21">
        <f>IF(M_10=0,0,Data!M20/M_10)</f>
        <v>0.85324778038912785</v>
      </c>
      <c r="M21">
        <f>IF(M_11=0,0,Data!N20/M_11)</f>
        <v>0.96219545819576002</v>
      </c>
      <c r="N21">
        <f>IF(M_12=0,0,Data!O20/M_12)</f>
        <v>0.96219545819576002</v>
      </c>
      <c r="O21">
        <f>IF(M_13=0,0,Data!P20/M_13)</f>
        <v>0</v>
      </c>
      <c r="P21">
        <f>IF(M_14=0,0,Data!Q20/M_14)</f>
        <v>0</v>
      </c>
      <c r="Q21">
        <f>IF(M_15=0,0,Data!R20/M_15)</f>
        <v>0</v>
      </c>
      <c r="R21">
        <f>IF(M_16=0,0,Data!S20/M_16)</f>
        <v>0</v>
      </c>
      <c r="S21">
        <f>IF(M_17=0,0,Data!T20/M_17)</f>
        <v>0</v>
      </c>
      <c r="T21">
        <f>IF(M_18=0,0,Data!U20/M_18)</f>
        <v>0</v>
      </c>
      <c r="U21" cm="1">
        <f t="array" ref="U21">IF(M_19=0,0,Data!V20/M_19)</f>
        <v>0</v>
      </c>
      <c r="V21" cm="1">
        <f t="array" ref="V21">IF(M_20=0,0,Data!W20/M_20)</f>
        <v>0</v>
      </c>
    </row>
    <row r="22" spans="1:22" x14ac:dyDescent="0.25">
      <c r="A22">
        <f>Data!A21</f>
        <v>82</v>
      </c>
      <c r="B22">
        <v>0.82</v>
      </c>
      <c r="C22">
        <f>IF(M_1=0,0,Data!D21/M_1)</f>
        <v>0.95093225928368752</v>
      </c>
      <c r="D22">
        <f>IF(M_2=0,0,Data!E21/M_2)</f>
        <v>0.64079787884345241</v>
      </c>
      <c r="E22">
        <f>IF(M_3=0,0,Data!F21/M_3)</f>
        <v>0.98664672191101332</v>
      </c>
      <c r="F22">
        <f>IF(M_4=0,0,Data!G21/M_4)</f>
        <v>0.99131342220185881</v>
      </c>
      <c r="G22">
        <f>IF(M_5=0,0,Data!H21/M_5)</f>
        <v>0.98439549491004708</v>
      </c>
      <c r="H22">
        <f>IF(M_6=0,0,Data!I21/M_6)</f>
        <v>0.97858758288377734</v>
      </c>
      <c r="I22">
        <f>IF(M_7=0,0,Data!J21/M_7)</f>
        <v>1</v>
      </c>
      <c r="J22">
        <f>IF(M_8=0,0,Data!K21/M_8)</f>
        <v>0.95377628540368131</v>
      </c>
      <c r="K22">
        <f>IF(M_9=0,0,Data!L21/M_9)</f>
        <v>0.80033641891078977</v>
      </c>
      <c r="L22">
        <f>IF(M_10=0,0,Data!M21/M_10)</f>
        <v>0.84817988565313662</v>
      </c>
      <c r="M22">
        <f>IF(M_11=0,0,Data!N21/M_11)</f>
        <v>0.96219545819576002</v>
      </c>
      <c r="N22">
        <f>IF(M_12=0,0,Data!O21/M_12)</f>
        <v>0.96219545819576002</v>
      </c>
      <c r="O22">
        <f>IF(M_13=0,0,Data!P21/M_13)</f>
        <v>0</v>
      </c>
      <c r="P22">
        <f>IF(M_14=0,0,Data!Q21/M_14)</f>
        <v>0</v>
      </c>
      <c r="Q22">
        <f>IF(M_15=0,0,Data!R21/M_15)</f>
        <v>0</v>
      </c>
      <c r="R22">
        <f>IF(M_16=0,0,Data!S21/M_16)</f>
        <v>0</v>
      </c>
      <c r="S22">
        <f>IF(M_17=0,0,Data!T21/M_17)</f>
        <v>0</v>
      </c>
      <c r="T22">
        <f>IF(M_18=0,0,Data!U21/M_18)</f>
        <v>0</v>
      </c>
      <c r="U22" cm="1">
        <f t="array" ref="U22">IF(M_19=0,0,Data!V21/M_19)</f>
        <v>0</v>
      </c>
      <c r="V22" cm="1">
        <f t="array" ref="V22">IF(M_20=0,0,Data!W21/M_20)</f>
        <v>0</v>
      </c>
    </row>
    <row r="23" spans="1:22" x14ac:dyDescent="0.25">
      <c r="A23">
        <f>Data!A22</f>
        <v>81</v>
      </c>
      <c r="B23">
        <v>0.81</v>
      </c>
      <c r="C23">
        <f>IF(M_1=0,0,Data!D22/M_1)</f>
        <v>0.73904962199273949</v>
      </c>
      <c r="D23">
        <f>IF(M_2=0,0,Data!E22/M_2)</f>
        <v>0.93039829709563493</v>
      </c>
      <c r="E23">
        <f>IF(M_3=0,0,Data!F22/M_3)</f>
        <v>0.98328524962231079</v>
      </c>
      <c r="F23">
        <f>IF(M_4=0,0,Data!G22/M_4)</f>
        <v>0.99220679084876839</v>
      </c>
      <c r="G23">
        <f>IF(M_5=0,0,Data!H22/M_5)</f>
        <v>0.90532054055429734</v>
      </c>
      <c r="H23">
        <f>IF(M_6=0,0,Data!I22/M_6)</f>
        <v>0.93587271601531596</v>
      </c>
      <c r="I23">
        <f>IF(M_7=0,0,Data!J22/M_7)</f>
        <v>0.89603479948702258</v>
      </c>
      <c r="J23">
        <f>IF(M_8=0,0,Data!K22/M_8)</f>
        <v>0.95378326668948576</v>
      </c>
      <c r="K23">
        <f>IF(M_9=0,0,Data!L22/M_9)</f>
        <v>0.75237064092725614</v>
      </c>
      <c r="L23">
        <f>IF(M_10=0,0,Data!M22/M_10)</f>
        <v>0.79363796415205556</v>
      </c>
      <c r="M23">
        <f>IF(M_11=0,0,Data!N22/M_11)</f>
        <v>0.96219545819576002</v>
      </c>
      <c r="N23">
        <f>IF(M_12=0,0,Data!O22/M_12)</f>
        <v>0.96219545819576002</v>
      </c>
      <c r="O23">
        <f>IF(M_13=0,0,Data!P22/M_13)</f>
        <v>0</v>
      </c>
      <c r="P23">
        <f>IF(M_14=0,0,Data!Q22/M_14)</f>
        <v>0</v>
      </c>
      <c r="Q23">
        <f>IF(M_15=0,0,Data!R22/M_15)</f>
        <v>0</v>
      </c>
      <c r="R23">
        <f>IF(M_16=0,0,Data!S22/M_16)</f>
        <v>0</v>
      </c>
      <c r="S23">
        <f>IF(M_17=0,0,Data!T22/M_17)</f>
        <v>0</v>
      </c>
      <c r="T23">
        <f>IF(M_18=0,0,Data!U22/M_18)</f>
        <v>0</v>
      </c>
      <c r="U23" cm="1">
        <f t="array" ref="U23">IF(M_19=0,0,Data!V22/M_19)</f>
        <v>0</v>
      </c>
      <c r="V23" cm="1">
        <f t="array" ref="V23">IF(M_20=0,0,Data!W22/M_20)</f>
        <v>0</v>
      </c>
    </row>
    <row r="24" spans="1:22" x14ac:dyDescent="0.25">
      <c r="A24">
        <f>Data!A23</f>
        <v>80</v>
      </c>
      <c r="B24">
        <v>0.8</v>
      </c>
      <c r="C24">
        <f>IF(M_1=0,0,Data!D23/M_1)</f>
        <v>0.77736670583292744</v>
      </c>
      <c r="D24">
        <f>IF(M_2=0,0,Data!E23/M_2)</f>
        <v>0.78799782880869707</v>
      </c>
      <c r="E24">
        <f>IF(M_3=0,0,Data!F23/M_3)</f>
        <v>0.98953969531476582</v>
      </c>
      <c r="F24">
        <f>IF(M_4=0,0,Data!G23/M_4)</f>
        <v>0.99359089886651175</v>
      </c>
      <c r="G24">
        <f>IF(M_5=0,0,Data!H23/M_5)</f>
        <v>0.93297673311340412</v>
      </c>
      <c r="H24">
        <f>IF(M_6=0,0,Data!I23/M_6)</f>
        <v>0.93432906858956677</v>
      </c>
      <c r="I24">
        <f>IF(M_7=0,0,Data!J23/M_7)</f>
        <v>0.92982412959584715</v>
      </c>
      <c r="J24">
        <f>IF(M_8=0,0,Data!K23/M_8)</f>
        <v>0.92422945044001836</v>
      </c>
      <c r="K24">
        <f>IF(M_9=0,0,Data!L23/M_9)</f>
        <v>0.77092041566175373</v>
      </c>
      <c r="L24">
        <f>IF(M_10=0,0,Data!M23/M_10)</f>
        <v>0.80675214576712195</v>
      </c>
      <c r="M24">
        <f>IF(M_11=0,0,Data!N23/M_11)</f>
        <v>0.96219545819576002</v>
      </c>
      <c r="N24">
        <f>IF(M_12=0,0,Data!O23/M_12)</f>
        <v>0.96219545819576002</v>
      </c>
      <c r="O24">
        <f>IF(M_13=0,0,Data!P23/M_13)</f>
        <v>0</v>
      </c>
      <c r="P24">
        <f>IF(M_14=0,0,Data!Q23/M_14)</f>
        <v>0</v>
      </c>
      <c r="Q24">
        <f>IF(M_15=0,0,Data!R23/M_15)</f>
        <v>0</v>
      </c>
      <c r="R24">
        <f>IF(M_16=0,0,Data!S23/M_16)</f>
        <v>0</v>
      </c>
      <c r="S24">
        <f>IF(M_17=0,0,Data!T23/M_17)</f>
        <v>0</v>
      </c>
      <c r="T24">
        <f>IF(M_18=0,0,Data!U23/M_18)</f>
        <v>0</v>
      </c>
      <c r="U24" cm="1">
        <f t="array" ref="U24">IF(M_19=0,0,Data!V23/M_19)</f>
        <v>0</v>
      </c>
      <c r="V24" cm="1">
        <f t="array" ref="V24">IF(M_20=0,0,Data!W23/M_20)</f>
        <v>0</v>
      </c>
    </row>
    <row r="25" spans="1:22" x14ac:dyDescent="0.25">
      <c r="A25">
        <f>Data!A24</f>
        <v>79</v>
      </c>
      <c r="B25">
        <v>0.79</v>
      </c>
      <c r="C25">
        <f>IF(M_1=0,0,Data!D24/M_1)</f>
        <v>0.82985341741946439</v>
      </c>
      <c r="D25">
        <f>IF(M_2=0,0,Data!E24/M_2)</f>
        <v>0.76810688466995558</v>
      </c>
      <c r="E25">
        <f>IF(M_3=0,0,Data!F24/M_3)</f>
        <v>0.97758992314919346</v>
      </c>
      <c r="F25">
        <f>IF(M_4=0,0,Data!G24/M_4)</f>
        <v>0.98832293814443173</v>
      </c>
      <c r="G25">
        <f>IF(M_5=0,0,Data!H24/M_5)</f>
        <v>0.93684680789418995</v>
      </c>
      <c r="H25">
        <f>IF(M_6=0,0,Data!I24/M_6)</f>
        <v>0.92988255139657772</v>
      </c>
      <c r="I25">
        <f>IF(M_7=0,0,Data!J24/M_7)</f>
        <v>0.91743424610802049</v>
      </c>
      <c r="J25">
        <f>IF(M_8=0,0,Data!K24/M_8)</f>
        <v>0.94799548508352238</v>
      </c>
      <c r="K25">
        <f>IF(M_9=0,0,Data!L24/M_9)</f>
        <v>0.7170949151422733</v>
      </c>
      <c r="L25">
        <f>IF(M_10=0,0,Data!M24/M_10)</f>
        <v>0.77526961602278588</v>
      </c>
      <c r="M25">
        <f>IF(M_11=0,0,Data!N24/M_11)</f>
        <v>0.96219545819576002</v>
      </c>
      <c r="N25">
        <f>IF(M_12=0,0,Data!O24/M_12)</f>
        <v>0.96219545819576002</v>
      </c>
      <c r="O25">
        <f>IF(M_13=0,0,Data!P24/M_13)</f>
        <v>0</v>
      </c>
      <c r="P25">
        <f>IF(M_14=0,0,Data!Q24/M_14)</f>
        <v>0</v>
      </c>
      <c r="Q25">
        <f>IF(M_15=0,0,Data!R24/M_15)</f>
        <v>0</v>
      </c>
      <c r="R25">
        <f>IF(M_16=0,0,Data!S24/M_16)</f>
        <v>0</v>
      </c>
      <c r="S25">
        <f>IF(M_17=0,0,Data!T24/M_17)</f>
        <v>0</v>
      </c>
      <c r="T25">
        <f>IF(M_18=0,0,Data!U24/M_18)</f>
        <v>0</v>
      </c>
      <c r="U25" cm="1">
        <f t="array" ref="U25">IF(M_19=0,0,Data!V24/M_19)</f>
        <v>0</v>
      </c>
      <c r="V25" cm="1">
        <f t="array" ref="V25">IF(M_20=0,0,Data!W24/M_20)</f>
        <v>0</v>
      </c>
    </row>
    <row r="26" spans="1:22" x14ac:dyDescent="0.25">
      <c r="A26">
        <f>Data!A25</f>
        <v>78</v>
      </c>
      <c r="B26">
        <v>0.78</v>
      </c>
      <c r="C26">
        <f>IF(M_1=0,0,Data!D25/M_1)</f>
        <v>0.84305913434062973</v>
      </c>
      <c r="D26">
        <f>IF(M_2=0,0,Data!E25/M_2)</f>
        <v>0.65816217372700025</v>
      </c>
      <c r="E26">
        <f>IF(M_3=0,0,Data!F25/M_3)</f>
        <v>0.99338790166512614</v>
      </c>
      <c r="F26">
        <f>IF(M_4=0,0,Data!G25/M_4)</f>
        <v>0.993311350979587</v>
      </c>
      <c r="G26">
        <f>IF(M_5=0,0,Data!H25/M_5)</f>
        <v>0.94255723760215759</v>
      </c>
      <c r="H26">
        <f>IF(M_6=0,0,Data!I25/M_6)</f>
        <v>0.96021911390263137</v>
      </c>
      <c r="I26">
        <f>IF(M_7=0,0,Data!J25/M_7)</f>
        <v>0.94840046958691049</v>
      </c>
      <c r="J26">
        <f>IF(M_8=0,0,Data!K25/M_8)</f>
        <v>0.95055171915482206</v>
      </c>
      <c r="K26">
        <f>IF(M_9=0,0,Data!L25/M_9)</f>
        <v>0.74539990589905203</v>
      </c>
      <c r="L26">
        <f>IF(M_10=0,0,Data!M25/M_10)</f>
        <v>0.76305861511153195</v>
      </c>
      <c r="M26">
        <f>IF(M_11=0,0,Data!N25/M_11)</f>
        <v>0.96219545819576002</v>
      </c>
      <c r="N26">
        <f>IF(M_12=0,0,Data!O25/M_12)</f>
        <v>0.96219545819576002</v>
      </c>
      <c r="O26">
        <f>IF(M_13=0,0,Data!P25/M_13)</f>
        <v>0</v>
      </c>
      <c r="P26">
        <f>IF(M_14=0,0,Data!Q25/M_14)</f>
        <v>0</v>
      </c>
      <c r="Q26">
        <f>IF(M_15=0,0,Data!R25/M_15)</f>
        <v>0</v>
      </c>
      <c r="R26">
        <f>IF(M_16=0,0,Data!S25/M_16)</f>
        <v>0</v>
      </c>
      <c r="S26">
        <f>IF(M_17=0,0,Data!T25/M_17)</f>
        <v>0</v>
      </c>
      <c r="T26">
        <f>IF(M_18=0,0,Data!U25/M_18)</f>
        <v>0</v>
      </c>
      <c r="U26" cm="1">
        <f t="array" ref="U26">IF(M_19=0,0,Data!V25/M_19)</f>
        <v>0</v>
      </c>
      <c r="V26" cm="1">
        <f t="array" ref="V26">IF(M_20=0,0,Data!W25/M_20)</f>
        <v>0</v>
      </c>
    </row>
    <row r="27" spans="1:22" x14ac:dyDescent="0.25">
      <c r="A27">
        <f>Data!A26</f>
        <v>77</v>
      </c>
      <c r="B27">
        <v>0.77</v>
      </c>
      <c r="C27">
        <f>IF(M_1=0,0,Data!D26/M_1)</f>
        <v>0.80925129682811747</v>
      </c>
      <c r="D27">
        <f>IF(M_2=0,0,Data!E26/M_2)</f>
        <v>0.73977648930354944</v>
      </c>
      <c r="E27">
        <f>IF(M_3=0,0,Data!F26/M_3)</f>
        <v>0.98790208424446357</v>
      </c>
      <c r="F27">
        <f>IF(M_4=0,0,Data!G26/M_4)</f>
        <v>0.99103155146200683</v>
      </c>
      <c r="G27">
        <f>IF(M_5=0,0,Data!H26/M_5)</f>
        <v>0.94207027738403815</v>
      </c>
      <c r="H27">
        <f>IF(M_6=0,0,Data!I26/M_6)</f>
        <v>0.94323863494507065</v>
      </c>
      <c r="I27">
        <f>IF(M_7=0,0,Data!J26/M_7)</f>
        <v>0.94824960292422189</v>
      </c>
      <c r="J27">
        <f>IF(M_8=0,0,Data!K26/M_8)</f>
        <v>0.96122785600708038</v>
      </c>
      <c r="K27">
        <f>IF(M_9=0,0,Data!L26/M_9)</f>
        <v>0.72954597030017876</v>
      </c>
      <c r="L27">
        <f>IF(M_10=0,0,Data!M26/M_10)</f>
        <v>0.76057017257688531</v>
      </c>
      <c r="M27">
        <f>IF(M_11=0,0,Data!N26/M_11)</f>
        <v>0.96219545819576002</v>
      </c>
      <c r="N27">
        <f>IF(M_12=0,0,Data!O26/M_12)</f>
        <v>0.96219545819576002</v>
      </c>
      <c r="O27">
        <f>IF(M_13=0,0,Data!P26/M_13)</f>
        <v>0</v>
      </c>
      <c r="P27">
        <f>IF(M_14=0,0,Data!Q26/M_14)</f>
        <v>0</v>
      </c>
      <c r="Q27">
        <f>IF(M_15=0,0,Data!R26/M_15)</f>
        <v>0</v>
      </c>
      <c r="R27">
        <f>IF(M_16=0,0,Data!S26/M_16)</f>
        <v>0</v>
      </c>
      <c r="S27">
        <f>IF(M_17=0,0,Data!T26/M_17)</f>
        <v>0</v>
      </c>
      <c r="T27">
        <f>IF(M_18=0,0,Data!U26/M_18)</f>
        <v>0</v>
      </c>
      <c r="U27" cm="1">
        <f t="array" ref="U27">IF(M_19=0,0,Data!V26/M_19)</f>
        <v>0</v>
      </c>
      <c r="V27" cm="1">
        <f t="array" ref="V27">IF(M_20=0,0,Data!W26/M_20)</f>
        <v>0</v>
      </c>
    </row>
    <row r="28" spans="1:22" x14ac:dyDescent="0.25">
      <c r="A28">
        <f>Data!A27</f>
        <v>76</v>
      </c>
      <c r="B28">
        <v>0.76</v>
      </c>
      <c r="C28">
        <f>IF(M_1=0,0,Data!D27/M_1)</f>
        <v>0.82475557257072551</v>
      </c>
      <c r="D28">
        <f>IF(M_2=0,0,Data!E27/M_2)</f>
        <v>0.57160622593068222</v>
      </c>
      <c r="E28">
        <f>IF(M_3=0,0,Data!F27/M_3)</f>
        <v>0.98308706729194972</v>
      </c>
      <c r="F28">
        <f>IF(M_4=0,0,Data!G27/M_4)</f>
        <v>0.98995717176524678</v>
      </c>
      <c r="G28">
        <f>IF(M_5=0,0,Data!H27/M_5)</f>
        <v>0.9542274117940085</v>
      </c>
      <c r="H28">
        <f>IF(M_6=0,0,Data!I27/M_6)</f>
        <v>0.94924543496256708</v>
      </c>
      <c r="I28">
        <f>IF(M_7=0,0,Data!J27/M_7)</f>
        <v>0.94788552968361384</v>
      </c>
      <c r="J28">
        <f>IF(M_8=0,0,Data!K27/M_8)</f>
        <v>0.95031567886808577</v>
      </c>
      <c r="K28">
        <f>IF(M_9=0,0,Data!L27/M_9)</f>
        <v>0.78803335198666147</v>
      </c>
      <c r="L28">
        <f>IF(M_10=0,0,Data!M27/M_10)</f>
        <v>0.77394215521471332</v>
      </c>
      <c r="M28">
        <f>IF(M_11=0,0,Data!N27/M_11)</f>
        <v>0.96219545819576002</v>
      </c>
      <c r="N28">
        <f>IF(M_12=0,0,Data!O27/M_12)</f>
        <v>0.96219545819576002</v>
      </c>
      <c r="O28">
        <f>IF(M_13=0,0,Data!P27/M_13)</f>
        <v>0</v>
      </c>
      <c r="P28">
        <f>IF(M_14=0,0,Data!Q27/M_14)</f>
        <v>0</v>
      </c>
      <c r="Q28">
        <f>IF(M_15=0,0,Data!R27/M_15)</f>
        <v>0</v>
      </c>
      <c r="R28">
        <f>IF(M_16=0,0,Data!S27/M_16)</f>
        <v>0</v>
      </c>
      <c r="S28">
        <f>IF(M_17=0,0,Data!T27/M_17)</f>
        <v>0</v>
      </c>
      <c r="T28">
        <f>IF(M_18=0,0,Data!U27/M_18)</f>
        <v>0</v>
      </c>
      <c r="U28" cm="1">
        <f t="array" ref="U28">IF(M_19=0,0,Data!V27/M_19)</f>
        <v>0</v>
      </c>
      <c r="V28" cm="1">
        <f t="array" ref="V28">IF(M_20=0,0,Data!W27/M_20)</f>
        <v>0</v>
      </c>
    </row>
    <row r="29" spans="1:22" x14ac:dyDescent="0.25">
      <c r="A29">
        <f>Data!A28</f>
        <v>75</v>
      </c>
      <c r="B29">
        <v>0.75</v>
      </c>
      <c r="C29">
        <f>IF(M_1=0,0,Data!D28/M_1)</f>
        <v>0.76606053578686606</v>
      </c>
      <c r="D29">
        <f>IF(M_2=0,0,Data!E28/M_2)</f>
        <v>0.72643199342210418</v>
      </c>
      <c r="E29">
        <f>IF(M_3=0,0,Data!F28/M_3)</f>
        <v>0.96701407637018955</v>
      </c>
      <c r="F29">
        <f>IF(M_4=0,0,Data!G28/M_4)</f>
        <v>0.97926391736444185</v>
      </c>
      <c r="G29">
        <f>IF(M_5=0,0,Data!H28/M_5)</f>
        <v>0.93030246965643681</v>
      </c>
      <c r="H29">
        <f>IF(M_6=0,0,Data!I28/M_6)</f>
        <v>0.9065194851685705</v>
      </c>
      <c r="I29">
        <f>IF(M_7=0,0,Data!J28/M_7)</f>
        <v>0.90308163616475046</v>
      </c>
      <c r="J29">
        <f>IF(M_8=0,0,Data!K28/M_8)</f>
        <v>0.91526840068569371</v>
      </c>
      <c r="K29">
        <f>IF(M_9=0,0,Data!L28/M_9)</f>
        <v>0.70183499726329679</v>
      </c>
      <c r="L29">
        <f>IF(M_10=0,0,Data!M28/M_10)</f>
        <v>0.72257005934980179</v>
      </c>
      <c r="M29">
        <f>IF(M_11=0,0,Data!N28/M_11)</f>
        <v>0.96219545819576002</v>
      </c>
      <c r="N29">
        <f>IF(M_12=0,0,Data!O28/M_12)</f>
        <v>0.96219545819576002</v>
      </c>
      <c r="O29">
        <f>IF(M_13=0,0,Data!P28/M_13)</f>
        <v>0</v>
      </c>
      <c r="P29">
        <f>IF(M_14=0,0,Data!Q28/M_14)</f>
        <v>0</v>
      </c>
      <c r="Q29">
        <f>IF(M_15=0,0,Data!R28/M_15)</f>
        <v>0</v>
      </c>
      <c r="R29">
        <f>IF(M_16=0,0,Data!S28/M_16)</f>
        <v>0</v>
      </c>
      <c r="S29">
        <f>IF(M_17=0,0,Data!T28/M_17)</f>
        <v>0</v>
      </c>
      <c r="T29">
        <f>IF(M_18=0,0,Data!U28/M_18)</f>
        <v>0</v>
      </c>
      <c r="U29" cm="1">
        <f t="array" ref="U29">IF(M_19=0,0,Data!V28/M_19)</f>
        <v>0</v>
      </c>
      <c r="V29" cm="1">
        <f t="array" ref="V29">IF(M_20=0,0,Data!W28/M_20)</f>
        <v>0</v>
      </c>
    </row>
    <row r="30" spans="1:22" x14ac:dyDescent="0.25">
      <c r="A30">
        <f>Data!A29</f>
        <v>74</v>
      </c>
      <c r="B30">
        <v>0.74</v>
      </c>
      <c r="C30">
        <f>IF(M_1=0,0,Data!D29/M_1)</f>
        <v>0.80949268304560695</v>
      </c>
      <c r="D30">
        <f>IF(M_2=0,0,Data!E29/M_2)</f>
        <v>0.70620408051784744</v>
      </c>
      <c r="E30">
        <f>IF(M_3=0,0,Data!F29/M_3)</f>
        <v>0.97880913852350115</v>
      </c>
      <c r="F30">
        <f>IF(M_4=0,0,Data!G29/M_4)</f>
        <v>0.98834060008069913</v>
      </c>
      <c r="G30">
        <f>IF(M_5=0,0,Data!H29/M_5)</f>
        <v>0.86225659205487137</v>
      </c>
      <c r="H30">
        <f>IF(M_6=0,0,Data!I29/M_6)</f>
        <v>0.87754817061586554</v>
      </c>
      <c r="I30">
        <f>IF(M_7=0,0,Data!J29/M_7)</f>
        <v>0.85412351585519219</v>
      </c>
      <c r="J30">
        <f>IF(M_8=0,0,Data!K29/M_8)</f>
        <v>0.88127313798857898</v>
      </c>
      <c r="K30">
        <f>IF(M_9=0,0,Data!L29/M_9)</f>
        <v>0.71702476282007788</v>
      </c>
      <c r="L30">
        <f>IF(M_10=0,0,Data!M29/M_10)</f>
        <v>0.73360088283326053</v>
      </c>
      <c r="M30">
        <f>IF(M_11=0,0,Data!N29/M_11)</f>
        <v>0.96219545819576002</v>
      </c>
      <c r="N30">
        <f>IF(M_12=0,0,Data!O29/M_12)</f>
        <v>0.96219545819576002</v>
      </c>
      <c r="O30">
        <f>IF(M_13=0,0,Data!P29/M_13)</f>
        <v>0</v>
      </c>
      <c r="P30">
        <f>IF(M_14=0,0,Data!Q29/M_14)</f>
        <v>0</v>
      </c>
      <c r="Q30">
        <f>IF(M_15=0,0,Data!R29/M_15)</f>
        <v>0</v>
      </c>
      <c r="R30">
        <f>IF(M_16=0,0,Data!S29/M_16)</f>
        <v>0</v>
      </c>
      <c r="S30">
        <f>IF(M_17=0,0,Data!T29/M_17)</f>
        <v>0</v>
      </c>
      <c r="T30">
        <f>IF(M_18=0,0,Data!U29/M_18)</f>
        <v>0</v>
      </c>
      <c r="U30" cm="1">
        <f t="array" ref="U30">IF(M_19=0,0,Data!V29/M_19)</f>
        <v>0</v>
      </c>
      <c r="V30" cm="1">
        <f t="array" ref="V30">IF(M_20=0,0,Data!W29/M_20)</f>
        <v>0</v>
      </c>
    </row>
    <row r="31" spans="1:22" x14ac:dyDescent="0.25">
      <c r="A31">
        <f>Data!A30</f>
        <v>73</v>
      </c>
      <c r="B31">
        <v>0.73</v>
      </c>
      <c r="C31">
        <f>IF(M_1=0,0,Data!D30/M_1)</f>
        <v>0.87358084776192957</v>
      </c>
      <c r="D31">
        <f>IF(M_2=0,0,Data!E30/M_2)</f>
        <v>0.80818854557810915</v>
      </c>
      <c r="E31">
        <f>IF(M_3=0,0,Data!F30/M_3)</f>
        <v>0.98226714967896855</v>
      </c>
      <c r="F31">
        <f>IF(M_4=0,0,Data!G30/M_4)</f>
        <v>0.98451626972551443</v>
      </c>
      <c r="G31">
        <f>IF(M_5=0,0,Data!H30/M_5)</f>
        <v>0.96370661016435433</v>
      </c>
      <c r="H31">
        <f>IF(M_6=0,0,Data!I30/M_6)</f>
        <v>0.95018780844365391</v>
      </c>
      <c r="I31">
        <f>IF(M_7=0,0,Data!J30/M_7)</f>
        <v>0.95840753124853562</v>
      </c>
      <c r="J31">
        <f>IF(M_8=0,0,Data!K30/M_8)</f>
        <v>0.94301089671365323</v>
      </c>
      <c r="K31">
        <f>IF(M_9=0,0,Data!L30/M_9)</f>
        <v>0.67377492451538912</v>
      </c>
      <c r="L31">
        <f>IF(M_10=0,0,Data!M30/M_10)</f>
        <v>0.72423061608906159</v>
      </c>
      <c r="M31">
        <f>IF(M_11=0,0,Data!N30/M_11)</f>
        <v>0.96219545819576002</v>
      </c>
      <c r="N31">
        <f>IF(M_12=0,0,Data!O30/M_12)</f>
        <v>0.96219545819576002</v>
      </c>
      <c r="O31">
        <f>IF(M_13=0,0,Data!P30/M_13)</f>
        <v>0</v>
      </c>
      <c r="P31">
        <f>IF(M_14=0,0,Data!Q30/M_14)</f>
        <v>0</v>
      </c>
      <c r="Q31">
        <f>IF(M_15=0,0,Data!R30/M_15)</f>
        <v>0</v>
      </c>
      <c r="R31">
        <f>IF(M_16=0,0,Data!S30/M_16)</f>
        <v>0</v>
      </c>
      <c r="S31">
        <f>IF(M_17=0,0,Data!T30/M_17)</f>
        <v>0</v>
      </c>
      <c r="T31">
        <f>IF(M_18=0,0,Data!U30/M_18)</f>
        <v>0</v>
      </c>
      <c r="U31" cm="1">
        <f t="array" ref="U31">IF(M_19=0,0,Data!V30/M_19)</f>
        <v>0</v>
      </c>
      <c r="V31" cm="1">
        <f t="array" ref="V31">IF(M_20=0,0,Data!W30/M_20)</f>
        <v>0</v>
      </c>
    </row>
    <row r="32" spans="1:22" x14ac:dyDescent="0.25">
      <c r="A32">
        <f>Data!A31</f>
        <v>72</v>
      </c>
      <c r="B32">
        <v>0.72</v>
      </c>
      <c r="C32">
        <f>IF(M_1=0,0,Data!D31/M_1)</f>
        <v>0.87376285438327417</v>
      </c>
      <c r="D32">
        <f>IF(M_2=0,0,Data!E31/M_2)</f>
        <v>0.71322305747478243</v>
      </c>
      <c r="E32">
        <f>IF(M_3=0,0,Data!F31/M_3)</f>
        <v>0.98768865180581666</v>
      </c>
      <c r="F32">
        <f>IF(M_4=0,0,Data!G31/M_4)</f>
        <v>0.98569236148026129</v>
      </c>
      <c r="G32">
        <f>IF(M_5=0,0,Data!H31/M_5)</f>
        <v>0.98298899790401839</v>
      </c>
      <c r="H32">
        <f>IF(M_6=0,0,Data!I31/M_6)</f>
        <v>0.94028414616513833</v>
      </c>
      <c r="I32">
        <f>IF(M_7=0,0,Data!J31/M_7)</f>
        <v>0.97868081219999448</v>
      </c>
      <c r="J32">
        <f>IF(M_8=0,0,Data!K31/M_8)</f>
        <v>0.88906642994525897</v>
      </c>
      <c r="K32">
        <f>IF(M_9=0,0,Data!L31/M_9)</f>
        <v>0.70795978204995103</v>
      </c>
      <c r="L32">
        <f>IF(M_10=0,0,Data!M31/M_10)</f>
        <v>0.719786498981838</v>
      </c>
      <c r="M32">
        <f>IF(M_11=0,0,Data!N31/M_11)</f>
        <v>0.96219545819576002</v>
      </c>
      <c r="N32">
        <f>IF(M_12=0,0,Data!O31/M_12)</f>
        <v>0.96219545819576002</v>
      </c>
      <c r="O32">
        <f>IF(M_13=0,0,Data!P31/M_13)</f>
        <v>0</v>
      </c>
      <c r="P32">
        <f>IF(M_14=0,0,Data!Q31/M_14)</f>
        <v>0</v>
      </c>
      <c r="Q32">
        <f>IF(M_15=0,0,Data!R31/M_15)</f>
        <v>0</v>
      </c>
      <c r="R32">
        <f>IF(M_16=0,0,Data!S31/M_16)</f>
        <v>0</v>
      </c>
      <c r="S32">
        <f>IF(M_17=0,0,Data!T31/M_17)</f>
        <v>0</v>
      </c>
      <c r="T32">
        <f>IF(M_18=0,0,Data!U31/M_18)</f>
        <v>0</v>
      </c>
      <c r="U32" cm="1">
        <f t="array" ref="U32">IF(M_19=0,0,Data!V31/M_19)</f>
        <v>0</v>
      </c>
      <c r="V32" cm="1">
        <f t="array" ref="V32">IF(M_20=0,0,Data!W31/M_20)</f>
        <v>0</v>
      </c>
    </row>
    <row r="33" spans="1:22" x14ac:dyDescent="0.25">
      <c r="A33">
        <f>Data!A32</f>
        <v>71</v>
      </c>
      <c r="B33">
        <v>0.71</v>
      </c>
      <c r="C33">
        <f>IF(M_1=0,0,Data!D32/M_1)</f>
        <v>0.69889385588257336</v>
      </c>
      <c r="D33">
        <f>IF(M_2=0,0,Data!E32/M_2)</f>
        <v>0.69328236750412564</v>
      </c>
      <c r="E33">
        <f>IF(M_3=0,0,Data!F32/M_3)</f>
        <v>0.9820039963739885</v>
      </c>
      <c r="F33">
        <f>IF(M_4=0,0,Data!G32/M_4)</f>
        <v>0.98539592743806492</v>
      </c>
      <c r="G33">
        <f>IF(M_5=0,0,Data!H32/M_5)</f>
        <v>0.93301106991544547</v>
      </c>
      <c r="H33">
        <f>IF(M_6=0,0,Data!I32/M_6)</f>
        <v>0.94886960933988973</v>
      </c>
      <c r="I33">
        <f>IF(M_7=0,0,Data!J32/M_7)</f>
        <v>0.89071892354209958</v>
      </c>
      <c r="J33">
        <f>IF(M_8=0,0,Data!K32/M_8)</f>
        <v>0.95570970286119994</v>
      </c>
      <c r="K33">
        <f>IF(M_9=0,0,Data!L32/M_9)</f>
        <v>0.650445683796541</v>
      </c>
      <c r="L33">
        <f>IF(M_10=0,0,Data!M32/M_10)</f>
        <v>0.70515296383831139</v>
      </c>
      <c r="M33">
        <f>IF(M_11=0,0,Data!N32/M_11)</f>
        <v>0.96219545819576002</v>
      </c>
      <c r="N33">
        <f>IF(M_12=0,0,Data!O32/M_12)</f>
        <v>0.96219545819576002</v>
      </c>
      <c r="O33">
        <f>IF(M_13=0,0,Data!P32/M_13)</f>
        <v>0</v>
      </c>
      <c r="P33">
        <f>IF(M_14=0,0,Data!Q32/M_14)</f>
        <v>0</v>
      </c>
      <c r="Q33">
        <f>IF(M_15=0,0,Data!R32/M_15)</f>
        <v>0</v>
      </c>
      <c r="R33">
        <f>IF(M_16=0,0,Data!S32/M_16)</f>
        <v>0</v>
      </c>
      <c r="S33">
        <f>IF(M_17=0,0,Data!T32/M_17)</f>
        <v>0</v>
      </c>
      <c r="T33">
        <f>IF(M_18=0,0,Data!U32/M_18)</f>
        <v>0</v>
      </c>
      <c r="U33" cm="1">
        <f t="array" ref="U33">IF(M_19=0,0,Data!V32/M_19)</f>
        <v>0</v>
      </c>
      <c r="V33" cm="1">
        <f t="array" ref="V33">IF(M_20=0,0,Data!W32/M_20)</f>
        <v>0</v>
      </c>
    </row>
    <row r="34" spans="1:22" x14ac:dyDescent="0.25">
      <c r="A34">
        <f>Data!A33</f>
        <v>70</v>
      </c>
      <c r="B34">
        <v>0.7</v>
      </c>
      <c r="C34">
        <f>IF(M_1=0,0,Data!D33/M_1)</f>
        <v>0.81156752457246717</v>
      </c>
      <c r="D34">
        <f>IF(M_2=0,0,Data!E33/M_2)</f>
        <v>0.73852695763800114</v>
      </c>
      <c r="E34">
        <f>IF(M_3=0,0,Data!F33/M_3)</f>
        <v>0.98131674781134903</v>
      </c>
      <c r="F34">
        <f>IF(M_4=0,0,Data!G33/M_4)</f>
        <v>0.97864763104620378</v>
      </c>
      <c r="G34">
        <f>IF(M_5=0,0,Data!H33/M_5)</f>
        <v>0.93601345097103505</v>
      </c>
      <c r="H34">
        <f>IF(M_6=0,0,Data!I33/M_6)</f>
        <v>0.93761406566232008</v>
      </c>
      <c r="I34">
        <f>IF(M_7=0,0,Data!J33/M_7)</f>
        <v>0.90230959331835547</v>
      </c>
      <c r="J34">
        <f>IF(M_8=0,0,Data!K33/M_8)</f>
        <v>0.94999575034705508</v>
      </c>
      <c r="K34">
        <f>IF(M_9=0,0,Data!L33/M_9)</f>
        <v>0.67435547437074372</v>
      </c>
      <c r="L34">
        <f>IF(M_10=0,0,Data!M33/M_10)</f>
        <v>0.68471810203486927</v>
      </c>
      <c r="M34">
        <f>IF(M_11=0,0,Data!N33/M_11)</f>
        <v>0.96219545819576002</v>
      </c>
      <c r="N34">
        <f>IF(M_12=0,0,Data!O33/M_12)</f>
        <v>0.96219545819576002</v>
      </c>
      <c r="O34">
        <f>IF(M_13=0,0,Data!P33/M_13)</f>
        <v>0</v>
      </c>
      <c r="P34">
        <f>IF(M_14=0,0,Data!Q33/M_14)</f>
        <v>0</v>
      </c>
      <c r="Q34">
        <f>IF(M_15=0,0,Data!R33/M_15)</f>
        <v>0</v>
      </c>
      <c r="R34">
        <f>IF(M_16=0,0,Data!S33/M_16)</f>
        <v>0</v>
      </c>
      <c r="S34">
        <f>IF(M_17=0,0,Data!T33/M_17)</f>
        <v>0</v>
      </c>
      <c r="T34">
        <f>IF(M_18=0,0,Data!U33/M_18)</f>
        <v>0</v>
      </c>
      <c r="U34" cm="1">
        <f t="array" ref="U34">IF(M_19=0,0,Data!V33/M_19)</f>
        <v>0</v>
      </c>
      <c r="V34" cm="1">
        <f t="array" ref="V34">IF(M_20=0,0,Data!W33/M_20)</f>
        <v>0</v>
      </c>
    </row>
    <row r="35" spans="1:22" x14ac:dyDescent="0.25">
      <c r="A35">
        <f>Data!A34</f>
        <v>69</v>
      </c>
      <c r="B35">
        <v>0.69</v>
      </c>
      <c r="C35">
        <f>IF(M_1=0,0,Data!D34/M_1)</f>
        <v>0.71239400745035475</v>
      </c>
      <c r="D35">
        <f>IF(M_2=0,0,Data!E34/M_2)</f>
        <v>0.69912752235209541</v>
      </c>
      <c r="E35">
        <f>IF(M_3=0,0,Data!F34/M_3)</f>
        <v>0.9703198262193411</v>
      </c>
      <c r="F35">
        <f>IF(M_4=0,0,Data!G34/M_4)</f>
        <v>0.9803372647111962</v>
      </c>
      <c r="G35">
        <f>IF(M_5=0,0,Data!H34/M_5)</f>
        <v>0.92758183526647631</v>
      </c>
      <c r="H35">
        <f>IF(M_6=0,0,Data!I34/M_6)</f>
        <v>0.94475566336633265</v>
      </c>
      <c r="I35">
        <f>IF(M_7=0,0,Data!J34/M_7)</f>
        <v>0.91731534175940488</v>
      </c>
      <c r="J35">
        <f>IF(M_8=0,0,Data!K34/M_8)</f>
        <v>0.95648620267827233</v>
      </c>
      <c r="K35">
        <f>IF(M_9=0,0,Data!L34/M_9)</f>
        <v>0.64434847503808645</v>
      </c>
      <c r="L35">
        <f>IF(M_10=0,0,Data!M34/M_10)</f>
        <v>0.6776630940252103</v>
      </c>
      <c r="M35">
        <f>IF(M_11=0,0,Data!N34/M_11)</f>
        <v>0.91932271522491826</v>
      </c>
      <c r="N35">
        <f>IF(M_12=0,0,Data!O34/M_12)</f>
        <v>0.91932271522491826</v>
      </c>
      <c r="O35">
        <f>IF(M_13=0,0,Data!P34/M_13)</f>
        <v>0</v>
      </c>
      <c r="P35">
        <f>IF(M_14=0,0,Data!Q34/M_14)</f>
        <v>0</v>
      </c>
      <c r="Q35">
        <f>IF(M_15=0,0,Data!R34/M_15)</f>
        <v>0</v>
      </c>
      <c r="R35">
        <f>IF(M_16=0,0,Data!S34/M_16)</f>
        <v>0</v>
      </c>
      <c r="S35">
        <f>IF(M_17=0,0,Data!T34/M_17)</f>
        <v>0</v>
      </c>
      <c r="T35">
        <f>IF(M_18=0,0,Data!U34/M_18)</f>
        <v>0</v>
      </c>
      <c r="U35" cm="1">
        <f t="array" ref="U35">IF(M_19=0,0,Data!V34/M_19)</f>
        <v>0</v>
      </c>
      <c r="V35" cm="1">
        <f t="array" ref="V35">IF(M_20=0,0,Data!W34/M_20)</f>
        <v>0</v>
      </c>
    </row>
    <row r="36" spans="1:22" x14ac:dyDescent="0.25">
      <c r="A36">
        <f>Data!A35</f>
        <v>68</v>
      </c>
      <c r="B36">
        <v>0.68</v>
      </c>
      <c r="C36">
        <f>IF(M_1=0,0,Data!D35/M_1)</f>
        <v>0.91911364322507516</v>
      </c>
      <c r="D36">
        <f>IF(M_2=0,0,Data!E35/M_2)</f>
        <v>0.5984111712086525</v>
      </c>
      <c r="E36">
        <f>IF(M_3=0,0,Data!F35/M_3)</f>
        <v>0.98017425013269488</v>
      </c>
      <c r="F36">
        <f>IF(M_4=0,0,Data!G35/M_4)</f>
        <v>0.97991230083615743</v>
      </c>
      <c r="G36">
        <f>IF(M_5=0,0,Data!H35/M_5)</f>
        <v>0.95519423078268606</v>
      </c>
      <c r="H36">
        <f>IF(M_6=0,0,Data!I35/M_6)</f>
        <v>0.93557257814286021</v>
      </c>
      <c r="I36">
        <f>IF(M_7=0,0,Data!J35/M_7)</f>
        <v>0.91436976217784482</v>
      </c>
      <c r="J36">
        <f>IF(M_8=0,0,Data!K35/M_8)</f>
        <v>0.9218314973974101</v>
      </c>
      <c r="K36">
        <f>IF(M_9=0,0,Data!L35/M_9)</f>
        <v>0.62432283961981283</v>
      </c>
      <c r="L36">
        <f>IF(M_10=0,0,Data!M35/M_10)</f>
        <v>0.65974152813799569</v>
      </c>
      <c r="M36">
        <f>IF(M_11=0,0,Data!N35/M_11)</f>
        <v>0.91932271522491826</v>
      </c>
      <c r="N36">
        <f>IF(M_12=0,0,Data!O35/M_12)</f>
        <v>0.91932271522491826</v>
      </c>
      <c r="O36">
        <f>IF(M_13=0,0,Data!P35/M_13)</f>
        <v>0</v>
      </c>
      <c r="P36">
        <f>IF(M_14=0,0,Data!Q35/M_14)</f>
        <v>0</v>
      </c>
      <c r="Q36">
        <f>IF(M_15=0,0,Data!R35/M_15)</f>
        <v>0</v>
      </c>
      <c r="R36">
        <f>IF(M_16=0,0,Data!S35/M_16)</f>
        <v>0</v>
      </c>
      <c r="S36">
        <f>IF(M_17=0,0,Data!T35/M_17)</f>
        <v>0</v>
      </c>
      <c r="T36">
        <f>IF(M_18=0,0,Data!U35/M_18)</f>
        <v>0</v>
      </c>
      <c r="U36" cm="1">
        <f t="array" ref="U36">IF(M_19=0,0,Data!V35/M_19)</f>
        <v>0</v>
      </c>
      <c r="V36" cm="1">
        <f t="array" ref="V36">IF(M_20=0,0,Data!W35/M_20)</f>
        <v>0</v>
      </c>
    </row>
    <row r="37" spans="1:22" x14ac:dyDescent="0.25">
      <c r="A37">
        <f>Data!A36</f>
        <v>67</v>
      </c>
      <c r="B37">
        <v>0.67</v>
      </c>
      <c r="C37">
        <f>IF(M_1=0,0,Data!D36/M_1)</f>
        <v>0.72679166437022691</v>
      </c>
      <c r="D37">
        <f>IF(M_2=0,0,Data!E36/M_2)</f>
        <v>0.74330223493752823</v>
      </c>
      <c r="E37">
        <f>IF(M_3=0,0,Data!F36/M_3)</f>
        <v>0.97054361063703898</v>
      </c>
      <c r="F37">
        <f>IF(M_4=0,0,Data!G36/M_4)</f>
        <v>0.97302512359904436</v>
      </c>
      <c r="G37">
        <f>IF(M_5=0,0,Data!H36/M_5)</f>
        <v>0.91023803785874569</v>
      </c>
      <c r="H37">
        <f>IF(M_6=0,0,Data!I36/M_6)</f>
        <v>0.92980256671118888</v>
      </c>
      <c r="I37">
        <f>IF(M_7=0,0,Data!J36/M_7)</f>
        <v>0.93269363751395962</v>
      </c>
      <c r="J37">
        <f>IF(M_8=0,0,Data!K36/M_8)</f>
        <v>0.95761140231956698</v>
      </c>
      <c r="K37">
        <f>IF(M_9=0,0,Data!L36/M_9)</f>
        <v>0.61914683423491168</v>
      </c>
      <c r="L37">
        <f>IF(M_10=0,0,Data!M36/M_10)</f>
        <v>0.67522141919899292</v>
      </c>
      <c r="M37">
        <f>IF(M_11=0,0,Data!N36/M_11)</f>
        <v>0.91932271522491826</v>
      </c>
      <c r="N37">
        <f>IF(M_12=0,0,Data!O36/M_12)</f>
        <v>0.91932271522491826</v>
      </c>
      <c r="O37">
        <f>IF(M_13=0,0,Data!P36/M_13)</f>
        <v>0</v>
      </c>
      <c r="P37">
        <f>IF(M_14=0,0,Data!Q36/M_14)</f>
        <v>0</v>
      </c>
      <c r="Q37">
        <f>IF(M_15=0,0,Data!R36/M_15)</f>
        <v>0</v>
      </c>
      <c r="R37">
        <f>IF(M_16=0,0,Data!S36/M_16)</f>
        <v>0</v>
      </c>
      <c r="S37">
        <f>IF(M_17=0,0,Data!T36/M_17)</f>
        <v>0</v>
      </c>
      <c r="T37">
        <f>IF(M_18=0,0,Data!U36/M_18)</f>
        <v>0</v>
      </c>
      <c r="U37" cm="1">
        <f t="array" ref="U37">IF(M_19=0,0,Data!V36/M_19)</f>
        <v>0</v>
      </c>
      <c r="V37" cm="1">
        <f t="array" ref="V37">IF(M_20=0,0,Data!W36/M_20)</f>
        <v>0</v>
      </c>
    </row>
    <row r="38" spans="1:22" x14ac:dyDescent="0.25">
      <c r="A38">
        <f>Data!A37</f>
        <v>66</v>
      </c>
      <c r="B38">
        <v>0.66</v>
      </c>
      <c r="C38">
        <f>IF(M_1=0,0,Data!D37/M_1)</f>
        <v>0.72669369435178188</v>
      </c>
      <c r="D38">
        <f>IF(M_2=0,0,Data!E37/M_2)</f>
        <v>0.67654674522453973</v>
      </c>
      <c r="E38">
        <f>IF(M_3=0,0,Data!F37/M_3)</f>
        <v>0.96758914221180214</v>
      </c>
      <c r="F38">
        <f>IF(M_4=0,0,Data!G37/M_4)</f>
        <v>0.97558821216591762</v>
      </c>
      <c r="G38">
        <f>IF(M_5=0,0,Data!H37/M_5)</f>
        <v>0.92747364511275909</v>
      </c>
      <c r="H38">
        <f>IF(M_6=0,0,Data!I37/M_6)</f>
        <v>0.93230654475332675</v>
      </c>
      <c r="I38">
        <f>IF(M_7=0,0,Data!J37/M_7)</f>
        <v>0.88962773148120644</v>
      </c>
      <c r="J38">
        <f>IF(M_8=0,0,Data!K37/M_8)</f>
        <v>0.96396467174713485</v>
      </c>
      <c r="K38">
        <f>IF(M_9=0,0,Data!L37/M_9)</f>
        <v>0.65247107939761551</v>
      </c>
      <c r="L38">
        <f>IF(M_10=0,0,Data!M37/M_10)</f>
        <v>0.68160420109952979</v>
      </c>
      <c r="M38">
        <f>IF(M_11=0,0,Data!N37/M_11)</f>
        <v>0.91932271522491826</v>
      </c>
      <c r="N38">
        <f>IF(M_12=0,0,Data!O37/M_12)</f>
        <v>0.91932271522491826</v>
      </c>
      <c r="O38">
        <f>IF(M_13=0,0,Data!P37/M_13)</f>
        <v>0</v>
      </c>
      <c r="P38">
        <f>IF(M_14=0,0,Data!Q37/M_14)</f>
        <v>0</v>
      </c>
      <c r="Q38">
        <f>IF(M_15=0,0,Data!R37/M_15)</f>
        <v>0</v>
      </c>
      <c r="R38">
        <f>IF(M_16=0,0,Data!S37/M_16)</f>
        <v>0</v>
      </c>
      <c r="S38">
        <f>IF(M_17=0,0,Data!T37/M_17)</f>
        <v>0</v>
      </c>
      <c r="T38">
        <f>IF(M_18=0,0,Data!U37/M_18)</f>
        <v>0</v>
      </c>
      <c r="U38" cm="1">
        <f t="array" ref="U38">IF(M_19=0,0,Data!V37/M_19)</f>
        <v>0</v>
      </c>
      <c r="V38" cm="1">
        <f t="array" ref="V38">IF(M_20=0,0,Data!W37/M_20)</f>
        <v>0</v>
      </c>
    </row>
    <row r="39" spans="1:22" x14ac:dyDescent="0.25">
      <c r="A39">
        <f>Data!A38</f>
        <v>65</v>
      </c>
      <c r="B39">
        <v>0.65</v>
      </c>
      <c r="C39">
        <f>IF(M_1=0,0,Data!D38/M_1)</f>
        <v>0.74283639915564248</v>
      </c>
      <c r="D39">
        <f>IF(M_2=0,0,Data!E38/M_2)</f>
        <v>0.63711180507554199</v>
      </c>
      <c r="E39">
        <f>IF(M_3=0,0,Data!F38/M_3)</f>
        <v>0.96756121686198437</v>
      </c>
      <c r="F39">
        <f>IF(M_4=0,0,Data!G38/M_4)</f>
        <v>0.97593312677512967</v>
      </c>
      <c r="G39">
        <f>IF(M_5=0,0,Data!H38/M_5)</f>
        <v>0.94211087875405541</v>
      </c>
      <c r="H39">
        <f>IF(M_6=0,0,Data!I38/M_6)</f>
        <v>0.88997679659800866</v>
      </c>
      <c r="I39">
        <f>IF(M_7=0,0,Data!J38/M_7)</f>
        <v>0.92611348217099521</v>
      </c>
      <c r="J39">
        <f>IF(M_8=0,0,Data!K38/M_8)</f>
        <v>0.9169009222271548</v>
      </c>
      <c r="K39">
        <f>IF(M_9=0,0,Data!L38/M_9)</f>
        <v>0.60927575285021063</v>
      </c>
      <c r="L39">
        <f>IF(M_10=0,0,Data!M38/M_10)</f>
        <v>0.64802362713447015</v>
      </c>
      <c r="M39">
        <f>IF(M_11=0,0,Data!N38/M_11)</f>
        <v>0.91932271522491826</v>
      </c>
      <c r="N39">
        <f>IF(M_12=0,0,Data!O38/M_12)</f>
        <v>0.91932271522491826</v>
      </c>
      <c r="O39">
        <f>IF(M_13=0,0,Data!P38/M_13)</f>
        <v>0</v>
      </c>
      <c r="P39">
        <f>IF(M_14=0,0,Data!Q38/M_14)</f>
        <v>0</v>
      </c>
      <c r="Q39">
        <f>IF(M_15=0,0,Data!R38/M_15)</f>
        <v>0</v>
      </c>
      <c r="R39">
        <f>IF(M_16=0,0,Data!S38/M_16)</f>
        <v>0</v>
      </c>
      <c r="S39">
        <f>IF(M_17=0,0,Data!T38/M_17)</f>
        <v>0</v>
      </c>
      <c r="T39">
        <f>IF(M_18=0,0,Data!U38/M_18)</f>
        <v>0</v>
      </c>
      <c r="U39" cm="1">
        <f t="array" ref="U39">IF(M_19=0,0,Data!V38/M_19)</f>
        <v>0</v>
      </c>
      <c r="V39" cm="1">
        <f t="array" ref="V39">IF(M_20=0,0,Data!W38/M_20)</f>
        <v>0</v>
      </c>
    </row>
    <row r="40" spans="1:22" x14ac:dyDescent="0.25">
      <c r="A40">
        <f>Data!A39</f>
        <v>64</v>
      </c>
      <c r="B40">
        <v>0.64</v>
      </c>
      <c r="C40">
        <f>IF(M_1=0,0,Data!D39/M_1)</f>
        <v>0.76167406014578642</v>
      </c>
      <c r="D40">
        <f>IF(M_2=0,0,Data!E39/M_2)</f>
        <v>0.66525804844267444</v>
      </c>
      <c r="E40">
        <f>IF(M_3=0,0,Data!F39/M_3)</f>
        <v>0.98234378239251341</v>
      </c>
      <c r="F40">
        <f>IF(M_4=0,0,Data!G39/M_4)</f>
        <v>0.97486621315590627</v>
      </c>
      <c r="G40">
        <f>IF(M_5=0,0,Data!H39/M_5)</f>
        <v>0.91712796214867098</v>
      </c>
      <c r="H40">
        <f>IF(M_6=0,0,Data!I39/M_6)</f>
        <v>0.93247171342103463</v>
      </c>
      <c r="I40">
        <f>IF(M_7=0,0,Data!J39/M_7)</f>
        <v>0.87820186058366534</v>
      </c>
      <c r="J40">
        <f>IF(M_8=0,0,Data!K39/M_8)</f>
        <v>0.95061908882452817</v>
      </c>
      <c r="K40">
        <f>IF(M_9=0,0,Data!L39/M_9)</f>
        <v>0.65695622361999118</v>
      </c>
      <c r="L40">
        <f>IF(M_10=0,0,Data!M39/M_10)</f>
        <v>0.65814011069067935</v>
      </c>
      <c r="M40">
        <f>IF(M_11=0,0,Data!N39/M_11)</f>
        <v>0.91932271522491826</v>
      </c>
      <c r="N40">
        <f>IF(M_12=0,0,Data!O39/M_12)</f>
        <v>0.91932271522491826</v>
      </c>
      <c r="O40">
        <f>IF(M_13=0,0,Data!P39/M_13)</f>
        <v>0</v>
      </c>
      <c r="P40">
        <f>IF(M_14=0,0,Data!Q39/M_14)</f>
        <v>0</v>
      </c>
      <c r="Q40">
        <f>IF(M_15=0,0,Data!R39/M_15)</f>
        <v>0</v>
      </c>
      <c r="R40">
        <f>IF(M_16=0,0,Data!S39/M_16)</f>
        <v>0</v>
      </c>
      <c r="S40">
        <f>IF(M_17=0,0,Data!T39/M_17)</f>
        <v>0</v>
      </c>
      <c r="T40">
        <f>IF(M_18=0,0,Data!U39/M_18)</f>
        <v>0</v>
      </c>
      <c r="U40" cm="1">
        <f t="array" ref="U40">IF(M_19=0,0,Data!V39/M_19)</f>
        <v>0</v>
      </c>
      <c r="V40" cm="1">
        <f t="array" ref="V40">IF(M_20=0,0,Data!W39/M_20)</f>
        <v>0</v>
      </c>
    </row>
    <row r="41" spans="1:22" x14ac:dyDescent="0.25">
      <c r="A41">
        <f>Data!A40</f>
        <v>63</v>
      </c>
      <c r="B41">
        <v>0.63</v>
      </c>
      <c r="C41">
        <f>IF(M_1=0,0,Data!D40/M_1)</f>
        <v>0.66377891883554574</v>
      </c>
      <c r="D41">
        <f>IF(M_2=0,0,Data!E40/M_2)</f>
        <v>0.69285101145279415</v>
      </c>
      <c r="E41">
        <f>IF(M_3=0,0,Data!F40/M_3)</f>
        <v>0.96324226258742918</v>
      </c>
      <c r="F41">
        <f>IF(M_4=0,0,Data!G40/M_4)</f>
        <v>0.97048693566938549</v>
      </c>
      <c r="G41">
        <f>IF(M_5=0,0,Data!H40/M_5)</f>
        <v>0.88217206265439985</v>
      </c>
      <c r="H41">
        <f>IF(M_6=0,0,Data!I40/M_6)</f>
        <v>0.91706729184122437</v>
      </c>
      <c r="I41">
        <f>IF(M_7=0,0,Data!J40/M_7)</f>
        <v>0.83725913332837565</v>
      </c>
      <c r="J41">
        <f>IF(M_8=0,0,Data!K40/M_8)</f>
        <v>0.9290597415149302</v>
      </c>
      <c r="K41">
        <f>IF(M_9=0,0,Data!L40/M_9)</f>
        <v>0.57503893756045477</v>
      </c>
      <c r="L41">
        <f>IF(M_10=0,0,Data!M40/M_10)</f>
        <v>0.62281688851386552</v>
      </c>
      <c r="M41">
        <f>IF(M_11=0,0,Data!N40/M_11)</f>
        <v>0.91932271522491826</v>
      </c>
      <c r="N41">
        <f>IF(M_12=0,0,Data!O40/M_12)</f>
        <v>0.91932271522491826</v>
      </c>
      <c r="O41">
        <f>IF(M_13=0,0,Data!P40/M_13)</f>
        <v>0</v>
      </c>
      <c r="P41">
        <f>IF(M_14=0,0,Data!Q40/M_14)</f>
        <v>0</v>
      </c>
      <c r="Q41">
        <f>IF(M_15=0,0,Data!R40/M_15)</f>
        <v>0</v>
      </c>
      <c r="R41">
        <f>IF(M_16=0,0,Data!S40/M_16)</f>
        <v>0</v>
      </c>
      <c r="S41">
        <f>IF(M_17=0,0,Data!T40/M_17)</f>
        <v>0</v>
      </c>
      <c r="T41">
        <f>IF(M_18=0,0,Data!U40/M_18)</f>
        <v>0</v>
      </c>
      <c r="U41" cm="1">
        <f t="array" ref="U41">IF(M_19=0,0,Data!V40/M_19)</f>
        <v>0</v>
      </c>
      <c r="V41" cm="1">
        <f t="array" ref="V41">IF(M_20=0,0,Data!W40/M_20)</f>
        <v>0</v>
      </c>
    </row>
    <row r="42" spans="1:22" x14ac:dyDescent="0.25">
      <c r="A42">
        <f>Data!A41</f>
        <v>62</v>
      </c>
      <c r="B42">
        <v>0.62</v>
      </c>
      <c r="C42">
        <f>IF(M_1=0,0,Data!D41/M_1)</f>
        <v>0.72154512631066792</v>
      </c>
      <c r="D42">
        <f>IF(M_2=0,0,Data!E41/M_2)</f>
        <v>0.65227988184919938</v>
      </c>
      <c r="E42">
        <f>IF(M_3=0,0,Data!F41/M_3)</f>
        <v>0.95828809393365877</v>
      </c>
      <c r="F42">
        <f>IF(M_4=0,0,Data!G41/M_4)</f>
        <v>0.96573531058311191</v>
      </c>
      <c r="G42">
        <f>IF(M_5=0,0,Data!H41/M_5)</f>
        <v>0.94106674721877981</v>
      </c>
      <c r="H42">
        <f>IF(M_6=0,0,Data!I41/M_6)</f>
        <v>0.91766783475602254</v>
      </c>
      <c r="I42">
        <f>IF(M_7=0,0,Data!J41/M_7)</f>
        <v>0.89693909988461495</v>
      </c>
      <c r="J42">
        <f>IF(M_8=0,0,Data!K41/M_8)</f>
        <v>0.93600712834015842</v>
      </c>
      <c r="K42">
        <f>IF(M_9=0,0,Data!L41/M_9)</f>
        <v>0.58753066250375352</v>
      </c>
      <c r="L42">
        <f>IF(M_10=0,0,Data!M41/M_10)</f>
        <v>0.61826391616699061</v>
      </c>
      <c r="M42">
        <f>IF(M_11=0,0,Data!N41/M_11)</f>
        <v>0.91932271522491826</v>
      </c>
      <c r="N42">
        <f>IF(M_12=0,0,Data!O41/M_12)</f>
        <v>0.91932271522491826</v>
      </c>
      <c r="O42">
        <f>IF(M_13=0,0,Data!P41/M_13)</f>
        <v>0</v>
      </c>
      <c r="P42">
        <f>IF(M_14=0,0,Data!Q41/M_14)</f>
        <v>0</v>
      </c>
      <c r="Q42">
        <f>IF(M_15=0,0,Data!R41/M_15)</f>
        <v>0</v>
      </c>
      <c r="R42">
        <f>IF(M_16=0,0,Data!S41/M_16)</f>
        <v>0</v>
      </c>
      <c r="S42">
        <f>IF(M_17=0,0,Data!T41/M_17)</f>
        <v>0</v>
      </c>
      <c r="T42">
        <f>IF(M_18=0,0,Data!U41/M_18)</f>
        <v>0</v>
      </c>
      <c r="U42" cm="1">
        <f t="array" ref="U42">IF(M_19=0,0,Data!V41/M_19)</f>
        <v>0</v>
      </c>
      <c r="V42" cm="1">
        <f t="array" ref="V42">IF(M_20=0,0,Data!W41/M_20)</f>
        <v>0</v>
      </c>
    </row>
    <row r="43" spans="1:22" x14ac:dyDescent="0.25">
      <c r="A43">
        <f>Data!A42</f>
        <v>61</v>
      </c>
      <c r="B43">
        <v>0.61</v>
      </c>
      <c r="C43">
        <f>IF(M_1=0,0,Data!D42/M_1)</f>
        <v>0.88999773464865806</v>
      </c>
      <c r="D43">
        <f>IF(M_2=0,0,Data!E42/M_2)</f>
        <v>0.6812550377645743</v>
      </c>
      <c r="E43">
        <f>IF(M_3=0,0,Data!F42/M_3)</f>
        <v>0.98054048132429483</v>
      </c>
      <c r="F43">
        <f>IF(M_4=0,0,Data!G42/M_4)</f>
        <v>0.9721294978467746</v>
      </c>
      <c r="G43">
        <f>IF(M_5=0,0,Data!H42/M_5)</f>
        <v>0.92547194706939517</v>
      </c>
      <c r="H43">
        <f>IF(M_6=0,0,Data!I42/M_6)</f>
        <v>0.91775157251196449</v>
      </c>
      <c r="I43">
        <f>IF(M_7=0,0,Data!J42/M_7)</f>
        <v>0.91462414000235326</v>
      </c>
      <c r="J43">
        <f>IF(M_8=0,0,Data!K42/M_8)</f>
        <v>0.91912825028921064</v>
      </c>
      <c r="K43">
        <f>IF(M_9=0,0,Data!L42/M_9)</f>
        <v>0.59767107240180806</v>
      </c>
      <c r="L43">
        <f>IF(M_10=0,0,Data!M42/M_10)</f>
        <v>0.60595710207146047</v>
      </c>
      <c r="M43">
        <f>IF(M_11=0,0,Data!N42/M_11)</f>
        <v>0.91932271522491826</v>
      </c>
      <c r="N43">
        <f>IF(M_12=0,0,Data!O42/M_12)</f>
        <v>0.91932271522491826</v>
      </c>
      <c r="O43">
        <f>IF(M_13=0,0,Data!P42/M_13)</f>
        <v>0</v>
      </c>
      <c r="P43">
        <f>IF(M_14=0,0,Data!Q42/M_14)</f>
        <v>0</v>
      </c>
      <c r="Q43">
        <f>IF(M_15=0,0,Data!R42/M_15)</f>
        <v>0</v>
      </c>
      <c r="R43">
        <f>IF(M_16=0,0,Data!S42/M_16)</f>
        <v>0</v>
      </c>
      <c r="S43">
        <f>IF(M_17=0,0,Data!T42/M_17)</f>
        <v>0</v>
      </c>
      <c r="T43">
        <f>IF(M_18=0,0,Data!U42/M_18)</f>
        <v>0</v>
      </c>
      <c r="U43" cm="1">
        <f t="array" ref="U43">IF(M_19=0,0,Data!V42/M_19)</f>
        <v>0</v>
      </c>
      <c r="V43" cm="1">
        <f t="array" ref="V43">IF(M_20=0,0,Data!W42/M_20)</f>
        <v>0</v>
      </c>
    </row>
    <row r="44" spans="1:22" x14ac:dyDescent="0.25">
      <c r="A44">
        <f>Data!A43</f>
        <v>60</v>
      </c>
      <c r="B44">
        <v>0.6</v>
      </c>
      <c r="C44">
        <f>IF(M_1=0,0,Data!D43/M_1)</f>
        <v>0.64350036929719956</v>
      </c>
      <c r="D44">
        <f>IF(M_2=0,0,Data!E43/M_2)</f>
        <v>0.58879421217955996</v>
      </c>
      <c r="E44">
        <f>IF(M_3=0,0,Data!F43/M_3)</f>
        <v>0.9635060260628534</v>
      </c>
      <c r="F44">
        <f>IF(M_4=0,0,Data!G43/M_4)</f>
        <v>0.96704351558655177</v>
      </c>
      <c r="G44">
        <f>IF(M_5=0,0,Data!H43/M_5)</f>
        <v>0.90900616272333556</v>
      </c>
      <c r="H44">
        <f>IF(M_6=0,0,Data!I43/M_6)</f>
        <v>0.93329602643644005</v>
      </c>
      <c r="I44">
        <f>IF(M_7=0,0,Data!J43/M_7)</f>
        <v>0.89593912716192159</v>
      </c>
      <c r="J44">
        <f>IF(M_8=0,0,Data!K43/M_8)</f>
        <v>0.95175036750184261</v>
      </c>
      <c r="K44">
        <f>IF(M_9=0,0,Data!L43/M_9)</f>
        <v>0.5440709499766172</v>
      </c>
      <c r="L44">
        <f>IF(M_10=0,0,Data!M43/M_10)</f>
        <v>0.59551679897556309</v>
      </c>
      <c r="M44">
        <f>IF(M_11=0,0,Data!N43/M_11)</f>
        <v>0.91932271522491826</v>
      </c>
      <c r="N44">
        <f>IF(M_12=0,0,Data!O43/M_12)</f>
        <v>0.91932271522491826</v>
      </c>
      <c r="O44">
        <f>IF(M_13=0,0,Data!P43/M_13)</f>
        <v>0</v>
      </c>
      <c r="P44">
        <f>IF(M_14=0,0,Data!Q43/M_14)</f>
        <v>0</v>
      </c>
      <c r="Q44">
        <f>IF(M_15=0,0,Data!R43/M_15)</f>
        <v>0</v>
      </c>
      <c r="R44">
        <f>IF(M_16=0,0,Data!S43/M_16)</f>
        <v>0</v>
      </c>
      <c r="S44">
        <f>IF(M_17=0,0,Data!T43/M_17)</f>
        <v>0</v>
      </c>
      <c r="T44">
        <f>IF(M_18=0,0,Data!U43/M_18)</f>
        <v>0</v>
      </c>
      <c r="U44" cm="1">
        <f t="array" ref="U44">IF(M_19=0,0,Data!V43/M_19)</f>
        <v>0</v>
      </c>
      <c r="V44" cm="1">
        <f t="array" ref="V44">IF(M_20=0,0,Data!W43/M_20)</f>
        <v>0</v>
      </c>
    </row>
    <row r="45" spans="1:22" x14ac:dyDescent="0.25">
      <c r="A45">
        <f>Data!A44</f>
        <v>59</v>
      </c>
      <c r="B45">
        <v>0.59</v>
      </c>
      <c r="C45">
        <f>IF(M_1=0,0,Data!D44/M_1)</f>
        <v>0.64738424576546061</v>
      </c>
      <c r="D45">
        <f>IF(M_2=0,0,Data!E44/M_2)</f>
        <v>0.50967620079161224</v>
      </c>
      <c r="E45">
        <f>IF(M_3=0,0,Data!F44/M_3)</f>
        <v>0.95596529305901368</v>
      </c>
      <c r="F45">
        <f>IF(M_4=0,0,Data!G44/M_4)</f>
        <v>0.96490498127426572</v>
      </c>
      <c r="G45">
        <f>IF(M_5=0,0,Data!H44/M_5)</f>
        <v>0.89120583520203467</v>
      </c>
      <c r="H45">
        <f>IF(M_6=0,0,Data!I44/M_6)</f>
        <v>0.92820996974038905</v>
      </c>
      <c r="I45">
        <f>IF(M_7=0,0,Data!J44/M_7)</f>
        <v>0.86787374213274193</v>
      </c>
      <c r="J45">
        <f>IF(M_8=0,0,Data!K44/M_8)</f>
        <v>0.94974722050815774</v>
      </c>
      <c r="K45">
        <f>IF(M_9=0,0,Data!L44/M_9)</f>
        <v>0.54207149008690703</v>
      </c>
      <c r="L45">
        <f>IF(M_10=0,0,Data!M44/M_10)</f>
        <v>0.57724469570423353</v>
      </c>
      <c r="M45">
        <f>IF(M_11=0,0,Data!N44/M_11)</f>
        <v>0.91932271522491826</v>
      </c>
      <c r="N45">
        <f>IF(M_12=0,0,Data!O44/M_12)</f>
        <v>0.91932271522491826</v>
      </c>
      <c r="O45">
        <f>IF(M_13=0,0,Data!P44/M_13)</f>
        <v>0</v>
      </c>
      <c r="P45">
        <f>IF(M_14=0,0,Data!Q44/M_14)</f>
        <v>0</v>
      </c>
      <c r="Q45">
        <f>IF(M_15=0,0,Data!R44/M_15)</f>
        <v>0</v>
      </c>
      <c r="R45">
        <f>IF(M_16=0,0,Data!S44/M_16)</f>
        <v>0</v>
      </c>
      <c r="S45">
        <f>IF(M_17=0,0,Data!T44/M_17)</f>
        <v>0</v>
      </c>
      <c r="T45">
        <f>IF(M_18=0,0,Data!U44/M_18)</f>
        <v>0</v>
      </c>
      <c r="U45" cm="1">
        <f t="array" ref="U45">IF(M_19=0,0,Data!V44/M_19)</f>
        <v>0</v>
      </c>
      <c r="V45" cm="1">
        <f t="array" ref="V45">IF(M_20=0,0,Data!W44/M_20)</f>
        <v>0</v>
      </c>
    </row>
    <row r="46" spans="1:22" x14ac:dyDescent="0.25">
      <c r="A46">
        <f>Data!A45</f>
        <v>58</v>
      </c>
      <c r="B46">
        <v>0.57999999999999996</v>
      </c>
      <c r="C46">
        <f>IF(M_1=0,0,Data!D45/M_1)</f>
        <v>0.80340356967560789</v>
      </c>
      <c r="D46">
        <f>IF(M_2=0,0,Data!E45/M_2)</f>
        <v>0.5795616105566832</v>
      </c>
      <c r="E46">
        <f>IF(M_3=0,0,Data!F45/M_3)</f>
        <v>0.95712176768176926</v>
      </c>
      <c r="F46">
        <f>IF(M_4=0,0,Data!G45/M_4)</f>
        <v>0.96763009757413987</v>
      </c>
      <c r="G46">
        <f>IF(M_5=0,0,Data!H45/M_5)</f>
        <v>0.93519110712846776</v>
      </c>
      <c r="H46">
        <f>IF(M_6=0,0,Data!I45/M_6)</f>
        <v>0.88081067884949693</v>
      </c>
      <c r="I46">
        <f>IF(M_7=0,0,Data!J45/M_7)</f>
        <v>0.9185735659575025</v>
      </c>
      <c r="J46">
        <f>IF(M_8=0,0,Data!K45/M_8)</f>
        <v>0.88961220430372701</v>
      </c>
      <c r="K46">
        <f>IF(M_9=0,0,Data!L45/M_9)</f>
        <v>0.57472570179426996</v>
      </c>
      <c r="L46">
        <f>IF(M_10=0,0,Data!M45/M_10)</f>
        <v>0.56065460427171032</v>
      </c>
      <c r="M46">
        <f>IF(M_11=0,0,Data!N45/M_11)</f>
        <v>0.91932271522491826</v>
      </c>
      <c r="N46">
        <f>IF(M_12=0,0,Data!O45/M_12)</f>
        <v>0.91932271522491826</v>
      </c>
      <c r="O46">
        <f>IF(M_13=0,0,Data!P45/M_13)</f>
        <v>0</v>
      </c>
      <c r="P46">
        <f>IF(M_14=0,0,Data!Q45/M_14)</f>
        <v>0</v>
      </c>
      <c r="Q46">
        <f>IF(M_15=0,0,Data!R45/M_15)</f>
        <v>0</v>
      </c>
      <c r="R46">
        <f>IF(M_16=0,0,Data!S45/M_16)</f>
        <v>0</v>
      </c>
      <c r="S46">
        <f>IF(M_17=0,0,Data!T45/M_17)</f>
        <v>0</v>
      </c>
      <c r="T46">
        <f>IF(M_18=0,0,Data!U45/M_18)</f>
        <v>0</v>
      </c>
      <c r="U46" cm="1">
        <f t="array" ref="U46">IF(M_19=0,0,Data!V45/M_19)</f>
        <v>0</v>
      </c>
      <c r="V46" cm="1">
        <f t="array" ref="V46">IF(M_20=0,0,Data!W45/M_20)</f>
        <v>0</v>
      </c>
    </row>
    <row r="47" spans="1:22" x14ac:dyDescent="0.25">
      <c r="A47">
        <f>Data!A46</f>
        <v>57</v>
      </c>
      <c r="B47">
        <v>0.56999999999999995</v>
      </c>
      <c r="C47">
        <f>IF(M_1=0,0,Data!D46/M_1)</f>
        <v>0.70161287323550781</v>
      </c>
      <c r="D47">
        <f>IF(M_2=0,0,Data!E46/M_2)</f>
        <v>0.56157991700589516</v>
      </c>
      <c r="E47">
        <f>IF(M_3=0,0,Data!F46/M_3)</f>
        <v>0.96520296802516503</v>
      </c>
      <c r="F47">
        <f>IF(M_4=0,0,Data!G46/M_4)</f>
        <v>0.96787175020208649</v>
      </c>
      <c r="G47">
        <f>IF(M_5=0,0,Data!H46/M_5)</f>
        <v>0.90724078588875334</v>
      </c>
      <c r="H47">
        <f>IF(M_6=0,0,Data!I46/M_6)</f>
        <v>0.92760195777397569</v>
      </c>
      <c r="I47">
        <f>IF(M_7=0,0,Data!J46/M_7)</f>
        <v>0.90080679908002748</v>
      </c>
      <c r="J47">
        <f>IF(M_8=0,0,Data!K46/M_8)</f>
        <v>0.94756351800293226</v>
      </c>
      <c r="K47">
        <f>IF(M_9=0,0,Data!L46/M_9)</f>
        <v>0.52467973587186656</v>
      </c>
      <c r="L47">
        <f>IF(M_10=0,0,Data!M46/M_10)</f>
        <v>0.56864712481827462</v>
      </c>
      <c r="M47">
        <f>IF(M_11=0,0,Data!N46/M_11)</f>
        <v>0.91932271522491826</v>
      </c>
      <c r="N47">
        <f>IF(M_12=0,0,Data!O46/M_12)</f>
        <v>0.91932271522491826</v>
      </c>
      <c r="O47">
        <f>IF(M_13=0,0,Data!P46/M_13)</f>
        <v>0</v>
      </c>
      <c r="P47">
        <f>IF(M_14=0,0,Data!Q46/M_14)</f>
        <v>0</v>
      </c>
      <c r="Q47">
        <f>IF(M_15=0,0,Data!R46/M_15)</f>
        <v>0</v>
      </c>
      <c r="R47">
        <f>IF(M_16=0,0,Data!S46/M_16)</f>
        <v>0</v>
      </c>
      <c r="S47">
        <f>IF(M_17=0,0,Data!T46/M_17)</f>
        <v>0</v>
      </c>
      <c r="T47">
        <f>IF(M_18=0,0,Data!U46/M_18)</f>
        <v>0</v>
      </c>
      <c r="U47" cm="1">
        <f t="array" ref="U47">IF(M_19=0,0,Data!V46/M_19)</f>
        <v>0</v>
      </c>
      <c r="V47" cm="1">
        <f t="array" ref="V47">IF(M_20=0,0,Data!W46/M_20)</f>
        <v>0</v>
      </c>
    </row>
    <row r="48" spans="1:22" x14ac:dyDescent="0.25">
      <c r="A48">
        <f>Data!A47</f>
        <v>56</v>
      </c>
      <c r="B48">
        <v>0.56000000000000005</v>
      </c>
      <c r="C48">
        <f>IF(M_1=0,0,Data!D47/M_1)</f>
        <v>0.66284754426585824</v>
      </c>
      <c r="D48">
        <f>IF(M_2=0,0,Data!E47/M_2)</f>
        <v>0.52797935114599381</v>
      </c>
      <c r="E48">
        <f>IF(M_3=0,0,Data!F47/M_3)</f>
        <v>0.95128650371061907</v>
      </c>
      <c r="F48">
        <f>IF(M_4=0,0,Data!G47/M_4)</f>
        <v>0.95821666498366975</v>
      </c>
      <c r="G48">
        <f>IF(M_5=0,0,Data!H47/M_5)</f>
        <v>0.86290388859882361</v>
      </c>
      <c r="H48">
        <f>IF(M_6=0,0,Data!I47/M_6)</f>
        <v>0.88780244661468855</v>
      </c>
      <c r="I48">
        <f>IF(M_7=0,0,Data!J47/M_7)</f>
        <v>0.84042479387618585</v>
      </c>
      <c r="J48">
        <f>IF(M_8=0,0,Data!K47/M_8)</f>
        <v>0.90397468742132092</v>
      </c>
      <c r="K48">
        <f>IF(M_9=0,0,Data!L47/M_9)</f>
        <v>0.51842825819280525</v>
      </c>
      <c r="L48">
        <f>IF(M_10=0,0,Data!M47/M_10)</f>
        <v>0.55594838777417888</v>
      </c>
      <c r="M48">
        <f>IF(M_11=0,0,Data!N47/M_11)</f>
        <v>0.91932271522491826</v>
      </c>
      <c r="N48">
        <f>IF(M_12=0,0,Data!O47/M_12)</f>
        <v>0.91932271522491826</v>
      </c>
      <c r="O48">
        <f>IF(M_13=0,0,Data!P47/M_13)</f>
        <v>0</v>
      </c>
      <c r="P48">
        <f>IF(M_14=0,0,Data!Q47/M_14)</f>
        <v>0</v>
      </c>
      <c r="Q48">
        <f>IF(M_15=0,0,Data!R47/M_15)</f>
        <v>0</v>
      </c>
      <c r="R48">
        <f>IF(M_16=0,0,Data!S47/M_16)</f>
        <v>0</v>
      </c>
      <c r="S48">
        <f>IF(M_17=0,0,Data!T47/M_17)</f>
        <v>0</v>
      </c>
      <c r="T48">
        <f>IF(M_18=0,0,Data!U47/M_18)</f>
        <v>0</v>
      </c>
      <c r="U48" cm="1">
        <f t="array" ref="U48">IF(M_19=0,0,Data!V47/M_19)</f>
        <v>0</v>
      </c>
      <c r="V48" cm="1">
        <f t="array" ref="V48">IF(M_20=0,0,Data!W47/M_20)</f>
        <v>0</v>
      </c>
    </row>
    <row r="49" spans="1:22" x14ac:dyDescent="0.25">
      <c r="A49">
        <f>Data!A48</f>
        <v>55</v>
      </c>
      <c r="B49">
        <v>0.55000000000000004</v>
      </c>
      <c r="C49">
        <f>IF(M_1=0,0,Data!D48/M_1)</f>
        <v>0.69429476534680112</v>
      </c>
      <c r="D49">
        <f>IF(M_2=0,0,Data!E48/M_2)</f>
        <v>0.51127148147449164</v>
      </c>
      <c r="E49">
        <f>IF(M_3=0,0,Data!F48/M_3)</f>
        <v>0.96923041476656224</v>
      </c>
      <c r="F49">
        <f>IF(M_4=0,0,Data!G48/M_4)</f>
        <v>0.9652322248974663</v>
      </c>
      <c r="G49">
        <f>IF(M_5=0,0,Data!H48/M_5)</f>
        <v>0.91568922050447232</v>
      </c>
      <c r="H49">
        <f>IF(M_6=0,0,Data!I48/M_6)</f>
        <v>0.92854397294559432</v>
      </c>
      <c r="I49">
        <f>IF(M_7=0,0,Data!J48/M_7)</f>
        <v>0.90566714131504</v>
      </c>
      <c r="J49">
        <f>IF(M_8=0,0,Data!K48/M_8)</f>
        <v>0.94488426206136</v>
      </c>
      <c r="K49">
        <f>IF(M_9=0,0,Data!L48/M_9)</f>
        <v>0.52962947825471185</v>
      </c>
      <c r="L49">
        <f>IF(M_10=0,0,Data!M48/M_10)</f>
        <v>0.55931711393936345</v>
      </c>
      <c r="M49">
        <f>IF(M_11=0,0,Data!N48/M_11)</f>
        <v>0.91932271522491826</v>
      </c>
      <c r="N49">
        <f>IF(M_12=0,0,Data!O48/M_12)</f>
        <v>0.91932271522491826</v>
      </c>
      <c r="O49">
        <f>IF(M_13=0,0,Data!P48/M_13)</f>
        <v>0</v>
      </c>
      <c r="P49">
        <f>IF(M_14=0,0,Data!Q48/M_14)</f>
        <v>0</v>
      </c>
      <c r="Q49">
        <f>IF(M_15=0,0,Data!R48/M_15)</f>
        <v>0</v>
      </c>
      <c r="R49">
        <f>IF(M_16=0,0,Data!S48/M_16)</f>
        <v>0</v>
      </c>
      <c r="S49">
        <f>IF(M_17=0,0,Data!T48/M_17)</f>
        <v>0</v>
      </c>
      <c r="T49">
        <f>IF(M_18=0,0,Data!U48/M_18)</f>
        <v>0</v>
      </c>
      <c r="U49" cm="1">
        <f t="array" ref="U49">IF(M_19=0,0,Data!V48/M_19)</f>
        <v>0</v>
      </c>
      <c r="V49" cm="1">
        <f t="array" ref="V49">IF(M_20=0,0,Data!W48/M_20)</f>
        <v>0</v>
      </c>
    </row>
    <row r="50" spans="1:22" x14ac:dyDescent="0.25">
      <c r="A50">
        <f>Data!A49</f>
        <v>54</v>
      </c>
      <c r="B50">
        <v>0.54</v>
      </c>
      <c r="C50">
        <f>IF(M_1=0,0,Data!D49/M_1)</f>
        <v>0.65075888739466459</v>
      </c>
      <c r="D50">
        <f>IF(M_2=0,0,Data!E49/M_2)</f>
        <v>0.53245133423874502</v>
      </c>
      <c r="E50">
        <f>IF(M_3=0,0,Data!F49/M_3)</f>
        <v>0.95283021943776358</v>
      </c>
      <c r="F50">
        <f>IF(M_4=0,0,Data!G49/M_4)</f>
        <v>0.96022459397091475</v>
      </c>
      <c r="G50">
        <f>IF(M_5=0,0,Data!H49/M_5)</f>
        <v>0.88848542843382883</v>
      </c>
      <c r="H50">
        <f>IF(M_6=0,0,Data!I49/M_6)</f>
        <v>0.8962014998764074</v>
      </c>
      <c r="I50">
        <f>IF(M_7=0,0,Data!J49/M_7)</f>
        <v>0.88081263171112878</v>
      </c>
      <c r="J50">
        <f>IF(M_8=0,0,Data!K49/M_8)</f>
        <v>0.91506286382640356</v>
      </c>
      <c r="K50">
        <f>IF(M_9=0,0,Data!L49/M_9)</f>
        <v>0.49723686111071164</v>
      </c>
      <c r="L50">
        <f>IF(M_10=0,0,Data!M49/M_10)</f>
        <v>0.52854949088959158</v>
      </c>
      <c r="M50">
        <f>IF(M_11=0,0,Data!N49/M_11)</f>
        <v>0.91932271522491826</v>
      </c>
      <c r="N50">
        <f>IF(M_12=0,0,Data!O49/M_12)</f>
        <v>0.91932271522491826</v>
      </c>
      <c r="O50">
        <f>IF(M_13=0,0,Data!P49/M_13)</f>
        <v>0</v>
      </c>
      <c r="P50">
        <f>IF(M_14=0,0,Data!Q49/M_14)</f>
        <v>0</v>
      </c>
      <c r="Q50">
        <f>IF(M_15=0,0,Data!R49/M_15)</f>
        <v>0</v>
      </c>
      <c r="R50">
        <f>IF(M_16=0,0,Data!S49/M_16)</f>
        <v>0</v>
      </c>
      <c r="S50">
        <f>IF(M_17=0,0,Data!T49/M_17)</f>
        <v>0</v>
      </c>
      <c r="T50">
        <f>IF(M_18=0,0,Data!U49/M_18)</f>
        <v>0</v>
      </c>
      <c r="U50" cm="1">
        <f t="array" ref="U50">IF(M_19=0,0,Data!V49/M_19)</f>
        <v>0</v>
      </c>
      <c r="V50" cm="1">
        <f t="array" ref="V50">IF(M_20=0,0,Data!W49/M_20)</f>
        <v>0</v>
      </c>
    </row>
    <row r="51" spans="1:22" x14ac:dyDescent="0.25">
      <c r="A51">
        <f>Data!A50</f>
        <v>53</v>
      </c>
      <c r="B51">
        <v>0.53</v>
      </c>
      <c r="C51">
        <f>IF(M_1=0,0,Data!D50/M_1)</f>
        <v>0.64111913662455611</v>
      </c>
      <c r="D51">
        <f>IF(M_2=0,0,Data!E50/M_2)</f>
        <v>0.49291070709679602</v>
      </c>
      <c r="E51">
        <f>IF(M_3=0,0,Data!F50/M_3)</f>
        <v>0.93653235420268632</v>
      </c>
      <c r="F51">
        <f>IF(M_4=0,0,Data!G50/M_4)</f>
        <v>0.95460251815524699</v>
      </c>
      <c r="G51">
        <f>IF(M_5=0,0,Data!H50/M_5)</f>
        <v>0.92595352813844467</v>
      </c>
      <c r="H51">
        <f>IF(M_6=0,0,Data!I50/M_6)</f>
        <v>0.89941037609334329</v>
      </c>
      <c r="I51">
        <f>IF(M_7=0,0,Data!J50/M_7)</f>
        <v>0.91875078587710601</v>
      </c>
      <c r="J51">
        <f>IF(M_8=0,0,Data!K50/M_8)</f>
        <v>0.91524656904546664</v>
      </c>
      <c r="K51">
        <f>IF(M_9=0,0,Data!L50/M_9)</f>
        <v>0.52196177404208244</v>
      </c>
      <c r="L51">
        <f>IF(M_10=0,0,Data!M50/M_10)</f>
        <v>0.54202268722476676</v>
      </c>
      <c r="M51">
        <f>IF(M_11=0,0,Data!N50/M_11)</f>
        <v>0.86944174388998274</v>
      </c>
      <c r="N51">
        <f>IF(M_12=0,0,Data!O50/M_12)</f>
        <v>0.86944174388998274</v>
      </c>
      <c r="O51">
        <f>IF(M_13=0,0,Data!P50/M_13)</f>
        <v>0</v>
      </c>
      <c r="P51">
        <f>IF(M_14=0,0,Data!Q50/M_14)</f>
        <v>0</v>
      </c>
      <c r="Q51">
        <f>IF(M_15=0,0,Data!R50/M_15)</f>
        <v>0</v>
      </c>
      <c r="R51">
        <f>IF(M_16=0,0,Data!S50/M_16)</f>
        <v>0</v>
      </c>
      <c r="S51">
        <f>IF(M_17=0,0,Data!T50/M_17)</f>
        <v>0</v>
      </c>
      <c r="T51">
        <f>IF(M_18=0,0,Data!U50/M_18)</f>
        <v>0</v>
      </c>
      <c r="U51" cm="1">
        <f t="array" ref="U51">IF(M_19=0,0,Data!V50/M_19)</f>
        <v>0</v>
      </c>
      <c r="V51" cm="1">
        <f t="array" ref="V51">IF(M_20=0,0,Data!W50/M_20)</f>
        <v>0</v>
      </c>
    </row>
    <row r="52" spans="1:22" x14ac:dyDescent="0.25">
      <c r="A52">
        <f>Data!A51</f>
        <v>52</v>
      </c>
      <c r="B52">
        <v>0.52</v>
      </c>
      <c r="C52">
        <f>IF(M_1=0,0,Data!D51/M_1)</f>
        <v>0.67039521141250102</v>
      </c>
      <c r="D52">
        <f>IF(M_2=0,0,Data!E51/M_2)</f>
        <v>0.46522726192174402</v>
      </c>
      <c r="E52">
        <f>IF(M_3=0,0,Data!F51/M_3)</f>
        <v>0.93966382180371311</v>
      </c>
      <c r="F52">
        <f>IF(M_4=0,0,Data!G51/M_4)</f>
        <v>0.95499770287011088</v>
      </c>
      <c r="G52">
        <f>IF(M_5=0,0,Data!H51/M_5)</f>
        <v>0.9449589537891615</v>
      </c>
      <c r="H52">
        <f>IF(M_6=0,0,Data!I51/M_6)</f>
        <v>0.89455347105544691</v>
      </c>
      <c r="I52">
        <f>IF(M_7=0,0,Data!J51/M_7)</f>
        <v>0.89070157593004107</v>
      </c>
      <c r="J52">
        <f>IF(M_8=0,0,Data!K51/M_8)</f>
        <v>0.91538578744095822</v>
      </c>
      <c r="K52">
        <f>IF(M_9=0,0,Data!L51/M_9)</f>
        <v>0.49827952706816669</v>
      </c>
      <c r="L52">
        <f>IF(M_10=0,0,Data!M51/M_10)</f>
        <v>0.51392005205359836</v>
      </c>
      <c r="M52">
        <f>IF(M_11=0,0,Data!N51/M_11)</f>
        <v>0.86944174388998274</v>
      </c>
      <c r="N52">
        <f>IF(M_12=0,0,Data!O51/M_12)</f>
        <v>0.86944174388998274</v>
      </c>
      <c r="O52">
        <f>IF(M_13=0,0,Data!P51/M_13)</f>
        <v>0</v>
      </c>
      <c r="P52">
        <f>IF(M_14=0,0,Data!Q51/M_14)</f>
        <v>0</v>
      </c>
      <c r="Q52">
        <f>IF(M_15=0,0,Data!R51/M_15)</f>
        <v>0</v>
      </c>
      <c r="R52">
        <f>IF(M_16=0,0,Data!S51/M_16)</f>
        <v>0</v>
      </c>
      <c r="S52">
        <f>IF(M_17=0,0,Data!T51/M_17)</f>
        <v>0</v>
      </c>
      <c r="T52">
        <f>IF(M_18=0,0,Data!U51/M_18)</f>
        <v>0</v>
      </c>
      <c r="U52" cm="1">
        <f t="array" ref="U52">IF(M_19=0,0,Data!V51/M_19)</f>
        <v>0</v>
      </c>
      <c r="V52" cm="1">
        <f t="array" ref="V52">IF(M_20=0,0,Data!W51/M_20)</f>
        <v>0</v>
      </c>
    </row>
    <row r="53" spans="1:22" x14ac:dyDescent="0.25">
      <c r="A53">
        <f>Data!A52</f>
        <v>51</v>
      </c>
      <c r="B53">
        <v>0.51</v>
      </c>
      <c r="C53">
        <f>IF(M_1=0,0,Data!D52/M_1)</f>
        <v>0.63910761829755014</v>
      </c>
      <c r="D53">
        <f>IF(M_2=0,0,Data!E52/M_2)</f>
        <v>0.54402834008097145</v>
      </c>
      <c r="E53">
        <f>IF(M_3=0,0,Data!F52/M_3)</f>
        <v>0.94396587700247747</v>
      </c>
      <c r="F53">
        <f>IF(M_4=0,0,Data!G52/M_4)</f>
        <v>0.95131724322852873</v>
      </c>
      <c r="G53">
        <f>IF(M_5=0,0,Data!H52/M_5)</f>
        <v>0.89653288872780235</v>
      </c>
      <c r="H53">
        <f>IF(M_6=0,0,Data!I52/M_6)</f>
        <v>0.9102433259985202</v>
      </c>
      <c r="I53">
        <f>IF(M_7=0,0,Data!J52/M_7)</f>
        <v>0.91482186094777063</v>
      </c>
      <c r="J53">
        <f>IF(M_8=0,0,Data!K52/M_8)</f>
        <v>0.91106539668594455</v>
      </c>
      <c r="K53">
        <f>IF(M_9=0,0,Data!L52/M_9)</f>
        <v>0.47602462193268935</v>
      </c>
      <c r="L53">
        <f>IF(M_10=0,0,Data!M52/M_10)</f>
        <v>0.52007758296253481</v>
      </c>
      <c r="M53">
        <f>IF(M_11=0,0,Data!N52/M_11)</f>
        <v>0.86944174388998274</v>
      </c>
      <c r="N53">
        <f>IF(M_12=0,0,Data!O52/M_12)</f>
        <v>0.86944174388998274</v>
      </c>
      <c r="O53">
        <f>IF(M_13=0,0,Data!P52/M_13)</f>
        <v>0</v>
      </c>
      <c r="P53">
        <f>IF(M_14=0,0,Data!Q52/M_14)</f>
        <v>0</v>
      </c>
      <c r="Q53">
        <f>IF(M_15=0,0,Data!R52/M_15)</f>
        <v>0</v>
      </c>
      <c r="R53">
        <f>IF(M_16=0,0,Data!S52/M_16)</f>
        <v>0</v>
      </c>
      <c r="S53">
        <f>IF(M_17=0,0,Data!T52/M_17)</f>
        <v>0</v>
      </c>
      <c r="T53">
        <f>IF(M_18=0,0,Data!U52/M_18)</f>
        <v>0</v>
      </c>
      <c r="U53" cm="1">
        <f t="array" ref="U53">IF(M_19=0,0,Data!V52/M_19)</f>
        <v>0</v>
      </c>
      <c r="V53" cm="1">
        <f t="array" ref="V53">IF(M_20=0,0,Data!W52/M_20)</f>
        <v>0</v>
      </c>
    </row>
    <row r="54" spans="1:22" x14ac:dyDescent="0.25">
      <c r="A54">
        <f>Data!A53</f>
        <v>50</v>
      </c>
      <c r="B54">
        <v>0.5</v>
      </c>
      <c r="C54">
        <f>IF(M_1=0,0,Data!D53/M_1)</f>
        <v>0.66109346255796619</v>
      </c>
      <c r="D54">
        <f>IF(M_2=0,0,Data!E53/M_2)</f>
        <v>0.57857295678220111</v>
      </c>
      <c r="E54">
        <f>IF(M_3=0,0,Data!F53/M_3)</f>
        <v>0.95331036736031971</v>
      </c>
      <c r="F54">
        <f>IF(M_4=0,0,Data!G53/M_4)</f>
        <v>0.95349802241765758</v>
      </c>
      <c r="G54">
        <f>IF(M_5=0,0,Data!H53/M_5)</f>
        <v>0.91749697820481957</v>
      </c>
      <c r="H54">
        <f>IF(M_6=0,0,Data!I53/M_6)</f>
        <v>0.91818061391763428</v>
      </c>
      <c r="I54">
        <f>IF(M_7=0,0,Data!J53/M_7)</f>
        <v>0.88169406990997456</v>
      </c>
      <c r="J54">
        <f>IF(M_8=0,0,Data!K53/M_8)</f>
        <v>0.93207975316936487</v>
      </c>
      <c r="K54">
        <f>IF(M_9=0,0,Data!L53/M_9)</f>
        <v>0.47534529334861525</v>
      </c>
      <c r="L54">
        <f>IF(M_10=0,0,Data!M53/M_10)</f>
        <v>0.51126055653352598</v>
      </c>
      <c r="M54">
        <f>IF(M_11=0,0,Data!N53/M_11)</f>
        <v>0.86944174388998274</v>
      </c>
      <c r="N54">
        <f>IF(M_12=0,0,Data!O53/M_12)</f>
        <v>0.86944174388998274</v>
      </c>
      <c r="O54">
        <f>IF(M_13=0,0,Data!P53/M_13)</f>
        <v>0</v>
      </c>
      <c r="P54">
        <f>IF(M_14=0,0,Data!Q53/M_14)</f>
        <v>0</v>
      </c>
      <c r="Q54">
        <f>IF(M_15=0,0,Data!R53/M_15)</f>
        <v>0</v>
      </c>
      <c r="R54">
        <f>IF(M_16=0,0,Data!S53/M_16)</f>
        <v>0</v>
      </c>
      <c r="S54">
        <f>IF(M_17=0,0,Data!T53/M_17)</f>
        <v>0</v>
      </c>
      <c r="T54">
        <f>IF(M_18=0,0,Data!U53/M_18)</f>
        <v>0</v>
      </c>
      <c r="U54" cm="1">
        <f t="array" ref="U54">IF(M_19=0,0,Data!V53/M_19)</f>
        <v>0</v>
      </c>
      <c r="V54" cm="1">
        <f t="array" ref="V54">IF(M_20=0,0,Data!W53/M_20)</f>
        <v>0</v>
      </c>
    </row>
    <row r="55" spans="1:22" x14ac:dyDescent="0.25">
      <c r="A55">
        <f>Data!A54</f>
        <v>49</v>
      </c>
      <c r="B55">
        <v>0.49</v>
      </c>
      <c r="C55">
        <f>IF(M_1=0,0,Data!D54/M_1)</f>
        <v>0.7157383994274753</v>
      </c>
      <c r="D55">
        <f>IF(M_2=0,0,Data!E54/M_2)</f>
        <v>0.43804861705415504</v>
      </c>
      <c r="E55">
        <f>IF(M_3=0,0,Data!F54/M_3)</f>
        <v>0.9574751424755038</v>
      </c>
      <c r="F55">
        <f>IF(M_4=0,0,Data!G54/M_4)</f>
        <v>0.95166298981508279</v>
      </c>
      <c r="G55">
        <f>IF(M_5=0,0,Data!H54/M_5)</f>
        <v>0.93232265013036053</v>
      </c>
      <c r="H55">
        <f>IF(M_6=0,0,Data!I54/M_6)</f>
        <v>0.9064209222612406</v>
      </c>
      <c r="I55">
        <f>IF(M_7=0,0,Data!J54/M_7)</f>
        <v>0.93403723601022426</v>
      </c>
      <c r="J55">
        <f>IF(M_8=0,0,Data!K54/M_8)</f>
        <v>0.91948486152673181</v>
      </c>
      <c r="K55">
        <f>IF(M_9=0,0,Data!L54/M_9)</f>
        <v>0.46813164034697968</v>
      </c>
      <c r="L55">
        <f>IF(M_10=0,0,Data!M54/M_10)</f>
        <v>0.48479987939588903</v>
      </c>
      <c r="M55">
        <f>IF(M_11=0,0,Data!N54/M_11)</f>
        <v>0.86944174388998274</v>
      </c>
      <c r="N55">
        <f>IF(M_12=0,0,Data!O54/M_12)</f>
        <v>0.86944174388998274</v>
      </c>
      <c r="O55">
        <f>IF(M_13=0,0,Data!P54/M_13)</f>
        <v>0</v>
      </c>
      <c r="P55">
        <f>IF(M_14=0,0,Data!Q54/M_14)</f>
        <v>0</v>
      </c>
      <c r="Q55">
        <f>IF(M_15=0,0,Data!R54/M_15)</f>
        <v>0</v>
      </c>
      <c r="R55">
        <f>IF(M_16=0,0,Data!S54/M_16)</f>
        <v>0</v>
      </c>
      <c r="S55">
        <f>IF(M_17=0,0,Data!T54/M_17)</f>
        <v>0</v>
      </c>
      <c r="T55">
        <f>IF(M_18=0,0,Data!U54/M_18)</f>
        <v>0</v>
      </c>
      <c r="U55" cm="1">
        <f t="array" ref="U55">IF(M_19=0,0,Data!V54/M_19)</f>
        <v>0</v>
      </c>
      <c r="V55" cm="1">
        <f t="array" ref="V55">IF(M_20=0,0,Data!W54/M_20)</f>
        <v>0</v>
      </c>
    </row>
    <row r="56" spans="1:22" x14ac:dyDescent="0.25">
      <c r="A56">
        <f>Data!A55</f>
        <v>48</v>
      </c>
      <c r="B56">
        <v>0.48</v>
      </c>
      <c r="C56">
        <f>IF(M_1=0,0,Data!D55/M_1)</f>
        <v>0.58294256143455092</v>
      </c>
      <c r="D56">
        <f>IF(M_2=0,0,Data!E55/M_2)</f>
        <v>0.51760609015503289</v>
      </c>
      <c r="E56">
        <f>IF(M_3=0,0,Data!F55/M_3)</f>
        <v>0.93168644740003337</v>
      </c>
      <c r="F56">
        <f>IF(M_4=0,0,Data!G55/M_4)</f>
        <v>0.94075328484962262</v>
      </c>
      <c r="G56">
        <f>IF(M_5=0,0,Data!H55/M_5)</f>
        <v>0.94886308174076583</v>
      </c>
      <c r="H56">
        <f>IF(M_6=0,0,Data!I55/M_6)</f>
        <v>0.89214914896410669</v>
      </c>
      <c r="I56">
        <f>IF(M_7=0,0,Data!J55/M_7)</f>
        <v>0.94380970366523464</v>
      </c>
      <c r="J56">
        <f>IF(M_8=0,0,Data!K55/M_8)</f>
        <v>0.90141273097331676</v>
      </c>
      <c r="K56">
        <f>IF(M_9=0,0,Data!L55/M_9)</f>
        <v>0.46839226367011094</v>
      </c>
      <c r="L56">
        <f>IF(M_10=0,0,Data!M55/M_10)</f>
        <v>0.49168448652289104</v>
      </c>
      <c r="M56">
        <f>IF(M_11=0,0,Data!N55/M_11)</f>
        <v>0.86944174388998274</v>
      </c>
      <c r="N56">
        <f>IF(M_12=0,0,Data!O55/M_12)</f>
        <v>0.86944174388998274</v>
      </c>
      <c r="O56">
        <f>IF(M_13=0,0,Data!P55/M_13)</f>
        <v>0</v>
      </c>
      <c r="P56">
        <f>IF(M_14=0,0,Data!Q55/M_14)</f>
        <v>0</v>
      </c>
      <c r="Q56">
        <f>IF(M_15=0,0,Data!R55/M_15)</f>
        <v>0</v>
      </c>
      <c r="R56">
        <f>IF(M_16=0,0,Data!S55/M_16)</f>
        <v>0</v>
      </c>
      <c r="S56">
        <f>IF(M_17=0,0,Data!T55/M_17)</f>
        <v>0</v>
      </c>
      <c r="T56">
        <f>IF(M_18=0,0,Data!U55/M_18)</f>
        <v>0</v>
      </c>
      <c r="U56" cm="1">
        <f t="array" ref="U56">IF(M_19=0,0,Data!V55/M_19)</f>
        <v>0</v>
      </c>
      <c r="V56" cm="1">
        <f t="array" ref="V56">IF(M_20=0,0,Data!W55/M_20)</f>
        <v>0</v>
      </c>
    </row>
    <row r="57" spans="1:22" x14ac:dyDescent="0.25">
      <c r="A57">
        <f>Data!A56</f>
        <v>47</v>
      </c>
      <c r="B57">
        <v>0.47</v>
      </c>
      <c r="C57">
        <f>IF(M_1=0,0,Data!D56/M_1)</f>
        <v>0.55252940945097528</v>
      </c>
      <c r="D57">
        <f>IF(M_2=0,0,Data!E56/M_2)</f>
        <v>0.37665187498580871</v>
      </c>
      <c r="E57">
        <f>IF(M_3=0,0,Data!F56/M_3)</f>
        <v>0.92728427891994847</v>
      </c>
      <c r="F57">
        <f>IF(M_4=0,0,Data!G56/M_4)</f>
        <v>0.93689890257456843</v>
      </c>
      <c r="G57">
        <f>IF(M_5=0,0,Data!H56/M_5)</f>
        <v>0.88770907010055378</v>
      </c>
      <c r="H57">
        <f>IF(M_6=0,0,Data!I56/M_6)</f>
        <v>0.91068383782221063</v>
      </c>
      <c r="I57">
        <f>IF(M_7=0,0,Data!J56/M_7)</f>
        <v>0.86014845700076092</v>
      </c>
      <c r="J57">
        <f>IF(M_8=0,0,Data!K56/M_8)</f>
        <v>0.9137629305524968</v>
      </c>
      <c r="K57">
        <f>IF(M_9=0,0,Data!L56/M_9)</f>
        <v>0.43097382365847248</v>
      </c>
      <c r="L57">
        <f>IF(M_10=0,0,Data!M56/M_10)</f>
        <v>0.4647496020887274</v>
      </c>
      <c r="M57">
        <f>IF(M_11=0,0,Data!N56/M_11)</f>
        <v>0.86944174388998274</v>
      </c>
      <c r="N57">
        <f>IF(M_12=0,0,Data!O56/M_12)</f>
        <v>0.86944174388998274</v>
      </c>
      <c r="O57">
        <f>IF(M_13=0,0,Data!P56/M_13)</f>
        <v>0</v>
      </c>
      <c r="P57">
        <f>IF(M_14=0,0,Data!Q56/M_14)</f>
        <v>0</v>
      </c>
      <c r="Q57">
        <f>IF(M_15=0,0,Data!R56/M_15)</f>
        <v>0</v>
      </c>
      <c r="R57">
        <f>IF(M_16=0,0,Data!S56/M_16)</f>
        <v>0</v>
      </c>
      <c r="S57">
        <f>IF(M_17=0,0,Data!T56/M_17)</f>
        <v>0</v>
      </c>
      <c r="T57">
        <f>IF(M_18=0,0,Data!U56/M_18)</f>
        <v>0</v>
      </c>
      <c r="U57" cm="1">
        <f t="array" ref="U57">IF(M_19=0,0,Data!V56/M_19)</f>
        <v>0</v>
      </c>
      <c r="V57" cm="1">
        <f t="array" ref="V57">IF(M_20=0,0,Data!W56/M_20)</f>
        <v>0</v>
      </c>
    </row>
    <row r="58" spans="1:22" x14ac:dyDescent="0.25">
      <c r="A58">
        <f>Data!A57</f>
        <v>46</v>
      </c>
      <c r="B58">
        <v>0.46</v>
      </c>
      <c r="C58">
        <f>IF(M_1=0,0,Data!D57/M_1)</f>
        <v>0.5724018711218033</v>
      </c>
      <c r="D58">
        <f>IF(M_2=0,0,Data!E57/M_2)</f>
        <v>0.46657196254625294</v>
      </c>
      <c r="E58">
        <f>IF(M_3=0,0,Data!F57/M_3)</f>
        <v>0.91726346022045491</v>
      </c>
      <c r="F58">
        <f>IF(M_4=0,0,Data!G57/M_4)</f>
        <v>0.93115283576363206</v>
      </c>
      <c r="G58">
        <f>IF(M_5=0,0,Data!H57/M_5)</f>
        <v>0.87588745845785576</v>
      </c>
      <c r="H58">
        <f>IF(M_6=0,0,Data!I57/M_6)</f>
        <v>0.88541770998622338</v>
      </c>
      <c r="I58">
        <f>IF(M_7=0,0,Data!J57/M_7)</f>
        <v>0.85131418695315686</v>
      </c>
      <c r="J58">
        <f>IF(M_8=0,0,Data!K57/M_8)</f>
        <v>0.90610155726171326</v>
      </c>
      <c r="K58">
        <f>IF(M_9=0,0,Data!L57/M_9)</f>
        <v>0.43729259029963963</v>
      </c>
      <c r="L58">
        <f>IF(M_10=0,0,Data!M57/M_10)</f>
        <v>0.45164594596342139</v>
      </c>
      <c r="M58">
        <f>IF(M_11=0,0,Data!N57/M_11)</f>
        <v>0.86944174388998274</v>
      </c>
      <c r="N58">
        <f>IF(M_12=0,0,Data!O57/M_12)</f>
        <v>0.86944174388998274</v>
      </c>
      <c r="O58">
        <f>IF(M_13=0,0,Data!P57/M_13)</f>
        <v>0</v>
      </c>
      <c r="P58">
        <f>IF(M_14=0,0,Data!Q57/M_14)</f>
        <v>0</v>
      </c>
      <c r="Q58">
        <f>IF(M_15=0,0,Data!R57/M_15)</f>
        <v>0</v>
      </c>
      <c r="R58">
        <f>IF(M_16=0,0,Data!S57/M_16)</f>
        <v>0</v>
      </c>
      <c r="S58">
        <f>IF(M_17=0,0,Data!T57/M_17)</f>
        <v>0</v>
      </c>
      <c r="T58">
        <f>IF(M_18=0,0,Data!U57/M_18)</f>
        <v>0</v>
      </c>
      <c r="U58" cm="1">
        <f t="array" ref="U58">IF(M_19=0,0,Data!V57/M_19)</f>
        <v>0</v>
      </c>
      <c r="V58" cm="1">
        <f t="array" ref="V58">IF(M_20=0,0,Data!W57/M_20)</f>
        <v>0</v>
      </c>
    </row>
    <row r="59" spans="1:22" x14ac:dyDescent="0.25">
      <c r="A59">
        <f>Data!A58</f>
        <v>45</v>
      </c>
      <c r="B59">
        <v>0.45</v>
      </c>
      <c r="C59">
        <f>IF(M_1=0,0,Data!D58/M_1)</f>
        <v>0.70520741828480016</v>
      </c>
      <c r="D59">
        <f>IF(M_2=0,0,Data!E58/M_2)</f>
        <v>0.43565798718416182</v>
      </c>
      <c r="E59">
        <f>IF(M_3=0,0,Data!F58/M_3)</f>
        <v>0.93576909989541435</v>
      </c>
      <c r="F59">
        <f>IF(M_4=0,0,Data!G58/M_4)</f>
        <v>0.93244897432636686</v>
      </c>
      <c r="G59">
        <f>IF(M_5=0,0,Data!H58/M_5)</f>
        <v>0.92235721286676686</v>
      </c>
      <c r="H59">
        <f>IF(M_6=0,0,Data!I58/M_6)</f>
        <v>0.92754271190943094</v>
      </c>
      <c r="I59">
        <f>IF(M_7=0,0,Data!J58/M_7)</f>
        <v>0.8684464258586998</v>
      </c>
      <c r="J59">
        <f>IF(M_8=0,0,Data!K58/M_8)</f>
        <v>0.92215271322373871</v>
      </c>
      <c r="K59">
        <f>IF(M_9=0,0,Data!L58/M_9)</f>
        <v>0.42022857570490618</v>
      </c>
      <c r="L59">
        <f>IF(M_10=0,0,Data!M58/M_10)</f>
        <v>0.44191826261012457</v>
      </c>
      <c r="M59">
        <f>IF(M_11=0,0,Data!N58/M_11)</f>
        <v>0.86944174388998274</v>
      </c>
      <c r="N59">
        <f>IF(M_12=0,0,Data!O58/M_12)</f>
        <v>0.86944174388998274</v>
      </c>
      <c r="O59">
        <f>IF(M_13=0,0,Data!P58/M_13)</f>
        <v>0</v>
      </c>
      <c r="P59">
        <f>IF(M_14=0,0,Data!Q58/M_14)</f>
        <v>0</v>
      </c>
      <c r="Q59">
        <f>IF(M_15=0,0,Data!R58/M_15)</f>
        <v>0</v>
      </c>
      <c r="R59">
        <f>IF(M_16=0,0,Data!S58/M_16)</f>
        <v>0</v>
      </c>
      <c r="S59">
        <f>IF(M_17=0,0,Data!T58/M_17)</f>
        <v>0</v>
      </c>
      <c r="T59">
        <f>IF(M_18=0,0,Data!U58/M_18)</f>
        <v>0</v>
      </c>
      <c r="U59" cm="1">
        <f t="array" ref="U59">IF(M_19=0,0,Data!V58/M_19)</f>
        <v>0</v>
      </c>
      <c r="V59" cm="1">
        <f t="array" ref="V59">IF(M_20=0,0,Data!W58/M_20)</f>
        <v>0</v>
      </c>
    </row>
    <row r="60" spans="1:22" x14ac:dyDescent="0.25">
      <c r="A60">
        <f>Data!A59</f>
        <v>44</v>
      </c>
      <c r="B60">
        <v>0.44</v>
      </c>
      <c r="C60">
        <f>IF(M_1=0,0,Data!D59/M_1)</f>
        <v>0.65270326625423625</v>
      </c>
      <c r="D60">
        <f>IF(M_2=0,0,Data!E59/M_2)</f>
        <v>0.37468338923627076</v>
      </c>
      <c r="E60">
        <f>IF(M_3=0,0,Data!F59/M_3)</f>
        <v>0.95022143302476303</v>
      </c>
      <c r="F60">
        <f>IF(M_4=0,0,Data!G59/M_4)</f>
        <v>0.94296938985886769</v>
      </c>
      <c r="G60">
        <f>IF(M_5=0,0,Data!H59/M_5)</f>
        <v>0.8994789511674951</v>
      </c>
      <c r="H60">
        <f>IF(M_6=0,0,Data!I59/M_6)</f>
        <v>0.91512871535870643</v>
      </c>
      <c r="I60">
        <f>IF(M_7=0,0,Data!J59/M_7)</f>
        <v>0.84631577714602235</v>
      </c>
      <c r="J60">
        <f>IF(M_8=0,0,Data!K59/M_8)</f>
        <v>0.92744118952507759</v>
      </c>
      <c r="K60">
        <f>IF(M_9=0,0,Data!L59/M_9)</f>
        <v>0.43421380193233206</v>
      </c>
      <c r="L60">
        <f>IF(M_10=0,0,Data!M59/M_10)</f>
        <v>0.43451617979020735</v>
      </c>
      <c r="M60">
        <f>IF(M_11=0,0,Data!N59/M_11)</f>
        <v>0.86944174388998274</v>
      </c>
      <c r="N60">
        <f>IF(M_12=0,0,Data!O59/M_12)</f>
        <v>0.86944174388998274</v>
      </c>
      <c r="O60">
        <f>IF(M_13=0,0,Data!P59/M_13)</f>
        <v>0</v>
      </c>
      <c r="P60">
        <f>IF(M_14=0,0,Data!Q59/M_14)</f>
        <v>0</v>
      </c>
      <c r="Q60">
        <f>IF(M_15=0,0,Data!R59/M_15)</f>
        <v>0</v>
      </c>
      <c r="R60">
        <f>IF(M_16=0,0,Data!S59/M_16)</f>
        <v>0</v>
      </c>
      <c r="S60">
        <f>IF(M_17=0,0,Data!T59/M_17)</f>
        <v>0</v>
      </c>
      <c r="T60">
        <f>IF(M_18=0,0,Data!U59/M_18)</f>
        <v>0</v>
      </c>
      <c r="U60" cm="1">
        <f t="array" ref="U60">IF(M_19=0,0,Data!V59/M_19)</f>
        <v>0</v>
      </c>
      <c r="V60" cm="1">
        <f t="array" ref="V60">IF(M_20=0,0,Data!W59/M_20)</f>
        <v>0</v>
      </c>
    </row>
    <row r="61" spans="1:22" x14ac:dyDescent="0.25">
      <c r="A61">
        <f>Data!A60</f>
        <v>43</v>
      </c>
      <c r="B61">
        <v>0.42999999999999899</v>
      </c>
      <c r="C61">
        <f>IF(M_1=0,0,Data!D60/M_1)</f>
        <v>0.6309402922984918</v>
      </c>
      <c r="D61">
        <f>IF(M_2=0,0,Data!E60/M_2)</f>
        <v>0.38491271528669363</v>
      </c>
      <c r="E61">
        <f>IF(M_3=0,0,Data!F60/M_3)</f>
        <v>0.9250828504125751</v>
      </c>
      <c r="F61">
        <f>IF(M_4=0,0,Data!G60/M_4)</f>
        <v>0.93972573329983322</v>
      </c>
      <c r="G61">
        <f>IF(M_5=0,0,Data!H60/M_5)</f>
        <v>0.90598644569931508</v>
      </c>
      <c r="H61">
        <f>IF(M_6=0,0,Data!I60/M_6)</f>
        <v>0.89524562770859595</v>
      </c>
      <c r="I61">
        <f>IF(M_7=0,0,Data!J60/M_7)</f>
        <v>0.90480423915745101</v>
      </c>
      <c r="J61">
        <f>IF(M_8=0,0,Data!K60/M_8)</f>
        <v>0.90533451151098621</v>
      </c>
      <c r="K61">
        <f>IF(M_9=0,0,Data!L60/M_9)</f>
        <v>0.42936388146215859</v>
      </c>
      <c r="L61">
        <f>IF(M_10=0,0,Data!M60/M_10)</f>
        <v>0.4237025983742031</v>
      </c>
      <c r="M61">
        <f>IF(M_11=0,0,Data!N60/M_11)</f>
        <v>0.86944174388998274</v>
      </c>
      <c r="N61">
        <f>IF(M_12=0,0,Data!O60/M_12)</f>
        <v>0.86944174388998274</v>
      </c>
      <c r="O61">
        <f>IF(M_13=0,0,Data!P60/M_13)</f>
        <v>0</v>
      </c>
      <c r="P61">
        <f>IF(M_14=0,0,Data!Q60/M_14)</f>
        <v>0</v>
      </c>
      <c r="Q61">
        <f>IF(M_15=0,0,Data!R60/M_15)</f>
        <v>0</v>
      </c>
      <c r="R61">
        <f>IF(M_16=0,0,Data!S60/M_16)</f>
        <v>0</v>
      </c>
      <c r="S61">
        <f>IF(M_17=0,0,Data!T60/M_17)</f>
        <v>0</v>
      </c>
      <c r="T61">
        <f>IF(M_18=0,0,Data!U60/M_18)</f>
        <v>0</v>
      </c>
      <c r="U61" cm="1">
        <f t="array" ref="U61">IF(M_19=0,0,Data!V60/M_19)</f>
        <v>0</v>
      </c>
      <c r="V61" cm="1">
        <f t="array" ref="V61">IF(M_20=0,0,Data!W60/M_20)</f>
        <v>0</v>
      </c>
    </row>
    <row r="62" spans="1:22" x14ac:dyDescent="0.25">
      <c r="A62">
        <f>Data!A61</f>
        <v>42</v>
      </c>
      <c r="B62">
        <v>0.41999999999999899</v>
      </c>
      <c r="C62">
        <f>IF(M_1=0,0,Data!D61/M_1)</f>
        <v>0.65667779850390284</v>
      </c>
      <c r="D62">
        <f>IF(M_2=0,0,Data!E61/M_2)</f>
        <v>0.38128560253530341</v>
      </c>
      <c r="E62">
        <f>IF(M_3=0,0,Data!F61/M_3)</f>
        <v>0.92837387552166728</v>
      </c>
      <c r="F62">
        <f>IF(M_4=0,0,Data!G61/M_4)</f>
        <v>0.93859322237847087</v>
      </c>
      <c r="G62">
        <f>IF(M_5=0,0,Data!H61/M_5)</f>
        <v>0.8916782296682616</v>
      </c>
      <c r="H62">
        <f>IF(M_6=0,0,Data!I61/M_6)</f>
        <v>0.91088849787059756</v>
      </c>
      <c r="I62">
        <f>IF(M_7=0,0,Data!J61/M_7)</f>
        <v>0.87493056466255703</v>
      </c>
      <c r="J62">
        <f>IF(M_8=0,0,Data!K61/M_8)</f>
        <v>0.92671971994779723</v>
      </c>
      <c r="K62">
        <f>IF(M_9=0,0,Data!L61/M_9)</f>
        <v>0.41496300038755363</v>
      </c>
      <c r="L62">
        <f>IF(M_10=0,0,Data!M61/M_10)</f>
        <v>0.42183439741809919</v>
      </c>
      <c r="M62">
        <f>IF(M_11=0,0,Data!N61/M_11)</f>
        <v>0.86944174388998274</v>
      </c>
      <c r="N62">
        <f>IF(M_12=0,0,Data!O61/M_12)</f>
        <v>0.86944174388998274</v>
      </c>
      <c r="O62">
        <f>IF(M_13=0,0,Data!P61/M_13)</f>
        <v>0</v>
      </c>
      <c r="P62">
        <f>IF(M_14=0,0,Data!Q61/M_14)</f>
        <v>0</v>
      </c>
      <c r="Q62">
        <f>IF(M_15=0,0,Data!R61/M_15)</f>
        <v>0</v>
      </c>
      <c r="R62">
        <f>IF(M_16=0,0,Data!S61/M_16)</f>
        <v>0</v>
      </c>
      <c r="S62">
        <f>IF(M_17=0,0,Data!T61/M_17)</f>
        <v>0</v>
      </c>
      <c r="T62">
        <f>IF(M_18=0,0,Data!U61/M_18)</f>
        <v>0</v>
      </c>
      <c r="U62" cm="1">
        <f t="array" ref="U62">IF(M_19=0,0,Data!V61/M_19)</f>
        <v>0</v>
      </c>
      <c r="V62" cm="1">
        <f t="array" ref="V62">IF(M_20=0,0,Data!W61/M_20)</f>
        <v>0</v>
      </c>
    </row>
    <row r="63" spans="1:22" x14ac:dyDescent="0.25">
      <c r="A63">
        <f>Data!A62</f>
        <v>41</v>
      </c>
      <c r="B63">
        <v>0.40999999999999898</v>
      </c>
      <c r="C63">
        <f>IF(M_1=0,0,Data!D62/M_1)</f>
        <v>0.56324353590844045</v>
      </c>
      <c r="D63">
        <f>IF(M_2=0,0,Data!E62/M_2)</f>
        <v>0.39737567927883971</v>
      </c>
      <c r="E63">
        <f>IF(M_3=0,0,Data!F62/M_3)</f>
        <v>0.91576222391219231</v>
      </c>
      <c r="F63">
        <f>IF(M_4=0,0,Data!G62/M_4)</f>
        <v>0.92515331593504624</v>
      </c>
      <c r="G63">
        <f>IF(M_5=0,0,Data!H62/M_5)</f>
        <v>0.89445364625796009</v>
      </c>
      <c r="H63">
        <f>IF(M_6=0,0,Data!I62/M_6)</f>
        <v>0.89999866516993654</v>
      </c>
      <c r="I63">
        <f>IF(M_7=0,0,Data!J62/M_7)</f>
        <v>0.86018070128239688</v>
      </c>
      <c r="J63">
        <f>IF(M_8=0,0,Data!K62/M_8)</f>
        <v>0.90964109349658173</v>
      </c>
      <c r="K63">
        <f>IF(M_9=0,0,Data!L62/M_9)</f>
        <v>0.42163900357457412</v>
      </c>
      <c r="L63">
        <f>IF(M_10=0,0,Data!M62/M_10)</f>
        <v>0.40759346487954506</v>
      </c>
      <c r="M63">
        <f>IF(M_11=0,0,Data!N62/M_11)</f>
        <v>0.86944174388998274</v>
      </c>
      <c r="N63">
        <f>IF(M_12=0,0,Data!O62/M_12)</f>
        <v>0.86944174388998274</v>
      </c>
      <c r="O63">
        <f>IF(M_13=0,0,Data!P62/M_13)</f>
        <v>0</v>
      </c>
      <c r="P63">
        <f>IF(M_14=0,0,Data!Q62/M_14)</f>
        <v>0</v>
      </c>
      <c r="Q63">
        <f>IF(M_15=0,0,Data!R62/M_15)</f>
        <v>0</v>
      </c>
      <c r="R63">
        <f>IF(M_16=0,0,Data!S62/M_16)</f>
        <v>0</v>
      </c>
      <c r="S63">
        <f>IF(M_17=0,0,Data!T62/M_17)</f>
        <v>0</v>
      </c>
      <c r="T63">
        <f>IF(M_18=0,0,Data!U62/M_18)</f>
        <v>0</v>
      </c>
      <c r="U63" cm="1">
        <f t="array" ref="U63">IF(M_19=0,0,Data!V62/M_19)</f>
        <v>0</v>
      </c>
      <c r="V63" cm="1">
        <f t="array" ref="V63">IF(M_20=0,0,Data!W62/M_20)</f>
        <v>0</v>
      </c>
    </row>
    <row r="64" spans="1:22" x14ac:dyDescent="0.25">
      <c r="A64">
        <f>Data!A63</f>
        <v>40</v>
      </c>
      <c r="B64">
        <v>0.39999999999999902</v>
      </c>
      <c r="C64">
        <f>IF(M_1=0,0,Data!D63/M_1)</f>
        <v>0.56645055132357003</v>
      </c>
      <c r="D64">
        <f>IF(M_2=0,0,Data!E63/M_2)</f>
        <v>0.42986021965482962</v>
      </c>
      <c r="E64">
        <f>IF(M_3=0,0,Data!F63/M_3)</f>
        <v>0.92996071960051507</v>
      </c>
      <c r="F64">
        <f>IF(M_4=0,0,Data!G63/M_4)</f>
        <v>0.93054492949491729</v>
      </c>
      <c r="G64">
        <f>IF(M_5=0,0,Data!H63/M_5)</f>
        <v>0.90901560101971879</v>
      </c>
      <c r="H64">
        <f>IF(M_6=0,0,Data!I63/M_6)</f>
        <v>0.89004669390416891</v>
      </c>
      <c r="I64">
        <f>IF(M_7=0,0,Data!J63/M_7)</f>
        <v>0.84329257963909987</v>
      </c>
      <c r="J64">
        <f>IF(M_8=0,0,Data!K63/M_8)</f>
        <v>0.87790286352203861</v>
      </c>
      <c r="K64">
        <f>IF(M_9=0,0,Data!L63/M_9)</f>
        <v>0.37216605499995298</v>
      </c>
      <c r="L64">
        <f>IF(M_10=0,0,Data!M63/M_10)</f>
        <v>0.38886821447575565</v>
      </c>
      <c r="M64">
        <f>IF(M_11=0,0,Data!N63/M_11)</f>
        <v>0.86944174388998274</v>
      </c>
      <c r="N64">
        <f>IF(M_12=0,0,Data!O63/M_12)</f>
        <v>0.86944174388998274</v>
      </c>
      <c r="O64">
        <f>IF(M_13=0,0,Data!P63/M_13)</f>
        <v>0</v>
      </c>
      <c r="P64">
        <f>IF(M_14=0,0,Data!Q63/M_14)</f>
        <v>0</v>
      </c>
      <c r="Q64">
        <f>IF(M_15=0,0,Data!R63/M_15)</f>
        <v>0</v>
      </c>
      <c r="R64">
        <f>IF(M_16=0,0,Data!S63/M_16)</f>
        <v>0</v>
      </c>
      <c r="S64">
        <f>IF(M_17=0,0,Data!T63/M_17)</f>
        <v>0</v>
      </c>
      <c r="T64">
        <f>IF(M_18=0,0,Data!U63/M_18)</f>
        <v>0</v>
      </c>
      <c r="U64" cm="1">
        <f t="array" ref="U64">IF(M_19=0,0,Data!V63/M_19)</f>
        <v>0</v>
      </c>
      <c r="V64" cm="1">
        <f t="array" ref="V64">IF(M_20=0,0,Data!W63/M_20)</f>
        <v>0</v>
      </c>
    </row>
    <row r="65" spans="1:22" x14ac:dyDescent="0.25">
      <c r="A65">
        <f>Data!A64</f>
        <v>39</v>
      </c>
      <c r="B65">
        <v>0.38999999999999901</v>
      </c>
      <c r="C65">
        <f>IF(M_1=0,0,Data!D64/M_1)</f>
        <v>0.61670618633819385</v>
      </c>
      <c r="D65">
        <f>IF(M_2=0,0,Data!E64/M_2)</f>
        <v>0.38581403065616904</v>
      </c>
      <c r="E65">
        <f>IF(M_3=0,0,Data!F64/M_3)</f>
        <v>0.9240469594185845</v>
      </c>
      <c r="F65">
        <f>IF(M_4=0,0,Data!G64/M_4)</f>
        <v>0.929676719619979</v>
      </c>
      <c r="G65">
        <f>IF(M_5=0,0,Data!H64/M_5)</f>
        <v>0.8825579732954677</v>
      </c>
      <c r="H65">
        <f>IF(M_6=0,0,Data!I64/M_6)</f>
        <v>0.91100685003115223</v>
      </c>
      <c r="I65">
        <f>IF(M_7=0,0,Data!J64/M_7)</f>
        <v>0.82274074275598197</v>
      </c>
      <c r="J65">
        <f>IF(M_8=0,0,Data!K64/M_8)</f>
        <v>0.91596530904120776</v>
      </c>
      <c r="K65">
        <f>IF(M_9=0,0,Data!L64/M_9)</f>
        <v>0.35100580235461293</v>
      </c>
      <c r="L65">
        <f>IF(M_10=0,0,Data!M64/M_10)</f>
        <v>0.38335176488032391</v>
      </c>
      <c r="M65">
        <f>IF(M_11=0,0,Data!N64/M_11)</f>
        <v>0.86944174388998274</v>
      </c>
      <c r="N65">
        <f>IF(M_12=0,0,Data!O64/M_12)</f>
        <v>0.86944174388998274</v>
      </c>
      <c r="O65">
        <f>IF(M_13=0,0,Data!P64/M_13)</f>
        <v>0</v>
      </c>
      <c r="P65">
        <f>IF(M_14=0,0,Data!Q64/M_14)</f>
        <v>0</v>
      </c>
      <c r="Q65">
        <f>IF(M_15=0,0,Data!R64/M_15)</f>
        <v>0</v>
      </c>
      <c r="R65">
        <f>IF(M_16=0,0,Data!S64/M_16)</f>
        <v>0</v>
      </c>
      <c r="S65">
        <f>IF(M_17=0,0,Data!T64/M_17)</f>
        <v>0</v>
      </c>
      <c r="T65">
        <f>IF(M_18=0,0,Data!U64/M_18)</f>
        <v>0</v>
      </c>
      <c r="U65" cm="1">
        <f t="array" ref="U65">IF(M_19=0,0,Data!V64/M_19)</f>
        <v>0</v>
      </c>
      <c r="V65" cm="1">
        <f t="array" ref="V65">IF(M_20=0,0,Data!W64/M_20)</f>
        <v>0</v>
      </c>
    </row>
    <row r="66" spans="1:22" x14ac:dyDescent="0.25">
      <c r="A66">
        <f>Data!A65</f>
        <v>38</v>
      </c>
      <c r="B66">
        <v>0.37999999999999901</v>
      </c>
      <c r="C66">
        <f>IF(M_1=0,0,Data!D65/M_1)</f>
        <v>0.52240886757916449</v>
      </c>
      <c r="D66">
        <f>IF(M_2=0,0,Data!E65/M_2)</f>
        <v>0.4052360453277874</v>
      </c>
      <c r="E66">
        <f>IF(M_3=0,0,Data!F65/M_3)</f>
        <v>0.8972822049875564</v>
      </c>
      <c r="F66">
        <f>IF(M_4=0,0,Data!G65/M_4)</f>
        <v>0.91123799733906374</v>
      </c>
      <c r="G66">
        <f>IF(M_5=0,0,Data!H65/M_5)</f>
        <v>0.88815735687087494</v>
      </c>
      <c r="H66">
        <f>IF(M_6=0,0,Data!I65/M_6)</f>
        <v>0.89695530449483196</v>
      </c>
      <c r="I66">
        <f>IF(M_7=0,0,Data!J65/M_7)</f>
        <v>0.90276755893854876</v>
      </c>
      <c r="J66">
        <f>IF(M_8=0,0,Data!K65/M_8)</f>
        <v>0.88692610479653045</v>
      </c>
      <c r="K66">
        <f>IF(M_9=0,0,Data!L65/M_9)</f>
        <v>0.37822310477343207</v>
      </c>
      <c r="L66">
        <f>IF(M_10=0,0,Data!M65/M_10)</f>
        <v>0.37947384748275104</v>
      </c>
      <c r="M66">
        <f>IF(M_11=0,0,Data!N65/M_11)</f>
        <v>0.86944174388998274</v>
      </c>
      <c r="N66">
        <f>IF(M_12=0,0,Data!O65/M_12)</f>
        <v>0.86944174388998274</v>
      </c>
      <c r="O66">
        <f>IF(M_13=0,0,Data!P65/M_13)</f>
        <v>0</v>
      </c>
      <c r="P66">
        <f>IF(M_14=0,0,Data!Q65/M_14)</f>
        <v>0</v>
      </c>
      <c r="Q66">
        <f>IF(M_15=0,0,Data!R65/M_15)</f>
        <v>0</v>
      </c>
      <c r="R66">
        <f>IF(M_16=0,0,Data!S65/M_16)</f>
        <v>0</v>
      </c>
      <c r="S66">
        <f>IF(M_17=0,0,Data!T65/M_17)</f>
        <v>0</v>
      </c>
      <c r="T66">
        <f>IF(M_18=0,0,Data!U65/M_18)</f>
        <v>0</v>
      </c>
      <c r="U66" cm="1">
        <f t="array" ref="U66">IF(M_19=0,0,Data!V65/M_19)</f>
        <v>0</v>
      </c>
      <c r="V66" cm="1">
        <f t="array" ref="V66">IF(M_20=0,0,Data!W65/M_20)</f>
        <v>0</v>
      </c>
    </row>
    <row r="67" spans="1:22" x14ac:dyDescent="0.25">
      <c r="A67">
        <f>Data!A66</f>
        <v>37</v>
      </c>
      <c r="B67">
        <v>0.369999999999999</v>
      </c>
      <c r="C67">
        <f>IF(M_1=0,0,Data!D66/M_1)</f>
        <v>0.7017548531931499</v>
      </c>
      <c r="D67">
        <f>IF(M_2=0,0,Data!E66/M_2)</f>
        <v>0.37136095447659162</v>
      </c>
      <c r="E67">
        <f>IF(M_3=0,0,Data!F66/M_3)</f>
        <v>0.92598637690308583</v>
      </c>
      <c r="F67">
        <f>IF(M_4=0,0,Data!G66/M_4)</f>
        <v>0.92345624675048321</v>
      </c>
      <c r="G67">
        <f>IF(M_5=0,0,Data!H66/M_5)</f>
        <v>0.88481831760295104</v>
      </c>
      <c r="H67">
        <f>IF(M_6=0,0,Data!I66/M_6)</f>
        <v>0.86016602438846324</v>
      </c>
      <c r="I67">
        <f>IF(M_7=0,0,Data!J66/M_7)</f>
        <v>0.89342820594819461</v>
      </c>
      <c r="J67">
        <f>IF(M_8=0,0,Data!K66/M_8)</f>
        <v>0.8760305299926795</v>
      </c>
      <c r="K67">
        <f>IF(M_9=0,0,Data!L66/M_9)</f>
        <v>0.37279386468553039</v>
      </c>
      <c r="L67">
        <f>IF(M_10=0,0,Data!M66/M_10)</f>
        <v>0.36047312498962147</v>
      </c>
      <c r="M67">
        <f>IF(M_11=0,0,Data!N66/M_11)</f>
        <v>0.80910671157022074</v>
      </c>
      <c r="N67">
        <f>IF(M_12=0,0,Data!O66/M_12)</f>
        <v>0.80910671157022074</v>
      </c>
      <c r="O67">
        <f>IF(M_13=0,0,Data!P66/M_13)</f>
        <v>0</v>
      </c>
      <c r="P67">
        <f>IF(M_14=0,0,Data!Q66/M_14)</f>
        <v>0</v>
      </c>
      <c r="Q67">
        <f>IF(M_15=0,0,Data!R66/M_15)</f>
        <v>0</v>
      </c>
      <c r="R67">
        <f>IF(M_16=0,0,Data!S66/M_16)</f>
        <v>0</v>
      </c>
      <c r="S67">
        <f>IF(M_17=0,0,Data!T66/M_17)</f>
        <v>0</v>
      </c>
      <c r="T67">
        <f>IF(M_18=0,0,Data!U66/M_18)</f>
        <v>0</v>
      </c>
      <c r="U67" cm="1">
        <f t="array" ref="U67">IF(M_19=0,0,Data!V66/M_19)</f>
        <v>0</v>
      </c>
      <c r="V67" cm="1">
        <f t="array" ref="V67">IF(M_20=0,0,Data!W66/M_20)</f>
        <v>0</v>
      </c>
    </row>
    <row r="68" spans="1:22" x14ac:dyDescent="0.25">
      <c r="A68">
        <f>Data!A67</f>
        <v>36</v>
      </c>
      <c r="B68">
        <v>0.35999999999999899</v>
      </c>
      <c r="C68">
        <f>IF(M_1=0,0,Data!D67/M_1)</f>
        <v>0.51805386691618016</v>
      </c>
      <c r="D68">
        <f>IF(M_2=0,0,Data!E67/M_2)</f>
        <v>0.29716728643785023</v>
      </c>
      <c r="E68">
        <f>IF(M_3=0,0,Data!F67/M_3)</f>
        <v>0.91844592452539464</v>
      </c>
      <c r="F68">
        <f>IF(M_4=0,0,Data!G67/M_4)</f>
        <v>0.9229588738761233</v>
      </c>
      <c r="G68">
        <f>IF(M_5=0,0,Data!H67/M_5)</f>
        <v>0.82777893999219487</v>
      </c>
      <c r="H68">
        <f>IF(M_6=0,0,Data!I67/M_6)</f>
        <v>0.85655081533321475</v>
      </c>
      <c r="I68">
        <f>IF(M_7=0,0,Data!J67/M_7)</f>
        <v>0.80856882178074252</v>
      </c>
      <c r="J68">
        <f>IF(M_8=0,0,Data!K67/M_8)</f>
        <v>0.87740519002652939</v>
      </c>
      <c r="K68">
        <f>IF(M_9=0,0,Data!L67/M_9)</f>
        <v>0.34623348757611438</v>
      </c>
      <c r="L68">
        <f>IF(M_10=0,0,Data!M67/M_10)</f>
        <v>0.36776981514374402</v>
      </c>
      <c r="M68">
        <f>IF(M_11=0,0,Data!N67/M_11)</f>
        <v>0.80910671157022074</v>
      </c>
      <c r="N68">
        <f>IF(M_12=0,0,Data!O67/M_12)</f>
        <v>0.80910671157022074</v>
      </c>
      <c r="O68">
        <f>IF(M_13=0,0,Data!P67/M_13)</f>
        <v>0</v>
      </c>
      <c r="P68">
        <f>IF(M_14=0,0,Data!Q67/M_14)</f>
        <v>0</v>
      </c>
      <c r="Q68">
        <f>IF(M_15=0,0,Data!R67/M_15)</f>
        <v>0</v>
      </c>
      <c r="R68">
        <f>IF(M_16=0,0,Data!S67/M_16)</f>
        <v>0</v>
      </c>
      <c r="S68">
        <f>IF(M_17=0,0,Data!T67/M_17)</f>
        <v>0</v>
      </c>
      <c r="T68">
        <f>IF(M_18=0,0,Data!U67/M_18)</f>
        <v>0</v>
      </c>
      <c r="U68" cm="1">
        <f t="array" ref="U68">IF(M_19=0,0,Data!V67/M_19)</f>
        <v>0</v>
      </c>
      <c r="V68" cm="1">
        <f t="array" ref="V68">IF(M_20=0,0,Data!W67/M_20)</f>
        <v>0</v>
      </c>
    </row>
    <row r="69" spans="1:22" x14ac:dyDescent="0.25">
      <c r="A69">
        <f>Data!A68</f>
        <v>35</v>
      </c>
      <c r="B69">
        <v>0.34999999999999898</v>
      </c>
      <c r="C69">
        <f>IF(M_1=0,0,Data!D68/M_1)</f>
        <v>0.59785027337298702</v>
      </c>
      <c r="D69">
        <f>IF(M_2=0,0,Data!E68/M_2)</f>
        <v>0.33228144875077154</v>
      </c>
      <c r="E69">
        <f>IF(M_3=0,0,Data!F68/M_3)</f>
        <v>0.91482678518639582</v>
      </c>
      <c r="F69">
        <f>IF(M_4=0,0,Data!G68/M_4)</f>
        <v>0.91821138833889104</v>
      </c>
      <c r="G69">
        <f>IF(M_5=0,0,Data!H68/M_5)</f>
        <v>0.84965865081225989</v>
      </c>
      <c r="H69">
        <f>IF(M_6=0,0,Data!I68/M_6)</f>
        <v>0.88403645280017906</v>
      </c>
      <c r="I69">
        <f>IF(M_7=0,0,Data!J68/M_7)</f>
        <v>0.84731044330693817</v>
      </c>
      <c r="J69">
        <f>IF(M_8=0,0,Data!K68/M_8)</f>
        <v>0.89484612875087044</v>
      </c>
      <c r="K69">
        <f>IF(M_9=0,0,Data!L68/M_9)</f>
        <v>0.31560733338749736</v>
      </c>
      <c r="L69">
        <f>IF(M_10=0,0,Data!M68/M_10)</f>
        <v>0.34477538568113109</v>
      </c>
      <c r="M69">
        <f>IF(M_11=0,0,Data!N68/M_11)</f>
        <v>0.80910671157022074</v>
      </c>
      <c r="N69">
        <f>IF(M_12=0,0,Data!O68/M_12)</f>
        <v>0.80910671157022074</v>
      </c>
      <c r="O69">
        <f>IF(M_13=0,0,Data!P68/M_13)</f>
        <v>0</v>
      </c>
      <c r="P69">
        <f>IF(M_14=0,0,Data!Q68/M_14)</f>
        <v>0</v>
      </c>
      <c r="Q69">
        <f>IF(M_15=0,0,Data!R68/M_15)</f>
        <v>0</v>
      </c>
      <c r="R69">
        <f>IF(M_16=0,0,Data!S68/M_16)</f>
        <v>0</v>
      </c>
      <c r="S69">
        <f>IF(M_17=0,0,Data!T68/M_17)</f>
        <v>0</v>
      </c>
      <c r="T69">
        <f>IF(M_18=0,0,Data!U68/M_18)</f>
        <v>0</v>
      </c>
      <c r="U69" cm="1">
        <f t="array" ref="U69">IF(M_19=0,0,Data!V68/M_19)</f>
        <v>0</v>
      </c>
      <c r="V69" cm="1">
        <f t="array" ref="V69">IF(M_20=0,0,Data!W68/M_20)</f>
        <v>0</v>
      </c>
    </row>
    <row r="70" spans="1:22" x14ac:dyDescent="0.25">
      <c r="A70">
        <f>Data!A69</f>
        <v>34</v>
      </c>
      <c r="B70">
        <v>0.33999999999999903</v>
      </c>
      <c r="C70">
        <f>IF(M_1=0,0,Data!D69/M_1)</f>
        <v>0.66177421345573961</v>
      </c>
      <c r="D70">
        <f>IF(M_2=0,0,Data!E69/M_2)</f>
        <v>0.32919722295019482</v>
      </c>
      <c r="E70">
        <f>IF(M_3=0,0,Data!F69/M_3)</f>
        <v>0.91842893035021977</v>
      </c>
      <c r="F70">
        <f>IF(M_4=0,0,Data!G69/M_4)</f>
        <v>0.90949651279256549</v>
      </c>
      <c r="G70">
        <f>IF(M_5=0,0,Data!H69/M_5)</f>
        <v>0.89487707648980608</v>
      </c>
      <c r="H70">
        <f>IF(M_6=0,0,Data!I69/M_6)</f>
        <v>0.88422261677514236</v>
      </c>
      <c r="I70">
        <f>IF(M_7=0,0,Data!J69/M_7)</f>
        <v>0.88134487600473332</v>
      </c>
      <c r="J70">
        <f>IF(M_8=0,0,Data!K69/M_8)</f>
        <v>0.8988194089706687</v>
      </c>
      <c r="K70">
        <f>IF(M_9=0,0,Data!L69/M_9)</f>
        <v>0.31837559107252383</v>
      </c>
      <c r="L70">
        <f>IF(M_10=0,0,Data!M69/M_10)</f>
        <v>0.33585701697113068</v>
      </c>
      <c r="M70">
        <f>IF(M_11=0,0,Data!N69/M_11)</f>
        <v>0.80910671157022074</v>
      </c>
      <c r="N70">
        <f>IF(M_12=0,0,Data!O69/M_12)</f>
        <v>0.80910671157022074</v>
      </c>
      <c r="O70">
        <f>IF(M_13=0,0,Data!P69/M_13)</f>
        <v>0</v>
      </c>
      <c r="P70">
        <f>IF(M_14=0,0,Data!Q69/M_14)</f>
        <v>0</v>
      </c>
      <c r="Q70">
        <f>IF(M_15=0,0,Data!R69/M_15)</f>
        <v>0</v>
      </c>
      <c r="R70">
        <f>IF(M_16=0,0,Data!S69/M_16)</f>
        <v>0</v>
      </c>
      <c r="S70">
        <f>IF(M_17=0,0,Data!T69/M_17)</f>
        <v>0</v>
      </c>
      <c r="T70">
        <f>IF(M_18=0,0,Data!U69/M_18)</f>
        <v>0</v>
      </c>
      <c r="U70" cm="1">
        <f t="array" ref="U70">IF(M_19=0,0,Data!V69/M_19)</f>
        <v>0</v>
      </c>
      <c r="V70" cm="1">
        <f t="array" ref="V70">IF(M_20=0,0,Data!W69/M_20)</f>
        <v>0</v>
      </c>
    </row>
    <row r="71" spans="1:22" x14ac:dyDescent="0.25">
      <c r="A71">
        <f>Data!A70</f>
        <v>33</v>
      </c>
      <c r="B71">
        <v>0.32999999999999902</v>
      </c>
      <c r="C71">
        <f>IF(M_1=0,0,Data!D70/M_1)</f>
        <v>0.56708275059960056</v>
      </c>
      <c r="D71">
        <f>IF(M_2=0,0,Data!E70/M_2)</f>
        <v>0.33161952155430635</v>
      </c>
      <c r="E71">
        <f>IF(M_3=0,0,Data!F70/M_3)</f>
        <v>0.91473099977148087</v>
      </c>
      <c r="F71">
        <f>IF(M_4=0,0,Data!G70/M_4)</f>
        <v>0.90886019913378502</v>
      </c>
      <c r="G71">
        <f>IF(M_5=0,0,Data!H70/M_5)</f>
        <v>0.90066277695009744</v>
      </c>
      <c r="H71">
        <f>IF(M_6=0,0,Data!I70/M_6)</f>
        <v>0.88422863142497066</v>
      </c>
      <c r="I71">
        <f>IF(M_7=0,0,Data!J70/M_7)</f>
        <v>0.8381986255549505</v>
      </c>
      <c r="J71">
        <f>IF(M_8=0,0,Data!K70/M_8)</f>
        <v>0.89637562817182981</v>
      </c>
      <c r="K71">
        <f>IF(M_9=0,0,Data!L70/M_9)</f>
        <v>0.31090456660393917</v>
      </c>
      <c r="L71">
        <f>IF(M_10=0,0,Data!M70/M_10)</f>
        <v>0.32313114877803656</v>
      </c>
      <c r="M71">
        <f>IF(M_11=0,0,Data!N70/M_11)</f>
        <v>0.80910671157022074</v>
      </c>
      <c r="N71">
        <f>IF(M_12=0,0,Data!O70/M_12)</f>
        <v>0.80910671157022074</v>
      </c>
      <c r="O71">
        <f>IF(M_13=0,0,Data!P70/M_13)</f>
        <v>0</v>
      </c>
      <c r="P71">
        <f>IF(M_14=0,0,Data!Q70/M_14)</f>
        <v>0</v>
      </c>
      <c r="Q71">
        <f>IF(M_15=0,0,Data!R70/M_15)</f>
        <v>0</v>
      </c>
      <c r="R71">
        <f>IF(M_16=0,0,Data!S70/M_16)</f>
        <v>0</v>
      </c>
      <c r="S71">
        <f>IF(M_17=0,0,Data!T70/M_17)</f>
        <v>0</v>
      </c>
      <c r="T71">
        <f>IF(M_18=0,0,Data!U70/M_18)</f>
        <v>0</v>
      </c>
      <c r="U71" cm="1">
        <f t="array" ref="U71">IF(M_19=0,0,Data!V70/M_19)</f>
        <v>0</v>
      </c>
      <c r="V71" cm="1">
        <f t="array" ref="V71">IF(M_20=0,0,Data!W70/M_20)</f>
        <v>0</v>
      </c>
    </row>
    <row r="72" spans="1:22" x14ac:dyDescent="0.25">
      <c r="A72">
        <f>Data!A71</f>
        <v>32</v>
      </c>
      <c r="B72">
        <v>0.31999999999999901</v>
      </c>
      <c r="C72">
        <f>IF(M_1=0,0,Data!D71/M_1)</f>
        <v>0.55301831561469961</v>
      </c>
      <c r="D72">
        <f>IF(M_2=0,0,Data!E71/M_2)</f>
        <v>0.31119260001890353</v>
      </c>
      <c r="E72">
        <f>IF(M_3=0,0,Data!F71/M_3)</f>
        <v>0.91693992644331501</v>
      </c>
      <c r="F72">
        <f>IF(M_4=0,0,Data!G71/M_4)</f>
        <v>0.91489305966497503</v>
      </c>
      <c r="G72">
        <f>IF(M_5=0,0,Data!H71/M_5)</f>
        <v>0.88251330230837777</v>
      </c>
      <c r="H72">
        <f>IF(M_6=0,0,Data!I71/M_6)</f>
        <v>0.90829082093537272</v>
      </c>
      <c r="I72">
        <f>IF(M_7=0,0,Data!J71/M_7)</f>
        <v>0.82976712482784221</v>
      </c>
      <c r="J72">
        <f>IF(M_8=0,0,Data!K71/M_8)</f>
        <v>0.92226040856236058</v>
      </c>
      <c r="K72">
        <f>IF(M_9=0,0,Data!L71/M_9)</f>
        <v>0.31787564696200338</v>
      </c>
      <c r="L72">
        <f>IF(M_10=0,0,Data!M71/M_10)</f>
        <v>0.31685666185984263</v>
      </c>
      <c r="M72">
        <f>IF(M_11=0,0,Data!N71/M_11)</f>
        <v>0.80910671157022074</v>
      </c>
      <c r="N72">
        <f>IF(M_12=0,0,Data!O71/M_12)</f>
        <v>0.80910671157022074</v>
      </c>
      <c r="O72">
        <f>IF(M_13=0,0,Data!P71/M_13)</f>
        <v>0</v>
      </c>
      <c r="P72">
        <f>IF(M_14=0,0,Data!Q71/M_14)</f>
        <v>0</v>
      </c>
      <c r="Q72">
        <f>IF(M_15=0,0,Data!R71/M_15)</f>
        <v>0</v>
      </c>
      <c r="R72">
        <f>IF(M_16=0,0,Data!S71/M_16)</f>
        <v>0</v>
      </c>
      <c r="S72">
        <f>IF(M_17=0,0,Data!T71/M_17)</f>
        <v>0</v>
      </c>
      <c r="T72">
        <f>IF(M_18=0,0,Data!U71/M_18)</f>
        <v>0</v>
      </c>
      <c r="U72" cm="1">
        <f t="array" ref="U72">IF(M_19=0,0,Data!V71/M_19)</f>
        <v>0</v>
      </c>
      <c r="V72" cm="1">
        <f t="array" ref="V72">IF(M_20=0,0,Data!W71/M_20)</f>
        <v>0</v>
      </c>
    </row>
    <row r="73" spans="1:22" x14ac:dyDescent="0.25">
      <c r="A73">
        <f>Data!A72</f>
        <v>31</v>
      </c>
      <c r="B73">
        <v>0.309999999999999</v>
      </c>
      <c r="C73">
        <f>IF(M_1=0,0,Data!D72/M_1)</f>
        <v>0.50110664989094045</v>
      </c>
      <c r="D73">
        <f>IF(M_2=0,0,Data!E72/M_2)</f>
        <v>0.32145209783122891</v>
      </c>
      <c r="E73">
        <f>IF(M_3=0,0,Data!F72/M_3)</f>
        <v>0.91751073671987871</v>
      </c>
      <c r="F73">
        <f>IF(M_4=0,0,Data!G72/M_4)</f>
        <v>0.90581699921226999</v>
      </c>
      <c r="G73">
        <f>IF(M_5=0,0,Data!H72/M_5)</f>
        <v>0.89098015494963334</v>
      </c>
      <c r="H73">
        <f>IF(M_6=0,0,Data!I72/M_6)</f>
        <v>0.89448109956235478</v>
      </c>
      <c r="I73">
        <f>IF(M_7=0,0,Data!J72/M_7)</f>
        <v>0.88454432059979138</v>
      </c>
      <c r="J73">
        <f>IF(M_8=0,0,Data!K72/M_8)</f>
        <v>0.9284800710164226</v>
      </c>
      <c r="K73">
        <f>IF(M_9=0,0,Data!L72/M_9)</f>
        <v>0.29759030190585317</v>
      </c>
      <c r="L73">
        <f>IF(M_10=0,0,Data!M72/M_10)</f>
        <v>0.31465041450223652</v>
      </c>
      <c r="M73">
        <f>IF(M_11=0,0,Data!N72/M_11)</f>
        <v>0.80910671157022074</v>
      </c>
      <c r="N73">
        <f>IF(M_12=0,0,Data!O72/M_12)</f>
        <v>0.80910671157022074</v>
      </c>
      <c r="O73">
        <f>IF(M_13=0,0,Data!P72/M_13)</f>
        <v>0</v>
      </c>
      <c r="P73">
        <f>IF(M_14=0,0,Data!Q72/M_14)</f>
        <v>0</v>
      </c>
      <c r="Q73">
        <f>IF(M_15=0,0,Data!R72/M_15)</f>
        <v>0</v>
      </c>
      <c r="R73">
        <f>IF(M_16=0,0,Data!S72/M_16)</f>
        <v>0</v>
      </c>
      <c r="S73">
        <f>IF(M_17=0,0,Data!T72/M_17)</f>
        <v>0</v>
      </c>
      <c r="T73">
        <f>IF(M_18=0,0,Data!U72/M_18)</f>
        <v>0</v>
      </c>
      <c r="U73" cm="1">
        <f t="array" ref="U73">IF(M_19=0,0,Data!V72/M_19)</f>
        <v>0</v>
      </c>
      <c r="V73" cm="1">
        <f t="array" ref="V73">IF(M_20=0,0,Data!W72/M_20)</f>
        <v>0</v>
      </c>
    </row>
    <row r="74" spans="1:22" x14ac:dyDescent="0.25">
      <c r="A74">
        <f>Data!A73</f>
        <v>30</v>
      </c>
      <c r="B74">
        <v>0.29999999999999899</v>
      </c>
      <c r="C74">
        <f>IF(M_1=0,0,Data!D73/M_1)</f>
        <v>0.56657854105442274</v>
      </c>
      <c r="D74">
        <f>IF(M_2=0,0,Data!E73/M_2)</f>
        <v>0.29943534677167671</v>
      </c>
      <c r="E74">
        <f>IF(M_3=0,0,Data!F73/M_3)</f>
        <v>0.88584203862472233</v>
      </c>
      <c r="F74">
        <f>IF(M_4=0,0,Data!G73/M_4)</f>
        <v>0.89934863900768536</v>
      </c>
      <c r="G74">
        <f>IF(M_5=0,0,Data!H73/M_5)</f>
        <v>0.88820290160803128</v>
      </c>
      <c r="H74">
        <f>IF(M_6=0,0,Data!I73/M_6)</f>
        <v>0.88156072917110684</v>
      </c>
      <c r="I74">
        <f>IF(M_7=0,0,Data!J73/M_7)</f>
        <v>0.91221553085959917</v>
      </c>
      <c r="J74">
        <f>IF(M_8=0,0,Data!K73/M_8)</f>
        <v>0.92993592146824788</v>
      </c>
      <c r="K74">
        <f>IF(M_9=0,0,Data!L73/M_9)</f>
        <v>0.31146348298243587</v>
      </c>
      <c r="L74">
        <f>IF(M_10=0,0,Data!M73/M_10)</f>
        <v>0.30386718801089035</v>
      </c>
      <c r="M74">
        <f>IF(M_11=0,0,Data!N73/M_11)</f>
        <v>0.80910671157022074</v>
      </c>
      <c r="N74">
        <f>IF(M_12=0,0,Data!O73/M_12)</f>
        <v>0.80910671157022074</v>
      </c>
      <c r="O74">
        <f>IF(M_13=0,0,Data!P73/M_13)</f>
        <v>0</v>
      </c>
      <c r="P74">
        <f>IF(M_14=0,0,Data!Q73/M_14)</f>
        <v>0</v>
      </c>
      <c r="Q74">
        <f>IF(M_15=0,0,Data!R73/M_15)</f>
        <v>0</v>
      </c>
      <c r="R74">
        <f>IF(M_16=0,0,Data!S73/M_16)</f>
        <v>0</v>
      </c>
      <c r="S74">
        <f>IF(M_17=0,0,Data!T73/M_17)</f>
        <v>0</v>
      </c>
      <c r="T74">
        <f>IF(M_18=0,0,Data!U73/M_18)</f>
        <v>0</v>
      </c>
      <c r="U74" cm="1">
        <f t="array" ref="U74">IF(M_19=0,0,Data!V73/M_19)</f>
        <v>0</v>
      </c>
      <c r="V74" cm="1">
        <f t="array" ref="V74">IF(M_20=0,0,Data!W73/M_20)</f>
        <v>0</v>
      </c>
    </row>
    <row r="75" spans="1:22" x14ac:dyDescent="0.25">
      <c r="A75">
        <f>Data!A74</f>
        <v>29</v>
      </c>
      <c r="B75">
        <v>0.28999999999999898</v>
      </c>
      <c r="C75">
        <f>IF(M_1=0,0,Data!D74/M_1)</f>
        <v>0.5201424401899476</v>
      </c>
      <c r="D75">
        <f>IF(M_2=0,0,Data!E74/M_2)</f>
        <v>0.29849475260680697</v>
      </c>
      <c r="E75">
        <f>IF(M_3=0,0,Data!F74/M_3)</f>
        <v>0.89070841793087252</v>
      </c>
      <c r="F75">
        <f>IF(M_4=0,0,Data!G74/M_4)</f>
        <v>0.90389106793486773</v>
      </c>
      <c r="G75">
        <f>IF(M_5=0,0,Data!H74/M_5)</f>
        <v>0.87703310000295609</v>
      </c>
      <c r="H75">
        <f>IF(M_6=0,0,Data!I74/M_6)</f>
        <v>0.87663940348997671</v>
      </c>
      <c r="I75">
        <f>IF(M_7=0,0,Data!J74/M_7)</f>
        <v>0.85852831117038553</v>
      </c>
      <c r="J75">
        <f>IF(M_8=0,0,Data!K74/M_8)</f>
        <v>0.91794380316690327</v>
      </c>
      <c r="K75">
        <f>IF(M_9=0,0,Data!L74/M_9)</f>
        <v>0.28866107893695986</v>
      </c>
      <c r="L75">
        <f>IF(M_10=0,0,Data!M74/M_10)</f>
        <v>0.28997466204177014</v>
      </c>
      <c r="M75">
        <f>IF(M_11=0,0,Data!N74/M_11)</f>
        <v>0.80910671157022074</v>
      </c>
      <c r="N75">
        <f>IF(M_12=0,0,Data!O74/M_12)</f>
        <v>0.80910671157022074</v>
      </c>
      <c r="O75">
        <f>IF(M_13=0,0,Data!P74/M_13)</f>
        <v>0</v>
      </c>
      <c r="P75">
        <f>IF(M_14=0,0,Data!Q74/M_14)</f>
        <v>0</v>
      </c>
      <c r="Q75">
        <f>IF(M_15=0,0,Data!R74/M_15)</f>
        <v>0</v>
      </c>
      <c r="R75">
        <f>IF(M_16=0,0,Data!S74/M_16)</f>
        <v>0</v>
      </c>
      <c r="S75">
        <f>IF(M_17=0,0,Data!T74/M_17)</f>
        <v>0</v>
      </c>
      <c r="T75">
        <f>IF(M_18=0,0,Data!U74/M_18)</f>
        <v>0</v>
      </c>
      <c r="U75" cm="1">
        <f t="array" ref="U75">IF(M_19=0,0,Data!V74/M_19)</f>
        <v>0</v>
      </c>
      <c r="V75" cm="1">
        <f t="array" ref="V75">IF(M_20=0,0,Data!W74/M_20)</f>
        <v>0</v>
      </c>
    </row>
    <row r="76" spans="1:22" x14ac:dyDescent="0.25">
      <c r="A76">
        <f>Data!A75</f>
        <v>28</v>
      </c>
      <c r="B76">
        <v>0.27999999999999903</v>
      </c>
      <c r="C76">
        <f>IF(M_1=0,0,Data!D75/M_1)</f>
        <v>0.48493121684128698</v>
      </c>
      <c r="D76">
        <f>IF(M_2=0,0,Data!E75/M_2)</f>
        <v>0.30327770320357517</v>
      </c>
      <c r="E76">
        <f>IF(M_3=0,0,Data!F75/M_3)</f>
        <v>0.90537619057360819</v>
      </c>
      <c r="F76">
        <f>IF(M_4=0,0,Data!G75/M_4)</f>
        <v>0.89856281812287853</v>
      </c>
      <c r="G76">
        <f>IF(M_5=0,0,Data!H75/M_5)</f>
        <v>0.84218494605642924</v>
      </c>
      <c r="H76">
        <f>IF(M_6=0,0,Data!I75/M_6)</f>
        <v>0.87149310180370987</v>
      </c>
      <c r="I76">
        <f>IF(M_7=0,0,Data!J75/M_7)</f>
        <v>0.81250677058477716</v>
      </c>
      <c r="J76">
        <f>IF(M_8=0,0,Data!K75/M_8)</f>
        <v>0.90953688542867939</v>
      </c>
      <c r="K76">
        <f>IF(M_9=0,0,Data!L75/M_9)</f>
        <v>0.27719495490053181</v>
      </c>
      <c r="L76">
        <f>IF(M_10=0,0,Data!M75/M_10)</f>
        <v>0.28613586162577631</v>
      </c>
      <c r="M76">
        <f>IF(M_11=0,0,Data!N75/M_11)</f>
        <v>0.80910671157022074</v>
      </c>
      <c r="N76">
        <f>IF(M_12=0,0,Data!O75/M_12)</f>
        <v>0.80910671157022074</v>
      </c>
      <c r="O76">
        <f>IF(M_13=0,0,Data!P75/M_13)</f>
        <v>0</v>
      </c>
      <c r="P76">
        <f>IF(M_14=0,0,Data!Q75/M_14)</f>
        <v>0</v>
      </c>
      <c r="Q76">
        <f>IF(M_15=0,0,Data!R75/M_15)</f>
        <v>0</v>
      </c>
      <c r="R76">
        <f>IF(M_16=0,0,Data!S75/M_16)</f>
        <v>0</v>
      </c>
      <c r="S76">
        <f>IF(M_17=0,0,Data!T75/M_17)</f>
        <v>0</v>
      </c>
      <c r="T76">
        <f>IF(M_18=0,0,Data!U75/M_18)</f>
        <v>0</v>
      </c>
      <c r="U76" cm="1">
        <f t="array" ref="U76">IF(M_19=0,0,Data!V75/M_19)</f>
        <v>0</v>
      </c>
      <c r="V76" cm="1">
        <f t="array" ref="V76">IF(M_20=0,0,Data!W75/M_20)</f>
        <v>0</v>
      </c>
    </row>
    <row r="77" spans="1:22" x14ac:dyDescent="0.25">
      <c r="A77">
        <f>Data!A76</f>
        <v>27</v>
      </c>
      <c r="B77">
        <v>0.26999999999999902</v>
      </c>
      <c r="C77">
        <f>IF(M_1=0,0,Data!D76/M_1)</f>
        <v>0.57397057296105392</v>
      </c>
      <c r="D77">
        <f>IF(M_2=0,0,Data!E76/M_2)</f>
        <v>0.24393308283411855</v>
      </c>
      <c r="E77">
        <f>IF(M_3=0,0,Data!F76/M_3)</f>
        <v>0.90907777907040821</v>
      </c>
      <c r="F77">
        <f>IF(M_4=0,0,Data!G76/M_4)</f>
        <v>0.89876845917756365</v>
      </c>
      <c r="G77">
        <f>IF(M_5=0,0,Data!H76/M_5)</f>
        <v>0.86651138441335396</v>
      </c>
      <c r="H77">
        <f>IF(M_6=0,0,Data!I76/M_6)</f>
        <v>0.83643298918852749</v>
      </c>
      <c r="I77">
        <f>IF(M_7=0,0,Data!J76/M_7)</f>
        <v>0.89866471205108511</v>
      </c>
      <c r="J77">
        <f>IF(M_8=0,0,Data!K76/M_8)</f>
        <v>0.87556604826829398</v>
      </c>
      <c r="K77">
        <f>IF(M_9=0,0,Data!L76/M_9)</f>
        <v>0.26836906469788741</v>
      </c>
      <c r="L77">
        <f>IF(M_10=0,0,Data!M76/M_10)</f>
        <v>0.25411176512426542</v>
      </c>
      <c r="M77">
        <f>IF(M_11=0,0,Data!N76/M_11)</f>
        <v>0.80910671157022074</v>
      </c>
      <c r="N77">
        <f>IF(M_12=0,0,Data!O76/M_12)</f>
        <v>0.80910671157022074</v>
      </c>
      <c r="O77">
        <f>IF(M_13=0,0,Data!P76/M_13)</f>
        <v>0</v>
      </c>
      <c r="P77">
        <f>IF(M_14=0,0,Data!Q76/M_14)</f>
        <v>0</v>
      </c>
      <c r="Q77">
        <f>IF(M_15=0,0,Data!R76/M_15)</f>
        <v>0</v>
      </c>
      <c r="R77">
        <f>IF(M_16=0,0,Data!S76/M_16)</f>
        <v>0</v>
      </c>
      <c r="S77">
        <f>IF(M_17=0,0,Data!T76/M_17)</f>
        <v>0</v>
      </c>
      <c r="T77">
        <f>IF(M_18=0,0,Data!U76/M_18)</f>
        <v>0</v>
      </c>
      <c r="U77" cm="1">
        <f t="array" ref="U77">IF(M_19=0,0,Data!V76/M_19)</f>
        <v>0</v>
      </c>
      <c r="V77" cm="1">
        <f t="array" ref="V77">IF(M_20=0,0,Data!W76/M_20)</f>
        <v>0</v>
      </c>
    </row>
    <row r="78" spans="1:22" x14ac:dyDescent="0.25">
      <c r="A78">
        <f>Data!A77</f>
        <v>26</v>
      </c>
      <c r="B78">
        <v>0.25999999999999901</v>
      </c>
      <c r="C78">
        <f>IF(M_1=0,0,Data!D77/M_1)</f>
        <v>0.65910445065038548</v>
      </c>
      <c r="D78">
        <f>IF(M_2=0,0,Data!E77/M_2)</f>
        <v>0.27693550528971822</v>
      </c>
      <c r="E78">
        <f>IF(M_3=0,0,Data!F77/M_3)</f>
        <v>0.88403566377347209</v>
      </c>
      <c r="F78">
        <f>IF(M_4=0,0,Data!G77/M_4)</f>
        <v>0.89828073496235861</v>
      </c>
      <c r="G78">
        <f>IF(M_5=0,0,Data!H77/M_5)</f>
        <v>0.90371805624672474</v>
      </c>
      <c r="H78">
        <f>IF(M_6=0,0,Data!I77/M_6)</f>
        <v>0.80371025706419497</v>
      </c>
      <c r="I78">
        <f>IF(M_7=0,0,Data!J77/M_7)</f>
        <v>0.88518798294068712</v>
      </c>
      <c r="J78">
        <f>IF(M_8=0,0,Data!K77/M_8)</f>
        <v>0.84068570650473284</v>
      </c>
      <c r="K78">
        <f>IF(M_9=0,0,Data!L77/M_9)</f>
        <v>0.26736679513968653</v>
      </c>
      <c r="L78">
        <f>IF(M_10=0,0,Data!M77/M_10)</f>
        <v>0.25689878806608585</v>
      </c>
      <c r="M78">
        <f>IF(M_11=0,0,Data!N77/M_11)</f>
        <v>0.80910671157022074</v>
      </c>
      <c r="N78">
        <f>IF(M_12=0,0,Data!O77/M_12)</f>
        <v>0.80910671157022074</v>
      </c>
      <c r="O78">
        <f>IF(M_13=0,0,Data!P77/M_13)</f>
        <v>0</v>
      </c>
      <c r="P78">
        <f>IF(M_14=0,0,Data!Q77/M_14)</f>
        <v>0</v>
      </c>
      <c r="Q78">
        <f>IF(M_15=0,0,Data!R77/M_15)</f>
        <v>0</v>
      </c>
      <c r="R78">
        <f>IF(M_16=0,0,Data!S77/M_16)</f>
        <v>0</v>
      </c>
      <c r="S78">
        <f>IF(M_17=0,0,Data!T77/M_17)</f>
        <v>0</v>
      </c>
      <c r="T78">
        <f>IF(M_18=0,0,Data!U77/M_18)</f>
        <v>0</v>
      </c>
      <c r="U78" cm="1">
        <f t="array" ref="U78">IF(M_19=0,0,Data!V77/M_19)</f>
        <v>0</v>
      </c>
      <c r="V78" cm="1">
        <f t="array" ref="V78">IF(M_20=0,0,Data!W77/M_20)</f>
        <v>0</v>
      </c>
    </row>
    <row r="79" spans="1:22" x14ac:dyDescent="0.25">
      <c r="A79">
        <f>Data!A78</f>
        <v>25</v>
      </c>
      <c r="B79">
        <v>0.249999999999999</v>
      </c>
      <c r="C79">
        <f>IF(M_1=0,0,Data!D78/M_1)</f>
        <v>0.44467800585032974</v>
      </c>
      <c r="D79">
        <f>IF(M_2=0,0,Data!E78/M_2)</f>
        <v>0.25901262302096817</v>
      </c>
      <c r="E79">
        <f>IF(M_3=0,0,Data!F78/M_3)</f>
        <v>0.87838037878301378</v>
      </c>
      <c r="F79">
        <f>IF(M_4=0,0,Data!G78/M_4)</f>
        <v>0.88992336898208935</v>
      </c>
      <c r="G79">
        <f>IF(M_5=0,0,Data!H78/M_5)</f>
        <v>0.87722647028146394</v>
      </c>
      <c r="H79">
        <f>IF(M_6=0,0,Data!I78/M_6)</f>
        <v>0.86067376532436402</v>
      </c>
      <c r="I79">
        <f>IF(M_7=0,0,Data!J78/M_7)</f>
        <v>0.86695887801573501</v>
      </c>
      <c r="J79">
        <f>IF(M_8=0,0,Data!K78/M_8)</f>
        <v>0.87861117256406374</v>
      </c>
      <c r="K79">
        <f>IF(M_9=0,0,Data!L78/M_9)</f>
        <v>0.24689181362976237</v>
      </c>
      <c r="L79">
        <f>IF(M_10=0,0,Data!M78/M_10)</f>
        <v>0.23958654333217388</v>
      </c>
      <c r="M79">
        <f>IF(M_11=0,0,Data!N78/M_11)</f>
        <v>0.80910671157022074</v>
      </c>
      <c r="N79">
        <f>IF(M_12=0,0,Data!O78/M_12)</f>
        <v>0.80910671157022074</v>
      </c>
      <c r="O79">
        <f>IF(M_13=0,0,Data!P78/M_13)</f>
        <v>0</v>
      </c>
      <c r="P79">
        <f>IF(M_14=0,0,Data!Q78/M_14)</f>
        <v>0</v>
      </c>
      <c r="Q79">
        <f>IF(M_15=0,0,Data!R78/M_15)</f>
        <v>0</v>
      </c>
      <c r="R79">
        <f>IF(M_16=0,0,Data!S78/M_16)</f>
        <v>0</v>
      </c>
      <c r="S79">
        <f>IF(M_17=0,0,Data!T78/M_17)</f>
        <v>0</v>
      </c>
      <c r="T79">
        <f>IF(M_18=0,0,Data!U78/M_18)</f>
        <v>0</v>
      </c>
      <c r="U79" cm="1">
        <f t="array" ref="U79">IF(M_19=0,0,Data!V78/M_19)</f>
        <v>0</v>
      </c>
      <c r="V79" cm="1">
        <f t="array" ref="V79">IF(M_20=0,0,Data!W78/M_20)</f>
        <v>0</v>
      </c>
    </row>
    <row r="80" spans="1:22" x14ac:dyDescent="0.25">
      <c r="A80">
        <f>Data!A79</f>
        <v>24</v>
      </c>
      <c r="B80">
        <v>0.23999999999999899</v>
      </c>
      <c r="C80">
        <f>IF(M_1=0,0,Data!D79/M_1)</f>
        <v>0.42519702689843319</v>
      </c>
      <c r="D80">
        <f>IF(M_2=0,0,Data!E79/M_2)</f>
        <v>0.26155631248298222</v>
      </c>
      <c r="E80">
        <f>IF(M_3=0,0,Data!F79/M_3)</f>
        <v>0.8770652299099454</v>
      </c>
      <c r="F80">
        <f>IF(M_4=0,0,Data!G79/M_4)</f>
        <v>0.87248080346804258</v>
      </c>
      <c r="G80">
        <f>IF(M_5=0,0,Data!H79/M_5)</f>
        <v>0.87270481722133708</v>
      </c>
      <c r="H80">
        <f>IF(M_6=0,0,Data!I79/M_6)</f>
        <v>0.89163210055108599</v>
      </c>
      <c r="I80">
        <f>IF(M_7=0,0,Data!J79/M_7)</f>
        <v>0.89378830426728184</v>
      </c>
      <c r="J80">
        <f>IF(M_8=0,0,Data!K79/M_8)</f>
        <v>0.83361857095614245</v>
      </c>
      <c r="K80">
        <f>IF(M_9=0,0,Data!L79/M_9)</f>
        <v>0.2227253566370748</v>
      </c>
      <c r="L80">
        <f>IF(M_10=0,0,Data!M79/M_10)</f>
        <v>0.24371997480054472</v>
      </c>
      <c r="M80">
        <f>IF(M_11=0,0,Data!N79/M_11)</f>
        <v>0.80910671157022074</v>
      </c>
      <c r="N80">
        <f>IF(M_12=0,0,Data!O79/M_12)</f>
        <v>0.80910671157022074</v>
      </c>
      <c r="O80">
        <f>IF(M_13=0,0,Data!P79/M_13)</f>
        <v>0</v>
      </c>
      <c r="P80">
        <f>IF(M_14=0,0,Data!Q79/M_14)</f>
        <v>0</v>
      </c>
      <c r="Q80">
        <f>IF(M_15=0,0,Data!R79/M_15)</f>
        <v>0</v>
      </c>
      <c r="R80">
        <f>IF(M_16=0,0,Data!S79/M_16)</f>
        <v>0</v>
      </c>
      <c r="S80">
        <f>IF(M_17=0,0,Data!T79/M_17)</f>
        <v>0</v>
      </c>
      <c r="T80">
        <f>IF(M_18=0,0,Data!U79/M_18)</f>
        <v>0</v>
      </c>
      <c r="U80" cm="1">
        <f t="array" ref="U80">IF(M_19=0,0,Data!V79/M_19)</f>
        <v>0</v>
      </c>
      <c r="V80" cm="1">
        <f t="array" ref="V80">IF(M_20=0,0,Data!W79/M_20)</f>
        <v>0</v>
      </c>
    </row>
    <row r="81" spans="1:22" x14ac:dyDescent="0.25">
      <c r="A81">
        <f>Data!A80</f>
        <v>23</v>
      </c>
      <c r="B81">
        <v>0.22999999999999901</v>
      </c>
      <c r="C81">
        <f>IF(M_1=0,0,Data!D80/M_1)</f>
        <v>0.42086704852296064</v>
      </c>
      <c r="D81">
        <f>IF(M_2=0,0,Data!E80/M_2)</f>
        <v>0.2173459563543011</v>
      </c>
      <c r="E81">
        <f>IF(M_3=0,0,Data!F80/M_3)</f>
        <v>0.86433809658350758</v>
      </c>
      <c r="F81">
        <f>IF(M_4=0,0,Data!G80/M_4)</f>
        <v>0.87365795682535985</v>
      </c>
      <c r="G81">
        <f>IF(M_5=0,0,Data!H80/M_5)</f>
        <v>0.85244086781257167</v>
      </c>
      <c r="H81">
        <f>IF(M_6=0,0,Data!I80/M_6)</f>
        <v>0.85837556919905866</v>
      </c>
      <c r="I81">
        <f>IF(M_7=0,0,Data!J80/M_7)</f>
        <v>0.87752564447480041</v>
      </c>
      <c r="J81">
        <f>IF(M_8=0,0,Data!K80/M_8)</f>
        <v>0.8855759309131237</v>
      </c>
      <c r="K81">
        <f>IF(M_9=0,0,Data!L80/M_9)</f>
        <v>0.2302619146409767</v>
      </c>
      <c r="L81">
        <f>IF(M_10=0,0,Data!M80/M_10)</f>
        <v>0.23196598771563293</v>
      </c>
      <c r="M81">
        <f>IF(M_11=0,0,Data!N80/M_11)</f>
        <v>0.80910671157022074</v>
      </c>
      <c r="N81">
        <f>IF(M_12=0,0,Data!O80/M_12)</f>
        <v>0.80910671157022074</v>
      </c>
      <c r="O81">
        <f>IF(M_13=0,0,Data!P80/M_13)</f>
        <v>0</v>
      </c>
      <c r="P81">
        <f>IF(M_14=0,0,Data!Q80/M_14)</f>
        <v>0</v>
      </c>
      <c r="Q81">
        <f>IF(M_15=0,0,Data!R80/M_15)</f>
        <v>0</v>
      </c>
      <c r="R81">
        <f>IF(M_16=0,0,Data!S80/M_16)</f>
        <v>0</v>
      </c>
      <c r="S81">
        <f>IF(M_17=0,0,Data!T80/M_17)</f>
        <v>0</v>
      </c>
      <c r="T81">
        <f>IF(M_18=0,0,Data!U80/M_18)</f>
        <v>0</v>
      </c>
      <c r="U81" cm="1">
        <f t="array" ref="U81">IF(M_19=0,0,Data!V80/M_19)</f>
        <v>0</v>
      </c>
      <c r="V81" cm="1">
        <f t="array" ref="V81">IF(M_20=0,0,Data!W80/M_20)</f>
        <v>0</v>
      </c>
    </row>
    <row r="82" spans="1:22" x14ac:dyDescent="0.25">
      <c r="A82">
        <f>Data!A81</f>
        <v>22</v>
      </c>
      <c r="B82">
        <v>0.219999999999999</v>
      </c>
      <c r="C82">
        <f>IF(M_1=0,0,Data!D81/M_1)</f>
        <v>0.48814068915570141</v>
      </c>
      <c r="D82">
        <f>IF(M_2=0,0,Data!E81/M_2)</f>
        <v>0.22256957179534273</v>
      </c>
      <c r="E82">
        <f>IF(M_3=0,0,Data!F81/M_3)</f>
        <v>0.85698351331961775</v>
      </c>
      <c r="F82">
        <f>IF(M_4=0,0,Data!G81/M_4)</f>
        <v>0.86866380157682221</v>
      </c>
      <c r="G82">
        <f>IF(M_5=0,0,Data!H81/M_5)</f>
        <v>0.84391883619557961</v>
      </c>
      <c r="H82">
        <f>IF(M_6=0,0,Data!I81/M_6)</f>
        <v>0.86000668496400867</v>
      </c>
      <c r="I82">
        <f>IF(M_7=0,0,Data!J81/M_7)</f>
        <v>0.84680431348878749</v>
      </c>
      <c r="J82">
        <f>IF(M_8=0,0,Data!K81/M_8)</f>
        <v>0.89455627790397141</v>
      </c>
      <c r="K82">
        <f>IF(M_9=0,0,Data!L81/M_9)</f>
        <v>0.22259252694527962</v>
      </c>
      <c r="L82">
        <f>IF(M_10=0,0,Data!M81/M_10)</f>
        <v>0.21996411891768133</v>
      </c>
      <c r="M82">
        <f>IF(M_11=0,0,Data!N81/M_11)</f>
        <v>0.73111044570902306</v>
      </c>
      <c r="N82">
        <f>IF(M_12=0,0,Data!O81/M_12)</f>
        <v>0.73111044570902306</v>
      </c>
      <c r="O82">
        <f>IF(M_13=0,0,Data!P81/M_13)</f>
        <v>0</v>
      </c>
      <c r="P82">
        <f>IF(M_14=0,0,Data!Q81/M_14)</f>
        <v>0</v>
      </c>
      <c r="Q82">
        <f>IF(M_15=0,0,Data!R81/M_15)</f>
        <v>0</v>
      </c>
      <c r="R82">
        <f>IF(M_16=0,0,Data!S81/M_16)</f>
        <v>0</v>
      </c>
      <c r="S82">
        <f>IF(M_17=0,0,Data!T81/M_17)</f>
        <v>0</v>
      </c>
      <c r="T82">
        <f>IF(M_18=0,0,Data!U81/M_18)</f>
        <v>0</v>
      </c>
      <c r="U82" cm="1">
        <f t="array" ref="U82">IF(M_19=0,0,Data!V81/M_19)</f>
        <v>0</v>
      </c>
      <c r="V82" cm="1">
        <f t="array" ref="V82">IF(M_20=0,0,Data!W81/M_20)</f>
        <v>0</v>
      </c>
    </row>
    <row r="83" spans="1:22" x14ac:dyDescent="0.25">
      <c r="A83">
        <f>Data!A82</f>
        <v>21</v>
      </c>
      <c r="B83">
        <v>0.20999999999999899</v>
      </c>
      <c r="C83">
        <f>IF(M_1=0,0,Data!D82/M_1)</f>
        <v>0.43790279256052983</v>
      </c>
      <c r="D83">
        <f>IF(M_2=0,0,Data!E82/M_2)</f>
        <v>0.22445771272244555</v>
      </c>
      <c r="E83">
        <f>IF(M_3=0,0,Data!F82/M_3)</f>
        <v>0.86280264846603272</v>
      </c>
      <c r="F83">
        <f>IF(M_4=0,0,Data!G82/M_4)</f>
        <v>0.86690593095124568</v>
      </c>
      <c r="G83">
        <f>IF(M_5=0,0,Data!H82/M_5)</f>
        <v>0.80876812281185406</v>
      </c>
      <c r="H83">
        <f>IF(M_6=0,0,Data!I82/M_6)</f>
        <v>0.83865581996601979</v>
      </c>
      <c r="I83">
        <f>IF(M_7=0,0,Data!J82/M_7)</f>
        <v>0.82618068022343571</v>
      </c>
      <c r="J83">
        <f>IF(M_8=0,0,Data!K82/M_8)</f>
        <v>0.89333420648606965</v>
      </c>
      <c r="K83">
        <f>IF(M_9=0,0,Data!L82/M_9)</f>
        <v>0.2072679748274964</v>
      </c>
      <c r="L83">
        <f>IF(M_10=0,0,Data!M82/M_10)</f>
        <v>0.21315768146201514</v>
      </c>
      <c r="M83">
        <f>IF(M_11=0,0,Data!N82/M_11)</f>
        <v>0.73111044570902306</v>
      </c>
      <c r="N83">
        <f>IF(M_12=0,0,Data!O82/M_12)</f>
        <v>0.73111044570902306</v>
      </c>
      <c r="O83">
        <f>IF(M_13=0,0,Data!P82/M_13)</f>
        <v>0</v>
      </c>
      <c r="P83">
        <f>IF(M_14=0,0,Data!Q82/M_14)</f>
        <v>0</v>
      </c>
      <c r="Q83">
        <f>IF(M_15=0,0,Data!R82/M_15)</f>
        <v>0</v>
      </c>
      <c r="R83">
        <f>IF(M_16=0,0,Data!S82/M_16)</f>
        <v>0</v>
      </c>
      <c r="S83">
        <f>IF(M_17=0,0,Data!T82/M_17)</f>
        <v>0</v>
      </c>
      <c r="T83">
        <f>IF(M_18=0,0,Data!U82/M_18)</f>
        <v>0</v>
      </c>
      <c r="U83" cm="1">
        <f t="array" ref="U83">IF(M_19=0,0,Data!V82/M_19)</f>
        <v>0</v>
      </c>
      <c r="V83" cm="1">
        <f t="array" ref="V83">IF(M_20=0,0,Data!W82/M_20)</f>
        <v>0</v>
      </c>
    </row>
    <row r="84" spans="1:22" x14ac:dyDescent="0.25">
      <c r="A84">
        <f>Data!A83</f>
        <v>20</v>
      </c>
      <c r="B84">
        <v>0.19999999999999901</v>
      </c>
      <c r="C84">
        <f>IF(M_1=0,0,Data!D83/M_1)</f>
        <v>0.38288350320534065</v>
      </c>
      <c r="D84">
        <f>IF(M_2=0,0,Data!E83/M_2)</f>
        <v>0.19617435714858839</v>
      </c>
      <c r="E84">
        <f>IF(M_3=0,0,Data!F83/M_3)</f>
        <v>0.85758122542498927</v>
      </c>
      <c r="F84">
        <f>IF(M_4=0,0,Data!G83/M_4)</f>
        <v>0.86932561884703108</v>
      </c>
      <c r="G84">
        <f>IF(M_5=0,0,Data!H83/M_5)</f>
        <v>0.86299743283939412</v>
      </c>
      <c r="H84">
        <f>IF(M_6=0,0,Data!I83/M_6)</f>
        <v>0.85781722233465885</v>
      </c>
      <c r="I84">
        <f>IF(M_7=0,0,Data!J83/M_7)</f>
        <v>0.87303710239780197</v>
      </c>
      <c r="J84">
        <f>IF(M_8=0,0,Data!K83/M_8)</f>
        <v>0.8967991339746495</v>
      </c>
      <c r="K84">
        <f>IF(M_9=0,0,Data!L83/M_9)</f>
        <v>0.19512037108974095</v>
      </c>
      <c r="L84">
        <f>IF(M_10=0,0,Data!M83/M_10)</f>
        <v>0.19720038688246969</v>
      </c>
      <c r="M84">
        <f>IF(M_11=0,0,Data!N83/M_11)</f>
        <v>0.73111044570902306</v>
      </c>
      <c r="N84">
        <f>IF(M_12=0,0,Data!O83/M_12)</f>
        <v>0.73111044570902306</v>
      </c>
      <c r="O84">
        <f>IF(M_13=0,0,Data!P83/M_13)</f>
        <v>0</v>
      </c>
      <c r="P84">
        <f>IF(M_14=0,0,Data!Q83/M_14)</f>
        <v>0</v>
      </c>
      <c r="Q84">
        <f>IF(M_15=0,0,Data!R83/M_15)</f>
        <v>0</v>
      </c>
      <c r="R84">
        <f>IF(M_16=0,0,Data!S83/M_16)</f>
        <v>0</v>
      </c>
      <c r="S84">
        <f>IF(M_17=0,0,Data!T83/M_17)</f>
        <v>0</v>
      </c>
      <c r="T84">
        <f>IF(M_18=0,0,Data!U83/M_18)</f>
        <v>0</v>
      </c>
      <c r="U84" cm="1">
        <f t="array" ref="U84">IF(M_19=0,0,Data!V83/M_19)</f>
        <v>0</v>
      </c>
      <c r="V84" cm="1">
        <f t="array" ref="V84">IF(M_20=0,0,Data!W83/M_20)</f>
        <v>0</v>
      </c>
    </row>
    <row r="85" spans="1:22" x14ac:dyDescent="0.25">
      <c r="A85">
        <f>Data!A84</f>
        <v>19</v>
      </c>
      <c r="B85">
        <v>0.189999999999999</v>
      </c>
      <c r="C85">
        <f>IF(M_1=0,0,Data!D84/M_1)</f>
        <v>0.4211142122606662</v>
      </c>
      <c r="D85">
        <f>IF(M_2=0,0,Data!E84/M_2)</f>
        <v>0.19449550057701595</v>
      </c>
      <c r="E85">
        <f>IF(M_3=0,0,Data!F84/M_3)</f>
        <v>0.85712837199575975</v>
      </c>
      <c r="F85">
        <f>IF(M_4=0,0,Data!G84/M_4)</f>
        <v>0.85842971018799341</v>
      </c>
      <c r="G85">
        <f>IF(M_5=0,0,Data!H84/M_5)</f>
        <v>0.84737924193915026</v>
      </c>
      <c r="H85">
        <f>IF(M_6=0,0,Data!I84/M_6)</f>
        <v>0.84300823760598376</v>
      </c>
      <c r="I85">
        <f>IF(M_7=0,0,Data!J84/M_7)</f>
        <v>0.81564424868066066</v>
      </c>
      <c r="J85">
        <f>IF(M_8=0,0,Data!K84/M_8)</f>
        <v>0.87453886027620309</v>
      </c>
      <c r="K85">
        <f>IF(M_9=0,0,Data!L84/M_9)</f>
        <v>0.18266287696881997</v>
      </c>
      <c r="L85">
        <f>IF(M_10=0,0,Data!M84/M_10)</f>
        <v>0.18773000858644839</v>
      </c>
      <c r="M85">
        <f>IF(M_11=0,0,Data!N84/M_11)</f>
        <v>0.73111044570902306</v>
      </c>
      <c r="N85">
        <f>IF(M_12=0,0,Data!O84/M_12)</f>
        <v>0.73111044570902306</v>
      </c>
      <c r="O85">
        <f>IF(M_13=0,0,Data!P84/M_13)</f>
        <v>0</v>
      </c>
      <c r="P85">
        <f>IF(M_14=0,0,Data!Q84/M_14)</f>
        <v>0</v>
      </c>
      <c r="Q85">
        <f>IF(M_15=0,0,Data!R84/M_15)</f>
        <v>0</v>
      </c>
      <c r="R85">
        <f>IF(M_16=0,0,Data!S84/M_16)</f>
        <v>0</v>
      </c>
      <c r="S85">
        <f>IF(M_17=0,0,Data!T84/M_17)</f>
        <v>0</v>
      </c>
      <c r="T85">
        <f>IF(M_18=0,0,Data!U84/M_18)</f>
        <v>0</v>
      </c>
      <c r="U85" cm="1">
        <f t="array" ref="U85">IF(M_19=0,0,Data!V84/M_19)</f>
        <v>0</v>
      </c>
      <c r="V85" cm="1">
        <f t="array" ref="V85">IF(M_20=0,0,Data!W84/M_20)</f>
        <v>0</v>
      </c>
    </row>
    <row r="86" spans="1:22" x14ac:dyDescent="0.25">
      <c r="A86">
        <f>Data!A85</f>
        <v>18</v>
      </c>
      <c r="B86">
        <v>0.17999999999999899</v>
      </c>
      <c r="C86">
        <f>IF(M_1=0,0,Data!D85/M_1)</f>
        <v>0.35895712265534807</v>
      </c>
      <c r="D86">
        <f>IF(M_2=0,0,Data!E85/M_2)</f>
        <v>0.19968620738839055</v>
      </c>
      <c r="E86">
        <f>IF(M_3=0,0,Data!F85/M_3)</f>
        <v>0.8722211197070735</v>
      </c>
      <c r="F86">
        <f>IF(M_4=0,0,Data!G85/M_4)</f>
        <v>0.87282539325718089</v>
      </c>
      <c r="G86">
        <f>IF(M_5=0,0,Data!H85/M_5)</f>
        <v>0.84455897387351742</v>
      </c>
      <c r="H86">
        <f>IF(M_6=0,0,Data!I85/M_6)</f>
        <v>0.87824687961491288</v>
      </c>
      <c r="I86">
        <f>IF(M_7=0,0,Data!J85/M_7)</f>
        <v>0.82205344201750585</v>
      </c>
      <c r="J86">
        <f>IF(M_8=0,0,Data!K85/M_8)</f>
        <v>0.90978212624712962</v>
      </c>
      <c r="K86">
        <f>IF(M_9=0,0,Data!L85/M_9)</f>
        <v>0.16135611813035219</v>
      </c>
      <c r="L86">
        <f>IF(M_10=0,0,Data!M85/M_10)</f>
        <v>0.17681043750915698</v>
      </c>
      <c r="M86">
        <f>IF(M_11=0,0,Data!N85/M_11)</f>
        <v>0.73111044570902306</v>
      </c>
      <c r="N86">
        <f>IF(M_12=0,0,Data!O85/M_12)</f>
        <v>0.73111044570902306</v>
      </c>
      <c r="O86">
        <f>IF(M_13=0,0,Data!P85/M_13)</f>
        <v>0</v>
      </c>
      <c r="P86">
        <f>IF(M_14=0,0,Data!Q85/M_14)</f>
        <v>0</v>
      </c>
      <c r="Q86">
        <f>IF(M_15=0,0,Data!R85/M_15)</f>
        <v>0</v>
      </c>
      <c r="R86">
        <f>IF(M_16=0,0,Data!S85/M_16)</f>
        <v>0</v>
      </c>
      <c r="S86">
        <f>IF(M_17=0,0,Data!T85/M_17)</f>
        <v>0</v>
      </c>
      <c r="T86">
        <f>IF(M_18=0,0,Data!U85/M_18)</f>
        <v>0</v>
      </c>
      <c r="U86" cm="1">
        <f t="array" ref="U86">IF(M_19=0,0,Data!V85/M_19)</f>
        <v>0</v>
      </c>
      <c r="V86" cm="1">
        <f t="array" ref="V86">IF(M_20=0,0,Data!W85/M_20)</f>
        <v>0</v>
      </c>
    </row>
    <row r="87" spans="1:22" x14ac:dyDescent="0.25">
      <c r="A87">
        <f>Data!A86</f>
        <v>17</v>
      </c>
      <c r="B87">
        <v>0.16999999999999901</v>
      </c>
      <c r="C87">
        <f>IF(M_1=0,0,Data!D86/M_1)</f>
        <v>0.44864496335435422</v>
      </c>
      <c r="D87">
        <f>IF(M_2=0,0,Data!E86/M_2)</f>
        <v>0.16924730064691645</v>
      </c>
      <c r="E87">
        <f>IF(M_3=0,0,Data!F86/M_3)</f>
        <v>0.85888032329565611</v>
      </c>
      <c r="F87">
        <f>IF(M_4=0,0,Data!G86/M_4)</f>
        <v>0.85949902065160466</v>
      </c>
      <c r="G87">
        <f>IF(M_5=0,0,Data!H86/M_5)</f>
        <v>0.87623820174758982</v>
      </c>
      <c r="H87">
        <f>IF(M_6=0,0,Data!I86/M_6)</f>
        <v>0.8915903636925383</v>
      </c>
      <c r="I87">
        <f>IF(M_7=0,0,Data!J86/M_7)</f>
        <v>0.84652229856575834</v>
      </c>
      <c r="J87">
        <f>IF(M_8=0,0,Data!K86/M_8)</f>
        <v>0.89455627790397141</v>
      </c>
      <c r="K87">
        <f>IF(M_9=0,0,Data!L86/M_9)</f>
        <v>0.16603433052198616</v>
      </c>
      <c r="L87">
        <f>IF(M_10=0,0,Data!M86/M_10)</f>
        <v>0.17008239015393153</v>
      </c>
      <c r="M87">
        <f>IF(M_11=0,0,Data!N86/M_11)</f>
        <v>0.73111044570902306</v>
      </c>
      <c r="N87">
        <f>IF(M_12=0,0,Data!O86/M_12)</f>
        <v>0.73111044570902306</v>
      </c>
      <c r="O87">
        <f>IF(M_13=0,0,Data!P86/M_13)</f>
        <v>0</v>
      </c>
      <c r="P87">
        <f>IF(M_14=0,0,Data!Q86/M_14)</f>
        <v>0</v>
      </c>
      <c r="Q87">
        <f>IF(M_15=0,0,Data!R86/M_15)</f>
        <v>0</v>
      </c>
      <c r="R87">
        <f>IF(M_16=0,0,Data!S86/M_16)</f>
        <v>0</v>
      </c>
      <c r="S87">
        <f>IF(M_17=0,0,Data!T86/M_17)</f>
        <v>0</v>
      </c>
      <c r="T87">
        <f>IF(M_18=0,0,Data!U86/M_18)</f>
        <v>0</v>
      </c>
      <c r="U87" cm="1">
        <f t="array" ref="U87">IF(M_19=0,0,Data!V86/M_19)</f>
        <v>0</v>
      </c>
      <c r="V87" cm="1">
        <f t="array" ref="V87">IF(M_20=0,0,Data!W86/M_20)</f>
        <v>0</v>
      </c>
    </row>
    <row r="88" spans="1:22" x14ac:dyDescent="0.25">
      <c r="A88">
        <f>Data!A87</f>
        <v>16</v>
      </c>
      <c r="B88">
        <v>0.159999999999999</v>
      </c>
      <c r="C88">
        <f>IF(M_1=0,0,Data!D87/M_1)</f>
        <v>0.34454646929237087</v>
      </c>
      <c r="D88">
        <f>IF(M_2=0,0,Data!E87/M_2)</f>
        <v>0.16808903469151687</v>
      </c>
      <c r="E88">
        <f>IF(M_3=0,0,Data!F87/M_3)</f>
        <v>0.86724201700095238</v>
      </c>
      <c r="F88">
        <f>IF(M_4=0,0,Data!G87/M_4)</f>
        <v>0.86508277740697459</v>
      </c>
      <c r="G88">
        <f>IF(M_5=0,0,Data!H87/M_5)</f>
        <v>0.84632082041859913</v>
      </c>
      <c r="H88">
        <f>IF(M_6=0,0,Data!I87/M_6)</f>
        <v>0.88941523219830321</v>
      </c>
      <c r="I88">
        <f>IF(M_7=0,0,Data!J87/M_7)</f>
        <v>0.85623219337140388</v>
      </c>
      <c r="J88">
        <f>IF(M_8=0,0,Data!K87/M_8)</f>
        <v>0.89945808343388844</v>
      </c>
      <c r="K88">
        <f>IF(M_9=0,0,Data!L87/M_9)</f>
        <v>0.14242239414645166</v>
      </c>
      <c r="L88">
        <f>IF(M_10=0,0,Data!M87/M_10)</f>
        <v>0.15571885311030612</v>
      </c>
      <c r="M88">
        <f>IF(M_11=0,0,Data!N87/M_11)</f>
        <v>0.73111044570902306</v>
      </c>
      <c r="N88">
        <f>IF(M_12=0,0,Data!O87/M_12)</f>
        <v>0.73111044570902306</v>
      </c>
      <c r="O88">
        <f>IF(M_13=0,0,Data!P87/M_13)</f>
        <v>0</v>
      </c>
      <c r="P88">
        <f>IF(M_14=0,0,Data!Q87/M_14)</f>
        <v>0</v>
      </c>
      <c r="Q88">
        <f>IF(M_15=0,0,Data!R87/M_15)</f>
        <v>0</v>
      </c>
      <c r="R88">
        <f>IF(M_16=0,0,Data!S87/M_16)</f>
        <v>0</v>
      </c>
      <c r="S88">
        <f>IF(M_17=0,0,Data!T87/M_17)</f>
        <v>0</v>
      </c>
      <c r="T88">
        <f>IF(M_18=0,0,Data!U87/M_18)</f>
        <v>0</v>
      </c>
      <c r="U88" cm="1">
        <f t="array" ref="U88">IF(M_19=0,0,Data!V87/M_19)</f>
        <v>0</v>
      </c>
      <c r="V88" cm="1">
        <f t="array" ref="V88">IF(M_20=0,0,Data!W87/M_20)</f>
        <v>0</v>
      </c>
    </row>
    <row r="89" spans="1:22" x14ac:dyDescent="0.25">
      <c r="A89">
        <f>Data!A88</f>
        <v>15</v>
      </c>
      <c r="B89">
        <v>0.149999999999999</v>
      </c>
      <c r="C89">
        <f>IF(M_1=0,0,Data!D88/M_1)</f>
        <v>0.33282891072973148</v>
      </c>
      <c r="D89">
        <f>IF(M_2=0,0,Data!E88/M_2)</f>
        <v>0.16660008797364442</v>
      </c>
      <c r="E89">
        <f>IF(M_3=0,0,Data!F88/M_3)</f>
        <v>0.86733691413835212</v>
      </c>
      <c r="F89">
        <f>IF(M_4=0,0,Data!G88/M_4)</f>
        <v>0.86198000911570705</v>
      </c>
      <c r="G89">
        <f>IF(M_5=0,0,Data!H88/M_5)</f>
        <v>0.84923398935528516</v>
      </c>
      <c r="H89">
        <f>IF(M_6=0,0,Data!I88/M_6)</f>
        <v>0.85897804229752928</v>
      </c>
      <c r="I89">
        <f>IF(M_7=0,0,Data!J88/M_7)</f>
        <v>0.85766243645341456</v>
      </c>
      <c r="J89">
        <f>IF(M_8=0,0,Data!K88/M_8)</f>
        <v>0.8836673232751191</v>
      </c>
      <c r="K89">
        <f>IF(M_9=0,0,Data!L88/M_9)</f>
        <v>0.14262383656481625</v>
      </c>
      <c r="L89">
        <f>IF(M_10=0,0,Data!M88/M_10)</f>
        <v>0.15114715347405822</v>
      </c>
      <c r="M89">
        <f>IF(M_11=0,0,Data!N88/M_11)</f>
        <v>0.73111044570902306</v>
      </c>
      <c r="N89">
        <f>IF(M_12=0,0,Data!O88/M_12)</f>
        <v>0.73111044570902306</v>
      </c>
      <c r="O89">
        <f>IF(M_13=0,0,Data!P88/M_13)</f>
        <v>0</v>
      </c>
      <c r="P89">
        <f>IF(M_14=0,0,Data!Q88/M_14)</f>
        <v>0</v>
      </c>
      <c r="Q89">
        <f>IF(M_15=0,0,Data!R88/M_15)</f>
        <v>0</v>
      </c>
      <c r="R89">
        <f>IF(M_16=0,0,Data!S88/M_16)</f>
        <v>0</v>
      </c>
      <c r="S89">
        <f>IF(M_17=0,0,Data!T88/M_17)</f>
        <v>0</v>
      </c>
      <c r="T89">
        <f>IF(M_18=0,0,Data!U88/M_18)</f>
        <v>0</v>
      </c>
      <c r="U89" cm="1">
        <f t="array" ref="U89">IF(M_19=0,0,Data!V88/M_19)</f>
        <v>0</v>
      </c>
      <c r="V89" cm="1">
        <f t="array" ref="V89">IF(M_20=0,0,Data!W88/M_20)</f>
        <v>0</v>
      </c>
    </row>
    <row r="90" spans="1:22" x14ac:dyDescent="0.25">
      <c r="A90">
        <f>Data!A89</f>
        <v>14</v>
      </c>
      <c r="B90">
        <v>0.13999999999999899</v>
      </c>
      <c r="C90">
        <f>IF(M_1=0,0,Data!D89/M_1)</f>
        <v>0.3515147283717977</v>
      </c>
      <c r="D90">
        <f>IF(M_2=0,0,Data!E89/M_2)</f>
        <v>0.14405322946524385</v>
      </c>
      <c r="E90">
        <f>IF(M_3=0,0,Data!F89/M_3)</f>
        <v>0.85242306968898685</v>
      </c>
      <c r="F90">
        <f>IF(M_4=0,0,Data!G89/M_4)</f>
        <v>0.86265357892449224</v>
      </c>
      <c r="G90">
        <f>IF(M_5=0,0,Data!H89/M_5)</f>
        <v>0.91207500550465015</v>
      </c>
      <c r="H90">
        <f>IF(M_6=0,0,Data!I89/M_6)</f>
        <v>0.85441665845305126</v>
      </c>
      <c r="I90">
        <f>IF(M_7=0,0,Data!J89/M_7)</f>
        <v>0.85690452587621402</v>
      </c>
      <c r="J90">
        <f>IF(M_8=0,0,Data!K89/M_8)</f>
        <v>0.87835672655039188</v>
      </c>
      <c r="K90">
        <f>IF(M_9=0,0,Data!L89/M_9)</f>
        <v>0.14091878476954595</v>
      </c>
      <c r="L90">
        <f>IF(M_10=0,0,Data!M89/M_10)</f>
        <v>0.13784023416036864</v>
      </c>
      <c r="M90">
        <f>IF(M_11=0,0,Data!N89/M_11)</f>
        <v>0.73111044570902306</v>
      </c>
      <c r="N90">
        <f>IF(M_12=0,0,Data!O89/M_12)</f>
        <v>0.73111044570902306</v>
      </c>
      <c r="O90">
        <f>IF(M_13=0,0,Data!P89/M_13)</f>
        <v>0</v>
      </c>
      <c r="P90">
        <f>IF(M_14=0,0,Data!Q89/M_14)</f>
        <v>0</v>
      </c>
      <c r="Q90">
        <f>IF(M_15=0,0,Data!R89/M_15)</f>
        <v>0</v>
      </c>
      <c r="R90">
        <f>IF(M_16=0,0,Data!S89/M_16)</f>
        <v>0</v>
      </c>
      <c r="S90">
        <f>IF(M_17=0,0,Data!T89/M_17)</f>
        <v>0</v>
      </c>
      <c r="T90">
        <f>IF(M_18=0,0,Data!U89/M_18)</f>
        <v>0</v>
      </c>
      <c r="U90" cm="1">
        <f t="array" ref="U90">IF(M_19=0,0,Data!V89/M_19)</f>
        <v>0</v>
      </c>
      <c r="V90" cm="1">
        <f t="array" ref="V90">IF(M_20=0,0,Data!W89/M_20)</f>
        <v>0</v>
      </c>
    </row>
    <row r="91" spans="1:22" x14ac:dyDescent="0.25">
      <c r="A91">
        <f>Data!A90</f>
        <v>13</v>
      </c>
      <c r="B91">
        <v>0.12999999999999901</v>
      </c>
      <c r="C91">
        <f>IF(M_1=0,0,Data!D90/M_1)</f>
        <v>0.29813895347939118</v>
      </c>
      <c r="D91">
        <f>IF(M_2=0,0,Data!E90/M_2)</f>
        <v>0.14390854555847826</v>
      </c>
      <c r="E91">
        <f>IF(M_3=0,0,Data!F90/M_3)</f>
        <v>0.85137129379699439</v>
      </c>
      <c r="F91">
        <f>IF(M_4=0,0,Data!G90/M_4)</f>
        <v>0.84342445378261099</v>
      </c>
      <c r="G91">
        <f>IF(M_5=0,0,Data!H90/M_5)</f>
        <v>0.88014632778898372</v>
      </c>
      <c r="H91">
        <f>IF(M_6=0,0,Data!I90/M_6)</f>
        <v>0.83994925199024206</v>
      </c>
      <c r="I91">
        <f>IF(M_7=0,0,Data!J90/M_7)</f>
        <v>0.86034917068473737</v>
      </c>
      <c r="J91">
        <f>IF(M_8=0,0,Data!K90/M_8)</f>
        <v>0.79582914252284775</v>
      </c>
      <c r="K91">
        <f>IF(M_9=0,0,Data!L90/M_9)</f>
        <v>0.12753726708121454</v>
      </c>
      <c r="L91">
        <f>IF(M_10=0,0,Data!M90/M_10)</f>
        <v>0.12852050997302095</v>
      </c>
      <c r="M91">
        <f>IF(M_11=0,0,Data!N90/M_11)</f>
        <v>0.73111044570902306</v>
      </c>
      <c r="N91">
        <f>IF(M_12=0,0,Data!O90/M_12)</f>
        <v>0.73111044570902306</v>
      </c>
      <c r="O91">
        <f>IF(M_13=0,0,Data!P90/M_13)</f>
        <v>0</v>
      </c>
      <c r="P91">
        <f>IF(M_14=0,0,Data!Q90/M_14)</f>
        <v>0</v>
      </c>
      <c r="Q91">
        <f>IF(M_15=0,0,Data!R90/M_15)</f>
        <v>0</v>
      </c>
      <c r="R91">
        <f>IF(M_16=0,0,Data!S90/M_16)</f>
        <v>0</v>
      </c>
      <c r="S91">
        <f>IF(M_17=0,0,Data!T90/M_17)</f>
        <v>0</v>
      </c>
      <c r="T91">
        <f>IF(M_18=0,0,Data!U90/M_18)</f>
        <v>0</v>
      </c>
      <c r="U91" cm="1">
        <f t="array" ref="U91">IF(M_19=0,0,Data!V90/M_19)</f>
        <v>0</v>
      </c>
      <c r="V91" cm="1">
        <f t="array" ref="V91">IF(M_20=0,0,Data!W90/M_20)</f>
        <v>0</v>
      </c>
    </row>
    <row r="92" spans="1:22" x14ac:dyDescent="0.25">
      <c r="A92">
        <f>Data!A91</f>
        <v>12</v>
      </c>
      <c r="B92">
        <v>0.119999999999999</v>
      </c>
      <c r="C92">
        <f>IF(M_1=0,0,Data!D91/M_1)</f>
        <v>0.28043729432046854</v>
      </c>
      <c r="D92">
        <f>IF(M_2=0,0,Data!E91/M_2)</f>
        <v>0.1381586624982345</v>
      </c>
      <c r="E92">
        <f>IF(M_3=0,0,Data!F91/M_3)</f>
        <v>0.83385936918817183</v>
      </c>
      <c r="F92">
        <f>IF(M_4=0,0,Data!G91/M_4)</f>
        <v>0.84401793754316168</v>
      </c>
      <c r="G92">
        <f>IF(M_5=0,0,Data!H91/M_5)</f>
        <v>0.84723257721645084</v>
      </c>
      <c r="H92">
        <f>IF(M_6=0,0,Data!I91/M_6)</f>
        <v>0.79488017531776556</v>
      </c>
      <c r="I92">
        <f>IF(M_7=0,0,Data!J91/M_7)</f>
        <v>0.76181888872733161</v>
      </c>
      <c r="J92">
        <f>IF(M_8=0,0,Data!K91/M_8)</f>
        <v>0.75655782571731411</v>
      </c>
      <c r="K92">
        <f>IF(M_9=0,0,Data!L91/M_9)</f>
        <v>0.11406004266104369</v>
      </c>
      <c r="L92">
        <f>IF(M_10=0,0,Data!M91/M_10)</f>
        <v>0.12277189342282167</v>
      </c>
      <c r="M92">
        <f>IF(M_11=0,0,Data!N91/M_11)</f>
        <v>0.73111044570902306</v>
      </c>
      <c r="N92">
        <f>IF(M_12=0,0,Data!O91/M_12)</f>
        <v>0.73111044570902306</v>
      </c>
      <c r="O92">
        <f>IF(M_13=0,0,Data!P91/M_13)</f>
        <v>0</v>
      </c>
      <c r="P92">
        <f>IF(M_14=0,0,Data!Q91/M_14)</f>
        <v>0</v>
      </c>
      <c r="Q92">
        <f>IF(M_15=0,0,Data!R91/M_15)</f>
        <v>0</v>
      </c>
      <c r="R92">
        <f>IF(M_16=0,0,Data!S91/M_16)</f>
        <v>0</v>
      </c>
      <c r="S92">
        <f>IF(M_17=0,0,Data!T91/M_17)</f>
        <v>0</v>
      </c>
      <c r="T92">
        <f>IF(M_18=0,0,Data!U91/M_18)</f>
        <v>0</v>
      </c>
      <c r="U92" cm="1">
        <f t="array" ref="U92">IF(M_19=0,0,Data!V91/M_19)</f>
        <v>0</v>
      </c>
      <c r="V92" cm="1">
        <f t="array" ref="V92">IF(M_20=0,0,Data!W91/M_20)</f>
        <v>0</v>
      </c>
    </row>
    <row r="93" spans="1:22" x14ac:dyDescent="0.25">
      <c r="A93">
        <f>Data!A92</f>
        <v>11</v>
      </c>
      <c r="B93">
        <v>0.109999999999999</v>
      </c>
      <c r="C93">
        <f>IF(M_1=0,0,Data!D92/M_1)</f>
        <v>0.27259966079033859</v>
      </c>
      <c r="D93">
        <f>IF(M_2=0,0,Data!E92/M_2)</f>
        <v>0.11435498337776943</v>
      </c>
      <c r="E93">
        <f>IF(M_3=0,0,Data!F92/M_3)</f>
        <v>0.83189304755992344</v>
      </c>
      <c r="F93">
        <f>IF(M_4=0,0,Data!G92/M_4)</f>
        <v>0.83857143488869246</v>
      </c>
      <c r="G93">
        <f>IF(M_5=0,0,Data!H92/M_5)</f>
        <v>0.76625416097284105</v>
      </c>
      <c r="H93">
        <f>IF(M_6=0,0,Data!I92/M_6)</f>
        <v>0.70796962657457585</v>
      </c>
      <c r="I93">
        <f>IF(M_7=0,0,Data!J92/M_7)</f>
        <v>0.67776832861974412</v>
      </c>
      <c r="J93">
        <f>IF(M_8=0,0,Data!K92/M_8)</f>
        <v>0.66453823045034777</v>
      </c>
      <c r="K93">
        <f>IF(M_9=0,0,Data!L92/M_9)</f>
        <v>9.9965368451097089E-2</v>
      </c>
      <c r="L93">
        <f>IF(M_10=0,0,Data!M92/M_10)</f>
        <v>0.10654348941330442</v>
      </c>
      <c r="M93">
        <f>IF(M_11=0,0,Data!N92/M_11)</f>
        <v>0.73111044570902306</v>
      </c>
      <c r="N93">
        <f>IF(M_12=0,0,Data!O92/M_12)</f>
        <v>0.73111044570902306</v>
      </c>
      <c r="O93">
        <f>IF(M_13=0,0,Data!P92/M_13)</f>
        <v>0</v>
      </c>
      <c r="P93">
        <f>IF(M_14=0,0,Data!Q92/M_14)</f>
        <v>0</v>
      </c>
      <c r="Q93">
        <f>IF(M_15=0,0,Data!R92/M_15)</f>
        <v>0</v>
      </c>
      <c r="R93">
        <f>IF(M_16=0,0,Data!S92/M_16)</f>
        <v>0</v>
      </c>
      <c r="S93">
        <f>IF(M_17=0,0,Data!T92/M_17)</f>
        <v>0</v>
      </c>
      <c r="T93">
        <f>IF(M_18=0,0,Data!U92/M_18)</f>
        <v>0</v>
      </c>
      <c r="U93" cm="1">
        <f t="array" ref="U93">IF(M_19=0,0,Data!V92/M_19)</f>
        <v>0</v>
      </c>
      <c r="V93" cm="1">
        <f t="array" ref="V93">IF(M_20=0,0,Data!W92/M_20)</f>
        <v>0</v>
      </c>
    </row>
    <row r="94" spans="1:22" x14ac:dyDescent="0.25">
      <c r="A94">
        <f>Data!A93</f>
        <v>10</v>
      </c>
      <c r="B94">
        <v>9.9999999999999006E-2</v>
      </c>
      <c r="C94">
        <f>IF(M_1=0,0,Data!D93/M_1)</f>
        <v>0.24517323291185528</v>
      </c>
      <c r="D94">
        <f>IF(M_2=0,0,Data!E93/M_2)</f>
        <v>0.1134371572973879</v>
      </c>
      <c r="E94">
        <f>IF(M_3=0,0,Data!F93/M_3)</f>
        <v>0.82881668110568807</v>
      </c>
      <c r="F94">
        <f>IF(M_4=0,0,Data!G93/M_4)</f>
        <v>0.83538352301142971</v>
      </c>
      <c r="G94">
        <f>IF(M_5=0,0,Data!H93/M_5)</f>
        <v>0.78325483023896703</v>
      </c>
      <c r="H94">
        <f>IF(M_6=0,0,Data!I93/M_6)</f>
        <v>0.72207694013062562</v>
      </c>
      <c r="I94">
        <f>IF(M_7=0,0,Data!J93/M_7)</f>
        <v>0.68338256086182725</v>
      </c>
      <c r="J94">
        <f>IF(M_8=0,0,Data!K93/M_8)</f>
        <v>0.67061846172031769</v>
      </c>
      <c r="K94">
        <f>IF(M_9=0,0,Data!L93/M_9)</f>
        <v>9.4602381335721075E-2</v>
      </c>
      <c r="L94">
        <f>IF(M_10=0,0,Data!M93/M_10)</f>
        <v>0.10101217003783593</v>
      </c>
      <c r="M94">
        <f>IF(M_11=0,0,Data!N93/M_11)</f>
        <v>0.73111044570902306</v>
      </c>
      <c r="N94">
        <f>IF(M_12=0,0,Data!O93/M_12)</f>
        <v>0.73111044570902306</v>
      </c>
      <c r="O94">
        <f>IF(M_13=0,0,Data!P93/M_13)</f>
        <v>0</v>
      </c>
      <c r="P94">
        <f>IF(M_14=0,0,Data!Q93/M_14)</f>
        <v>0</v>
      </c>
      <c r="Q94">
        <f>IF(M_15=0,0,Data!R93/M_15)</f>
        <v>0</v>
      </c>
      <c r="R94">
        <f>IF(M_16=0,0,Data!S93/M_16)</f>
        <v>0</v>
      </c>
      <c r="S94">
        <f>IF(M_17=0,0,Data!T93/M_17)</f>
        <v>0</v>
      </c>
      <c r="T94">
        <f>IF(M_18=0,0,Data!U93/M_18)</f>
        <v>0</v>
      </c>
      <c r="U94" cm="1">
        <f t="array" ref="U94">IF(M_19=0,0,Data!V93/M_19)</f>
        <v>0</v>
      </c>
      <c r="V94" cm="1">
        <f t="array" ref="V94">IF(M_20=0,0,Data!W93/M_20)</f>
        <v>0</v>
      </c>
    </row>
    <row r="95" spans="1:22" x14ac:dyDescent="0.25">
      <c r="A95">
        <f>Data!A94</f>
        <v>9</v>
      </c>
      <c r="B95">
        <v>8.9999999999998997E-2</v>
      </c>
      <c r="C95">
        <f>IF(M_1=0,0,Data!D94/M_1)</f>
        <v>0.20893814511719755</v>
      </c>
      <c r="D95">
        <f>IF(M_2=0,0,Data!E94/M_2)</f>
        <v>9.0961774980169219E-2</v>
      </c>
      <c r="E95">
        <f>IF(M_3=0,0,Data!F94/M_3)</f>
        <v>0.78951997961344744</v>
      </c>
      <c r="F95">
        <f>IF(M_4=0,0,Data!G94/M_4)</f>
        <v>0.80337192466456697</v>
      </c>
      <c r="G95">
        <f>IF(M_5=0,0,Data!H94/M_5)</f>
        <v>0.7996006665584432</v>
      </c>
      <c r="H95">
        <f>IF(M_6=0,0,Data!I94/M_6)</f>
        <v>0.78163434962450873</v>
      </c>
      <c r="I95">
        <f>IF(M_7=0,0,Data!J94/M_7)</f>
        <v>0.76140368090134025</v>
      </c>
      <c r="J95">
        <f>IF(M_8=0,0,Data!K94/M_8)</f>
        <v>0.76694249456807195</v>
      </c>
      <c r="K95">
        <f>IF(M_9=0,0,Data!L94/M_9)</f>
        <v>8.4750062873416243E-2</v>
      </c>
      <c r="L95">
        <f>IF(M_10=0,0,Data!M94/M_10)</f>
        <v>9.1001676142913893E-2</v>
      </c>
      <c r="M95">
        <f>IF(M_11=0,0,Data!N94/M_11)</f>
        <v>0.60297527168631515</v>
      </c>
      <c r="N95">
        <f>IF(M_12=0,0,Data!O94/M_12)</f>
        <v>0.60297527168631515</v>
      </c>
      <c r="O95">
        <f>IF(M_13=0,0,Data!P94/M_13)</f>
        <v>0</v>
      </c>
      <c r="P95">
        <f>IF(M_14=0,0,Data!Q94/M_14)</f>
        <v>0</v>
      </c>
      <c r="Q95">
        <f>IF(M_15=0,0,Data!R94/M_15)</f>
        <v>0</v>
      </c>
      <c r="R95">
        <f>IF(M_16=0,0,Data!S94/M_16)</f>
        <v>0</v>
      </c>
      <c r="S95">
        <f>IF(M_17=0,0,Data!T94/M_17)</f>
        <v>0</v>
      </c>
      <c r="T95">
        <f>IF(M_18=0,0,Data!U94/M_18)</f>
        <v>0</v>
      </c>
      <c r="U95" cm="1">
        <f t="array" ref="U95">IF(M_19=0,0,Data!V94/M_19)</f>
        <v>0</v>
      </c>
      <c r="V95" cm="1">
        <f t="array" ref="V95">IF(M_20=0,0,Data!W94/M_20)</f>
        <v>0</v>
      </c>
    </row>
    <row r="96" spans="1:22" x14ac:dyDescent="0.25">
      <c r="A96">
        <f>Data!A95</f>
        <v>8</v>
      </c>
      <c r="B96">
        <v>7.9999999999999002E-2</v>
      </c>
      <c r="C96">
        <f>IF(M_1=0,0,Data!D95/M_1)</f>
        <v>0.20583343107631444</v>
      </c>
      <c r="D96">
        <f>IF(M_2=0,0,Data!E95/M_2)</f>
        <v>8.918883028041566E-2</v>
      </c>
      <c r="E96">
        <f>IF(M_3=0,0,Data!F95/M_3)</f>
        <v>0.79429129619328342</v>
      </c>
      <c r="F96">
        <f>IF(M_4=0,0,Data!G95/M_4)</f>
        <v>0.80190480092732641</v>
      </c>
      <c r="G96">
        <f>IF(M_5=0,0,Data!H95/M_5)</f>
        <v>0.856201166224835</v>
      </c>
      <c r="H96">
        <f>IF(M_6=0,0,Data!I95/M_6)</f>
        <v>0.81727439031811866</v>
      </c>
      <c r="I96">
        <f>IF(M_7=0,0,Data!J95/M_7)</f>
        <v>0.83910113176013235</v>
      </c>
      <c r="J96">
        <f>IF(M_8=0,0,Data!K95/M_8)</f>
        <v>0.81060350790762592</v>
      </c>
      <c r="K96">
        <f>IF(M_9=0,0,Data!L95/M_9)</f>
        <v>7.531397480805721E-2</v>
      </c>
      <c r="L96">
        <f>IF(M_10=0,0,Data!M95/M_10)</f>
        <v>8.1611827946560342E-2</v>
      </c>
      <c r="M96">
        <f>IF(M_11=0,0,Data!N95/M_11)</f>
        <v>0.60297527168631515</v>
      </c>
      <c r="N96">
        <f>IF(M_12=0,0,Data!O95/M_12)</f>
        <v>0.60297527168631515</v>
      </c>
      <c r="O96">
        <f>IF(M_13=0,0,Data!P95/M_13)</f>
        <v>0</v>
      </c>
      <c r="P96">
        <f>IF(M_14=0,0,Data!Q95/M_14)</f>
        <v>0</v>
      </c>
      <c r="Q96">
        <f>IF(M_15=0,0,Data!R95/M_15)</f>
        <v>0</v>
      </c>
      <c r="R96">
        <f>IF(M_16=0,0,Data!S95/M_16)</f>
        <v>0</v>
      </c>
      <c r="S96">
        <f>IF(M_17=0,0,Data!T95/M_17)</f>
        <v>0</v>
      </c>
      <c r="T96">
        <f>IF(M_18=0,0,Data!U95/M_18)</f>
        <v>0</v>
      </c>
      <c r="U96" cm="1">
        <f t="array" ref="U96">IF(M_19=0,0,Data!V95/M_19)</f>
        <v>0</v>
      </c>
      <c r="V96" cm="1">
        <f t="array" ref="V96">IF(M_20=0,0,Data!W95/M_20)</f>
        <v>0</v>
      </c>
    </row>
    <row r="97" spans="1:22" x14ac:dyDescent="0.25">
      <c r="A97">
        <f>Data!A96</f>
        <v>7</v>
      </c>
      <c r="B97">
        <v>6.9999999999998994E-2</v>
      </c>
      <c r="C97">
        <f>IF(M_1=0,0,Data!D96/M_1)</f>
        <v>0.19398802865651238</v>
      </c>
      <c r="D97">
        <f>IF(M_2=0,0,Data!E96/M_2)</f>
        <v>8.2475800575929015E-2</v>
      </c>
      <c r="E97">
        <f>IF(M_3=0,0,Data!F96/M_3)</f>
        <v>0.74586018698140011</v>
      </c>
      <c r="F97">
        <f>IF(M_4=0,0,Data!G96/M_4)</f>
        <v>0.75447709280822162</v>
      </c>
      <c r="G97">
        <f>IF(M_5=0,0,Data!H96/M_5)</f>
        <v>0.78174167440523168</v>
      </c>
      <c r="H97">
        <f>IF(M_6=0,0,Data!I96/M_6)</f>
        <v>0.80811786865147051</v>
      </c>
      <c r="I97">
        <f>IF(M_7=0,0,Data!J96/M_7)</f>
        <v>0.7977387015273355</v>
      </c>
      <c r="J97">
        <f>IF(M_8=0,0,Data!K96/M_8)</f>
        <v>0.82675616863740642</v>
      </c>
      <c r="K97">
        <f>IF(M_9=0,0,Data!L96/M_9)</f>
        <v>6.3881779430379398E-2</v>
      </c>
      <c r="L97">
        <f>IF(M_10=0,0,Data!M96/M_10)</f>
        <v>6.9944083748952404E-2</v>
      </c>
      <c r="M97">
        <f>IF(M_11=0,0,Data!N96/M_11)</f>
        <v>0.60297527168631515</v>
      </c>
      <c r="N97">
        <f>IF(M_12=0,0,Data!O96/M_12)</f>
        <v>0.60297527168631515</v>
      </c>
      <c r="O97">
        <f>IF(M_13=0,0,Data!P96/M_13)</f>
        <v>0</v>
      </c>
      <c r="P97">
        <f>IF(M_14=0,0,Data!Q96/M_14)</f>
        <v>0</v>
      </c>
      <c r="Q97">
        <f>IF(M_15=0,0,Data!R96/M_15)</f>
        <v>0</v>
      </c>
      <c r="R97">
        <f>IF(M_16=0,0,Data!S96/M_16)</f>
        <v>0</v>
      </c>
      <c r="S97">
        <f>IF(M_17=0,0,Data!T96/M_17)</f>
        <v>0</v>
      </c>
      <c r="T97">
        <f>IF(M_18=0,0,Data!U96/M_18)</f>
        <v>0</v>
      </c>
      <c r="U97" cm="1">
        <f t="array" ref="U97">IF(M_19=0,0,Data!V96/M_19)</f>
        <v>0</v>
      </c>
      <c r="V97" cm="1">
        <f t="array" ref="V97">IF(M_20=0,0,Data!W96/M_20)</f>
        <v>0</v>
      </c>
    </row>
    <row r="98" spans="1:22" x14ac:dyDescent="0.25">
      <c r="A98">
        <f>Data!A97</f>
        <v>6</v>
      </c>
      <c r="B98">
        <v>5.9999999999999103E-2</v>
      </c>
      <c r="C98">
        <f>IF(M_1=0,0,Data!D97/M_1)</f>
        <v>0.19243542562401686</v>
      </c>
      <c r="D98">
        <f>IF(M_2=0,0,Data!E97/M_2)</f>
        <v>8.1640530132186445E-2</v>
      </c>
      <c r="E98">
        <f>IF(M_3=0,0,Data!F97/M_3)</f>
        <v>0.71926926746299646</v>
      </c>
      <c r="F98">
        <f>IF(M_4=0,0,Data!G97/M_4)</f>
        <v>0.72136623247621501</v>
      </c>
      <c r="G98">
        <f>IF(M_5=0,0,Data!H97/M_5)</f>
        <v>0.71651000909877605</v>
      </c>
      <c r="H98">
        <f>IF(M_6=0,0,Data!I97/M_6)</f>
        <v>0.73298468943935513</v>
      </c>
      <c r="I98">
        <f>IF(M_7=0,0,Data!J97/M_7)</f>
        <v>0.70352018941336025</v>
      </c>
      <c r="J98">
        <f>IF(M_8=0,0,Data!K97/M_8)</f>
        <v>0.74850784290077854</v>
      </c>
      <c r="K98">
        <f>IF(M_9=0,0,Data!L97/M_9)</f>
        <v>5.6384531475546937E-2</v>
      </c>
      <c r="L98">
        <f>IF(M_10=0,0,Data!M97/M_10)</f>
        <v>6.1053636058909823E-2</v>
      </c>
      <c r="M98">
        <f>IF(M_11=0,0,Data!N97/M_11)</f>
        <v>0.41024926026545017</v>
      </c>
      <c r="N98">
        <f>IF(M_12=0,0,Data!O97/M_12)</f>
        <v>0.41024926026545017</v>
      </c>
      <c r="O98">
        <f>IF(M_13=0,0,Data!P97/M_13)</f>
        <v>0</v>
      </c>
      <c r="P98">
        <f>IF(M_14=0,0,Data!Q97/M_14)</f>
        <v>0</v>
      </c>
      <c r="Q98">
        <f>IF(M_15=0,0,Data!R97/M_15)</f>
        <v>0</v>
      </c>
      <c r="R98">
        <f>IF(M_16=0,0,Data!S97/M_16)</f>
        <v>0</v>
      </c>
      <c r="S98">
        <f>IF(M_17=0,0,Data!T97/M_17)</f>
        <v>0</v>
      </c>
      <c r="T98">
        <f>IF(M_18=0,0,Data!U97/M_18)</f>
        <v>0</v>
      </c>
      <c r="U98" cm="1">
        <f t="array" ref="U98">IF(M_19=0,0,Data!V97/M_19)</f>
        <v>0</v>
      </c>
      <c r="V98" cm="1">
        <f t="array" ref="V98">IF(M_20=0,0,Data!W97/M_20)</f>
        <v>0</v>
      </c>
    </row>
    <row r="99" spans="1:22" x14ac:dyDescent="0.25">
      <c r="A99">
        <f>Data!A98</f>
        <v>5</v>
      </c>
      <c r="B99">
        <v>4.9999999999998997E-2</v>
      </c>
      <c r="C99">
        <f>IF(M_1=0,0,Data!D98/M_1)</f>
        <v>0.14950429547651459</v>
      </c>
      <c r="D99">
        <f>IF(M_2=0,0,Data!E98/M_2)</f>
        <v>5.925454623485301E-2</v>
      </c>
      <c r="E99">
        <f>IF(M_3=0,0,Data!F98/M_3)</f>
        <v>0.72565398007205073</v>
      </c>
      <c r="F99">
        <f>IF(M_4=0,0,Data!G98/M_4)</f>
        <v>0.73140388246992027</v>
      </c>
      <c r="G99">
        <f>IF(M_5=0,0,Data!H98/M_5)</f>
        <v>0.74880294604891684</v>
      </c>
      <c r="H99">
        <f>IF(M_6=0,0,Data!I98/M_6)</f>
        <v>0.74145003405366938</v>
      </c>
      <c r="I99">
        <f>IF(M_7=0,0,Data!J98/M_7)</f>
        <v>0.78471956150502886</v>
      </c>
      <c r="J99">
        <f>IF(M_8=0,0,Data!K98/M_8)</f>
        <v>0.79923567070647872</v>
      </c>
      <c r="K99">
        <f>IF(M_9=0,0,Data!L98/M_9)</f>
        <v>4.651531343321573E-2</v>
      </c>
      <c r="L99">
        <f>IF(M_10=0,0,Data!M98/M_10)</f>
        <v>5.0063068440738885E-2</v>
      </c>
      <c r="M99">
        <f>IF(M_11=0,0,Data!N98/M_11)</f>
        <v>0.41024926026545017</v>
      </c>
      <c r="N99">
        <f>IF(M_12=0,0,Data!O98/M_12)</f>
        <v>0.41024926026545017</v>
      </c>
      <c r="O99">
        <f>IF(M_13=0,0,Data!P98/M_13)</f>
        <v>0</v>
      </c>
      <c r="P99">
        <f>IF(M_14=0,0,Data!Q98/M_14)</f>
        <v>0</v>
      </c>
      <c r="Q99">
        <f>IF(M_15=0,0,Data!R98/M_15)</f>
        <v>0</v>
      </c>
      <c r="R99">
        <f>IF(M_16=0,0,Data!S98/M_16)</f>
        <v>0</v>
      </c>
      <c r="S99">
        <f>IF(M_17=0,0,Data!T98/M_17)</f>
        <v>0</v>
      </c>
      <c r="T99">
        <f>IF(M_18=0,0,Data!U98/M_18)</f>
        <v>0</v>
      </c>
      <c r="U99" cm="1">
        <f t="array" ref="U99">IF(M_19=0,0,Data!V98/M_19)</f>
        <v>0</v>
      </c>
      <c r="V99" cm="1">
        <f t="array" ref="V99">IF(M_20=0,0,Data!W98/M_20)</f>
        <v>0</v>
      </c>
    </row>
    <row r="100" spans="1:22" x14ac:dyDescent="0.25">
      <c r="A100">
        <f>Data!A99</f>
        <v>4</v>
      </c>
      <c r="B100">
        <v>3.9999999999999002E-2</v>
      </c>
      <c r="C100">
        <f>IF(M_1=0,0,Data!D99/M_1)</f>
        <v>0.14670928906236269</v>
      </c>
      <c r="D100">
        <f>IF(M_2=0,0,Data!E99/M_2)</f>
        <v>4.7085912572061246E-2</v>
      </c>
      <c r="E100">
        <f>IF(M_3=0,0,Data!F99/M_3)</f>
        <v>0.75049749052449022</v>
      </c>
      <c r="F100">
        <f>IF(M_4=0,0,Data!G99/M_4)</f>
        <v>0.74847546498883566</v>
      </c>
      <c r="G100">
        <f>IF(M_5=0,0,Data!H99/M_5)</f>
        <v>0.74620408508348512</v>
      </c>
      <c r="H100">
        <f>IF(M_6=0,0,Data!I99/M_6)</f>
        <v>0.7581747439357186</v>
      </c>
      <c r="I100">
        <f>IF(M_7=0,0,Data!J99/M_7)</f>
        <v>0.75726898272193555</v>
      </c>
      <c r="J100">
        <f>IF(M_8=0,0,Data!K99/M_8)</f>
        <v>0.77303122248659395</v>
      </c>
      <c r="K100">
        <f>IF(M_9=0,0,Data!L99/M_9)</f>
        <v>3.9419748854974318E-2</v>
      </c>
      <c r="L100">
        <f>IF(M_10=0,0,Data!M99/M_10)</f>
        <v>3.8802576199035141E-2</v>
      </c>
      <c r="M100">
        <f>IF(M_11=0,0,Data!N99/M_11)</f>
        <v>0.41024926026545017</v>
      </c>
      <c r="N100">
        <f>IF(M_12=0,0,Data!O99/M_12)</f>
        <v>0.41024926026545017</v>
      </c>
      <c r="O100">
        <f>IF(M_13=0,0,Data!P99/M_13)</f>
        <v>0</v>
      </c>
      <c r="P100">
        <f>IF(M_14=0,0,Data!Q99/M_14)</f>
        <v>0</v>
      </c>
      <c r="Q100">
        <f>IF(M_15=0,0,Data!R99/M_15)</f>
        <v>0</v>
      </c>
      <c r="R100">
        <f>IF(M_16=0,0,Data!S99/M_16)</f>
        <v>0</v>
      </c>
      <c r="S100">
        <f>IF(M_17=0,0,Data!T99/M_17)</f>
        <v>0</v>
      </c>
      <c r="T100">
        <f>IF(M_18=0,0,Data!U99/M_18)</f>
        <v>0</v>
      </c>
      <c r="U100" cm="1">
        <f t="array" ref="U100">IF(M_19=0,0,Data!V99/M_19)</f>
        <v>0</v>
      </c>
      <c r="V100" cm="1">
        <f t="array" ref="V100">IF(M_20=0,0,Data!W99/M_20)</f>
        <v>0</v>
      </c>
    </row>
    <row r="101" spans="1:22" x14ac:dyDescent="0.25">
      <c r="A101">
        <f>Data!A100</f>
        <v>3</v>
      </c>
      <c r="B101">
        <v>2.9999999999999E-2</v>
      </c>
      <c r="C101">
        <f>IF(M_1=0,0,Data!D100/M_1)</f>
        <v>0.13078465375209883</v>
      </c>
      <c r="D101">
        <f>IF(M_2=0,0,Data!E100/M_2)</f>
        <v>5.0385557750216421E-2</v>
      </c>
      <c r="E101">
        <f>IF(M_3=0,0,Data!F100/M_3)</f>
        <v>0.75151974421228662</v>
      </c>
      <c r="F101">
        <f>IF(M_4=0,0,Data!G100/M_4)</f>
        <v>0.75797069836576725</v>
      </c>
      <c r="G101">
        <f>IF(M_5=0,0,Data!H100/M_5)</f>
        <v>0.74273014143982585</v>
      </c>
      <c r="H101">
        <f>IF(M_6=0,0,Data!I100/M_6)</f>
        <v>0.73548072756135574</v>
      </c>
      <c r="I101">
        <f>IF(M_7=0,0,Data!J100/M_7)</f>
        <v>0.72444742650991512</v>
      </c>
      <c r="J101">
        <f>IF(M_8=0,0,Data!K100/M_8)</f>
        <v>0.74455112481603491</v>
      </c>
      <c r="K101">
        <f>IF(M_9=0,0,Data!L100/M_9)</f>
        <v>2.6466540914318503E-2</v>
      </c>
      <c r="L101">
        <f>IF(M_10=0,0,Data!M100/M_10)</f>
        <v>2.8972319835577524E-2</v>
      </c>
      <c r="M101">
        <f>IF(M_11=0,0,Data!N100/M_11)</f>
        <v>0.37070205355531505</v>
      </c>
      <c r="N101">
        <f>IF(M_12=0,0,Data!O100/M_12)</f>
        <v>0.37070205355531505</v>
      </c>
      <c r="O101">
        <f>IF(M_13=0,0,Data!P100/M_13)</f>
        <v>0</v>
      </c>
      <c r="P101">
        <f>IF(M_14=0,0,Data!Q100/M_14)</f>
        <v>0</v>
      </c>
      <c r="Q101">
        <f>IF(M_15=0,0,Data!R100/M_15)</f>
        <v>0</v>
      </c>
      <c r="R101">
        <f>IF(M_16=0,0,Data!S100/M_16)</f>
        <v>0</v>
      </c>
      <c r="S101">
        <f>IF(M_17=0,0,Data!T100/M_17)</f>
        <v>0</v>
      </c>
      <c r="T101">
        <f>IF(M_18=0,0,Data!U100/M_18)</f>
        <v>0</v>
      </c>
      <c r="U101" cm="1">
        <f t="array" ref="U101">IF(M_19=0,0,Data!V100/M_19)</f>
        <v>0</v>
      </c>
      <c r="V101" cm="1">
        <f t="array" ref="V101">IF(M_20=0,0,Data!W100/M_20)</f>
        <v>0</v>
      </c>
    </row>
    <row r="102" spans="1:22" x14ac:dyDescent="0.25">
      <c r="A102">
        <f>Data!A101</f>
        <v>2</v>
      </c>
      <c r="B102">
        <v>1.9999999999999001E-2</v>
      </c>
      <c r="C102">
        <f>IF(M_1=0,0,Data!D101/M_1)</f>
        <v>0.12600504798727696</v>
      </c>
      <c r="D102">
        <f>IF(M_2=0,0,Data!E101/M_2)</f>
        <v>4.0432234308492812E-2</v>
      </c>
      <c r="E102">
        <f>IF(M_3=0,0,Data!F101/M_3)</f>
        <v>0.7651256516646332</v>
      </c>
      <c r="F102">
        <f>IF(M_4=0,0,Data!G101/M_4)</f>
        <v>0.76641431927449966</v>
      </c>
      <c r="G102">
        <f>IF(M_5=0,0,Data!H101/M_5)</f>
        <v>0.71323669224727926</v>
      </c>
      <c r="H102">
        <f>IF(M_6=0,0,Data!I101/M_6)</f>
        <v>0.67999491309475113</v>
      </c>
      <c r="I102">
        <f>IF(M_7=0,0,Data!J101/M_7)</f>
        <v>0.70121441866265932</v>
      </c>
      <c r="J102">
        <f>IF(M_8=0,0,Data!K101/M_8)</f>
        <v>0.65695687483767751</v>
      </c>
      <c r="K102">
        <f>IF(M_9=0,0,Data!L101/M_9)</f>
        <v>1.9997296786632989E-2</v>
      </c>
      <c r="L102">
        <f>IF(M_10=0,0,Data!M101/M_10)</f>
        <v>1.9931337435959835E-2</v>
      </c>
      <c r="M102">
        <f>IF(M_11=0,0,Data!N101/M_11)</f>
        <v>0.37070205355531505</v>
      </c>
      <c r="N102">
        <f>IF(M_12=0,0,Data!O101/M_12)</f>
        <v>0.37070205355531505</v>
      </c>
      <c r="O102">
        <f>IF(M_13=0,0,Data!P101/M_13)</f>
        <v>0</v>
      </c>
      <c r="P102">
        <f>IF(M_14=0,0,Data!Q101/M_14)</f>
        <v>0</v>
      </c>
      <c r="Q102">
        <f>IF(M_15=0,0,Data!R101/M_15)</f>
        <v>0</v>
      </c>
      <c r="R102">
        <f>IF(M_16=0,0,Data!S101/M_16)</f>
        <v>0</v>
      </c>
      <c r="S102">
        <f>IF(M_17=0,0,Data!T101/M_17)</f>
        <v>0</v>
      </c>
      <c r="T102">
        <f>IF(M_18=0,0,Data!U101/M_18)</f>
        <v>0</v>
      </c>
      <c r="U102" cm="1">
        <f t="array" ref="U102">IF(M_19=0,0,Data!V101/M_19)</f>
        <v>0</v>
      </c>
      <c r="V102" cm="1">
        <f t="array" ref="V102">IF(M_20=0,0,Data!W101/M_20)</f>
        <v>0</v>
      </c>
    </row>
    <row r="103" spans="1:22" x14ac:dyDescent="0.25">
      <c r="A103">
        <f>Data!A102</f>
        <v>1</v>
      </c>
      <c r="B103">
        <v>9.9999999999990097E-3</v>
      </c>
      <c r="C103">
        <f>IF(M_1=0,0,Data!D102/M_1)</f>
        <v>7.8617692176580933E-2</v>
      </c>
      <c r="D103">
        <f>IF(M_2=0,0,Data!E102/M_2)</f>
        <v>2.808087291399242E-2</v>
      </c>
      <c r="E103">
        <f>IF(M_3=0,0,Data!F102/M_3)</f>
        <v>0.72054982893436725</v>
      </c>
      <c r="F103">
        <f>IF(M_4=0,0,Data!G102/M_4)</f>
        <v>0.72488854719235385</v>
      </c>
      <c r="G103">
        <f>IF(M_5=0,0,Data!H102/M_5)</f>
        <v>0.62999354694786913</v>
      </c>
      <c r="H103">
        <f>IF(M_6=0,0,Data!I102/M_6)</f>
        <v>0.62012676618099705</v>
      </c>
      <c r="I103">
        <f>IF(M_7=0,0,Data!J102/M_7)</f>
        <v>0.75389874666058343</v>
      </c>
      <c r="J103">
        <f>IF(M_8=0,0,Data!K102/M_8)</f>
        <v>0.75278593483591227</v>
      </c>
      <c r="K103">
        <f>IF(M_9=0,0,Data!L102/M_9)</f>
        <v>9.0320665178405292E-3</v>
      </c>
      <c r="L103">
        <f>IF(M_10=0,0,Data!M102/M_10)</f>
        <v>9.8057428100801931E-3</v>
      </c>
      <c r="M103">
        <f>IF(M_11=0,0,Data!N102/M_11)</f>
        <v>0.28167264903565792</v>
      </c>
      <c r="N103">
        <f>IF(M_12=0,0,Data!O102/M_12)</f>
        <v>0.28167264903565792</v>
      </c>
      <c r="O103">
        <f>IF(M_13=0,0,Data!P102/M_13)</f>
        <v>0</v>
      </c>
      <c r="P103">
        <f>IF(M_14=0,0,Data!Q102/M_14)</f>
        <v>0</v>
      </c>
      <c r="Q103">
        <f>IF(M_15=0,0,Data!R102/M_15)</f>
        <v>0</v>
      </c>
      <c r="R103">
        <f>IF(M_16=0,0,Data!S102/M_16)</f>
        <v>0</v>
      </c>
      <c r="S103">
        <f>IF(M_17=0,0,Data!T102/M_17)</f>
        <v>0</v>
      </c>
      <c r="T103">
        <f>IF(M_18=0,0,Data!U102/M_18)</f>
        <v>0</v>
      </c>
      <c r="U103" cm="1">
        <f t="array" ref="U103">IF(M_19=0,0,Data!V102/M_19)</f>
        <v>0</v>
      </c>
      <c r="V103" cm="1">
        <f t="array" ref="V103">IF(M_20=0,0,Data!W102/M_20)</f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2C47-C77C-4454-AE27-FFD5477C6456}">
  <dimension ref="A1:O102"/>
  <sheetViews>
    <sheetView workbookViewId="0">
      <selection activeCell="E2" sqref="E2"/>
    </sheetView>
  </sheetViews>
  <sheetFormatPr defaultRowHeight="15" x14ac:dyDescent="0.25"/>
  <sheetData>
    <row r="1" spans="1:15" x14ac:dyDescent="0.25">
      <c r="A1" t="s">
        <v>15</v>
      </c>
      <c r="B1" t="s">
        <v>16</v>
      </c>
    </row>
    <row r="2" spans="1:15" x14ac:dyDescent="0.25">
      <c r="A2" t="s">
        <v>17</v>
      </c>
      <c r="B2" t="s">
        <v>18</v>
      </c>
      <c r="C2" t="s">
        <v>19</v>
      </c>
      <c r="D2" t="s">
        <v>30</v>
      </c>
      <c r="E2" t="s">
        <v>31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 x14ac:dyDescent="0.25">
      <c r="A3">
        <v>100</v>
      </c>
      <c r="B3">
        <v>5040</v>
      </c>
      <c r="C3">
        <v>100</v>
      </c>
      <c r="D3">
        <v>5.5871419926719398E-3</v>
      </c>
      <c r="E3">
        <v>1.70975797726498E-2</v>
      </c>
      <c r="F3">
        <v>16.0897896875667</v>
      </c>
      <c r="G3">
        <v>14.6481579099742</v>
      </c>
      <c r="H3">
        <v>0.92812172901725098</v>
      </c>
      <c r="I3">
        <v>0.97655378023476003</v>
      </c>
      <c r="J3">
        <v>0.94514440783097198</v>
      </c>
      <c r="K3">
        <v>0.942686056458511</v>
      </c>
      <c r="L3">
        <v>128099358</v>
      </c>
      <c r="M3">
        <v>106661438</v>
      </c>
      <c r="N3">
        <v>0.29730177875067998</v>
      </c>
      <c r="O3">
        <v>0.29730177875067998</v>
      </c>
    </row>
    <row r="4" spans="1:15" x14ac:dyDescent="0.25">
      <c r="A4">
        <v>99</v>
      </c>
      <c r="B4">
        <v>4989.6000000000004</v>
      </c>
      <c r="C4">
        <v>99</v>
      </c>
      <c r="D4">
        <v>6.3288473284050404E-3</v>
      </c>
      <c r="E4">
        <v>1.8429941421012799E-2</v>
      </c>
      <c r="F4">
        <v>16.183431171724799</v>
      </c>
      <c r="G4">
        <v>14.683480325340099</v>
      </c>
      <c r="H4">
        <v>0.93108888018945901</v>
      </c>
      <c r="I4">
        <v>0.95935858854074196</v>
      </c>
      <c r="J4">
        <v>0.93390191897654695</v>
      </c>
      <c r="K4">
        <v>0.96944922547332102</v>
      </c>
      <c r="L4">
        <v>138997537</v>
      </c>
      <c r="M4">
        <v>107551497</v>
      </c>
      <c r="N4">
        <v>0.29730177875067998</v>
      </c>
      <c r="O4">
        <v>0.29730177875067998</v>
      </c>
    </row>
    <row r="5" spans="1:15" x14ac:dyDescent="0.25">
      <c r="A5">
        <v>98</v>
      </c>
      <c r="B5">
        <v>4939.2</v>
      </c>
      <c r="C5">
        <v>98</v>
      </c>
      <c r="D5">
        <v>6.5302098205537304E-3</v>
      </c>
      <c r="E5">
        <v>1.8329081632653E-2</v>
      </c>
      <c r="F5">
        <v>16.2018154267829</v>
      </c>
      <c r="G5">
        <v>14.6750249235778</v>
      </c>
      <c r="H5">
        <v>0.93596818690388395</v>
      </c>
      <c r="I5">
        <v>0.96916592338251695</v>
      </c>
      <c r="J5">
        <v>0.92942289498580899</v>
      </c>
      <c r="K5">
        <v>0.93732855032707296</v>
      </c>
      <c r="L5">
        <v>128867424</v>
      </c>
      <c r="M5">
        <v>108878544</v>
      </c>
      <c r="N5">
        <v>0.29730177875067998</v>
      </c>
      <c r="O5">
        <v>0.29730177875067998</v>
      </c>
    </row>
    <row r="6" spans="1:15" x14ac:dyDescent="0.25">
      <c r="A6">
        <v>97</v>
      </c>
      <c r="B6">
        <v>4888.8</v>
      </c>
      <c r="C6">
        <v>97</v>
      </c>
      <c r="D6">
        <v>6.8537242657954701E-3</v>
      </c>
      <c r="E6">
        <v>1.95895852430806E-2</v>
      </c>
      <c r="F6">
        <v>16.246968231156998</v>
      </c>
      <c r="G6">
        <v>14.6768087617716</v>
      </c>
      <c r="H6">
        <v>0.88591325494314199</v>
      </c>
      <c r="I6">
        <v>0.94502143232299196</v>
      </c>
      <c r="J6">
        <v>0.88013136288998495</v>
      </c>
      <c r="K6">
        <v>0.92804389111626895</v>
      </c>
      <c r="L6">
        <v>130485248</v>
      </c>
      <c r="M6">
        <v>102413488</v>
      </c>
      <c r="N6">
        <v>0.29730177875067998</v>
      </c>
      <c r="O6">
        <v>0.29730177875067998</v>
      </c>
    </row>
    <row r="7" spans="1:15" x14ac:dyDescent="0.25">
      <c r="A7">
        <v>96</v>
      </c>
      <c r="B7">
        <v>4838.3999999999996</v>
      </c>
      <c r="C7">
        <v>96</v>
      </c>
      <c r="D7">
        <v>6.2354159770904201E-3</v>
      </c>
      <c r="E7">
        <v>1.9136162401468499E-2</v>
      </c>
      <c r="F7">
        <v>16.276179165053701</v>
      </c>
      <c r="G7">
        <v>14.6463599294581</v>
      </c>
      <c r="H7">
        <v>0.91597391819798801</v>
      </c>
      <c r="I7">
        <v>0.98090666345137201</v>
      </c>
      <c r="J7">
        <v>0.89898086894332196</v>
      </c>
      <c r="K7">
        <v>0.947209653092006</v>
      </c>
      <c r="L7">
        <v>127688632</v>
      </c>
      <c r="M7">
        <v>106931112</v>
      </c>
      <c r="N7">
        <v>0.29730177875067998</v>
      </c>
      <c r="O7">
        <v>0.29730177875067998</v>
      </c>
    </row>
    <row r="8" spans="1:15" x14ac:dyDescent="0.25">
      <c r="A8">
        <v>95</v>
      </c>
      <c r="B8">
        <v>4788</v>
      </c>
      <c r="C8">
        <v>95</v>
      </c>
      <c r="D8">
        <v>6.5290169057239701E-3</v>
      </c>
      <c r="E8">
        <v>1.6941498821750899E-2</v>
      </c>
      <c r="F8">
        <v>16.198043005005399</v>
      </c>
      <c r="G8">
        <v>14.645368276825399</v>
      </c>
      <c r="H8">
        <v>0.94070145166881303</v>
      </c>
      <c r="I8">
        <v>0.93264042459088803</v>
      </c>
      <c r="J8">
        <v>0.93402180149168201</v>
      </c>
      <c r="K8">
        <v>0.93023255813953498</v>
      </c>
      <c r="L8">
        <v>130037208</v>
      </c>
      <c r="M8">
        <v>99998248</v>
      </c>
      <c r="N8">
        <v>0.29730177875067998</v>
      </c>
      <c r="O8">
        <v>0.29730177875067998</v>
      </c>
    </row>
    <row r="9" spans="1:15" x14ac:dyDescent="0.25">
      <c r="A9">
        <v>94</v>
      </c>
      <c r="B9">
        <v>4737.6000000000004</v>
      </c>
      <c r="C9">
        <v>94</v>
      </c>
      <c r="D9">
        <v>7.0576971529352399E-3</v>
      </c>
      <c r="E9">
        <v>1.7215219421101699E-2</v>
      </c>
      <c r="F9">
        <v>16.151438811911099</v>
      </c>
      <c r="G9">
        <v>14.620960593801801</v>
      </c>
      <c r="H9">
        <v>0.91441760285411</v>
      </c>
      <c r="I9">
        <v>0.97733482217100598</v>
      </c>
      <c r="J9">
        <v>0.93177534866189304</v>
      </c>
      <c r="K9">
        <v>0.94058154235145397</v>
      </c>
      <c r="L9">
        <v>120881418</v>
      </c>
      <c r="M9">
        <v>101545738</v>
      </c>
      <c r="N9">
        <v>0.29730177875067998</v>
      </c>
      <c r="O9">
        <v>0.29730177875067998</v>
      </c>
    </row>
    <row r="10" spans="1:15" x14ac:dyDescent="0.25">
      <c r="A10">
        <v>93</v>
      </c>
      <c r="B10">
        <v>4687.2</v>
      </c>
      <c r="C10">
        <v>93</v>
      </c>
      <c r="D10">
        <v>7.2107614500181204E-3</v>
      </c>
      <c r="E10">
        <v>1.70087082452028E-2</v>
      </c>
      <c r="F10">
        <v>16.111424590340299</v>
      </c>
      <c r="G10">
        <v>14.6678639658307</v>
      </c>
      <c r="H10">
        <v>0.91462394481602105</v>
      </c>
      <c r="I10">
        <v>0.95788026175292496</v>
      </c>
      <c r="J10">
        <v>0.91650708540788595</v>
      </c>
      <c r="K10">
        <v>0.94653550042771595</v>
      </c>
      <c r="L10">
        <v>136306356</v>
      </c>
      <c r="M10">
        <v>103206996</v>
      </c>
      <c r="N10">
        <v>0.29730177875067998</v>
      </c>
      <c r="O10">
        <v>0.29730177875067998</v>
      </c>
    </row>
    <row r="11" spans="1:15" x14ac:dyDescent="0.25">
      <c r="A11">
        <v>92</v>
      </c>
      <c r="B11">
        <v>4636.8</v>
      </c>
      <c r="C11">
        <v>92</v>
      </c>
      <c r="D11">
        <v>5.95105952248809E-3</v>
      </c>
      <c r="E11">
        <v>1.9183043587805398E-2</v>
      </c>
      <c r="F11">
        <v>16.187507361656198</v>
      </c>
      <c r="G11">
        <v>14.683350927171499</v>
      </c>
      <c r="H11">
        <v>0.917980801867183</v>
      </c>
      <c r="I11">
        <v>0.91135896477623102</v>
      </c>
      <c r="J11">
        <v>0.92152380952380997</v>
      </c>
      <c r="K11">
        <v>0.93931731984829303</v>
      </c>
      <c r="L11">
        <v>123303429</v>
      </c>
      <c r="M11">
        <v>99681549</v>
      </c>
      <c r="N11">
        <v>0.29730177875067998</v>
      </c>
      <c r="O11">
        <v>0.29730177875067998</v>
      </c>
    </row>
    <row r="12" spans="1:15" x14ac:dyDescent="0.25">
      <c r="A12">
        <v>91</v>
      </c>
      <c r="B12">
        <v>4586.3999999999996</v>
      </c>
      <c r="C12">
        <v>91</v>
      </c>
      <c r="D12">
        <v>6.1190227006553497E-3</v>
      </c>
      <c r="E12">
        <v>1.8349086429443499E-2</v>
      </c>
      <c r="F12">
        <v>16.240148848282001</v>
      </c>
      <c r="G12">
        <v>14.686216418817899</v>
      </c>
      <c r="H12">
        <v>0.903995385906041</v>
      </c>
      <c r="I12">
        <v>0.96088740260635697</v>
      </c>
      <c r="J12">
        <v>0.93138357705286901</v>
      </c>
      <c r="K12">
        <v>0.91461412151067301</v>
      </c>
      <c r="L12">
        <v>114512272</v>
      </c>
      <c r="M12">
        <v>98230672</v>
      </c>
      <c r="N12">
        <v>0.29730177875067998</v>
      </c>
      <c r="O12">
        <v>0.29730177875067998</v>
      </c>
    </row>
    <row r="13" spans="1:15" x14ac:dyDescent="0.25">
      <c r="A13">
        <v>90</v>
      </c>
      <c r="B13">
        <v>4536</v>
      </c>
      <c r="C13">
        <v>90</v>
      </c>
      <c r="D13">
        <v>6.0215509722898802E-3</v>
      </c>
      <c r="E13">
        <v>2.0187884677680502E-2</v>
      </c>
      <c r="F13">
        <v>16.181488002603199</v>
      </c>
      <c r="G13">
        <v>14.6234696926073</v>
      </c>
      <c r="H13">
        <v>0.91188763866037104</v>
      </c>
      <c r="I13">
        <v>0.93829396502342</v>
      </c>
      <c r="J13">
        <v>0.94358385924650601</v>
      </c>
      <c r="K13">
        <v>0.93859649122806998</v>
      </c>
      <c r="L13">
        <v>116218014</v>
      </c>
      <c r="M13">
        <v>95076414</v>
      </c>
      <c r="N13">
        <v>0.29730177875067998</v>
      </c>
      <c r="O13">
        <v>0.29730177875067998</v>
      </c>
    </row>
    <row r="14" spans="1:15" x14ac:dyDescent="0.25">
      <c r="A14">
        <v>89</v>
      </c>
      <c r="B14">
        <v>4485.6000000000004</v>
      </c>
      <c r="C14">
        <v>89</v>
      </c>
      <c r="D14">
        <v>6.1061338770698297E-3</v>
      </c>
      <c r="E14">
        <v>1.7420162509448198E-2</v>
      </c>
      <c r="F14">
        <v>16.224758731060799</v>
      </c>
      <c r="G14">
        <v>14.605735725832499</v>
      </c>
      <c r="H14">
        <v>0.93398452738220805</v>
      </c>
      <c r="I14">
        <v>0.93137760215330501</v>
      </c>
      <c r="J14">
        <v>0.91034226190476197</v>
      </c>
      <c r="K14">
        <v>0.93115318416523196</v>
      </c>
      <c r="L14">
        <v>121650871</v>
      </c>
      <c r="M14">
        <v>98946351</v>
      </c>
      <c r="N14">
        <v>0.29730177875067998</v>
      </c>
      <c r="O14">
        <v>0.29730177875067998</v>
      </c>
    </row>
    <row r="15" spans="1:15" x14ac:dyDescent="0.25">
      <c r="A15">
        <v>88</v>
      </c>
      <c r="B15">
        <v>4435.2</v>
      </c>
      <c r="C15">
        <v>88</v>
      </c>
      <c r="D15">
        <v>6.5520282186948796E-3</v>
      </c>
      <c r="E15">
        <v>2.00467784012829E-2</v>
      </c>
      <c r="F15">
        <v>16.271899062490899</v>
      </c>
      <c r="G15">
        <v>14.6202455163126</v>
      </c>
      <c r="H15">
        <v>0.88355672921995998</v>
      </c>
      <c r="I15">
        <v>0.94287571201883003</v>
      </c>
      <c r="J15">
        <v>0.88324514991181702</v>
      </c>
      <c r="K15">
        <v>0.92240117130307397</v>
      </c>
      <c r="L15">
        <v>127054851</v>
      </c>
      <c r="M15">
        <v>96850571</v>
      </c>
      <c r="N15">
        <v>0.29730177875067998</v>
      </c>
      <c r="O15">
        <v>0.29730177875067998</v>
      </c>
    </row>
    <row r="16" spans="1:15" x14ac:dyDescent="0.25">
      <c r="A16">
        <v>87</v>
      </c>
      <c r="B16">
        <v>4384.8</v>
      </c>
      <c r="C16">
        <v>87</v>
      </c>
      <c r="D16">
        <v>5.4860436237987196E-3</v>
      </c>
      <c r="E16">
        <v>1.7840790162218699E-2</v>
      </c>
      <c r="F16">
        <v>16.2776627317131</v>
      </c>
      <c r="G16">
        <v>14.671031410333599</v>
      </c>
      <c r="H16">
        <v>0.88280770421840904</v>
      </c>
      <c r="I16">
        <v>0.94356019755016396</v>
      </c>
      <c r="J16">
        <v>0.85502121640735596</v>
      </c>
      <c r="K16">
        <v>0.945538332635107</v>
      </c>
      <c r="L16">
        <v>112618413</v>
      </c>
      <c r="M16">
        <v>92698613</v>
      </c>
      <c r="N16">
        <v>0.29730177875067998</v>
      </c>
      <c r="O16">
        <v>0.29730177875067998</v>
      </c>
    </row>
    <row r="17" spans="1:15" x14ac:dyDescent="0.25">
      <c r="A17">
        <v>86</v>
      </c>
      <c r="B17">
        <v>4334.3999999999996</v>
      </c>
      <c r="C17">
        <v>86</v>
      </c>
      <c r="D17">
        <v>6.1474055122534904E-3</v>
      </c>
      <c r="E17">
        <v>1.9719398371083701E-2</v>
      </c>
      <c r="F17">
        <v>16.131440181153899</v>
      </c>
      <c r="G17">
        <v>14.6542203240707</v>
      </c>
      <c r="H17">
        <v>0.89102365123120797</v>
      </c>
      <c r="I17">
        <v>0.94249932230956901</v>
      </c>
      <c r="J17">
        <v>0.90617511520736904</v>
      </c>
      <c r="K17">
        <v>0.92558235415378198</v>
      </c>
      <c r="L17">
        <v>112471585</v>
      </c>
      <c r="M17">
        <v>94876825</v>
      </c>
      <c r="N17">
        <v>0.29730177875067998</v>
      </c>
      <c r="O17">
        <v>0.29730177875067998</v>
      </c>
    </row>
    <row r="18" spans="1:15" x14ac:dyDescent="0.25">
      <c r="A18">
        <v>85</v>
      </c>
      <c r="B18">
        <v>4284</v>
      </c>
      <c r="C18">
        <v>85</v>
      </c>
      <c r="D18">
        <v>5.6039128105454597E-3</v>
      </c>
      <c r="E18">
        <v>1.6079050667886199E-2</v>
      </c>
      <c r="F18">
        <v>16.220488290353401</v>
      </c>
      <c r="G18">
        <v>14.5975947599095</v>
      </c>
      <c r="H18">
        <v>0.90318809181405302</v>
      </c>
      <c r="I18">
        <v>0.94062927925322004</v>
      </c>
      <c r="J18">
        <v>0.89294848374132296</v>
      </c>
      <c r="K18">
        <v>0.941637630662021</v>
      </c>
      <c r="L18">
        <v>112043543</v>
      </c>
      <c r="M18">
        <v>93115823</v>
      </c>
      <c r="N18">
        <v>0.29730177875067998</v>
      </c>
      <c r="O18">
        <v>0.29730177875067998</v>
      </c>
    </row>
    <row r="19" spans="1:15" x14ac:dyDescent="0.25">
      <c r="A19">
        <v>84</v>
      </c>
      <c r="B19">
        <v>4233.6000000000004</v>
      </c>
      <c r="C19">
        <v>84</v>
      </c>
      <c r="D19">
        <v>5.9026118808727396E-3</v>
      </c>
      <c r="E19">
        <v>1.8413340178838802E-2</v>
      </c>
      <c r="F19">
        <v>16.133051415848499</v>
      </c>
      <c r="G19">
        <v>14.645012747788501</v>
      </c>
      <c r="H19">
        <v>0.89409518377083497</v>
      </c>
      <c r="I19">
        <v>0.93985328606817597</v>
      </c>
      <c r="J19">
        <v>0.90797773654916603</v>
      </c>
      <c r="K19">
        <v>0.915527950310559</v>
      </c>
      <c r="L19">
        <v>105969808</v>
      </c>
      <c r="M19">
        <v>90244688</v>
      </c>
      <c r="N19">
        <v>0.28606242122742498</v>
      </c>
      <c r="O19">
        <v>0.28606242122742498</v>
      </c>
    </row>
    <row r="20" spans="1:15" x14ac:dyDescent="0.25">
      <c r="A20">
        <v>83</v>
      </c>
      <c r="B20">
        <v>4183.2</v>
      </c>
      <c r="C20">
        <v>83</v>
      </c>
      <c r="D20">
        <v>5.5774998171311497E-3</v>
      </c>
      <c r="E20">
        <v>1.8307620667314499E-2</v>
      </c>
      <c r="F20">
        <v>16.061317848698199</v>
      </c>
      <c r="G20">
        <v>14.5808361928407</v>
      </c>
      <c r="H20">
        <v>0.85422312566534897</v>
      </c>
      <c r="I20">
        <v>0.91279838638955002</v>
      </c>
      <c r="J20">
        <v>0.84058481592390399</v>
      </c>
      <c r="K20">
        <v>0.91116269255117099</v>
      </c>
      <c r="L20">
        <v>110958536</v>
      </c>
      <c r="M20">
        <v>92900376</v>
      </c>
      <c r="N20">
        <v>0.28606242122742498</v>
      </c>
      <c r="O20">
        <v>0.28606242122742498</v>
      </c>
    </row>
    <row r="21" spans="1:15" x14ac:dyDescent="0.25">
      <c r="A21">
        <v>82</v>
      </c>
      <c r="B21">
        <v>4132.8</v>
      </c>
      <c r="C21">
        <v>82</v>
      </c>
      <c r="D21">
        <v>6.8569456768214502E-3</v>
      </c>
      <c r="E21">
        <v>1.2936353679793899E-2</v>
      </c>
      <c r="F21">
        <v>16.060302574617801</v>
      </c>
      <c r="G21">
        <v>14.558643457335499</v>
      </c>
      <c r="H21">
        <v>0.92602227107812096</v>
      </c>
      <c r="I21">
        <v>0.95990308082146902</v>
      </c>
      <c r="J21">
        <v>0.950335570469795</v>
      </c>
      <c r="K21">
        <v>0.92463768115942002</v>
      </c>
      <c r="L21">
        <v>111244791</v>
      </c>
      <c r="M21">
        <v>92348591</v>
      </c>
      <c r="N21">
        <v>0.28606242122742498</v>
      </c>
      <c r="O21">
        <v>0.28606242122742498</v>
      </c>
    </row>
    <row r="22" spans="1:15" x14ac:dyDescent="0.25">
      <c r="A22">
        <v>81</v>
      </c>
      <c r="B22">
        <v>4082.4</v>
      </c>
      <c r="C22">
        <v>81</v>
      </c>
      <c r="D22">
        <v>5.32911052391571E-3</v>
      </c>
      <c r="E22">
        <v>1.8782773526077001E-2</v>
      </c>
      <c r="F22">
        <v>16.005585662420302</v>
      </c>
      <c r="G22">
        <v>14.5717636626258</v>
      </c>
      <c r="H22">
        <v>0.85163634672502198</v>
      </c>
      <c r="I22">
        <v>0.91800378328175702</v>
      </c>
      <c r="J22">
        <v>0.85153374233128798</v>
      </c>
      <c r="K22">
        <v>0.92464444916153599</v>
      </c>
      <c r="L22">
        <v>104577666</v>
      </c>
      <c r="M22">
        <v>86410146</v>
      </c>
      <c r="N22">
        <v>0.28606242122742498</v>
      </c>
      <c r="O22">
        <v>0.28606242122742498</v>
      </c>
    </row>
    <row r="23" spans="1:15" x14ac:dyDescent="0.25">
      <c r="A23">
        <v>80</v>
      </c>
      <c r="B23">
        <v>4032</v>
      </c>
      <c r="C23">
        <v>80</v>
      </c>
      <c r="D23">
        <v>5.6054058749476499E-3</v>
      </c>
      <c r="E23">
        <v>1.5908009294252599E-2</v>
      </c>
      <c r="F23">
        <v>16.107393419975899</v>
      </c>
      <c r="G23">
        <v>14.592090972521399</v>
      </c>
      <c r="H23">
        <v>0.877652567213006</v>
      </c>
      <c r="I23">
        <v>0.91648960923582001</v>
      </c>
      <c r="J23">
        <v>0.88364494463605003</v>
      </c>
      <c r="K23">
        <v>0.89599352488870898</v>
      </c>
      <c r="L23">
        <v>107156039</v>
      </c>
      <c r="M23">
        <v>87837999</v>
      </c>
      <c r="N23">
        <v>0.28606242122742498</v>
      </c>
      <c r="O23">
        <v>0.28606242122742498</v>
      </c>
    </row>
    <row r="24" spans="1:15" x14ac:dyDescent="0.25">
      <c r="A24">
        <v>79</v>
      </c>
      <c r="B24">
        <v>3981.6</v>
      </c>
      <c r="C24">
        <v>79</v>
      </c>
      <c r="D24">
        <v>5.98387503149407E-3</v>
      </c>
      <c r="E24">
        <v>1.55064532078495E-2</v>
      </c>
      <c r="F24">
        <v>15.912879058943901</v>
      </c>
      <c r="G24">
        <v>14.5147245612711</v>
      </c>
      <c r="H24">
        <v>0.88129315217735804</v>
      </c>
      <c r="I24">
        <v>0.91212799089206598</v>
      </c>
      <c r="J24">
        <v>0.87187039764359198</v>
      </c>
      <c r="K24">
        <v>0.91903348876642599</v>
      </c>
      <c r="L24">
        <v>99674427</v>
      </c>
      <c r="M24">
        <v>84410227</v>
      </c>
      <c r="N24">
        <v>0.28606242122742498</v>
      </c>
      <c r="O24">
        <v>0.28606242122742498</v>
      </c>
    </row>
    <row r="25" spans="1:15" x14ac:dyDescent="0.25">
      <c r="A25">
        <v>78</v>
      </c>
      <c r="B25">
        <v>3931.2</v>
      </c>
      <c r="C25">
        <v>78</v>
      </c>
      <c r="D25">
        <v>6.0790983059890603E-3</v>
      </c>
      <c r="E25">
        <v>1.32869020624122E-2</v>
      </c>
      <c r="F25">
        <v>16.170033225069101</v>
      </c>
      <c r="G25">
        <v>14.5879854717546</v>
      </c>
      <c r="H25">
        <v>0.88666496169329601</v>
      </c>
      <c r="I25">
        <v>0.94188532720046303</v>
      </c>
      <c r="J25">
        <v>0.90129870129869805</v>
      </c>
      <c r="K25">
        <v>0.92151162790697605</v>
      </c>
      <c r="L25">
        <v>103608751</v>
      </c>
      <c r="M25">
        <v>83080711</v>
      </c>
      <c r="N25">
        <v>0.28606242122742498</v>
      </c>
      <c r="O25">
        <v>0.28606242122742498</v>
      </c>
    </row>
    <row r="26" spans="1:15" x14ac:dyDescent="0.25">
      <c r="A26">
        <v>77</v>
      </c>
      <c r="B26">
        <v>3880.8</v>
      </c>
      <c r="C26">
        <v>77</v>
      </c>
      <c r="D26">
        <v>5.8353180545453603E-3</v>
      </c>
      <c r="E26">
        <v>1.49345224533194E-2</v>
      </c>
      <c r="F26">
        <v>16.080736939287799</v>
      </c>
      <c r="G26">
        <v>14.5545038426479</v>
      </c>
      <c r="H26">
        <v>0.88620687750920601</v>
      </c>
      <c r="I26">
        <v>0.92522906224239598</v>
      </c>
      <c r="J26">
        <v>0.90115532734274695</v>
      </c>
      <c r="K26">
        <v>0.931861600509445</v>
      </c>
      <c r="L26">
        <v>101405093</v>
      </c>
      <c r="M26">
        <v>82809773</v>
      </c>
      <c r="N26">
        <v>0.28606242122742498</v>
      </c>
      <c r="O26">
        <v>0.28606242122742498</v>
      </c>
    </row>
    <row r="27" spans="1:15" x14ac:dyDescent="0.25">
      <c r="A27">
        <v>76</v>
      </c>
      <c r="B27">
        <v>3830.4</v>
      </c>
      <c r="C27">
        <v>76</v>
      </c>
      <c r="D27">
        <v>5.9471156883806097E-3</v>
      </c>
      <c r="E27">
        <v>1.15395205701328E-2</v>
      </c>
      <c r="F27">
        <v>16.002359717287298</v>
      </c>
      <c r="G27">
        <v>14.538725269905299</v>
      </c>
      <c r="H27">
        <v>0.89764311149679799</v>
      </c>
      <c r="I27">
        <v>0.93112117240557801</v>
      </c>
      <c r="J27">
        <v>0.90080933559194099</v>
      </c>
      <c r="K27">
        <v>0.92128279883381903</v>
      </c>
      <c r="L27">
        <v>109534695</v>
      </c>
      <c r="M27">
        <v>84265695</v>
      </c>
      <c r="N27">
        <v>0.28606242122742498</v>
      </c>
      <c r="O27">
        <v>0.28606242122742498</v>
      </c>
    </row>
    <row r="28" spans="1:15" x14ac:dyDescent="0.25">
      <c r="A28">
        <v>75</v>
      </c>
      <c r="B28">
        <v>3780</v>
      </c>
      <c r="C28">
        <v>75</v>
      </c>
      <c r="D28">
        <v>5.5238797798321604E-3</v>
      </c>
      <c r="E28">
        <v>1.4665125309382999E-2</v>
      </c>
      <c r="F28">
        <v>15.740728991973</v>
      </c>
      <c r="G28">
        <v>14.381681821553601</v>
      </c>
      <c r="H28">
        <v>0.87513688369689202</v>
      </c>
      <c r="I28">
        <v>0.88921100355035798</v>
      </c>
      <c r="J28">
        <v>0.85823060188542399</v>
      </c>
      <c r="K28">
        <v>0.88730624214495102</v>
      </c>
      <c r="L28">
        <v>97553336</v>
      </c>
      <c r="M28">
        <v>78672376</v>
      </c>
      <c r="N28">
        <v>0.28606242122742498</v>
      </c>
      <c r="O28">
        <v>0.28606242122742498</v>
      </c>
    </row>
    <row r="29" spans="1:15" x14ac:dyDescent="0.25">
      <c r="A29">
        <v>74</v>
      </c>
      <c r="B29">
        <v>3729.6</v>
      </c>
      <c r="C29">
        <v>74</v>
      </c>
      <c r="D29">
        <v>5.8370586329769998E-3</v>
      </c>
      <c r="E29">
        <v>1.42567665364017E-2</v>
      </c>
      <c r="F29">
        <v>15.9327250356042</v>
      </c>
      <c r="G29">
        <v>14.514983948289499</v>
      </c>
      <c r="H29">
        <v>0.81112602785702104</v>
      </c>
      <c r="I29">
        <v>0.86079284805666401</v>
      </c>
      <c r="J29">
        <v>0.81170395869191103</v>
      </c>
      <c r="K29">
        <v>0.85434956105347104</v>
      </c>
      <c r="L29">
        <v>99664676</v>
      </c>
      <c r="M29">
        <v>79873396</v>
      </c>
      <c r="N29">
        <v>0.28606242122742498</v>
      </c>
      <c r="O29">
        <v>0.28606242122742498</v>
      </c>
    </row>
    <row r="30" spans="1:15" x14ac:dyDescent="0.25">
      <c r="A30">
        <v>73</v>
      </c>
      <c r="B30">
        <v>3679.2</v>
      </c>
      <c r="C30">
        <v>73</v>
      </c>
      <c r="D30">
        <v>6.2991831005158698E-3</v>
      </c>
      <c r="E30">
        <v>1.6315617155953199E-2</v>
      </c>
      <c r="F30">
        <v>15.9890133749154</v>
      </c>
      <c r="G30">
        <v>14.458819005036201</v>
      </c>
      <c r="H30">
        <v>0.90656020716443897</v>
      </c>
      <c r="I30">
        <v>0.93204555283263602</v>
      </c>
      <c r="J30">
        <v>0.91080876795162502</v>
      </c>
      <c r="K30">
        <v>0.914201183431953</v>
      </c>
      <c r="L30">
        <v>93653055</v>
      </c>
      <c r="M30">
        <v>78853175</v>
      </c>
      <c r="N30">
        <v>0.28606242122742498</v>
      </c>
      <c r="O30">
        <v>0.28606242122742498</v>
      </c>
    </row>
    <row r="31" spans="1:15" x14ac:dyDescent="0.25">
      <c r="A31">
        <v>72</v>
      </c>
      <c r="B31">
        <v>3628.8</v>
      </c>
      <c r="C31">
        <v>72</v>
      </c>
      <c r="D31">
        <v>6.30049550684471E-3</v>
      </c>
      <c r="E31">
        <v>1.43984648337636E-2</v>
      </c>
      <c r="F31">
        <v>16.077262758035499</v>
      </c>
      <c r="G31">
        <v>14.476091343074801</v>
      </c>
      <c r="H31">
        <v>0.92469917730278195</v>
      </c>
      <c r="I31">
        <v>0.92233098451106799</v>
      </c>
      <c r="J31">
        <v>0.93007518796992406</v>
      </c>
      <c r="K31">
        <v>0.86190476190476195</v>
      </c>
      <c r="L31">
        <v>98404666</v>
      </c>
      <c r="M31">
        <v>78369306</v>
      </c>
      <c r="N31">
        <v>0.28606242122742498</v>
      </c>
      <c r="O31">
        <v>0.28606242122742498</v>
      </c>
    </row>
    <row r="32" spans="1:15" x14ac:dyDescent="0.25">
      <c r="A32">
        <v>71</v>
      </c>
      <c r="B32">
        <v>3578.4</v>
      </c>
      <c r="C32">
        <v>71</v>
      </c>
      <c r="D32">
        <v>5.0395568736525797E-3</v>
      </c>
      <c r="E32">
        <v>1.3995904484242601E-2</v>
      </c>
      <c r="F32">
        <v>15.984729854170199</v>
      </c>
      <c r="G32">
        <v>14.471737848577201</v>
      </c>
      <c r="H32">
        <v>0.87768486789253197</v>
      </c>
      <c r="I32">
        <v>0.93075252254799801</v>
      </c>
      <c r="J32">
        <v>0.84648187633262295</v>
      </c>
      <c r="K32">
        <v>0.92651203121612802</v>
      </c>
      <c r="L32">
        <v>90410348</v>
      </c>
      <c r="M32">
        <v>76776028</v>
      </c>
      <c r="N32">
        <v>0.28606242122742498</v>
      </c>
      <c r="O32">
        <v>0.28606242122742498</v>
      </c>
    </row>
    <row r="33" spans="1:15" x14ac:dyDescent="0.25">
      <c r="A33">
        <v>70</v>
      </c>
      <c r="B33">
        <v>3528</v>
      </c>
      <c r="C33">
        <v>70</v>
      </c>
      <c r="D33">
        <v>5.8520198202737803E-3</v>
      </c>
      <c r="E33">
        <v>1.49092970521542E-2</v>
      </c>
      <c r="F33">
        <v>15.9735430538547</v>
      </c>
      <c r="G33">
        <v>14.372630907308</v>
      </c>
      <c r="H33">
        <v>0.880509212109988</v>
      </c>
      <c r="I33">
        <v>0.91971188475390198</v>
      </c>
      <c r="J33">
        <v>0.85749690210656804</v>
      </c>
      <c r="K33">
        <v>0.92097264437689896</v>
      </c>
      <c r="L33">
        <v>93733750</v>
      </c>
      <c r="M33">
        <v>74551110</v>
      </c>
      <c r="N33">
        <v>0.28606242122742498</v>
      </c>
      <c r="O33">
        <v>0.28606242122742498</v>
      </c>
    </row>
    <row r="34" spans="1:15" x14ac:dyDescent="0.25">
      <c r="A34">
        <v>69</v>
      </c>
      <c r="B34">
        <v>3477.6</v>
      </c>
      <c r="C34">
        <v>69</v>
      </c>
      <c r="D34">
        <v>5.1369032461469396E-3</v>
      </c>
      <c r="E34">
        <v>1.41139057962366E-2</v>
      </c>
      <c r="F34">
        <v>15.7945388730929</v>
      </c>
      <c r="G34">
        <v>14.3974452329806</v>
      </c>
      <c r="H34">
        <v>0.872577578976796</v>
      </c>
      <c r="I34">
        <v>0.92671712552945695</v>
      </c>
      <c r="J34">
        <v>0.87175739861161905</v>
      </c>
      <c r="K34">
        <v>0.92726480836236902</v>
      </c>
      <c r="L34">
        <v>89562851</v>
      </c>
      <c r="M34">
        <v>73782971</v>
      </c>
      <c r="N34">
        <v>0.27331627848227302</v>
      </c>
      <c r="O34">
        <v>0.27331627848227302</v>
      </c>
    </row>
    <row r="35" spans="1:15" x14ac:dyDescent="0.25">
      <c r="A35">
        <v>68</v>
      </c>
      <c r="B35">
        <v>3427.2</v>
      </c>
      <c r="C35">
        <v>68</v>
      </c>
      <c r="D35">
        <v>6.62750922675308E-3</v>
      </c>
      <c r="E35">
        <v>1.2080655714196E-2</v>
      </c>
      <c r="F35">
        <v>15.954945861969801</v>
      </c>
      <c r="G35">
        <v>14.3912041215416</v>
      </c>
      <c r="H35">
        <v>0.89855259952294797</v>
      </c>
      <c r="I35">
        <v>0.91770937604271097</v>
      </c>
      <c r="J35">
        <v>0.86895810955961295</v>
      </c>
      <c r="K35">
        <v>0.893668831168831</v>
      </c>
      <c r="L35">
        <v>86779337</v>
      </c>
      <c r="M35">
        <v>71831697</v>
      </c>
      <c r="N35">
        <v>0.27331627848227302</v>
      </c>
      <c r="O35">
        <v>0.27331627848227302</v>
      </c>
    </row>
    <row r="36" spans="1:15" x14ac:dyDescent="0.25">
      <c r="A36">
        <v>67</v>
      </c>
      <c r="B36">
        <v>3376.8</v>
      </c>
      <c r="C36">
        <v>67</v>
      </c>
      <c r="D36">
        <v>5.2407213156353402E-3</v>
      </c>
      <c r="E36">
        <v>1.5005699799580999E-2</v>
      </c>
      <c r="F36">
        <v>15.7981815603688</v>
      </c>
      <c r="G36">
        <v>14.2900575461226</v>
      </c>
      <c r="H36">
        <v>0.85626224357789404</v>
      </c>
      <c r="I36">
        <v>0.91204953338119399</v>
      </c>
      <c r="J36">
        <v>0.88637194008037701</v>
      </c>
      <c r="K36">
        <v>0.92835563228312501</v>
      </c>
      <c r="L36">
        <v>86059885</v>
      </c>
      <c r="M36">
        <v>73517125</v>
      </c>
      <c r="N36">
        <v>0.27331627848227302</v>
      </c>
      <c r="O36">
        <v>0.27331627848227302</v>
      </c>
    </row>
    <row r="37" spans="1:15" x14ac:dyDescent="0.25">
      <c r="A37">
        <v>66</v>
      </c>
      <c r="B37">
        <v>3326.4</v>
      </c>
      <c r="C37">
        <v>66</v>
      </c>
      <c r="D37">
        <v>5.2400148772030796E-3</v>
      </c>
      <c r="E37">
        <v>1.3658047671653101E-2</v>
      </c>
      <c r="F37">
        <v>15.750089719791299</v>
      </c>
      <c r="G37">
        <v>14.3276996195163</v>
      </c>
      <c r="H37">
        <v>0.87247580434213801</v>
      </c>
      <c r="I37">
        <v>0.91450570212786297</v>
      </c>
      <c r="J37">
        <v>0.84544487770294197</v>
      </c>
      <c r="K37">
        <v>0.934514804408904</v>
      </c>
      <c r="L37">
        <v>90691873</v>
      </c>
      <c r="M37">
        <v>74212073</v>
      </c>
      <c r="N37">
        <v>0.27331627848227302</v>
      </c>
      <c r="O37">
        <v>0.27331627848227302</v>
      </c>
    </row>
    <row r="38" spans="1:15" x14ac:dyDescent="0.25">
      <c r="A38">
        <v>65</v>
      </c>
      <c r="B38">
        <v>3276</v>
      </c>
      <c r="C38">
        <v>65</v>
      </c>
      <c r="D38">
        <v>5.3564160707017796E-3</v>
      </c>
      <c r="E38">
        <v>1.28619396476539E-2</v>
      </c>
      <c r="F38">
        <v>15.749635160365299</v>
      </c>
      <c r="G38">
        <v>14.332765110113201</v>
      </c>
      <c r="H38">
        <v>0.88624507127692098</v>
      </c>
      <c r="I38">
        <v>0.87298417010009299</v>
      </c>
      <c r="J38">
        <v>0.88011858439874102</v>
      </c>
      <c r="K38">
        <v>0.88888888888888895</v>
      </c>
      <c r="L38">
        <v>84687829</v>
      </c>
      <c r="M38">
        <v>70555869</v>
      </c>
      <c r="N38">
        <v>0.27331627848227302</v>
      </c>
      <c r="O38">
        <v>0.27331627848227302</v>
      </c>
    </row>
    <row r="39" spans="1:15" x14ac:dyDescent="0.25">
      <c r="A39">
        <v>64</v>
      </c>
      <c r="B39">
        <v>3225.6</v>
      </c>
      <c r="C39">
        <v>64</v>
      </c>
      <c r="D39">
        <v>5.4922499503780196E-3</v>
      </c>
      <c r="E39">
        <v>1.34301527628595E-2</v>
      </c>
      <c r="F39">
        <v>15.990260776380699</v>
      </c>
      <c r="G39">
        <v>14.3170961858011</v>
      </c>
      <c r="H39">
        <v>0.86274360535931505</v>
      </c>
      <c r="I39">
        <v>0.91466771717461104</v>
      </c>
      <c r="J39">
        <v>0.83458646616541299</v>
      </c>
      <c r="K39">
        <v>0.92157693938109297</v>
      </c>
      <c r="L39">
        <v>91315297</v>
      </c>
      <c r="M39">
        <v>71657337</v>
      </c>
      <c r="N39">
        <v>0.27331627848227302</v>
      </c>
      <c r="O39">
        <v>0.27331627848227302</v>
      </c>
    </row>
    <row r="40" spans="1:15" x14ac:dyDescent="0.25">
      <c r="A40">
        <v>63</v>
      </c>
      <c r="B40">
        <v>3175.2</v>
      </c>
      <c r="C40">
        <v>63</v>
      </c>
      <c r="D40">
        <v>4.7863514392740602E-3</v>
      </c>
      <c r="E40">
        <v>1.3987196318023301E-2</v>
      </c>
      <c r="F40">
        <v>15.6793326793304</v>
      </c>
      <c r="G40">
        <v>14.252781168876</v>
      </c>
      <c r="H40">
        <v>0.829860539960665</v>
      </c>
      <c r="I40">
        <v>0.89955741740036099</v>
      </c>
      <c r="J40">
        <v>0.79567713610266799</v>
      </c>
      <c r="K40">
        <v>0.90067624683009295</v>
      </c>
      <c r="L40">
        <v>79928996</v>
      </c>
      <c r="M40">
        <v>67811396</v>
      </c>
      <c r="N40">
        <v>0.27331627848227302</v>
      </c>
      <c r="O40">
        <v>0.27331627848227302</v>
      </c>
    </row>
    <row r="41" spans="1:15" x14ac:dyDescent="0.25">
      <c r="A41">
        <v>62</v>
      </c>
      <c r="B41">
        <v>3124.8</v>
      </c>
      <c r="C41">
        <v>62</v>
      </c>
      <c r="D41">
        <v>5.2028897812494198E-3</v>
      </c>
      <c r="E41">
        <v>1.3168151032342699E-2</v>
      </c>
      <c r="F41">
        <v>15.598690392868299</v>
      </c>
      <c r="G41">
        <v>14.182997774517901</v>
      </c>
      <c r="H41">
        <v>0.88526285522595405</v>
      </c>
      <c r="I41">
        <v>0.90014649394717505</v>
      </c>
      <c r="J41">
        <v>0.85239313116550997</v>
      </c>
      <c r="K41">
        <v>0.90741138560687395</v>
      </c>
      <c r="L41">
        <v>81665315</v>
      </c>
      <c r="M41">
        <v>67315675</v>
      </c>
      <c r="N41">
        <v>0.27331627848227302</v>
      </c>
      <c r="O41">
        <v>0.27331627848227302</v>
      </c>
    </row>
    <row r="42" spans="1:15" x14ac:dyDescent="0.25">
      <c r="A42">
        <v>61</v>
      </c>
      <c r="B42">
        <v>3074.4</v>
      </c>
      <c r="C42">
        <v>61</v>
      </c>
      <c r="D42">
        <v>6.4175613556080001E-3</v>
      </c>
      <c r="E42">
        <v>1.3753098138480101E-2</v>
      </c>
      <c r="F42">
        <v>15.9609072497885</v>
      </c>
      <c r="G42">
        <v>14.2769041924945</v>
      </c>
      <c r="H42">
        <v>0.87059280408694295</v>
      </c>
      <c r="I42">
        <v>0.90022863286996102</v>
      </c>
      <c r="J42">
        <v>0.86919985385458198</v>
      </c>
      <c r="K42">
        <v>0.89104817035352402</v>
      </c>
      <c r="L42">
        <v>83074807</v>
      </c>
      <c r="M42">
        <v>65975727</v>
      </c>
      <c r="N42">
        <v>0.27331627848227302</v>
      </c>
      <c r="O42">
        <v>0.27331627848227302</v>
      </c>
    </row>
    <row r="43" spans="1:15" x14ac:dyDescent="0.25">
      <c r="A43">
        <v>60</v>
      </c>
      <c r="B43">
        <v>3024</v>
      </c>
      <c r="C43">
        <v>60</v>
      </c>
      <c r="D43">
        <v>4.6401276560006704E-3</v>
      </c>
      <c r="E43">
        <v>1.18865096543667E-2</v>
      </c>
      <c r="F43">
        <v>15.683626132224299</v>
      </c>
      <c r="G43">
        <v>14.2022103563186</v>
      </c>
      <c r="H43">
        <v>0.85510341684973901</v>
      </c>
      <c r="I43">
        <v>0.91547629130419195</v>
      </c>
      <c r="J43">
        <v>0.85144282151763495</v>
      </c>
      <c r="K43">
        <v>0.92267365661861001</v>
      </c>
      <c r="L43">
        <v>75624522</v>
      </c>
      <c r="M43">
        <v>64839002</v>
      </c>
      <c r="N43">
        <v>0.27331627848227302</v>
      </c>
      <c r="O43">
        <v>0.27331627848227302</v>
      </c>
    </row>
    <row r="44" spans="1:15" x14ac:dyDescent="0.25">
      <c r="A44">
        <v>59</v>
      </c>
      <c r="B44">
        <v>2973.6</v>
      </c>
      <c r="C44">
        <v>59</v>
      </c>
      <c r="D44">
        <v>4.6681333627146401E-3</v>
      </c>
      <c r="E44">
        <v>1.02892843645394E-2</v>
      </c>
      <c r="F44">
        <v>15.5608806236379</v>
      </c>
      <c r="G44">
        <v>14.1708033785893</v>
      </c>
      <c r="H44">
        <v>0.83835862291027097</v>
      </c>
      <c r="I44">
        <v>0.91048734440034396</v>
      </c>
      <c r="J44">
        <v>0.82477128782547504</v>
      </c>
      <c r="K44">
        <v>0.92073170731707299</v>
      </c>
      <c r="L44">
        <v>75346602</v>
      </c>
      <c r="M44">
        <v>62849562</v>
      </c>
      <c r="N44">
        <v>0.27331627848227302</v>
      </c>
      <c r="O44">
        <v>0.27331627848227302</v>
      </c>
    </row>
    <row r="45" spans="1:15" x14ac:dyDescent="0.25">
      <c r="A45">
        <v>58</v>
      </c>
      <c r="B45">
        <v>2923.2</v>
      </c>
      <c r="C45">
        <v>58</v>
      </c>
      <c r="D45">
        <v>5.7931514890238204E-3</v>
      </c>
      <c r="E45">
        <v>1.17001229575291E-2</v>
      </c>
      <c r="F45">
        <v>15.5797053275049</v>
      </c>
      <c r="G45">
        <v>14.2108250263357</v>
      </c>
      <c r="H45">
        <v>0.87973563206351402</v>
      </c>
      <c r="I45">
        <v>0.86399306412259802</v>
      </c>
      <c r="J45">
        <v>0.87295313382269701</v>
      </c>
      <c r="K45">
        <v>0.862433862433862</v>
      </c>
      <c r="L45">
        <v>79885457</v>
      </c>
      <c r="M45">
        <v>61043257</v>
      </c>
      <c r="N45">
        <v>0.27331627848227302</v>
      </c>
      <c r="O45">
        <v>0.27331627848227302</v>
      </c>
    </row>
    <row r="46" spans="1:15" x14ac:dyDescent="0.25">
      <c r="A46">
        <v>57</v>
      </c>
      <c r="B46">
        <v>2872.8</v>
      </c>
      <c r="C46">
        <v>57</v>
      </c>
      <c r="D46">
        <v>5.0591630591630497E-3</v>
      </c>
      <c r="E46">
        <v>1.13371106018164E-2</v>
      </c>
      <c r="F46">
        <v>15.7112483811621</v>
      </c>
      <c r="G46">
        <v>14.2143739891279</v>
      </c>
      <c r="H46">
        <v>0.85344272429870505</v>
      </c>
      <c r="I46">
        <v>0.909890941411031</v>
      </c>
      <c r="J46">
        <v>0.85606874328678795</v>
      </c>
      <c r="K46">
        <v>0.918614718614718</v>
      </c>
      <c r="L46">
        <v>72929191</v>
      </c>
      <c r="M46">
        <v>61913471</v>
      </c>
      <c r="N46">
        <v>0.27331627848227302</v>
      </c>
      <c r="O46">
        <v>0.27331627848227302</v>
      </c>
    </row>
    <row r="47" spans="1:15" x14ac:dyDescent="0.25">
      <c r="A47">
        <v>56</v>
      </c>
      <c r="B47">
        <v>2822.4</v>
      </c>
      <c r="C47">
        <v>56</v>
      </c>
      <c r="D47">
        <v>4.7796355194314301E-3</v>
      </c>
      <c r="E47">
        <v>1.0658786253131901E-2</v>
      </c>
      <c r="F47">
        <v>15.484720868631999</v>
      </c>
      <c r="G47">
        <v>14.072577318068101</v>
      </c>
      <c r="H47">
        <v>0.81173494065557705</v>
      </c>
      <c r="I47">
        <v>0.87085133571277895</v>
      </c>
      <c r="J47">
        <v>0.798685575925285</v>
      </c>
      <c r="K47">
        <v>0.876357560568087</v>
      </c>
      <c r="L47">
        <v>72060251</v>
      </c>
      <c r="M47">
        <v>60530851</v>
      </c>
      <c r="N47">
        <v>0.27331627848227302</v>
      </c>
      <c r="O47">
        <v>0.27331627848227302</v>
      </c>
    </row>
    <row r="48" spans="1:15" x14ac:dyDescent="0.25">
      <c r="A48">
        <v>55</v>
      </c>
      <c r="B48">
        <v>2772</v>
      </c>
      <c r="C48">
        <v>55</v>
      </c>
      <c r="D48">
        <v>5.0063939289120901E-3</v>
      </c>
      <c r="E48">
        <v>1.0321489706993901E-2</v>
      </c>
      <c r="F48">
        <v>15.7768058008885</v>
      </c>
      <c r="G48">
        <v>14.1756093492613</v>
      </c>
      <c r="H48">
        <v>0.86139017900604098</v>
      </c>
      <c r="I48">
        <v>0.91081497036994397</v>
      </c>
      <c r="J48">
        <v>0.86068769939737699</v>
      </c>
      <c r="K48">
        <v>0.91601731601731595</v>
      </c>
      <c r="L48">
        <v>73617193</v>
      </c>
      <c r="M48">
        <v>60897633</v>
      </c>
      <c r="N48">
        <v>0.27331627848227302</v>
      </c>
      <c r="O48">
        <v>0.27331627848227302</v>
      </c>
    </row>
    <row r="49" spans="1:15" x14ac:dyDescent="0.25">
      <c r="A49">
        <v>54</v>
      </c>
      <c r="B49">
        <v>2721.6</v>
      </c>
      <c r="C49">
        <v>54</v>
      </c>
      <c r="D49">
        <v>4.6924670984821301E-3</v>
      </c>
      <c r="E49">
        <v>1.07490661320889E-2</v>
      </c>
      <c r="F49">
        <v>15.509848952592099</v>
      </c>
      <c r="G49">
        <v>14.1020661977284</v>
      </c>
      <c r="H49">
        <v>0.83579953231429005</v>
      </c>
      <c r="I49">
        <v>0.87909002302388195</v>
      </c>
      <c r="J49">
        <v>0.83706757483419703</v>
      </c>
      <c r="K49">
        <v>0.88710698459590598</v>
      </c>
      <c r="L49">
        <v>69114699</v>
      </c>
      <c r="M49">
        <v>57547699</v>
      </c>
      <c r="N49">
        <v>0.27331627848227302</v>
      </c>
      <c r="O49">
        <v>0.27331627848227302</v>
      </c>
    </row>
    <row r="50" spans="1:15" x14ac:dyDescent="0.25">
      <c r="A50">
        <v>53</v>
      </c>
      <c r="B50">
        <v>2671.2</v>
      </c>
      <c r="C50">
        <v>53</v>
      </c>
      <c r="D50">
        <v>4.62295715524125E-3</v>
      </c>
      <c r="E50">
        <v>9.9508245112640697E-3</v>
      </c>
      <c r="F50">
        <v>15.2445577990486</v>
      </c>
      <c r="G50">
        <v>14.019499175576501</v>
      </c>
      <c r="H50">
        <v>0.87104582809769404</v>
      </c>
      <c r="I50">
        <v>0.88223763108726505</v>
      </c>
      <c r="J50">
        <v>0.873121552216092</v>
      </c>
      <c r="K50">
        <v>0.88728507747824203</v>
      </c>
      <c r="L50">
        <v>72551401</v>
      </c>
      <c r="M50">
        <v>59014641</v>
      </c>
      <c r="N50">
        <v>0.25848657697858501</v>
      </c>
      <c r="O50">
        <v>0.25848657697858501</v>
      </c>
    </row>
    <row r="51" spans="1:15" x14ac:dyDescent="0.25">
      <c r="A51">
        <v>52</v>
      </c>
      <c r="B51">
        <v>2620.8000000000002</v>
      </c>
      <c r="C51">
        <v>52</v>
      </c>
      <c r="D51">
        <v>4.8340599467300103E-3</v>
      </c>
      <c r="E51">
        <v>9.3919543125892298E-3</v>
      </c>
      <c r="F51">
        <v>15.2955307725134</v>
      </c>
      <c r="G51">
        <v>14.0253029438244</v>
      </c>
      <c r="H51">
        <v>0.88892425959690702</v>
      </c>
      <c r="I51">
        <v>0.87747346057184195</v>
      </c>
      <c r="J51">
        <v>0.84646539027982104</v>
      </c>
      <c r="K51">
        <v>0.88742004264392305</v>
      </c>
      <c r="L51">
        <v>69259627</v>
      </c>
      <c r="M51">
        <v>55954867</v>
      </c>
      <c r="N51">
        <v>0.25848657697858501</v>
      </c>
      <c r="O51">
        <v>0.25848657697858501</v>
      </c>
    </row>
    <row r="52" spans="1:15" x14ac:dyDescent="0.25">
      <c r="A52">
        <v>51</v>
      </c>
      <c r="B52">
        <v>2570.4</v>
      </c>
      <c r="C52">
        <v>51</v>
      </c>
      <c r="D52">
        <v>4.60845257643287E-3</v>
      </c>
      <c r="E52">
        <v>1.09827813909446E-2</v>
      </c>
      <c r="F52">
        <v>15.365558176092099</v>
      </c>
      <c r="G52">
        <v>13.971250917007399</v>
      </c>
      <c r="H52">
        <v>0.84336978989507805</v>
      </c>
      <c r="I52">
        <v>0.89286374383408795</v>
      </c>
      <c r="J52">
        <v>0.86938775510203903</v>
      </c>
      <c r="K52">
        <v>0.88323164317273295</v>
      </c>
      <c r="L52">
        <v>66166250</v>
      </c>
      <c r="M52">
        <v>56625290</v>
      </c>
      <c r="N52">
        <v>0.25848657697858501</v>
      </c>
      <c r="O52">
        <v>0.25848657697858501</v>
      </c>
    </row>
    <row r="53" spans="1:15" x14ac:dyDescent="0.25">
      <c r="A53">
        <v>50</v>
      </c>
      <c r="B53">
        <v>2520</v>
      </c>
      <c r="C53">
        <v>50</v>
      </c>
      <c r="D53">
        <v>4.76698725467198E-3</v>
      </c>
      <c r="E53">
        <v>1.1680164129143701E-2</v>
      </c>
      <c r="F53">
        <v>15.5176646385368</v>
      </c>
      <c r="G53">
        <v>14.003278312140599</v>
      </c>
      <c r="H53">
        <v>0.86309073929902302</v>
      </c>
      <c r="I53">
        <v>0.90064948244367904</v>
      </c>
      <c r="J53">
        <v>0.837905236907731</v>
      </c>
      <c r="K53">
        <v>0.90360399478940501</v>
      </c>
      <c r="L53">
        <v>66071825</v>
      </c>
      <c r="M53">
        <v>55665305</v>
      </c>
      <c r="N53">
        <v>0.25848657697858501</v>
      </c>
      <c r="O53">
        <v>0.25848657697858501</v>
      </c>
    </row>
    <row r="54" spans="1:15" x14ac:dyDescent="0.25">
      <c r="A54">
        <v>49</v>
      </c>
      <c r="B54">
        <v>2469.6</v>
      </c>
      <c r="C54">
        <v>49</v>
      </c>
      <c r="D54">
        <v>5.1610188588893102E-3</v>
      </c>
      <c r="E54">
        <v>8.8432749643067108E-3</v>
      </c>
      <c r="F54">
        <v>15.5854574432152</v>
      </c>
      <c r="G54">
        <v>13.9763286262036</v>
      </c>
      <c r="H54">
        <v>0.87703727040134505</v>
      </c>
      <c r="I54">
        <v>0.88911432253778899</v>
      </c>
      <c r="J54">
        <v>0.88764880952380698</v>
      </c>
      <c r="K54">
        <v>0.89139388684153398</v>
      </c>
      <c r="L54">
        <v>65069145</v>
      </c>
      <c r="M54">
        <v>52784305</v>
      </c>
      <c r="N54">
        <v>0.25848657697858501</v>
      </c>
      <c r="O54">
        <v>0.25848657697858501</v>
      </c>
    </row>
    <row r="55" spans="1:15" x14ac:dyDescent="0.25">
      <c r="A55">
        <v>48</v>
      </c>
      <c r="B55">
        <v>2419.1999999999998</v>
      </c>
      <c r="C55">
        <v>48</v>
      </c>
      <c r="D55">
        <v>4.2034597495670799E-3</v>
      </c>
      <c r="E55">
        <v>1.0449372056514901E-2</v>
      </c>
      <c r="F55">
        <v>15.1656777624857</v>
      </c>
      <c r="G55">
        <v>13.8161063380154</v>
      </c>
      <c r="H55">
        <v>0.89259687842848201</v>
      </c>
      <c r="I55">
        <v>0.87511504501136295</v>
      </c>
      <c r="J55">
        <v>0.89693593314762898</v>
      </c>
      <c r="K55">
        <v>0.87387387387387305</v>
      </c>
      <c r="L55">
        <v>65105371</v>
      </c>
      <c r="M55">
        <v>53533891</v>
      </c>
      <c r="N55">
        <v>0.25848657697858501</v>
      </c>
      <c r="O55">
        <v>0.25848657697858501</v>
      </c>
    </row>
    <row r="56" spans="1:15" x14ac:dyDescent="0.25">
      <c r="A56">
        <v>47</v>
      </c>
      <c r="B56">
        <v>2368.8000000000002</v>
      </c>
      <c r="C56">
        <v>47</v>
      </c>
      <c r="D56">
        <v>3.9841577656703703E-3</v>
      </c>
      <c r="E56">
        <v>7.6038046158456397E-3</v>
      </c>
      <c r="F56">
        <v>15.0940207486787</v>
      </c>
      <c r="G56">
        <v>13.759500045763099</v>
      </c>
      <c r="H56">
        <v>0.835069210903163</v>
      </c>
      <c r="I56">
        <v>0.89329584481727498</v>
      </c>
      <c r="J56">
        <v>0.81742967457253202</v>
      </c>
      <c r="K56">
        <v>0.88584676529035</v>
      </c>
      <c r="L56">
        <v>59904300</v>
      </c>
      <c r="M56">
        <v>50601260</v>
      </c>
      <c r="N56">
        <v>0.25848657697858501</v>
      </c>
      <c r="O56">
        <v>0.25848657697858501</v>
      </c>
    </row>
    <row r="57" spans="1:15" x14ac:dyDescent="0.25">
      <c r="A57">
        <v>46</v>
      </c>
      <c r="B57">
        <v>2318.4</v>
      </c>
      <c r="C57">
        <v>46</v>
      </c>
      <c r="D57">
        <v>4.12745334620334E-3</v>
      </c>
      <c r="E57">
        <v>9.4191009737228208E-3</v>
      </c>
      <c r="F57">
        <v>14.930905241592701</v>
      </c>
      <c r="G57">
        <v>13.6751120650207</v>
      </c>
      <c r="H57">
        <v>0.82394860366981204</v>
      </c>
      <c r="I57">
        <v>0.86851213166334096</v>
      </c>
      <c r="J57">
        <v>0.80903415350715802</v>
      </c>
      <c r="K57">
        <v>0.87841945288753798</v>
      </c>
      <c r="L57">
        <v>60782593</v>
      </c>
      <c r="M57">
        <v>49174553</v>
      </c>
      <c r="N57">
        <v>0.25848657697858501</v>
      </c>
      <c r="O57">
        <v>0.25848657697858501</v>
      </c>
    </row>
    <row r="58" spans="1:15" x14ac:dyDescent="0.25">
      <c r="A58">
        <v>45</v>
      </c>
      <c r="B58">
        <v>2268</v>
      </c>
      <c r="C58">
        <v>45</v>
      </c>
      <c r="D58">
        <v>5.0850824660348404E-3</v>
      </c>
      <c r="E58">
        <v>8.7950132041842693E-3</v>
      </c>
      <c r="F58">
        <v>15.2321338028563</v>
      </c>
      <c r="G58">
        <v>13.694147436461799</v>
      </c>
      <c r="H58">
        <v>0.86766276910096796</v>
      </c>
      <c r="I58">
        <v>0.90983282674771704</v>
      </c>
      <c r="J58">
        <v>0.82531552954088205</v>
      </c>
      <c r="K58">
        <v>0.89398023360287504</v>
      </c>
      <c r="L58">
        <v>58410737</v>
      </c>
      <c r="M58">
        <v>48115417</v>
      </c>
      <c r="N58">
        <v>0.25848657697858501</v>
      </c>
      <c r="O58">
        <v>0.25848657697858501</v>
      </c>
    </row>
    <row r="59" spans="1:15" x14ac:dyDescent="0.25">
      <c r="A59">
        <v>44</v>
      </c>
      <c r="B59">
        <v>2217.6</v>
      </c>
      <c r="C59">
        <v>44</v>
      </c>
      <c r="D59">
        <v>4.7064875506069598E-3</v>
      </c>
      <c r="E59">
        <v>7.5640650525443101E-3</v>
      </c>
      <c r="F59">
        <v>15.467384007222201</v>
      </c>
      <c r="G59">
        <v>13.848652535788</v>
      </c>
      <c r="H59">
        <v>0.84614115510880406</v>
      </c>
      <c r="I59">
        <v>0.89765585481104904</v>
      </c>
      <c r="J59">
        <v>0.80428398687165303</v>
      </c>
      <c r="K59">
        <v>0.89910714285714199</v>
      </c>
      <c r="L59">
        <v>60354649</v>
      </c>
      <c r="M59">
        <v>47309489</v>
      </c>
      <c r="N59">
        <v>0.25848657697858501</v>
      </c>
      <c r="O59">
        <v>0.25848657697858501</v>
      </c>
    </row>
    <row r="60" spans="1:15" x14ac:dyDescent="0.25">
      <c r="A60">
        <v>43</v>
      </c>
      <c r="B60">
        <v>2167.1999999999998</v>
      </c>
      <c r="C60">
        <v>43</v>
      </c>
      <c r="D60">
        <v>4.5495599369691298E-3</v>
      </c>
      <c r="E60">
        <v>7.7705735071806397E-3</v>
      </c>
      <c r="F60">
        <v>15.058186637907699</v>
      </c>
      <c r="G60">
        <v>13.801015493573701</v>
      </c>
      <c r="H60">
        <v>0.85226276466161399</v>
      </c>
      <c r="I60">
        <v>0.87815240164506803</v>
      </c>
      <c r="J60">
        <v>0.859867652783185</v>
      </c>
      <c r="K60">
        <v>0.87767584097859297</v>
      </c>
      <c r="L60">
        <v>59680522</v>
      </c>
      <c r="M60">
        <v>46132122</v>
      </c>
      <c r="N60">
        <v>0.25848657697858501</v>
      </c>
      <c r="O60">
        <v>0.25848657697858501</v>
      </c>
    </row>
    <row r="61" spans="1:15" x14ac:dyDescent="0.25">
      <c r="A61">
        <v>42</v>
      </c>
      <c r="B61">
        <v>2116.8000000000002</v>
      </c>
      <c r="C61">
        <v>42</v>
      </c>
      <c r="D61">
        <v>4.7351469545347099E-3</v>
      </c>
      <c r="E61">
        <v>7.6973497732426297E-3</v>
      </c>
      <c r="F61">
        <v>15.1117568346751</v>
      </c>
      <c r="G61">
        <v>13.784383193085899</v>
      </c>
      <c r="H61">
        <v>0.83880300507041095</v>
      </c>
      <c r="I61">
        <v>0.89349659722247998</v>
      </c>
      <c r="J61">
        <v>0.83147763729005097</v>
      </c>
      <c r="K61">
        <v>0.89840771473424497</v>
      </c>
      <c r="L61">
        <v>57678835</v>
      </c>
      <c r="M61">
        <v>45928715</v>
      </c>
      <c r="N61">
        <v>0.25848657697858501</v>
      </c>
      <c r="O61">
        <v>0.25848657697858501</v>
      </c>
    </row>
    <row r="62" spans="1:15" x14ac:dyDescent="0.25">
      <c r="A62">
        <v>41</v>
      </c>
      <c r="B62">
        <v>2066.4</v>
      </c>
      <c r="C62">
        <v>41</v>
      </c>
      <c r="D62">
        <v>4.0614147757004797E-3</v>
      </c>
      <c r="E62">
        <v>8.0221743869961695E-3</v>
      </c>
      <c r="F62">
        <v>14.9064686232862</v>
      </c>
      <c r="G62">
        <v>13.587001818409099</v>
      </c>
      <c r="H62">
        <v>0.841413843485326</v>
      </c>
      <c r="I62">
        <v>0.88281468776253103</v>
      </c>
      <c r="J62">
        <v>0.817460317460315</v>
      </c>
      <c r="K62">
        <v>0.88185085354896597</v>
      </c>
      <c r="L62">
        <v>58606783</v>
      </c>
      <c r="M62">
        <v>44378183</v>
      </c>
      <c r="N62">
        <v>0.25848657697858501</v>
      </c>
      <c r="O62">
        <v>0.25848657697858501</v>
      </c>
    </row>
    <row r="63" spans="1:15" x14ac:dyDescent="0.25">
      <c r="A63">
        <v>40</v>
      </c>
      <c r="B63">
        <v>2016</v>
      </c>
      <c r="C63">
        <v>40</v>
      </c>
      <c r="D63">
        <v>4.08453979882551E-3</v>
      </c>
      <c r="E63">
        <v>8.6779685419141103E-3</v>
      </c>
      <c r="F63">
        <v>15.1375869473984</v>
      </c>
      <c r="G63">
        <v>13.666184221996</v>
      </c>
      <c r="H63">
        <v>0.85511229546884804</v>
      </c>
      <c r="I63">
        <v>0.87305273283346296</v>
      </c>
      <c r="J63">
        <v>0.80141093474426905</v>
      </c>
      <c r="K63">
        <v>0.851082251082251</v>
      </c>
      <c r="L63">
        <v>51730165</v>
      </c>
      <c r="M63">
        <v>42339405</v>
      </c>
      <c r="N63">
        <v>0.25848657697858501</v>
      </c>
      <c r="O63">
        <v>0.25848657697858501</v>
      </c>
    </row>
    <row r="64" spans="1:15" x14ac:dyDescent="0.25">
      <c r="A64">
        <v>39</v>
      </c>
      <c r="B64">
        <v>1965.6</v>
      </c>
      <c r="C64">
        <v>39</v>
      </c>
      <c r="D64">
        <v>4.4469211944351402E-3</v>
      </c>
      <c r="E64">
        <v>7.7887691579178299E-3</v>
      </c>
      <c r="F64">
        <v>15.0413247536807</v>
      </c>
      <c r="G64">
        <v>13.6534335038757</v>
      </c>
      <c r="H64">
        <v>0.830223566660932</v>
      </c>
      <c r="I64">
        <v>0.89361268964540197</v>
      </c>
      <c r="J64">
        <v>0.78187979311574896</v>
      </c>
      <c r="K64">
        <v>0.88798185941042995</v>
      </c>
      <c r="L64">
        <v>48788942</v>
      </c>
      <c r="M64">
        <v>41738782</v>
      </c>
      <c r="N64">
        <v>0.25848657697858501</v>
      </c>
      <c r="O64">
        <v>0.25848657697858501</v>
      </c>
    </row>
    <row r="65" spans="1:15" x14ac:dyDescent="0.25">
      <c r="A65">
        <v>38</v>
      </c>
      <c r="B65">
        <v>1915.2</v>
      </c>
      <c r="C65">
        <v>38</v>
      </c>
      <c r="D65">
        <v>3.7669657234874602E-3</v>
      </c>
      <c r="E65">
        <v>8.1808585503166803E-3</v>
      </c>
      <c r="F65">
        <v>14.605657107955301</v>
      </c>
      <c r="G65">
        <v>13.3826384379717</v>
      </c>
      <c r="H65">
        <v>0.83549091491876804</v>
      </c>
      <c r="I65">
        <v>0.87982943499703503</v>
      </c>
      <c r="J65">
        <v>0.85793212312549005</v>
      </c>
      <c r="K65">
        <v>0.85982982534706598</v>
      </c>
      <c r="L65">
        <v>52572080</v>
      </c>
      <c r="M65">
        <v>41316560</v>
      </c>
      <c r="N65">
        <v>0.25848657697858501</v>
      </c>
      <c r="O65">
        <v>0.25848657697858501</v>
      </c>
    </row>
    <row r="66" spans="1:15" x14ac:dyDescent="0.25">
      <c r="A66">
        <v>37</v>
      </c>
      <c r="B66">
        <v>1864.8</v>
      </c>
      <c r="C66">
        <v>37</v>
      </c>
      <c r="D66">
        <v>5.0601868427682904E-3</v>
      </c>
      <c r="E66">
        <v>7.4969921227667899E-3</v>
      </c>
      <c r="F66">
        <v>15.0728939373894</v>
      </c>
      <c r="G66">
        <v>13.5620782930869</v>
      </c>
      <c r="H66">
        <v>0.83234987583225295</v>
      </c>
      <c r="I66">
        <v>0.84374258499711896</v>
      </c>
      <c r="J66">
        <v>0.84905660377358305</v>
      </c>
      <c r="K66">
        <v>0.84926711879238603</v>
      </c>
      <c r="L66">
        <v>51817429</v>
      </c>
      <c r="M66">
        <v>39247789</v>
      </c>
      <c r="N66">
        <v>0.24054886454894001</v>
      </c>
      <c r="O66">
        <v>0.24054886454894001</v>
      </c>
    </row>
    <row r="67" spans="1:15" x14ac:dyDescent="0.25">
      <c r="A67">
        <v>36</v>
      </c>
      <c r="B67">
        <v>1814.4</v>
      </c>
      <c r="C67">
        <v>36</v>
      </c>
      <c r="D67">
        <v>3.73556285259201E-3</v>
      </c>
      <c r="E67">
        <v>5.9991789085865697E-3</v>
      </c>
      <c r="F67">
        <v>14.950152996740799</v>
      </c>
      <c r="G67">
        <v>13.554773767413201</v>
      </c>
      <c r="H67">
        <v>0.77869285051152903</v>
      </c>
      <c r="I67">
        <v>0.84019640234505599</v>
      </c>
      <c r="J67">
        <v>0.76841171251109197</v>
      </c>
      <c r="K67">
        <v>0.85059978189749097</v>
      </c>
      <c r="L67">
        <v>48125602</v>
      </c>
      <c r="M67">
        <v>40042242</v>
      </c>
      <c r="N67">
        <v>0.24054886454894001</v>
      </c>
      <c r="O67">
        <v>0.24054886454894001</v>
      </c>
    </row>
    <row r="68" spans="1:15" x14ac:dyDescent="0.25">
      <c r="A68">
        <v>35</v>
      </c>
      <c r="B68">
        <v>1764</v>
      </c>
      <c r="C68">
        <v>35</v>
      </c>
      <c r="D68">
        <v>4.3109557041207296E-3</v>
      </c>
      <c r="E68">
        <v>6.7080595679131797E-3</v>
      </c>
      <c r="F68">
        <v>14.891241867201501</v>
      </c>
      <c r="G68">
        <v>13.4850511673682</v>
      </c>
      <c r="H68">
        <v>0.79927512624205799</v>
      </c>
      <c r="I68">
        <v>0.86715724728560994</v>
      </c>
      <c r="J68">
        <v>0.80522925350511398</v>
      </c>
      <c r="K68">
        <v>0.86750788643533105</v>
      </c>
      <c r="L68">
        <v>43868642</v>
      </c>
      <c r="M68">
        <v>37538642</v>
      </c>
      <c r="N68">
        <v>0.24054886454894001</v>
      </c>
      <c r="O68">
        <v>0.24054886454894001</v>
      </c>
    </row>
    <row r="69" spans="1:15" x14ac:dyDescent="0.25">
      <c r="A69">
        <v>34</v>
      </c>
      <c r="B69">
        <v>1713.6</v>
      </c>
      <c r="C69">
        <v>34</v>
      </c>
      <c r="D69">
        <v>4.7718959870027104E-3</v>
      </c>
      <c r="E69">
        <v>6.6457955731312104E-3</v>
      </c>
      <c r="F69">
        <v>14.9498763712889</v>
      </c>
      <c r="G69">
        <v>13.357062619031799</v>
      </c>
      <c r="H69">
        <v>0.84181216491910404</v>
      </c>
      <c r="I69">
        <v>0.86733985676914604</v>
      </c>
      <c r="J69">
        <v>0.83757338551858895</v>
      </c>
      <c r="K69">
        <v>0.87135977986700297</v>
      </c>
      <c r="L69">
        <v>44253423</v>
      </c>
      <c r="M69">
        <v>36567623</v>
      </c>
      <c r="N69">
        <v>0.24054886454894001</v>
      </c>
      <c r="O69">
        <v>0.24054886454894001</v>
      </c>
    </row>
    <row r="70" spans="1:15" x14ac:dyDescent="0.25">
      <c r="A70">
        <v>33</v>
      </c>
      <c r="B70">
        <v>1663.2</v>
      </c>
      <c r="C70">
        <v>33</v>
      </c>
      <c r="D70">
        <v>4.0890984369938398E-3</v>
      </c>
      <c r="E70">
        <v>6.6946966580059197E-3</v>
      </c>
      <c r="F70">
        <v>14.889682704522899</v>
      </c>
      <c r="G70">
        <v>13.3477175789287</v>
      </c>
      <c r="H70">
        <v>0.84725478174102098</v>
      </c>
      <c r="I70">
        <v>0.86734575657924096</v>
      </c>
      <c r="J70">
        <v>0.79656996898376198</v>
      </c>
      <c r="K70">
        <v>0.86899065846434198</v>
      </c>
      <c r="L70">
        <v>43214969</v>
      </c>
      <c r="M70">
        <v>35182049</v>
      </c>
      <c r="N70">
        <v>0.24054886454894001</v>
      </c>
      <c r="O70">
        <v>0.24054886454894001</v>
      </c>
    </row>
    <row r="71" spans="1:15" x14ac:dyDescent="0.25">
      <c r="A71">
        <v>32</v>
      </c>
      <c r="B71">
        <v>1612.8</v>
      </c>
      <c r="C71">
        <v>32</v>
      </c>
      <c r="D71">
        <v>3.9876831513884301E-3</v>
      </c>
      <c r="E71">
        <v>6.2823203217291798E-3</v>
      </c>
      <c r="F71">
        <v>14.9256388678861</v>
      </c>
      <c r="G71">
        <v>13.436317474314301</v>
      </c>
      <c r="H71">
        <v>0.830181544598529</v>
      </c>
      <c r="I71">
        <v>0.89094851860722402</v>
      </c>
      <c r="J71">
        <v>0.78855721393034905</v>
      </c>
      <c r="K71">
        <v>0.89408463876548905</v>
      </c>
      <c r="L71">
        <v>44183932</v>
      </c>
      <c r="M71">
        <v>34498892</v>
      </c>
      <c r="N71">
        <v>0.24054886454894001</v>
      </c>
      <c r="O71">
        <v>0.24054886454894001</v>
      </c>
    </row>
    <row r="72" spans="1:15" x14ac:dyDescent="0.25">
      <c r="A72">
        <v>31</v>
      </c>
      <c r="B72">
        <v>1562.4</v>
      </c>
      <c r="C72">
        <v>31</v>
      </c>
      <c r="D72">
        <v>3.61336051338132E-3</v>
      </c>
      <c r="E72">
        <v>6.4894378804153203E-3</v>
      </c>
      <c r="F72">
        <v>14.9349303250518</v>
      </c>
      <c r="G72">
        <v>13.3030244862756</v>
      </c>
      <c r="H72">
        <v>0.83814632516922405</v>
      </c>
      <c r="I72">
        <v>0.87740247089202394</v>
      </c>
      <c r="J72">
        <v>0.84061393152302</v>
      </c>
      <c r="K72">
        <v>0.90011428571428498</v>
      </c>
      <c r="L72">
        <v>41364319</v>
      </c>
      <c r="M72">
        <v>34258679</v>
      </c>
      <c r="N72">
        <v>0.24054886454894001</v>
      </c>
      <c r="O72">
        <v>0.24054886454894001</v>
      </c>
    </row>
    <row r="73" spans="1:15" x14ac:dyDescent="0.25">
      <c r="A73">
        <v>30</v>
      </c>
      <c r="B73">
        <v>1512</v>
      </c>
      <c r="C73">
        <v>30</v>
      </c>
      <c r="D73">
        <v>4.0854627022427403E-3</v>
      </c>
      <c r="E73">
        <v>6.0449662490478801E-3</v>
      </c>
      <c r="F73">
        <v>14.4194379383064</v>
      </c>
      <c r="G73">
        <v>13.208028748436201</v>
      </c>
      <c r="H73">
        <v>0.83553375891912696</v>
      </c>
      <c r="I73">
        <v>0.86472879348098897</v>
      </c>
      <c r="J73">
        <v>0.86691086691086405</v>
      </c>
      <c r="K73">
        <v>0.90152565880721203</v>
      </c>
      <c r="L73">
        <v>43292657</v>
      </c>
      <c r="M73">
        <v>33084617</v>
      </c>
      <c r="N73">
        <v>0.24054886454894001</v>
      </c>
      <c r="O73">
        <v>0.24054886454894001</v>
      </c>
    </row>
    <row r="74" spans="1:15" x14ac:dyDescent="0.25">
      <c r="A74">
        <v>29</v>
      </c>
      <c r="B74">
        <v>1461.6</v>
      </c>
      <c r="C74">
        <v>29</v>
      </c>
      <c r="D74">
        <v>3.7506230562400298E-3</v>
      </c>
      <c r="E74">
        <v>6.0259776425189903E-3</v>
      </c>
      <c r="F74">
        <v>14.4986512193765</v>
      </c>
      <c r="G74">
        <v>13.2747398427279</v>
      </c>
      <c r="H74">
        <v>0.82502631033438001</v>
      </c>
      <c r="I74">
        <v>0.85990143232735405</v>
      </c>
      <c r="J74">
        <v>0.81588999236057802</v>
      </c>
      <c r="K74">
        <v>0.88989990900818905</v>
      </c>
      <c r="L74">
        <v>40123179</v>
      </c>
      <c r="M74">
        <v>31572019</v>
      </c>
      <c r="N74">
        <v>0.24054886454894001</v>
      </c>
      <c r="O74">
        <v>0.24054886454894001</v>
      </c>
    </row>
    <row r="75" spans="1:15" x14ac:dyDescent="0.25">
      <c r="A75">
        <v>28</v>
      </c>
      <c r="B75">
        <v>1411.2</v>
      </c>
      <c r="C75">
        <v>28</v>
      </c>
      <c r="D75">
        <v>3.4967233243095299E-3</v>
      </c>
      <c r="E75">
        <v>6.12253529758559E-3</v>
      </c>
      <c r="F75">
        <v>14.7374082754804</v>
      </c>
      <c r="G75">
        <v>13.1964880128555</v>
      </c>
      <c r="H75">
        <v>0.79224460132890395</v>
      </c>
      <c r="I75">
        <v>0.85485339071116395</v>
      </c>
      <c r="J75">
        <v>0.772154085334255</v>
      </c>
      <c r="K75">
        <v>0.88174982911824995</v>
      </c>
      <c r="L75">
        <v>38529416</v>
      </c>
      <c r="M75">
        <v>31154056</v>
      </c>
      <c r="N75">
        <v>0.24054886454894001</v>
      </c>
      <c r="O75">
        <v>0.24054886454894001</v>
      </c>
    </row>
    <row r="76" spans="1:15" x14ac:dyDescent="0.25">
      <c r="A76">
        <v>27</v>
      </c>
      <c r="B76">
        <v>1360.8</v>
      </c>
      <c r="C76">
        <v>27</v>
      </c>
      <c r="D76">
        <v>4.1387648809523801E-3</v>
      </c>
      <c r="E76">
        <v>4.9244929453262703E-3</v>
      </c>
      <c r="F76">
        <v>14.7976614846029</v>
      </c>
      <c r="G76">
        <v>13.199508101889201</v>
      </c>
      <c r="H76">
        <v>0.81512851720519497</v>
      </c>
      <c r="I76">
        <v>0.82046269262557603</v>
      </c>
      <c r="J76">
        <v>0.85403304178814199</v>
      </c>
      <c r="K76">
        <v>0.84881682734443398</v>
      </c>
      <c r="L76">
        <v>37302639</v>
      </c>
      <c r="M76">
        <v>27667319</v>
      </c>
      <c r="N76">
        <v>0.24054886454894001</v>
      </c>
      <c r="O76">
        <v>0.24054886454894001</v>
      </c>
    </row>
    <row r="77" spans="1:15" x14ac:dyDescent="0.25">
      <c r="A77">
        <v>26</v>
      </c>
      <c r="B77">
        <v>1310.4000000000001</v>
      </c>
      <c r="C77">
        <v>26</v>
      </c>
      <c r="D77">
        <v>4.7526449642851703E-3</v>
      </c>
      <c r="E77">
        <v>5.59074204394401E-3</v>
      </c>
      <c r="F77">
        <v>14.3900343777107</v>
      </c>
      <c r="G77">
        <v>13.192345278512001</v>
      </c>
      <c r="H77">
        <v>0.85012888741061199</v>
      </c>
      <c r="I77">
        <v>0.78836474663848399</v>
      </c>
      <c r="J77">
        <v>0.84122562674094503</v>
      </c>
      <c r="K77">
        <v>0.81500210703750497</v>
      </c>
      <c r="L77">
        <v>37163326</v>
      </c>
      <c r="M77">
        <v>27970766</v>
      </c>
      <c r="N77">
        <v>0.24054886454894001</v>
      </c>
      <c r="O77">
        <v>0.24054886454894001</v>
      </c>
    </row>
    <row r="78" spans="1:15" x14ac:dyDescent="0.25">
      <c r="A78">
        <v>25</v>
      </c>
      <c r="B78">
        <v>1260</v>
      </c>
      <c r="C78">
        <v>25</v>
      </c>
      <c r="D78">
        <v>3.2064670222564898E-3</v>
      </c>
      <c r="E78">
        <v>5.2289169636108397E-3</v>
      </c>
      <c r="F78">
        <v>14.2979795559843</v>
      </c>
      <c r="G78">
        <v>13.0696071930345</v>
      </c>
      <c r="H78">
        <v>0.82520821403608202</v>
      </c>
      <c r="I78">
        <v>0.84424063146445105</v>
      </c>
      <c r="J78">
        <v>0.82390185991293696</v>
      </c>
      <c r="K78">
        <v>0.851768920734438</v>
      </c>
      <c r="L78">
        <v>34317354</v>
      </c>
      <c r="M78">
        <v>26085834</v>
      </c>
      <c r="N78">
        <v>0.24054886454894001</v>
      </c>
      <c r="O78">
        <v>0.24054886454894001</v>
      </c>
    </row>
    <row r="79" spans="1:15" x14ac:dyDescent="0.25">
      <c r="A79">
        <v>24</v>
      </c>
      <c r="B79">
        <v>1209.5999999999999</v>
      </c>
      <c r="C79">
        <v>24</v>
      </c>
      <c r="D79">
        <v>3.0659943302215401E-3</v>
      </c>
      <c r="E79">
        <v>5.2802686731258097E-3</v>
      </c>
      <c r="F79">
        <v>14.2765720061865</v>
      </c>
      <c r="G79">
        <v>12.8134419009958</v>
      </c>
      <c r="H79">
        <v>0.82095468843847796</v>
      </c>
      <c r="I79">
        <v>0.87460786877770402</v>
      </c>
      <c r="J79">
        <v>0.84939881801507799</v>
      </c>
      <c r="K79">
        <v>0.80815087795360896</v>
      </c>
      <c r="L79">
        <v>30958276</v>
      </c>
      <c r="M79">
        <v>26535876</v>
      </c>
      <c r="N79">
        <v>0.24054886454894001</v>
      </c>
      <c r="O79">
        <v>0.24054886454894001</v>
      </c>
    </row>
    <row r="80" spans="1:15" x14ac:dyDescent="0.25">
      <c r="A80">
        <v>23</v>
      </c>
      <c r="B80">
        <v>1159.2</v>
      </c>
      <c r="C80">
        <v>23</v>
      </c>
      <c r="D80">
        <v>3.0347718890722701E-3</v>
      </c>
      <c r="E80">
        <v>4.38775510204081E-3</v>
      </c>
      <c r="F80">
        <v>14.069404022357199</v>
      </c>
      <c r="G80">
        <v>12.8307298299595</v>
      </c>
      <c r="H80">
        <v>0.80189236181310897</v>
      </c>
      <c r="I80">
        <v>0.84198631557122094</v>
      </c>
      <c r="J80">
        <v>0.83394383394383398</v>
      </c>
      <c r="K80">
        <v>0.85852090032154305</v>
      </c>
      <c r="L80">
        <v>32005839</v>
      </c>
      <c r="M80">
        <v>25256119</v>
      </c>
      <c r="N80">
        <v>0.24054886454894001</v>
      </c>
      <c r="O80">
        <v>0.24054886454894001</v>
      </c>
    </row>
    <row r="81" spans="1:15" x14ac:dyDescent="0.25">
      <c r="A81">
        <v>22</v>
      </c>
      <c r="B81">
        <v>1108.8</v>
      </c>
      <c r="C81">
        <v>22</v>
      </c>
      <c r="D81">
        <v>3.5198660635492101E-3</v>
      </c>
      <c r="E81">
        <v>4.4932088481651096E-3</v>
      </c>
      <c r="F81">
        <v>13.949688596455299</v>
      </c>
      <c r="G81">
        <v>12.7573845851503</v>
      </c>
      <c r="H81">
        <v>0.79387567429983696</v>
      </c>
      <c r="I81">
        <v>0.84358628789392098</v>
      </c>
      <c r="J81">
        <v>0.80474826033564995</v>
      </c>
      <c r="K81">
        <v>0.86722689075630199</v>
      </c>
      <c r="L81">
        <v>30939813</v>
      </c>
      <c r="M81">
        <v>23949373</v>
      </c>
      <c r="N81">
        <v>0.21736043597249499</v>
      </c>
      <c r="O81">
        <v>0.21736043597249499</v>
      </c>
    </row>
    <row r="82" spans="1:15" x14ac:dyDescent="0.25">
      <c r="A82">
        <v>21</v>
      </c>
      <c r="B82">
        <v>1058.4000000000001</v>
      </c>
      <c r="C82">
        <v>21</v>
      </c>
      <c r="D82">
        <v>3.1576125754507502E-3</v>
      </c>
      <c r="E82">
        <v>4.5313264194566704E-3</v>
      </c>
      <c r="F82">
        <v>14.0444105157589</v>
      </c>
      <c r="G82">
        <v>12.7315681167068</v>
      </c>
      <c r="H82">
        <v>0.76080934719257198</v>
      </c>
      <c r="I82">
        <v>0.82264308214694304</v>
      </c>
      <c r="J82">
        <v>0.78514888805126204</v>
      </c>
      <c r="K82">
        <v>0.86604215456674405</v>
      </c>
      <c r="L82">
        <v>28809738</v>
      </c>
      <c r="M82">
        <v>23208298</v>
      </c>
      <c r="N82">
        <v>0.21736043597249499</v>
      </c>
      <c r="O82">
        <v>0.21736043597249499</v>
      </c>
    </row>
    <row r="83" spans="1:15" x14ac:dyDescent="0.25">
      <c r="A83">
        <v>20</v>
      </c>
      <c r="B83">
        <v>1008</v>
      </c>
      <c r="C83">
        <v>20</v>
      </c>
      <c r="D83">
        <v>2.7608816047609598E-3</v>
      </c>
      <c r="E83">
        <v>3.9603452988338098E-3</v>
      </c>
      <c r="F83">
        <v>13.9594179525172</v>
      </c>
      <c r="G83">
        <v>12.7671041768103</v>
      </c>
      <c r="H83">
        <v>0.81182293785847703</v>
      </c>
      <c r="I83">
        <v>0.84143862941141401</v>
      </c>
      <c r="J83">
        <v>0.82967821274851195</v>
      </c>
      <c r="K83">
        <v>0.86940122583686896</v>
      </c>
      <c r="L83">
        <v>27121251</v>
      </c>
      <c r="M83">
        <v>21470891</v>
      </c>
      <c r="N83">
        <v>0.21736043597249499</v>
      </c>
      <c r="O83">
        <v>0.21736043597249499</v>
      </c>
    </row>
    <row r="84" spans="1:15" x14ac:dyDescent="0.25">
      <c r="A84">
        <v>19</v>
      </c>
      <c r="B84">
        <v>957.6</v>
      </c>
      <c r="C84">
        <v>19</v>
      </c>
      <c r="D84">
        <v>3.0365541278239601E-3</v>
      </c>
      <c r="E84">
        <v>3.9264527359765397E-3</v>
      </c>
      <c r="F84">
        <v>13.9520465571293</v>
      </c>
      <c r="G84">
        <v>12.607084504164</v>
      </c>
      <c r="H84">
        <v>0.79713088300617696</v>
      </c>
      <c r="I84">
        <v>0.826912397612107</v>
      </c>
      <c r="J84">
        <v>0.77513574237034299</v>
      </c>
      <c r="K84">
        <v>0.84782102074108601</v>
      </c>
      <c r="L84">
        <v>25389690</v>
      </c>
      <c r="M84">
        <v>20439770</v>
      </c>
      <c r="N84">
        <v>0.21736043597249499</v>
      </c>
      <c r="O84">
        <v>0.21736043597249499</v>
      </c>
    </row>
    <row r="85" spans="1:15" x14ac:dyDescent="0.25">
      <c r="A85">
        <v>18</v>
      </c>
      <c r="B85">
        <v>907.2</v>
      </c>
      <c r="C85">
        <v>18</v>
      </c>
      <c r="D85">
        <v>2.5883541822526099E-3</v>
      </c>
      <c r="E85">
        <v>4.0312421264802204E-3</v>
      </c>
      <c r="F85">
        <v>14.197721214068901</v>
      </c>
      <c r="G85">
        <v>12.818502621214799</v>
      </c>
      <c r="H85">
        <v>0.79447785274274096</v>
      </c>
      <c r="I85">
        <v>0.86147821636964295</v>
      </c>
      <c r="J85">
        <v>0.78122662677636501</v>
      </c>
      <c r="K85">
        <v>0.881987577639751</v>
      </c>
      <c r="L85">
        <v>22428103</v>
      </c>
      <c r="M85">
        <v>19250863</v>
      </c>
      <c r="N85">
        <v>0.21736043597249499</v>
      </c>
      <c r="O85">
        <v>0.21736043597249499</v>
      </c>
    </row>
    <row r="86" spans="1:15" x14ac:dyDescent="0.25">
      <c r="A86">
        <v>17</v>
      </c>
      <c r="B86">
        <v>856.8</v>
      </c>
      <c r="C86">
        <v>17</v>
      </c>
      <c r="D86">
        <v>3.2350718065003699E-3</v>
      </c>
      <c r="E86">
        <v>3.41674498746867E-3</v>
      </c>
      <c r="F86">
        <v>13.980564229511399</v>
      </c>
      <c r="G86">
        <v>12.622788629051501</v>
      </c>
      <c r="H86">
        <v>0.82427854839162795</v>
      </c>
      <c r="I86">
        <v>0.87456692881504305</v>
      </c>
      <c r="J86">
        <v>0.80448025152289204</v>
      </c>
      <c r="K86">
        <v>0.86722689075630199</v>
      </c>
      <c r="L86">
        <v>23078363</v>
      </c>
      <c r="M86">
        <v>18518323</v>
      </c>
      <c r="N86">
        <v>0.21736043597249499</v>
      </c>
      <c r="O86">
        <v>0.21736043597249499</v>
      </c>
    </row>
    <row r="87" spans="1:15" x14ac:dyDescent="0.25">
      <c r="A87">
        <v>16</v>
      </c>
      <c r="B87">
        <v>806.4</v>
      </c>
      <c r="C87">
        <v>16</v>
      </c>
      <c r="D87">
        <v>2.48444239851328E-3</v>
      </c>
      <c r="E87">
        <v>3.3933620479349798E-3</v>
      </c>
      <c r="F87">
        <v>14.116673059512101</v>
      </c>
      <c r="G87">
        <v>12.7047928891909</v>
      </c>
      <c r="H87">
        <v>0.79613522434531703</v>
      </c>
      <c r="I87">
        <v>0.87243332783846494</v>
      </c>
      <c r="J87">
        <v>0.81370790994221698</v>
      </c>
      <c r="K87">
        <v>0.87197894233070095</v>
      </c>
      <c r="L87">
        <v>19796362</v>
      </c>
      <c r="M87">
        <v>16954442</v>
      </c>
      <c r="N87">
        <v>0.21736043597249499</v>
      </c>
      <c r="O87">
        <v>0.21736043597249499</v>
      </c>
    </row>
    <row r="88" spans="1:15" x14ac:dyDescent="0.25">
      <c r="A88">
        <v>15</v>
      </c>
      <c r="B88">
        <v>756</v>
      </c>
      <c r="C88">
        <v>15</v>
      </c>
      <c r="D88">
        <v>2.3999498789414701E-3</v>
      </c>
      <c r="E88">
        <v>3.3633033633033598E-3</v>
      </c>
      <c r="F88">
        <v>14.1182177631089</v>
      </c>
      <c r="G88">
        <v>12.659224962567899</v>
      </c>
      <c r="H88">
        <v>0.79887564659301402</v>
      </c>
      <c r="I88">
        <v>0.84257728544806099</v>
      </c>
      <c r="J88">
        <v>0.81506712081747001</v>
      </c>
      <c r="K88">
        <v>0.85667060212514701</v>
      </c>
      <c r="L88">
        <v>19824362</v>
      </c>
      <c r="M88">
        <v>16456682</v>
      </c>
      <c r="N88">
        <v>0.21736043597249499</v>
      </c>
      <c r="O88">
        <v>0.21736043597249499</v>
      </c>
    </row>
    <row r="89" spans="1:15" x14ac:dyDescent="0.25">
      <c r="A89">
        <v>14</v>
      </c>
      <c r="B89">
        <v>705.6</v>
      </c>
      <c r="C89">
        <v>14</v>
      </c>
      <c r="D89">
        <v>2.5346888524569499E-3</v>
      </c>
      <c r="E89">
        <v>2.9081299838917898E-3</v>
      </c>
      <c r="F89">
        <v>13.8754552331289</v>
      </c>
      <c r="G89">
        <v>12.6691171545529</v>
      </c>
      <c r="H89">
        <v>0.85799028170906499</v>
      </c>
      <c r="I89">
        <v>0.83810299364045304</v>
      </c>
      <c r="J89">
        <v>0.81434685143672103</v>
      </c>
      <c r="K89">
        <v>0.85152224824355904</v>
      </c>
      <c r="L89">
        <v>19587364</v>
      </c>
      <c r="M89">
        <v>15007844</v>
      </c>
      <c r="N89">
        <v>0.21736043597249499</v>
      </c>
      <c r="O89">
        <v>0.21736043597249499</v>
      </c>
    </row>
    <row r="90" spans="1:15" x14ac:dyDescent="0.25">
      <c r="A90">
        <v>13</v>
      </c>
      <c r="B90">
        <v>655.20000000000005</v>
      </c>
      <c r="C90">
        <v>13</v>
      </c>
      <c r="D90">
        <v>2.1498088724979398E-3</v>
      </c>
      <c r="E90">
        <v>2.9052091218672899E-3</v>
      </c>
      <c r="F90">
        <v>13.858334779889701</v>
      </c>
      <c r="G90">
        <v>12.3867140611747</v>
      </c>
      <c r="H90">
        <v>0.82795492823207195</v>
      </c>
      <c r="I90">
        <v>0.82391181823822401</v>
      </c>
      <c r="J90">
        <v>0.81762041992589496</v>
      </c>
      <c r="K90">
        <v>0.77151594582787197</v>
      </c>
      <c r="L90">
        <v>17727366</v>
      </c>
      <c r="M90">
        <v>13993126</v>
      </c>
      <c r="N90">
        <v>0.21736043597249499</v>
      </c>
      <c r="O90">
        <v>0.21736043597249499</v>
      </c>
    </row>
    <row r="91" spans="1:15" x14ac:dyDescent="0.25">
      <c r="A91">
        <v>12</v>
      </c>
      <c r="B91">
        <v>604.79999999999995</v>
      </c>
      <c r="C91">
        <v>12</v>
      </c>
      <c r="D91">
        <v>2.02216643103342E-3</v>
      </c>
      <c r="E91">
        <v>2.7891311457369401E-3</v>
      </c>
      <c r="F91">
        <v>13.573281577324099</v>
      </c>
      <c r="G91">
        <v>12.395430092123201</v>
      </c>
      <c r="H91">
        <v>0.79699291528862504</v>
      </c>
      <c r="I91">
        <v>0.77970326061459105</v>
      </c>
      <c r="J91">
        <v>0.72398358821335396</v>
      </c>
      <c r="K91">
        <v>0.73344439816743001</v>
      </c>
      <c r="L91">
        <v>15854065</v>
      </c>
      <c r="M91">
        <v>13367225</v>
      </c>
      <c r="N91">
        <v>0.21736043597249499</v>
      </c>
      <c r="O91">
        <v>0.21736043597249499</v>
      </c>
    </row>
    <row r="92" spans="1:15" x14ac:dyDescent="0.25">
      <c r="A92">
        <v>11</v>
      </c>
      <c r="B92">
        <v>554.4</v>
      </c>
      <c r="C92">
        <v>11</v>
      </c>
      <c r="D92">
        <v>1.9656511253149898E-3</v>
      </c>
      <c r="E92">
        <v>2.30858521674848E-3</v>
      </c>
      <c r="F92">
        <v>13.5412744570374</v>
      </c>
      <c r="G92">
        <v>12.315441575414001</v>
      </c>
      <c r="H92">
        <v>0.72081640157441995</v>
      </c>
      <c r="I92">
        <v>0.69445212422818103</v>
      </c>
      <c r="J92">
        <v>0.64410735122520402</v>
      </c>
      <c r="K92">
        <v>0.64423607280750095</v>
      </c>
      <c r="L92">
        <v>13894940</v>
      </c>
      <c r="M92">
        <v>11600300</v>
      </c>
      <c r="N92">
        <v>0.21736043597249499</v>
      </c>
      <c r="O92">
        <v>0.21736043597249499</v>
      </c>
    </row>
    <row r="93" spans="1:15" x14ac:dyDescent="0.25">
      <c r="A93">
        <v>10</v>
      </c>
      <c r="B93">
        <v>504</v>
      </c>
      <c r="C93">
        <v>10</v>
      </c>
      <c r="D93">
        <v>1.7678856964571199E-3</v>
      </c>
      <c r="E93">
        <v>2.2900562496835702E-3</v>
      </c>
      <c r="F93">
        <v>13.491198401456201</v>
      </c>
      <c r="G93">
        <v>12.268623211660399</v>
      </c>
      <c r="H93">
        <v>0.73680895583240602</v>
      </c>
      <c r="I93">
        <v>0.70829008209870803</v>
      </c>
      <c r="J93">
        <v>0.64944275582573396</v>
      </c>
      <c r="K93">
        <v>0.65013054830287198</v>
      </c>
      <c r="L93">
        <v>13149498</v>
      </c>
      <c r="M93">
        <v>10998058</v>
      </c>
      <c r="N93">
        <v>0.21736043597249499</v>
      </c>
      <c r="O93">
        <v>0.21736043597249499</v>
      </c>
    </row>
    <row r="94" spans="1:15" x14ac:dyDescent="0.25">
      <c r="A94">
        <v>9</v>
      </c>
      <c r="B94">
        <v>453.6</v>
      </c>
      <c r="C94">
        <v>9</v>
      </c>
      <c r="D94">
        <v>1.5066031222493799E-3</v>
      </c>
      <c r="E94">
        <v>1.8363258233767799E-3</v>
      </c>
      <c r="F94">
        <v>12.851539948096701</v>
      </c>
      <c r="G94">
        <v>11.798493950426099</v>
      </c>
      <c r="H94">
        <v>0.75218550778687798</v>
      </c>
      <c r="I94">
        <v>0.76671034192915999</v>
      </c>
      <c r="J94">
        <v>0.72358900144717697</v>
      </c>
      <c r="K94">
        <v>0.74351180734159406</v>
      </c>
      <c r="L94">
        <v>11780050</v>
      </c>
      <c r="M94">
        <v>9908130</v>
      </c>
      <c r="N94">
        <v>0.17926562081501601</v>
      </c>
      <c r="O94">
        <v>0.17926562081501601</v>
      </c>
    </row>
    <row r="95" spans="1:15" x14ac:dyDescent="0.25">
      <c r="A95">
        <v>8</v>
      </c>
      <c r="B95">
        <v>403.2</v>
      </c>
      <c r="C95">
        <v>8</v>
      </c>
      <c r="D95">
        <v>1.4842157699300499E-3</v>
      </c>
      <c r="E95">
        <v>1.8005338202382499E-3</v>
      </c>
      <c r="F95">
        <v>12.929205830169501</v>
      </c>
      <c r="G95">
        <v>11.7769474537078</v>
      </c>
      <c r="H95">
        <v>0.805429679988233</v>
      </c>
      <c r="I95">
        <v>0.80166989533120003</v>
      </c>
      <c r="J95">
        <v>0.797427652733116</v>
      </c>
      <c r="K95">
        <v>0.78583894290700496</v>
      </c>
      <c r="L95">
        <v>10468457</v>
      </c>
      <c r="M95">
        <v>8885777</v>
      </c>
      <c r="N95">
        <v>0.17926562081501601</v>
      </c>
      <c r="O95">
        <v>0.17926562081501601</v>
      </c>
    </row>
    <row r="96" spans="1:15" x14ac:dyDescent="0.25">
      <c r="A96">
        <v>7</v>
      </c>
      <c r="B96">
        <v>352.8</v>
      </c>
      <c r="C96">
        <v>7</v>
      </c>
      <c r="D96">
        <v>1.39880139880139E-3</v>
      </c>
      <c r="E96">
        <v>1.66501195072623E-3</v>
      </c>
      <c r="F96">
        <v>12.1408605686957</v>
      </c>
      <c r="G96">
        <v>11.0804138680221</v>
      </c>
      <c r="H96">
        <v>0.73538552794301004</v>
      </c>
      <c r="I96">
        <v>0.79268820221434799</v>
      </c>
      <c r="J96">
        <v>0.75811946400181396</v>
      </c>
      <c r="K96">
        <v>0.80149812734082404</v>
      </c>
      <c r="L96">
        <v>8879410</v>
      </c>
      <c r="M96">
        <v>7615410</v>
      </c>
      <c r="N96">
        <v>0.17926562081501601</v>
      </c>
      <c r="O96">
        <v>0.17926562081501601</v>
      </c>
    </row>
    <row r="97" spans="1:15" x14ac:dyDescent="0.25">
      <c r="A97">
        <v>6</v>
      </c>
      <c r="B97">
        <v>302.39999999999998</v>
      </c>
      <c r="C97">
        <v>6</v>
      </c>
      <c r="D97">
        <v>1.38760594870749E-3</v>
      </c>
      <c r="E97">
        <v>1.64814960733328E-3</v>
      </c>
      <c r="F97">
        <v>11.708022549049</v>
      </c>
      <c r="G97">
        <v>10.594140607372999</v>
      </c>
      <c r="H97">
        <v>0.67402200569445303</v>
      </c>
      <c r="I97">
        <v>0.71898956607889797</v>
      </c>
      <c r="J97">
        <v>0.668580260543164</v>
      </c>
      <c r="K97">
        <v>0.72564034856086601</v>
      </c>
      <c r="L97">
        <v>7837311</v>
      </c>
      <c r="M97">
        <v>6647431</v>
      </c>
      <c r="N97">
        <v>0.121967834808069</v>
      </c>
      <c r="O97">
        <v>0.121967834808069</v>
      </c>
    </row>
    <row r="98" spans="1:15" x14ac:dyDescent="0.25">
      <c r="A98">
        <v>5</v>
      </c>
      <c r="B98">
        <v>252</v>
      </c>
      <c r="C98">
        <v>5</v>
      </c>
      <c r="D98">
        <v>1.0780398104341699E-3</v>
      </c>
      <c r="E98">
        <v>1.1962239460175E-3</v>
      </c>
      <c r="F98">
        <v>11.8119507475381</v>
      </c>
      <c r="G98">
        <v>10.7415557075169</v>
      </c>
      <c r="H98">
        <v>0.70440001836209998</v>
      </c>
      <c r="I98">
        <v>0.72729327901949103</v>
      </c>
      <c r="J98">
        <v>0.74574691214168898</v>
      </c>
      <c r="K98">
        <v>0.77481840193704599</v>
      </c>
      <c r="L98">
        <v>6465514</v>
      </c>
      <c r="M98">
        <v>5450794</v>
      </c>
      <c r="N98">
        <v>0.121967834808069</v>
      </c>
      <c r="O98">
        <v>0.121967834808069</v>
      </c>
    </row>
    <row r="99" spans="1:15" x14ac:dyDescent="0.25">
      <c r="A99">
        <v>4</v>
      </c>
      <c r="B99">
        <v>201.6</v>
      </c>
      <c r="C99">
        <v>4</v>
      </c>
      <c r="D99">
        <v>1.05788568593045E-3</v>
      </c>
      <c r="E99">
        <v>9.5056497294811898E-4</v>
      </c>
      <c r="F99">
        <v>12.216345031754701</v>
      </c>
      <c r="G99">
        <v>10.992272663001399</v>
      </c>
      <c r="H99">
        <v>0.70195526607923298</v>
      </c>
      <c r="I99">
        <v>0.74369865838708404</v>
      </c>
      <c r="J99">
        <v>0.71965965069413196</v>
      </c>
      <c r="K99">
        <v>0.74941451990632302</v>
      </c>
      <c r="L99">
        <v>5479248</v>
      </c>
      <c r="M99">
        <v>4224768</v>
      </c>
      <c r="N99">
        <v>0.121967834808069</v>
      </c>
      <c r="O99">
        <v>0.121967834808069</v>
      </c>
    </row>
    <row r="100" spans="1:15" x14ac:dyDescent="0.25">
      <c r="A100">
        <v>3</v>
      </c>
      <c r="B100">
        <v>151.19999999999999</v>
      </c>
      <c r="C100">
        <v>3</v>
      </c>
      <c r="D100">
        <v>9.4305693952960196E-4</v>
      </c>
      <c r="E100">
        <v>1.0171778292819801E-3</v>
      </c>
      <c r="F100">
        <v>12.232984932510901</v>
      </c>
      <c r="G100">
        <v>11.1317217153222</v>
      </c>
      <c r="H100">
        <v>0.69868732225062702</v>
      </c>
      <c r="I100">
        <v>0.72143794650499704</v>
      </c>
      <c r="J100">
        <v>0.68846815834767505</v>
      </c>
      <c r="K100">
        <v>0.721804511278195</v>
      </c>
      <c r="L100">
        <v>3678784</v>
      </c>
      <c r="M100">
        <v>3154464</v>
      </c>
      <c r="N100">
        <v>0.110210379908525</v>
      </c>
      <c r="O100">
        <v>0.110210379908525</v>
      </c>
    </row>
    <row r="101" spans="1:15" x14ac:dyDescent="0.25">
      <c r="A101">
        <v>2</v>
      </c>
      <c r="B101">
        <v>100.8</v>
      </c>
      <c r="C101">
        <v>2</v>
      </c>
      <c r="D101">
        <v>9.0859234253434003E-4</v>
      </c>
      <c r="E101">
        <v>8.1624128348081E-4</v>
      </c>
      <c r="F101">
        <v>12.454457305179099</v>
      </c>
      <c r="G101">
        <v>11.2557265593463</v>
      </c>
      <c r="H101">
        <v>0.670942791780478</v>
      </c>
      <c r="I101">
        <v>0.66701154136767804</v>
      </c>
      <c r="J101">
        <v>0.66638900458142403</v>
      </c>
      <c r="K101">
        <v>0.63688633348075996</v>
      </c>
      <c r="L101">
        <v>2779575</v>
      </c>
      <c r="M101">
        <v>2170095</v>
      </c>
      <c r="N101">
        <v>0.110210379908525</v>
      </c>
      <c r="O101">
        <v>0.110210379908525</v>
      </c>
    </row>
    <row r="102" spans="1:15" x14ac:dyDescent="0.25">
      <c r="A102">
        <v>1</v>
      </c>
      <c r="B102">
        <v>50.4</v>
      </c>
      <c r="C102">
        <v>1</v>
      </c>
      <c r="D102">
        <v>5.6689342403628098E-4</v>
      </c>
      <c r="E102">
        <v>5.6689342403628098E-4</v>
      </c>
      <c r="F102">
        <v>11.7288670967872</v>
      </c>
      <c r="G102">
        <v>10.645870083589401</v>
      </c>
      <c r="H102">
        <v>0.59263584415584503</v>
      </c>
      <c r="I102">
        <v>0.60828647713149098</v>
      </c>
      <c r="J102">
        <v>0.71645679548414898</v>
      </c>
      <c r="K102">
        <v>0.72978774147388503</v>
      </c>
      <c r="L102">
        <v>1255435</v>
      </c>
      <c r="M102">
        <v>1067635</v>
      </c>
      <c r="N102">
        <v>8.3741779583717105E-2</v>
      </c>
      <c r="O102">
        <v>8.3741779583717105E-2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EF5E5-1805-470E-BE1B-35FD18D1C6D8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BAB1D-94FE-40EE-9842-9DF6D2309F87}">
  <dimension ref="A1"/>
  <sheetViews>
    <sheetView workbookViewId="0">
      <selection activeCell="B1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AC5BB-B0B4-46B5-9BE0-FDD1FCCD9C01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BC0D4-9769-4695-9B3F-6DE92059F96A}">
  <dimension ref="A1"/>
  <sheetViews>
    <sheetView workbookViewId="0">
      <selection activeCell="A5"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4ED5-25D9-4DD5-BEC2-1099A3B0791A}">
  <dimension ref="A1"/>
  <sheetViews>
    <sheetView workbookViewId="0">
      <selection sqref="A1:XFD1048576"/>
    </sheetView>
  </sheetViews>
  <sheetFormatPr defaultRowHeight="15" x14ac:dyDescent="0.25"/>
  <sheetData>
    <row r="1" spans="1:1" x14ac:dyDescent="0.2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21</vt:i4>
      </vt:variant>
    </vt:vector>
  </HeadingPairs>
  <TitlesOfParts>
    <vt:vector size="40" baseType="lpstr">
      <vt:lpstr>Chart-1</vt:lpstr>
      <vt:lpstr>Chart</vt:lpstr>
      <vt:lpstr>Chart-Time</vt:lpstr>
      <vt:lpstr>Chart-Time(50us)</vt:lpstr>
      <vt:lpstr>Chart-100%</vt:lpstr>
      <vt:lpstr>Chart-70%</vt:lpstr>
      <vt:lpstr>Chart-40%</vt:lpstr>
      <vt:lpstr>Chart-10%</vt:lpstr>
      <vt:lpstr>Chart-2%</vt:lpstr>
      <vt:lpstr>Difference</vt:lpstr>
      <vt:lpstr>Data-Difference</vt:lpstr>
      <vt:lpstr>Data-Normalized</vt:lpstr>
      <vt:lpstr>Data</vt:lpstr>
      <vt:lpstr>Time</vt:lpstr>
      <vt:lpstr>Data-100%</vt:lpstr>
      <vt:lpstr>Data-70%</vt:lpstr>
      <vt:lpstr>Data-40%</vt:lpstr>
      <vt:lpstr>Data-10%</vt:lpstr>
      <vt:lpstr>Data-2%</vt:lpstr>
      <vt:lpstr>M_1</vt:lpstr>
      <vt:lpstr>M_10</vt:lpstr>
      <vt:lpstr>M_11</vt:lpstr>
      <vt:lpstr>M_12</vt:lpstr>
      <vt:lpstr>M_13</vt:lpstr>
      <vt:lpstr>M_14</vt:lpstr>
      <vt:lpstr>M_15</vt:lpstr>
      <vt:lpstr>M_16</vt:lpstr>
      <vt:lpstr>M_17</vt:lpstr>
      <vt:lpstr>M_18</vt:lpstr>
      <vt:lpstr>M_19</vt:lpstr>
      <vt:lpstr>M_2</vt:lpstr>
      <vt:lpstr>M_20</vt:lpstr>
      <vt:lpstr>M_3</vt:lpstr>
      <vt:lpstr>M_4</vt:lpstr>
      <vt:lpstr>M_5</vt:lpstr>
      <vt:lpstr>M_6</vt:lpstr>
      <vt:lpstr>M_7</vt:lpstr>
      <vt:lpstr>M_8</vt:lpstr>
      <vt:lpstr>M_9</vt:lpstr>
      <vt:lpstr>OUR_TIME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2022-09-27T19:39:47Z</dcterms:created>
  <dcterms:modified xsi:type="dcterms:W3CDTF">2023-01-26T05:46:50Z</dcterms:modified>
</cp:coreProperties>
</file>