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Master\THESIS\TheArticle\Additionals\03-07\Tests\2-221226111454.364, T16-7!, Mod 4, PpO 100, α 100\"/>
    </mc:Choice>
  </mc:AlternateContent>
  <xr:revisionPtr revIDLastSave="0" documentId="13_ncr:1_{C85CD2AD-A4FB-435B-B1E5-9FEE03FE879E}" xr6:coauthVersionLast="47" xr6:coauthVersionMax="47" xr10:uidLastSave="{00000000-0000-0000-0000-000000000000}"/>
  <bookViews>
    <workbookView xWindow="-120" yWindow="-120" windowWidth="21840" windowHeight="13140" firstSheet="15" activeTab="15" xr2:uid="{00000000-000D-0000-FFFF-FFFF00000000}"/>
  </bookViews>
  <sheets>
    <sheet name="Chart-1" sheetId="21" r:id="rId1"/>
    <sheet name="Chart" sheetId="20" r:id="rId2"/>
    <sheet name="Chart-Error1" sheetId="28" r:id="rId3"/>
    <sheet name="Chart-Error" sheetId="27" r:id="rId4"/>
    <sheet name="Chart-Permutation-1" sheetId="24" r:id="rId5"/>
    <sheet name="Chart-Permutation" sheetId="4" r:id="rId6"/>
    <sheet name="Chart-Time-1" sheetId="22" r:id="rId7"/>
    <sheet name="Chart-Time" sheetId="16" r:id="rId8"/>
    <sheet name="Chart-Time(50us)-1" sheetId="23" r:id="rId9"/>
    <sheet name="Chart-Time(50us)" sheetId="19" r:id="rId10"/>
    <sheet name="Chart-100%" sheetId="2" r:id="rId11"/>
    <sheet name="Chart-70%" sheetId="6" r:id="rId12"/>
    <sheet name="Chart-40%" sheetId="7" r:id="rId13"/>
    <sheet name="Chart-10%" sheetId="8" r:id="rId14"/>
    <sheet name="Chart-2%" sheetId="9" r:id="rId15"/>
    <sheet name="Difference" sheetId="18" r:id="rId16"/>
    <sheet name="Data-Difference" sheetId="17" r:id="rId17"/>
    <sheet name="Data-Normalized" sheetId="10" r:id="rId18"/>
    <sheet name="Data-Error" sheetId="26" r:id="rId19"/>
    <sheet name="Data-Error-I" sheetId="30" r:id="rId20"/>
    <sheet name="Data-Ranking" sheetId="25" r:id="rId21"/>
    <sheet name="Data" sheetId="3" r:id="rId22"/>
    <sheet name="Time" sheetId="15" r:id="rId23"/>
    <sheet name="Time-Ranking" sheetId="29" r:id="rId24"/>
    <sheet name="Time-I" sheetId="31" r:id="rId25"/>
    <sheet name="Data-100%" sheetId="1" r:id="rId26"/>
    <sheet name="Data-70%" sheetId="11" r:id="rId27"/>
    <sheet name="Data-40%" sheetId="12" r:id="rId28"/>
    <sheet name="Data-10%" sheetId="13" r:id="rId29"/>
    <sheet name="Data-2%" sheetId="14" r:id="rId30"/>
  </sheets>
  <definedNames>
    <definedName name="K">'Data-Ranking'!$S$1</definedName>
    <definedName name="K_Time">'Time-Ranking'!$S$1</definedName>
    <definedName name="M_1">'Data-Normalized'!$C$2</definedName>
    <definedName name="M_10">'Data-Normalized'!$L$2</definedName>
    <definedName name="M_11">'Data-Normalized'!$M$2</definedName>
    <definedName name="M_12">'Data-Normalized'!$N$2</definedName>
    <definedName name="M_13">'Data-Normalized'!$O$2</definedName>
    <definedName name="M_14">'Data-Normalized'!$P$2</definedName>
    <definedName name="M_15">'Data-Normalized'!$Q$2</definedName>
    <definedName name="M_16">'Data-Normalized'!$R$2</definedName>
    <definedName name="M_17">'Data-Normalized'!$S$2</definedName>
    <definedName name="M_18">'Data-Normalized'!$T$2</definedName>
    <definedName name="M_19">'Data-Normalized'!$U$2</definedName>
    <definedName name="M_2">'Data-Normalized'!$D$2</definedName>
    <definedName name="M_20">'Data-Normalized'!$V$2</definedName>
    <definedName name="M_3">'Data-Normalized'!$E$2</definedName>
    <definedName name="M_4">'Data-Normalized'!$F$2</definedName>
    <definedName name="M_5">'Data-Normalized'!$G$2</definedName>
    <definedName name="M_6">'Data-Normalized'!$H$2</definedName>
    <definedName name="M_7">'Data-Normalized'!$I$2</definedName>
    <definedName name="M_8">'Data-Normalized'!$J$2</definedName>
    <definedName name="M_9">'Data-Normalized'!$K$2</definedName>
    <definedName name="OUR_TIME">Difference!$C$15</definedName>
    <definedName name="P_MAX">Difference!#REF!</definedName>
    <definedName name="P_MIN">Difference!#REF!</definedName>
    <definedName name="V_MAX">Difference!#REF!</definedName>
    <definedName name="V_MIN">Difference!#REF!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" i="18" l="1"/>
  <c r="E20" i="18"/>
  <c r="F20" i="18"/>
  <c r="G20" i="18"/>
  <c r="H20" i="18"/>
  <c r="I20" i="18"/>
  <c r="J20" i="18"/>
  <c r="K20" i="18"/>
  <c r="L20" i="18"/>
  <c r="M20" i="18"/>
  <c r="N20" i="18"/>
  <c r="C20" i="18"/>
  <c r="E105" i="29"/>
  <c r="F105" i="29"/>
  <c r="G105" i="29"/>
  <c r="H105" i="29"/>
  <c r="I105" i="29"/>
  <c r="J105" i="29"/>
  <c r="K105" i="29"/>
  <c r="L105" i="29"/>
  <c r="M105" i="29"/>
  <c r="N105" i="29"/>
  <c r="O105" i="29"/>
  <c r="D105" i="29"/>
  <c r="A4" i="31"/>
  <c r="B4" i="31"/>
  <c r="C4" i="31"/>
  <c r="D4" i="31"/>
  <c r="E4" i="31"/>
  <c r="F4" i="31"/>
  <c r="G4" i="31"/>
  <c r="H4" i="31"/>
  <c r="I4" i="31"/>
  <c r="J4" i="31"/>
  <c r="K4" i="31"/>
  <c r="L4" i="31"/>
  <c r="M4" i="31"/>
  <c r="N4" i="31"/>
  <c r="O4" i="31"/>
  <c r="A5" i="31"/>
  <c r="B5" i="31"/>
  <c r="C5" i="31"/>
  <c r="D5" i="31"/>
  <c r="E5" i="31"/>
  <c r="F5" i="31"/>
  <c r="G5" i="31"/>
  <c r="H5" i="31"/>
  <c r="I5" i="31"/>
  <c r="J5" i="31"/>
  <c r="K5" i="31"/>
  <c r="L5" i="31"/>
  <c r="M5" i="31"/>
  <c r="N5" i="31"/>
  <c r="O5" i="31"/>
  <c r="A6" i="31"/>
  <c r="B6" i="31"/>
  <c r="C6" i="31"/>
  <c r="D6" i="31"/>
  <c r="E6" i="31"/>
  <c r="F6" i="31"/>
  <c r="G6" i="31"/>
  <c r="H6" i="31"/>
  <c r="I6" i="31"/>
  <c r="J6" i="31"/>
  <c r="K6" i="31"/>
  <c r="L6" i="31"/>
  <c r="M6" i="31"/>
  <c r="N6" i="31"/>
  <c r="O6" i="31"/>
  <c r="A7" i="31"/>
  <c r="B7" i="31"/>
  <c r="C7" i="31"/>
  <c r="D7" i="31"/>
  <c r="E7" i="31"/>
  <c r="F7" i="31"/>
  <c r="G7" i="31"/>
  <c r="H7" i="31"/>
  <c r="I7" i="31"/>
  <c r="J7" i="31"/>
  <c r="K7" i="31"/>
  <c r="L7" i="31"/>
  <c r="M7" i="31"/>
  <c r="N7" i="31"/>
  <c r="O7" i="31"/>
  <c r="A8" i="31"/>
  <c r="B8" i="31"/>
  <c r="C8" i="31"/>
  <c r="D8" i="31"/>
  <c r="E8" i="31"/>
  <c r="F8" i="31"/>
  <c r="G8" i="31"/>
  <c r="H8" i="31"/>
  <c r="I8" i="31"/>
  <c r="J8" i="31"/>
  <c r="K8" i="31"/>
  <c r="L8" i="31"/>
  <c r="M8" i="31"/>
  <c r="N8" i="31"/>
  <c r="O8" i="31"/>
  <c r="A9" i="31"/>
  <c r="B9" i="31"/>
  <c r="C9" i="31"/>
  <c r="D9" i="31"/>
  <c r="E9" i="31"/>
  <c r="F9" i="31"/>
  <c r="G9" i="31"/>
  <c r="H9" i="31"/>
  <c r="I9" i="31"/>
  <c r="J9" i="31"/>
  <c r="K9" i="31"/>
  <c r="L9" i="31"/>
  <c r="M9" i="31"/>
  <c r="N9" i="31"/>
  <c r="O9" i="31"/>
  <c r="A10" i="31"/>
  <c r="B10" i="31"/>
  <c r="C10" i="31"/>
  <c r="D10" i="31"/>
  <c r="E10" i="31"/>
  <c r="F10" i="31"/>
  <c r="G10" i="31"/>
  <c r="H10" i="31"/>
  <c r="I10" i="31"/>
  <c r="J10" i="31"/>
  <c r="K10" i="31"/>
  <c r="L10" i="31"/>
  <c r="M10" i="31"/>
  <c r="N10" i="31"/>
  <c r="O10" i="31"/>
  <c r="A11" i="31"/>
  <c r="B11" i="31"/>
  <c r="C11" i="31"/>
  <c r="D11" i="31"/>
  <c r="E11" i="31"/>
  <c r="F11" i="31"/>
  <c r="G11" i="31"/>
  <c r="H11" i="31"/>
  <c r="I11" i="31"/>
  <c r="J11" i="31"/>
  <c r="K11" i="31"/>
  <c r="L11" i="31"/>
  <c r="M11" i="31"/>
  <c r="N11" i="31"/>
  <c r="O11" i="31"/>
  <c r="A12" i="31"/>
  <c r="B12" i="31"/>
  <c r="C12" i="31"/>
  <c r="D12" i="31"/>
  <c r="E12" i="31"/>
  <c r="F12" i="31"/>
  <c r="G12" i="31"/>
  <c r="H12" i="31"/>
  <c r="I12" i="31"/>
  <c r="J12" i="31"/>
  <c r="K12" i="31"/>
  <c r="L12" i="31"/>
  <c r="M12" i="31"/>
  <c r="N12" i="31"/>
  <c r="O12" i="31"/>
  <c r="A13" i="31"/>
  <c r="B13" i="31"/>
  <c r="C13" i="31"/>
  <c r="D13" i="31"/>
  <c r="E13" i="31"/>
  <c r="F13" i="31"/>
  <c r="G13" i="31"/>
  <c r="H13" i="31"/>
  <c r="I13" i="31"/>
  <c r="J13" i="31"/>
  <c r="K13" i="31"/>
  <c r="L13" i="31"/>
  <c r="M13" i="31"/>
  <c r="N13" i="31"/>
  <c r="O13" i="31"/>
  <c r="A14" i="31"/>
  <c r="B14" i="31"/>
  <c r="C14" i="31"/>
  <c r="D14" i="31"/>
  <c r="E14" i="31"/>
  <c r="F14" i="31"/>
  <c r="G14" i="31"/>
  <c r="H14" i="31"/>
  <c r="I14" i="31"/>
  <c r="J14" i="31"/>
  <c r="K14" i="31"/>
  <c r="L14" i="31"/>
  <c r="M14" i="31"/>
  <c r="N14" i="31"/>
  <c r="O14" i="31"/>
  <c r="A15" i="31"/>
  <c r="B15" i="31"/>
  <c r="C15" i="31"/>
  <c r="D15" i="31"/>
  <c r="E15" i="31"/>
  <c r="F15" i="31"/>
  <c r="G15" i="31"/>
  <c r="H15" i="31"/>
  <c r="I15" i="31"/>
  <c r="J15" i="31"/>
  <c r="K15" i="31"/>
  <c r="L15" i="31"/>
  <c r="M15" i="31"/>
  <c r="N15" i="31"/>
  <c r="O15" i="31"/>
  <c r="A16" i="31"/>
  <c r="B16" i="31"/>
  <c r="C16" i="31"/>
  <c r="D16" i="31"/>
  <c r="E16" i="31"/>
  <c r="F16" i="31"/>
  <c r="G16" i="31"/>
  <c r="H16" i="31"/>
  <c r="I16" i="31"/>
  <c r="J16" i="31"/>
  <c r="K16" i="31"/>
  <c r="L16" i="31"/>
  <c r="M16" i="31"/>
  <c r="N16" i="31"/>
  <c r="O16" i="31"/>
  <c r="A17" i="31"/>
  <c r="B17" i="31"/>
  <c r="C17" i="31"/>
  <c r="D17" i="31"/>
  <c r="E17" i="31"/>
  <c r="F17" i="31"/>
  <c r="G17" i="31"/>
  <c r="H17" i="31"/>
  <c r="I17" i="31"/>
  <c r="J17" i="31"/>
  <c r="K17" i="31"/>
  <c r="L17" i="31"/>
  <c r="M17" i="31"/>
  <c r="N17" i="31"/>
  <c r="O17" i="31"/>
  <c r="A18" i="31"/>
  <c r="B18" i="31"/>
  <c r="C18" i="31"/>
  <c r="D18" i="31"/>
  <c r="E18" i="31"/>
  <c r="F18" i="31"/>
  <c r="G18" i="31"/>
  <c r="H18" i="31"/>
  <c r="I18" i="31"/>
  <c r="J18" i="31"/>
  <c r="K18" i="31"/>
  <c r="L18" i="31"/>
  <c r="M18" i="31"/>
  <c r="N18" i="31"/>
  <c r="O18" i="31"/>
  <c r="A19" i="31"/>
  <c r="B19" i="31"/>
  <c r="C19" i="31"/>
  <c r="D19" i="31"/>
  <c r="E19" i="31"/>
  <c r="F19" i="31"/>
  <c r="G19" i="31"/>
  <c r="H19" i="31"/>
  <c r="I19" i="31"/>
  <c r="J19" i="31"/>
  <c r="K19" i="31"/>
  <c r="L19" i="31"/>
  <c r="M19" i="31"/>
  <c r="N19" i="31"/>
  <c r="O19" i="31"/>
  <c r="A20" i="31"/>
  <c r="B20" i="31"/>
  <c r="C20" i="31"/>
  <c r="D20" i="31"/>
  <c r="E20" i="31"/>
  <c r="F20" i="31"/>
  <c r="G20" i="31"/>
  <c r="H20" i="31"/>
  <c r="I20" i="31"/>
  <c r="J20" i="31"/>
  <c r="K20" i="31"/>
  <c r="L20" i="31"/>
  <c r="M20" i="31"/>
  <c r="N20" i="31"/>
  <c r="O20" i="31"/>
  <c r="A21" i="31"/>
  <c r="B21" i="31"/>
  <c r="C21" i="31"/>
  <c r="D21" i="31"/>
  <c r="E21" i="31"/>
  <c r="F21" i="31"/>
  <c r="G21" i="31"/>
  <c r="H21" i="31"/>
  <c r="I21" i="31"/>
  <c r="J21" i="31"/>
  <c r="K21" i="31"/>
  <c r="L21" i="31"/>
  <c r="M21" i="31"/>
  <c r="N21" i="31"/>
  <c r="O21" i="31"/>
  <c r="A22" i="31"/>
  <c r="B22" i="31"/>
  <c r="C22" i="31"/>
  <c r="D22" i="31"/>
  <c r="E22" i="31"/>
  <c r="F22" i="31"/>
  <c r="G22" i="31"/>
  <c r="H22" i="31"/>
  <c r="I22" i="31"/>
  <c r="J22" i="31"/>
  <c r="K22" i="31"/>
  <c r="L22" i="31"/>
  <c r="M22" i="31"/>
  <c r="N22" i="31"/>
  <c r="O22" i="31"/>
  <c r="A23" i="31"/>
  <c r="B23" i="31"/>
  <c r="C23" i="31"/>
  <c r="D23" i="31"/>
  <c r="E23" i="31"/>
  <c r="F23" i="31"/>
  <c r="G23" i="31"/>
  <c r="H23" i="31"/>
  <c r="I23" i="31"/>
  <c r="J23" i="31"/>
  <c r="K23" i="31"/>
  <c r="L23" i="31"/>
  <c r="M23" i="31"/>
  <c r="N23" i="31"/>
  <c r="O23" i="31"/>
  <c r="A24" i="31"/>
  <c r="B24" i="31"/>
  <c r="C24" i="31"/>
  <c r="D24" i="31"/>
  <c r="E24" i="31"/>
  <c r="F24" i="31"/>
  <c r="G24" i="31"/>
  <c r="H24" i="31"/>
  <c r="I24" i="31"/>
  <c r="J24" i="31"/>
  <c r="K24" i="31"/>
  <c r="L24" i="31"/>
  <c r="M24" i="31"/>
  <c r="N24" i="31"/>
  <c r="O24" i="31"/>
  <c r="A25" i="31"/>
  <c r="B25" i="31"/>
  <c r="C25" i="31"/>
  <c r="D25" i="31"/>
  <c r="E25" i="31"/>
  <c r="F25" i="31"/>
  <c r="G25" i="31"/>
  <c r="H25" i="31"/>
  <c r="I25" i="31"/>
  <c r="J25" i="31"/>
  <c r="K25" i="31"/>
  <c r="L25" i="31"/>
  <c r="M25" i="31"/>
  <c r="N25" i="31"/>
  <c r="O25" i="31"/>
  <c r="A26" i="31"/>
  <c r="B26" i="31"/>
  <c r="C26" i="31"/>
  <c r="D26" i="31"/>
  <c r="E26" i="31"/>
  <c r="F26" i="31"/>
  <c r="G26" i="31"/>
  <c r="H26" i="31"/>
  <c r="I26" i="31"/>
  <c r="J26" i="31"/>
  <c r="K26" i="31"/>
  <c r="L26" i="31"/>
  <c r="M26" i="31"/>
  <c r="N26" i="31"/>
  <c r="O26" i="31"/>
  <c r="A27" i="31"/>
  <c r="B27" i="31"/>
  <c r="C27" i="31"/>
  <c r="D27" i="31"/>
  <c r="E27" i="31"/>
  <c r="F27" i="31"/>
  <c r="G27" i="31"/>
  <c r="H27" i="31"/>
  <c r="I27" i="31"/>
  <c r="J27" i="31"/>
  <c r="K27" i="31"/>
  <c r="L27" i="31"/>
  <c r="M27" i="31"/>
  <c r="N27" i="31"/>
  <c r="O27" i="31"/>
  <c r="A28" i="31"/>
  <c r="B28" i="31"/>
  <c r="C28" i="31"/>
  <c r="D28" i="31"/>
  <c r="E28" i="31"/>
  <c r="F28" i="31"/>
  <c r="G28" i="31"/>
  <c r="H28" i="31"/>
  <c r="I28" i="31"/>
  <c r="J28" i="31"/>
  <c r="K28" i="31"/>
  <c r="L28" i="31"/>
  <c r="M28" i="31"/>
  <c r="N28" i="31"/>
  <c r="O28" i="31"/>
  <c r="A29" i="31"/>
  <c r="B29" i="31"/>
  <c r="C29" i="31"/>
  <c r="D29" i="31"/>
  <c r="E29" i="31"/>
  <c r="F29" i="31"/>
  <c r="G29" i="31"/>
  <c r="H29" i="31"/>
  <c r="I29" i="31"/>
  <c r="J29" i="31"/>
  <c r="K29" i="31"/>
  <c r="L29" i="31"/>
  <c r="M29" i="31"/>
  <c r="N29" i="31"/>
  <c r="O29" i="31"/>
  <c r="A30" i="31"/>
  <c r="B30" i="31"/>
  <c r="C30" i="31"/>
  <c r="D30" i="31"/>
  <c r="E30" i="31"/>
  <c r="F30" i="31"/>
  <c r="G30" i="31"/>
  <c r="H30" i="31"/>
  <c r="I30" i="31"/>
  <c r="J30" i="31"/>
  <c r="K30" i="31"/>
  <c r="L30" i="31"/>
  <c r="M30" i="31"/>
  <c r="N30" i="31"/>
  <c r="O30" i="31"/>
  <c r="A31" i="31"/>
  <c r="B31" i="31"/>
  <c r="C31" i="31"/>
  <c r="D31" i="31"/>
  <c r="E31" i="31"/>
  <c r="F31" i="31"/>
  <c r="G31" i="31"/>
  <c r="H31" i="31"/>
  <c r="I31" i="31"/>
  <c r="J31" i="31"/>
  <c r="K31" i="31"/>
  <c r="L31" i="31"/>
  <c r="M31" i="31"/>
  <c r="N31" i="31"/>
  <c r="O31" i="31"/>
  <c r="A32" i="31"/>
  <c r="B32" i="31"/>
  <c r="C32" i="31"/>
  <c r="D32" i="31"/>
  <c r="E32" i="31"/>
  <c r="F32" i="31"/>
  <c r="G32" i="31"/>
  <c r="H32" i="31"/>
  <c r="I32" i="31"/>
  <c r="J32" i="31"/>
  <c r="K32" i="31"/>
  <c r="L32" i="31"/>
  <c r="M32" i="31"/>
  <c r="N32" i="31"/>
  <c r="O32" i="31"/>
  <c r="A33" i="31"/>
  <c r="B33" i="31"/>
  <c r="C33" i="31"/>
  <c r="D33" i="31"/>
  <c r="E33" i="31"/>
  <c r="F33" i="31"/>
  <c r="G33" i="31"/>
  <c r="H33" i="31"/>
  <c r="I33" i="31"/>
  <c r="J33" i="31"/>
  <c r="K33" i="31"/>
  <c r="L33" i="31"/>
  <c r="M33" i="31"/>
  <c r="N33" i="31"/>
  <c r="O33" i="31"/>
  <c r="A34" i="31"/>
  <c r="B34" i="31"/>
  <c r="C34" i="31"/>
  <c r="D34" i="31"/>
  <c r="E34" i="31"/>
  <c r="F34" i="31"/>
  <c r="G34" i="31"/>
  <c r="H34" i="31"/>
  <c r="I34" i="31"/>
  <c r="J34" i="31"/>
  <c r="K34" i="31"/>
  <c r="L34" i="31"/>
  <c r="M34" i="31"/>
  <c r="N34" i="31"/>
  <c r="O34" i="31"/>
  <c r="A35" i="31"/>
  <c r="B35" i="31"/>
  <c r="C35" i="31"/>
  <c r="D35" i="31"/>
  <c r="E35" i="31"/>
  <c r="F35" i="31"/>
  <c r="G35" i="31"/>
  <c r="H35" i="31"/>
  <c r="I35" i="31"/>
  <c r="J35" i="31"/>
  <c r="K35" i="31"/>
  <c r="L35" i="31"/>
  <c r="M35" i="31"/>
  <c r="N35" i="31"/>
  <c r="O35" i="31"/>
  <c r="A36" i="31"/>
  <c r="B36" i="31"/>
  <c r="C36" i="31"/>
  <c r="D36" i="31"/>
  <c r="E36" i="31"/>
  <c r="F36" i="31"/>
  <c r="G36" i="31"/>
  <c r="H36" i="31"/>
  <c r="I36" i="31"/>
  <c r="J36" i="31"/>
  <c r="K36" i="31"/>
  <c r="L36" i="31"/>
  <c r="M36" i="31"/>
  <c r="N36" i="31"/>
  <c r="O36" i="31"/>
  <c r="A37" i="31"/>
  <c r="B37" i="31"/>
  <c r="C37" i="31"/>
  <c r="D37" i="31"/>
  <c r="E37" i="31"/>
  <c r="F37" i="31"/>
  <c r="G37" i="31"/>
  <c r="H37" i="31"/>
  <c r="I37" i="31"/>
  <c r="J37" i="31"/>
  <c r="K37" i="31"/>
  <c r="L37" i="31"/>
  <c r="M37" i="31"/>
  <c r="N37" i="31"/>
  <c r="O37" i="31"/>
  <c r="A38" i="31"/>
  <c r="B38" i="31"/>
  <c r="C38" i="31"/>
  <c r="D38" i="31"/>
  <c r="E38" i="31"/>
  <c r="F38" i="31"/>
  <c r="G38" i="31"/>
  <c r="H38" i="31"/>
  <c r="I38" i="31"/>
  <c r="J38" i="31"/>
  <c r="K38" i="31"/>
  <c r="L38" i="31"/>
  <c r="M38" i="31"/>
  <c r="N38" i="31"/>
  <c r="O38" i="31"/>
  <c r="A39" i="31"/>
  <c r="B39" i="31"/>
  <c r="C39" i="31"/>
  <c r="D39" i="31"/>
  <c r="E39" i="31"/>
  <c r="F39" i="31"/>
  <c r="G39" i="31"/>
  <c r="H39" i="31"/>
  <c r="I39" i="31"/>
  <c r="J39" i="31"/>
  <c r="K39" i="31"/>
  <c r="L39" i="31"/>
  <c r="M39" i="31"/>
  <c r="N39" i="31"/>
  <c r="O39" i="31"/>
  <c r="A40" i="31"/>
  <c r="B40" i="31"/>
  <c r="C40" i="31"/>
  <c r="D40" i="31"/>
  <c r="E40" i="31"/>
  <c r="F40" i="31"/>
  <c r="G40" i="31"/>
  <c r="H40" i="31"/>
  <c r="I40" i="31"/>
  <c r="J40" i="31"/>
  <c r="K40" i="31"/>
  <c r="L40" i="31"/>
  <c r="M40" i="31"/>
  <c r="N40" i="31"/>
  <c r="O40" i="31"/>
  <c r="A41" i="31"/>
  <c r="B41" i="31"/>
  <c r="C41" i="31"/>
  <c r="D41" i="31"/>
  <c r="E41" i="31"/>
  <c r="F41" i="31"/>
  <c r="G41" i="31"/>
  <c r="H41" i="31"/>
  <c r="I41" i="31"/>
  <c r="J41" i="31"/>
  <c r="K41" i="31"/>
  <c r="L41" i="31"/>
  <c r="M41" i="31"/>
  <c r="N41" i="31"/>
  <c r="O41" i="31"/>
  <c r="A42" i="31"/>
  <c r="B42" i="31"/>
  <c r="C42" i="31"/>
  <c r="D42" i="31"/>
  <c r="E42" i="31"/>
  <c r="F42" i="31"/>
  <c r="G42" i="31"/>
  <c r="H42" i="31"/>
  <c r="I42" i="31"/>
  <c r="J42" i="31"/>
  <c r="K42" i="31"/>
  <c r="L42" i="31"/>
  <c r="M42" i="31"/>
  <c r="N42" i="31"/>
  <c r="O42" i="31"/>
  <c r="A43" i="31"/>
  <c r="B43" i="31"/>
  <c r="C43" i="31"/>
  <c r="D43" i="31"/>
  <c r="E43" i="31"/>
  <c r="F43" i="31"/>
  <c r="G43" i="31"/>
  <c r="H43" i="31"/>
  <c r="I43" i="31"/>
  <c r="J43" i="31"/>
  <c r="K43" i="31"/>
  <c r="L43" i="31"/>
  <c r="M43" i="31"/>
  <c r="N43" i="31"/>
  <c r="O43" i="31"/>
  <c r="A44" i="31"/>
  <c r="B44" i="31"/>
  <c r="C44" i="31"/>
  <c r="D44" i="31"/>
  <c r="E44" i="31"/>
  <c r="F44" i="31"/>
  <c r="G44" i="31"/>
  <c r="H44" i="31"/>
  <c r="I44" i="31"/>
  <c r="J44" i="31"/>
  <c r="K44" i="31"/>
  <c r="L44" i="31"/>
  <c r="M44" i="31"/>
  <c r="N44" i="31"/>
  <c r="O44" i="31"/>
  <c r="A45" i="31"/>
  <c r="B45" i="31"/>
  <c r="C45" i="31"/>
  <c r="D45" i="31"/>
  <c r="E45" i="31"/>
  <c r="F45" i="31"/>
  <c r="G45" i="31"/>
  <c r="H45" i="31"/>
  <c r="I45" i="31"/>
  <c r="J45" i="31"/>
  <c r="K45" i="31"/>
  <c r="L45" i="31"/>
  <c r="M45" i="31"/>
  <c r="N45" i="31"/>
  <c r="O45" i="31"/>
  <c r="A46" i="31"/>
  <c r="B46" i="31"/>
  <c r="C46" i="31"/>
  <c r="D46" i="31"/>
  <c r="E46" i="31"/>
  <c r="F46" i="31"/>
  <c r="G46" i="31"/>
  <c r="H46" i="31"/>
  <c r="I46" i="31"/>
  <c r="J46" i="31"/>
  <c r="K46" i="31"/>
  <c r="L46" i="31"/>
  <c r="M46" i="31"/>
  <c r="N46" i="31"/>
  <c r="O46" i="31"/>
  <c r="A47" i="31"/>
  <c r="B47" i="31"/>
  <c r="C47" i="31"/>
  <c r="D47" i="31"/>
  <c r="E47" i="31"/>
  <c r="F47" i="31"/>
  <c r="G47" i="31"/>
  <c r="H47" i="31"/>
  <c r="I47" i="31"/>
  <c r="J47" i="31"/>
  <c r="K47" i="31"/>
  <c r="L47" i="31"/>
  <c r="M47" i="31"/>
  <c r="N47" i="31"/>
  <c r="O47" i="31"/>
  <c r="A48" i="31"/>
  <c r="B48" i="31"/>
  <c r="C48" i="31"/>
  <c r="D48" i="31"/>
  <c r="E48" i="31"/>
  <c r="F48" i="31"/>
  <c r="G48" i="31"/>
  <c r="H48" i="31"/>
  <c r="I48" i="31"/>
  <c r="J48" i="31"/>
  <c r="K48" i="31"/>
  <c r="L48" i="31"/>
  <c r="M48" i="31"/>
  <c r="N48" i="31"/>
  <c r="O48" i="31"/>
  <c r="A49" i="31"/>
  <c r="B49" i="31"/>
  <c r="C49" i="31"/>
  <c r="D49" i="31"/>
  <c r="E49" i="31"/>
  <c r="F49" i="31"/>
  <c r="G49" i="31"/>
  <c r="H49" i="31"/>
  <c r="I49" i="31"/>
  <c r="J49" i="31"/>
  <c r="K49" i="31"/>
  <c r="L49" i="31"/>
  <c r="M49" i="31"/>
  <c r="N49" i="31"/>
  <c r="O49" i="31"/>
  <c r="A50" i="31"/>
  <c r="B50" i="31"/>
  <c r="C50" i="31"/>
  <c r="D50" i="31"/>
  <c r="E50" i="31"/>
  <c r="F50" i="31"/>
  <c r="G50" i="31"/>
  <c r="H50" i="31"/>
  <c r="I50" i="31"/>
  <c r="J50" i="31"/>
  <c r="K50" i="31"/>
  <c r="L50" i="31"/>
  <c r="M50" i="31"/>
  <c r="N50" i="31"/>
  <c r="O50" i="31"/>
  <c r="A51" i="31"/>
  <c r="B51" i="31"/>
  <c r="C51" i="31"/>
  <c r="D51" i="31"/>
  <c r="E51" i="31"/>
  <c r="F51" i="31"/>
  <c r="G51" i="31"/>
  <c r="H51" i="31"/>
  <c r="I51" i="31"/>
  <c r="J51" i="31"/>
  <c r="K51" i="31"/>
  <c r="L51" i="31"/>
  <c r="M51" i="31"/>
  <c r="N51" i="31"/>
  <c r="O51" i="31"/>
  <c r="A52" i="31"/>
  <c r="B52" i="31"/>
  <c r="C52" i="31"/>
  <c r="D52" i="31"/>
  <c r="E52" i="31"/>
  <c r="F52" i="31"/>
  <c r="G52" i="31"/>
  <c r="H52" i="31"/>
  <c r="I52" i="31"/>
  <c r="J52" i="31"/>
  <c r="K52" i="31"/>
  <c r="L52" i="31"/>
  <c r="M52" i="31"/>
  <c r="N52" i="31"/>
  <c r="O52" i="31"/>
  <c r="A53" i="31"/>
  <c r="B53" i="31"/>
  <c r="C53" i="31"/>
  <c r="D53" i="31"/>
  <c r="E53" i="31"/>
  <c r="F53" i="31"/>
  <c r="G53" i="31"/>
  <c r="H53" i="31"/>
  <c r="I53" i="31"/>
  <c r="J53" i="31"/>
  <c r="K53" i="31"/>
  <c r="L53" i="31"/>
  <c r="M53" i="31"/>
  <c r="N53" i="31"/>
  <c r="O53" i="31"/>
  <c r="A54" i="31"/>
  <c r="B54" i="31"/>
  <c r="C54" i="31"/>
  <c r="D54" i="31"/>
  <c r="E54" i="31"/>
  <c r="F54" i="31"/>
  <c r="G54" i="31"/>
  <c r="H54" i="31"/>
  <c r="I54" i="31"/>
  <c r="J54" i="31"/>
  <c r="K54" i="31"/>
  <c r="L54" i="31"/>
  <c r="M54" i="31"/>
  <c r="N54" i="31"/>
  <c r="O54" i="31"/>
  <c r="A55" i="31"/>
  <c r="B55" i="31"/>
  <c r="C55" i="31"/>
  <c r="D55" i="31"/>
  <c r="E55" i="31"/>
  <c r="F55" i="31"/>
  <c r="G55" i="31"/>
  <c r="H55" i="31"/>
  <c r="I55" i="31"/>
  <c r="J55" i="31"/>
  <c r="K55" i="31"/>
  <c r="L55" i="31"/>
  <c r="M55" i="31"/>
  <c r="N55" i="31"/>
  <c r="O55" i="31"/>
  <c r="A56" i="31"/>
  <c r="B56" i="31"/>
  <c r="C56" i="31"/>
  <c r="D56" i="31"/>
  <c r="E56" i="31"/>
  <c r="F56" i="31"/>
  <c r="G56" i="31"/>
  <c r="H56" i="31"/>
  <c r="I56" i="31"/>
  <c r="J56" i="31"/>
  <c r="K56" i="31"/>
  <c r="L56" i="31"/>
  <c r="M56" i="31"/>
  <c r="N56" i="31"/>
  <c r="O56" i="31"/>
  <c r="A57" i="31"/>
  <c r="B57" i="31"/>
  <c r="C57" i="31"/>
  <c r="D57" i="31"/>
  <c r="E57" i="31"/>
  <c r="F57" i="31"/>
  <c r="G57" i="31"/>
  <c r="H57" i="31"/>
  <c r="I57" i="31"/>
  <c r="J57" i="31"/>
  <c r="K57" i="31"/>
  <c r="L57" i="31"/>
  <c r="M57" i="31"/>
  <c r="N57" i="31"/>
  <c r="O57" i="31"/>
  <c r="A58" i="31"/>
  <c r="B58" i="31"/>
  <c r="C58" i="31"/>
  <c r="D58" i="31"/>
  <c r="E58" i="31"/>
  <c r="F58" i="31"/>
  <c r="G58" i="31"/>
  <c r="H58" i="31"/>
  <c r="I58" i="31"/>
  <c r="J58" i="31"/>
  <c r="K58" i="31"/>
  <c r="L58" i="31"/>
  <c r="M58" i="31"/>
  <c r="N58" i="31"/>
  <c r="O58" i="31"/>
  <c r="A59" i="31"/>
  <c r="B59" i="31"/>
  <c r="C59" i="31"/>
  <c r="D59" i="31"/>
  <c r="E59" i="31"/>
  <c r="F59" i="31"/>
  <c r="G59" i="31"/>
  <c r="H59" i="31"/>
  <c r="I59" i="31"/>
  <c r="J59" i="31"/>
  <c r="K59" i="31"/>
  <c r="L59" i="31"/>
  <c r="M59" i="31"/>
  <c r="N59" i="31"/>
  <c r="O59" i="31"/>
  <c r="A60" i="31"/>
  <c r="B60" i="31"/>
  <c r="C60" i="31"/>
  <c r="D60" i="31"/>
  <c r="E60" i="31"/>
  <c r="F60" i="31"/>
  <c r="G60" i="31"/>
  <c r="H60" i="31"/>
  <c r="I60" i="31"/>
  <c r="J60" i="31"/>
  <c r="K60" i="31"/>
  <c r="L60" i="31"/>
  <c r="M60" i="31"/>
  <c r="N60" i="31"/>
  <c r="O60" i="31"/>
  <c r="A61" i="31"/>
  <c r="B61" i="31"/>
  <c r="C61" i="31"/>
  <c r="D61" i="31"/>
  <c r="E61" i="31"/>
  <c r="F61" i="31"/>
  <c r="G61" i="31"/>
  <c r="H61" i="31"/>
  <c r="I61" i="31"/>
  <c r="J61" i="31"/>
  <c r="K61" i="31"/>
  <c r="L61" i="31"/>
  <c r="M61" i="31"/>
  <c r="N61" i="31"/>
  <c r="O61" i="31"/>
  <c r="A62" i="31"/>
  <c r="B62" i="31"/>
  <c r="C62" i="31"/>
  <c r="D62" i="31"/>
  <c r="E62" i="31"/>
  <c r="F62" i="31"/>
  <c r="G62" i="31"/>
  <c r="H62" i="31"/>
  <c r="I62" i="31"/>
  <c r="J62" i="31"/>
  <c r="K62" i="31"/>
  <c r="L62" i="31"/>
  <c r="M62" i="31"/>
  <c r="N62" i="31"/>
  <c r="O62" i="31"/>
  <c r="A63" i="31"/>
  <c r="B63" i="31"/>
  <c r="C63" i="31"/>
  <c r="D63" i="31"/>
  <c r="E63" i="31"/>
  <c r="F63" i="31"/>
  <c r="G63" i="31"/>
  <c r="H63" i="31"/>
  <c r="I63" i="31"/>
  <c r="J63" i="31"/>
  <c r="K63" i="31"/>
  <c r="L63" i="31"/>
  <c r="M63" i="31"/>
  <c r="N63" i="31"/>
  <c r="O63" i="31"/>
  <c r="A64" i="31"/>
  <c r="B64" i="31"/>
  <c r="C64" i="31"/>
  <c r="D64" i="31"/>
  <c r="E64" i="31"/>
  <c r="F64" i="31"/>
  <c r="G64" i="31"/>
  <c r="H64" i="31"/>
  <c r="I64" i="31"/>
  <c r="J64" i="31"/>
  <c r="K64" i="31"/>
  <c r="L64" i="31"/>
  <c r="M64" i="31"/>
  <c r="N64" i="31"/>
  <c r="O64" i="31"/>
  <c r="A65" i="31"/>
  <c r="B65" i="31"/>
  <c r="C65" i="31"/>
  <c r="D65" i="31"/>
  <c r="E65" i="31"/>
  <c r="F65" i="31"/>
  <c r="G65" i="31"/>
  <c r="H65" i="31"/>
  <c r="I65" i="31"/>
  <c r="J65" i="31"/>
  <c r="K65" i="31"/>
  <c r="L65" i="31"/>
  <c r="M65" i="31"/>
  <c r="N65" i="31"/>
  <c r="O65" i="31"/>
  <c r="A66" i="31"/>
  <c r="B66" i="31"/>
  <c r="C66" i="31"/>
  <c r="D66" i="31"/>
  <c r="E66" i="31"/>
  <c r="F66" i="31"/>
  <c r="G66" i="31"/>
  <c r="H66" i="31"/>
  <c r="I66" i="31"/>
  <c r="J66" i="31"/>
  <c r="K66" i="31"/>
  <c r="L66" i="31"/>
  <c r="M66" i="31"/>
  <c r="N66" i="31"/>
  <c r="O66" i="31"/>
  <c r="A67" i="31"/>
  <c r="B67" i="31"/>
  <c r="C67" i="31"/>
  <c r="D67" i="31"/>
  <c r="E67" i="31"/>
  <c r="F67" i="31"/>
  <c r="G67" i="31"/>
  <c r="H67" i="31"/>
  <c r="I67" i="31"/>
  <c r="J67" i="31"/>
  <c r="K67" i="31"/>
  <c r="L67" i="31"/>
  <c r="M67" i="31"/>
  <c r="N67" i="31"/>
  <c r="O67" i="31"/>
  <c r="A68" i="31"/>
  <c r="B68" i="31"/>
  <c r="C68" i="31"/>
  <c r="D68" i="31"/>
  <c r="E68" i="31"/>
  <c r="F68" i="31"/>
  <c r="G68" i="31"/>
  <c r="H68" i="31"/>
  <c r="I68" i="31"/>
  <c r="J68" i="31"/>
  <c r="K68" i="31"/>
  <c r="L68" i="31"/>
  <c r="M68" i="31"/>
  <c r="N68" i="31"/>
  <c r="O68" i="31"/>
  <c r="A69" i="31"/>
  <c r="B69" i="31"/>
  <c r="C69" i="31"/>
  <c r="D69" i="31"/>
  <c r="E69" i="31"/>
  <c r="F69" i="31"/>
  <c r="G69" i="31"/>
  <c r="H69" i="31"/>
  <c r="I69" i="31"/>
  <c r="J69" i="31"/>
  <c r="K69" i="31"/>
  <c r="L69" i="31"/>
  <c r="M69" i="31"/>
  <c r="N69" i="31"/>
  <c r="O69" i="31"/>
  <c r="A70" i="31"/>
  <c r="B70" i="31"/>
  <c r="C70" i="31"/>
  <c r="D70" i="31"/>
  <c r="E70" i="31"/>
  <c r="F70" i="31"/>
  <c r="G70" i="31"/>
  <c r="H70" i="31"/>
  <c r="I70" i="31"/>
  <c r="J70" i="31"/>
  <c r="K70" i="31"/>
  <c r="L70" i="31"/>
  <c r="M70" i="31"/>
  <c r="N70" i="31"/>
  <c r="O70" i="31"/>
  <c r="A71" i="31"/>
  <c r="B71" i="31"/>
  <c r="C71" i="31"/>
  <c r="D71" i="31"/>
  <c r="E71" i="31"/>
  <c r="F71" i="31"/>
  <c r="G71" i="31"/>
  <c r="H71" i="31"/>
  <c r="I71" i="31"/>
  <c r="J71" i="31"/>
  <c r="K71" i="31"/>
  <c r="L71" i="31"/>
  <c r="M71" i="31"/>
  <c r="N71" i="31"/>
  <c r="O71" i="31"/>
  <c r="A72" i="31"/>
  <c r="B72" i="31"/>
  <c r="C72" i="31"/>
  <c r="D72" i="31"/>
  <c r="E72" i="31"/>
  <c r="F72" i="31"/>
  <c r="G72" i="31"/>
  <c r="H72" i="31"/>
  <c r="I72" i="31"/>
  <c r="J72" i="31"/>
  <c r="K72" i="31"/>
  <c r="L72" i="31"/>
  <c r="M72" i="31"/>
  <c r="N72" i="31"/>
  <c r="O72" i="31"/>
  <c r="A73" i="31"/>
  <c r="B73" i="31"/>
  <c r="C73" i="31"/>
  <c r="D73" i="31"/>
  <c r="E73" i="31"/>
  <c r="F73" i="31"/>
  <c r="G73" i="31"/>
  <c r="H73" i="31"/>
  <c r="I73" i="31"/>
  <c r="J73" i="31"/>
  <c r="K73" i="31"/>
  <c r="L73" i="31"/>
  <c r="M73" i="31"/>
  <c r="N73" i="31"/>
  <c r="O73" i="31"/>
  <c r="A74" i="31"/>
  <c r="B74" i="31"/>
  <c r="C74" i="31"/>
  <c r="D74" i="31"/>
  <c r="E74" i="31"/>
  <c r="F74" i="31"/>
  <c r="G74" i="31"/>
  <c r="H74" i="31"/>
  <c r="I74" i="31"/>
  <c r="J74" i="31"/>
  <c r="K74" i="31"/>
  <c r="L74" i="31"/>
  <c r="M74" i="31"/>
  <c r="N74" i="31"/>
  <c r="O74" i="31"/>
  <c r="A75" i="31"/>
  <c r="B75" i="31"/>
  <c r="C75" i="31"/>
  <c r="D75" i="31"/>
  <c r="E75" i="31"/>
  <c r="F75" i="31"/>
  <c r="G75" i="31"/>
  <c r="H75" i="31"/>
  <c r="I75" i="31"/>
  <c r="J75" i="31"/>
  <c r="K75" i="31"/>
  <c r="L75" i="31"/>
  <c r="M75" i="31"/>
  <c r="N75" i="31"/>
  <c r="O75" i="31"/>
  <c r="A76" i="31"/>
  <c r="B76" i="31"/>
  <c r="C76" i="31"/>
  <c r="D76" i="31"/>
  <c r="E76" i="31"/>
  <c r="F76" i="31"/>
  <c r="G76" i="31"/>
  <c r="H76" i="31"/>
  <c r="I76" i="31"/>
  <c r="J76" i="31"/>
  <c r="K76" i="31"/>
  <c r="L76" i="31"/>
  <c r="M76" i="31"/>
  <c r="N76" i="31"/>
  <c r="O76" i="31"/>
  <c r="A77" i="31"/>
  <c r="B77" i="31"/>
  <c r="C77" i="31"/>
  <c r="D77" i="31"/>
  <c r="E77" i="31"/>
  <c r="F77" i="31"/>
  <c r="G77" i="31"/>
  <c r="H77" i="31"/>
  <c r="I77" i="31"/>
  <c r="J77" i="31"/>
  <c r="K77" i="31"/>
  <c r="L77" i="31"/>
  <c r="M77" i="31"/>
  <c r="N77" i="31"/>
  <c r="O77" i="31"/>
  <c r="A78" i="31"/>
  <c r="B78" i="31"/>
  <c r="C78" i="31"/>
  <c r="D78" i="31"/>
  <c r="E78" i="31"/>
  <c r="F78" i="31"/>
  <c r="G78" i="31"/>
  <c r="H78" i="31"/>
  <c r="I78" i="31"/>
  <c r="J78" i="31"/>
  <c r="K78" i="31"/>
  <c r="L78" i="31"/>
  <c r="M78" i="31"/>
  <c r="N78" i="31"/>
  <c r="O78" i="31"/>
  <c r="A79" i="31"/>
  <c r="B79" i="31"/>
  <c r="C79" i="31"/>
  <c r="D79" i="31"/>
  <c r="E79" i="31"/>
  <c r="F79" i="31"/>
  <c r="G79" i="31"/>
  <c r="H79" i="31"/>
  <c r="I79" i="31"/>
  <c r="J79" i="31"/>
  <c r="K79" i="31"/>
  <c r="L79" i="31"/>
  <c r="M79" i="31"/>
  <c r="N79" i="31"/>
  <c r="O79" i="31"/>
  <c r="A80" i="31"/>
  <c r="B80" i="31"/>
  <c r="C80" i="31"/>
  <c r="D80" i="31"/>
  <c r="E80" i="31"/>
  <c r="F80" i="31"/>
  <c r="G80" i="31"/>
  <c r="H80" i="31"/>
  <c r="I80" i="31"/>
  <c r="J80" i="31"/>
  <c r="K80" i="31"/>
  <c r="L80" i="31"/>
  <c r="M80" i="31"/>
  <c r="N80" i="31"/>
  <c r="O80" i="31"/>
  <c r="A81" i="31"/>
  <c r="B81" i="31"/>
  <c r="C81" i="31"/>
  <c r="D81" i="31"/>
  <c r="E81" i="31"/>
  <c r="F81" i="31"/>
  <c r="G81" i="31"/>
  <c r="H81" i="31"/>
  <c r="I81" i="31"/>
  <c r="J81" i="31"/>
  <c r="K81" i="31"/>
  <c r="L81" i="31"/>
  <c r="M81" i="31"/>
  <c r="N81" i="31"/>
  <c r="O81" i="31"/>
  <c r="A82" i="31"/>
  <c r="B82" i="31"/>
  <c r="C82" i="31"/>
  <c r="D82" i="31"/>
  <c r="E82" i="31"/>
  <c r="F82" i="31"/>
  <c r="G82" i="31"/>
  <c r="H82" i="31"/>
  <c r="I82" i="31"/>
  <c r="J82" i="31"/>
  <c r="K82" i="31"/>
  <c r="L82" i="31"/>
  <c r="M82" i="31"/>
  <c r="N82" i="31"/>
  <c r="O82" i="31"/>
  <c r="A83" i="31"/>
  <c r="B83" i="31"/>
  <c r="C83" i="31"/>
  <c r="D83" i="31"/>
  <c r="E83" i="31"/>
  <c r="F83" i="31"/>
  <c r="G83" i="31"/>
  <c r="H83" i="31"/>
  <c r="I83" i="31"/>
  <c r="J83" i="31"/>
  <c r="K83" i="31"/>
  <c r="L83" i="31"/>
  <c r="M83" i="31"/>
  <c r="N83" i="31"/>
  <c r="O83" i="31"/>
  <c r="A84" i="31"/>
  <c r="B84" i="31"/>
  <c r="C84" i="31"/>
  <c r="D84" i="31"/>
  <c r="E84" i="31"/>
  <c r="F84" i="31"/>
  <c r="G84" i="31"/>
  <c r="H84" i="31"/>
  <c r="I84" i="31"/>
  <c r="J84" i="31"/>
  <c r="K84" i="31"/>
  <c r="L84" i="31"/>
  <c r="M84" i="31"/>
  <c r="N84" i="31"/>
  <c r="O84" i="31"/>
  <c r="A85" i="31"/>
  <c r="B85" i="31"/>
  <c r="C85" i="31"/>
  <c r="D85" i="31"/>
  <c r="E85" i="31"/>
  <c r="F85" i="31"/>
  <c r="G85" i="31"/>
  <c r="H85" i="31"/>
  <c r="I85" i="31"/>
  <c r="J85" i="31"/>
  <c r="K85" i="31"/>
  <c r="L85" i="31"/>
  <c r="M85" i="31"/>
  <c r="N85" i="31"/>
  <c r="O85" i="31"/>
  <c r="A86" i="31"/>
  <c r="B86" i="31"/>
  <c r="C86" i="31"/>
  <c r="D86" i="31"/>
  <c r="E86" i="31"/>
  <c r="F86" i="31"/>
  <c r="G86" i="31"/>
  <c r="H86" i="31"/>
  <c r="I86" i="31"/>
  <c r="J86" i="31"/>
  <c r="K86" i="31"/>
  <c r="L86" i="31"/>
  <c r="M86" i="31"/>
  <c r="N86" i="31"/>
  <c r="O86" i="31"/>
  <c r="A87" i="31"/>
  <c r="B87" i="31"/>
  <c r="C87" i="31"/>
  <c r="D87" i="31"/>
  <c r="E87" i="31"/>
  <c r="F87" i="31"/>
  <c r="G87" i="31"/>
  <c r="H87" i="31"/>
  <c r="I87" i="31"/>
  <c r="J87" i="31"/>
  <c r="K87" i="31"/>
  <c r="L87" i="31"/>
  <c r="M87" i="31"/>
  <c r="N87" i="31"/>
  <c r="O87" i="31"/>
  <c r="A88" i="31"/>
  <c r="B88" i="31"/>
  <c r="C88" i="31"/>
  <c r="D88" i="31"/>
  <c r="E88" i="31"/>
  <c r="F88" i="31"/>
  <c r="G88" i="31"/>
  <c r="H88" i="31"/>
  <c r="I88" i="31"/>
  <c r="J88" i="31"/>
  <c r="K88" i="31"/>
  <c r="L88" i="31"/>
  <c r="M88" i="31"/>
  <c r="N88" i="31"/>
  <c r="O88" i="31"/>
  <c r="A89" i="31"/>
  <c r="B89" i="31"/>
  <c r="C89" i="31"/>
  <c r="D89" i="31"/>
  <c r="E89" i="31"/>
  <c r="F89" i="31"/>
  <c r="G89" i="31"/>
  <c r="H89" i="31"/>
  <c r="I89" i="31"/>
  <c r="J89" i="31"/>
  <c r="K89" i="31"/>
  <c r="L89" i="31"/>
  <c r="M89" i="31"/>
  <c r="N89" i="31"/>
  <c r="O89" i="31"/>
  <c r="A90" i="31"/>
  <c r="B90" i="31"/>
  <c r="C90" i="31"/>
  <c r="D90" i="31"/>
  <c r="E90" i="31"/>
  <c r="F90" i="31"/>
  <c r="G90" i="31"/>
  <c r="H90" i="31"/>
  <c r="I90" i="31"/>
  <c r="J90" i="31"/>
  <c r="K90" i="31"/>
  <c r="L90" i="31"/>
  <c r="M90" i="31"/>
  <c r="N90" i="31"/>
  <c r="O90" i="31"/>
  <c r="A91" i="31"/>
  <c r="B91" i="31"/>
  <c r="C91" i="31"/>
  <c r="D91" i="31"/>
  <c r="E91" i="31"/>
  <c r="F91" i="31"/>
  <c r="G91" i="31"/>
  <c r="H91" i="31"/>
  <c r="I91" i="31"/>
  <c r="J91" i="31"/>
  <c r="K91" i="31"/>
  <c r="L91" i="31"/>
  <c r="M91" i="31"/>
  <c r="N91" i="31"/>
  <c r="O91" i="31"/>
  <c r="A92" i="31"/>
  <c r="B92" i="31"/>
  <c r="C92" i="31"/>
  <c r="D92" i="31"/>
  <c r="E92" i="31"/>
  <c r="F92" i="31"/>
  <c r="G92" i="31"/>
  <c r="H92" i="31"/>
  <c r="I92" i="31"/>
  <c r="J92" i="31"/>
  <c r="K92" i="31"/>
  <c r="L92" i="31"/>
  <c r="M92" i="31"/>
  <c r="N92" i="31"/>
  <c r="O92" i="31"/>
  <c r="A93" i="31"/>
  <c r="B93" i="31"/>
  <c r="C93" i="31"/>
  <c r="D93" i="31"/>
  <c r="E93" i="31"/>
  <c r="F93" i="31"/>
  <c r="G93" i="31"/>
  <c r="H93" i="31"/>
  <c r="I93" i="31"/>
  <c r="J93" i="31"/>
  <c r="K93" i="31"/>
  <c r="L93" i="31"/>
  <c r="M93" i="31"/>
  <c r="N93" i="31"/>
  <c r="O93" i="31"/>
  <c r="A94" i="31"/>
  <c r="B94" i="31"/>
  <c r="C94" i="31"/>
  <c r="D94" i="31"/>
  <c r="E94" i="31"/>
  <c r="F94" i="31"/>
  <c r="G94" i="31"/>
  <c r="H94" i="31"/>
  <c r="I94" i="31"/>
  <c r="J94" i="31"/>
  <c r="K94" i="31"/>
  <c r="L94" i="31"/>
  <c r="M94" i="31"/>
  <c r="N94" i="31"/>
  <c r="O94" i="31"/>
  <c r="A95" i="31"/>
  <c r="B95" i="31"/>
  <c r="C95" i="31"/>
  <c r="D95" i="31"/>
  <c r="E95" i="31"/>
  <c r="F95" i="31"/>
  <c r="G95" i="31"/>
  <c r="H95" i="31"/>
  <c r="I95" i="31"/>
  <c r="J95" i="31"/>
  <c r="K95" i="31"/>
  <c r="L95" i="31"/>
  <c r="M95" i="31"/>
  <c r="N95" i="31"/>
  <c r="O95" i="31"/>
  <c r="A96" i="31"/>
  <c r="B96" i="31"/>
  <c r="C96" i="31"/>
  <c r="D96" i="31"/>
  <c r="E96" i="31"/>
  <c r="F96" i="31"/>
  <c r="G96" i="31"/>
  <c r="H96" i="31"/>
  <c r="I96" i="31"/>
  <c r="J96" i="31"/>
  <c r="K96" i="31"/>
  <c r="L96" i="31"/>
  <c r="M96" i="31"/>
  <c r="N96" i="31"/>
  <c r="O96" i="31"/>
  <c r="A97" i="31"/>
  <c r="B97" i="31"/>
  <c r="C97" i="31"/>
  <c r="D97" i="31"/>
  <c r="E97" i="31"/>
  <c r="F97" i="31"/>
  <c r="G97" i="31"/>
  <c r="H97" i="31"/>
  <c r="I97" i="31"/>
  <c r="J97" i="31"/>
  <c r="K97" i="31"/>
  <c r="L97" i="31"/>
  <c r="M97" i="31"/>
  <c r="N97" i="31"/>
  <c r="O97" i="31"/>
  <c r="A98" i="31"/>
  <c r="B98" i="31"/>
  <c r="C98" i="31"/>
  <c r="D98" i="31"/>
  <c r="E98" i="31"/>
  <c r="F98" i="31"/>
  <c r="G98" i="31"/>
  <c r="H98" i="31"/>
  <c r="I98" i="31"/>
  <c r="J98" i="31"/>
  <c r="K98" i="31"/>
  <c r="L98" i="31"/>
  <c r="M98" i="31"/>
  <c r="N98" i="31"/>
  <c r="O98" i="31"/>
  <c r="A99" i="31"/>
  <c r="B99" i="31"/>
  <c r="C99" i="31"/>
  <c r="D99" i="31"/>
  <c r="E99" i="31"/>
  <c r="F99" i="31"/>
  <c r="G99" i="31"/>
  <c r="H99" i="31"/>
  <c r="I99" i="31"/>
  <c r="J99" i="31"/>
  <c r="K99" i="31"/>
  <c r="L99" i="31"/>
  <c r="M99" i="31"/>
  <c r="N99" i="31"/>
  <c r="O99" i="31"/>
  <c r="A100" i="31"/>
  <c r="B100" i="31"/>
  <c r="C100" i="31"/>
  <c r="D100" i="31"/>
  <c r="E100" i="31"/>
  <c r="F100" i="31"/>
  <c r="G100" i="31"/>
  <c r="H100" i="31"/>
  <c r="I100" i="31"/>
  <c r="J100" i="31"/>
  <c r="K100" i="31"/>
  <c r="L100" i="31"/>
  <c r="M100" i="31"/>
  <c r="N100" i="31"/>
  <c r="O100" i="31"/>
  <c r="A101" i="31"/>
  <c r="B101" i="31"/>
  <c r="C101" i="31"/>
  <c r="D101" i="31"/>
  <c r="E101" i="31"/>
  <c r="F101" i="31"/>
  <c r="G101" i="31"/>
  <c r="H101" i="31"/>
  <c r="I101" i="31"/>
  <c r="J101" i="31"/>
  <c r="K101" i="31"/>
  <c r="L101" i="31"/>
  <c r="M101" i="31"/>
  <c r="N101" i="31"/>
  <c r="O101" i="31"/>
  <c r="A102" i="31"/>
  <c r="B102" i="31"/>
  <c r="C102" i="31"/>
  <c r="D102" i="31"/>
  <c r="E102" i="31"/>
  <c r="F102" i="31"/>
  <c r="G102" i="31"/>
  <c r="H102" i="31"/>
  <c r="I102" i="31"/>
  <c r="J102" i="31"/>
  <c r="K102" i="31"/>
  <c r="L102" i="31"/>
  <c r="M102" i="31"/>
  <c r="N102" i="31"/>
  <c r="O102" i="31"/>
  <c r="F3" i="31"/>
  <c r="G3" i="31"/>
  <c r="H3" i="31"/>
  <c r="I3" i="31"/>
  <c r="J3" i="31"/>
  <c r="K3" i="31"/>
  <c r="L3" i="31"/>
  <c r="M3" i="31"/>
  <c r="N3" i="31"/>
  <c r="O3" i="31"/>
  <c r="E3" i="31"/>
  <c r="B3" i="31"/>
  <c r="C3" i="31"/>
  <c r="D3" i="31"/>
  <c r="A3" i="31"/>
  <c r="B1" i="31"/>
  <c r="B5" i="25"/>
  <c r="B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B102" i="25"/>
  <c r="B103" i="25"/>
  <c r="B4" i="25"/>
  <c r="A103" i="30"/>
  <c r="A102" i="30"/>
  <c r="A101" i="30"/>
  <c r="A100" i="30"/>
  <c r="A99" i="30"/>
  <c r="A98" i="30"/>
  <c r="A97" i="30"/>
  <c r="A96" i="30"/>
  <c r="A95" i="30"/>
  <c r="A94" i="30"/>
  <c r="A93" i="30"/>
  <c r="A92" i="30"/>
  <c r="A91" i="30"/>
  <c r="A90" i="30"/>
  <c r="A89" i="30"/>
  <c r="A88" i="30"/>
  <c r="A87" i="30"/>
  <c r="A86" i="30"/>
  <c r="A85" i="30"/>
  <c r="A84" i="30"/>
  <c r="A83" i="30"/>
  <c r="A82" i="30"/>
  <c r="A81" i="30"/>
  <c r="A80" i="30"/>
  <c r="A79" i="30"/>
  <c r="A78" i="30"/>
  <c r="A77" i="30"/>
  <c r="A76" i="30"/>
  <c r="A75" i="30"/>
  <c r="A74" i="30"/>
  <c r="A73" i="30"/>
  <c r="A72" i="30"/>
  <c r="A71" i="30"/>
  <c r="A70" i="30"/>
  <c r="A69" i="30"/>
  <c r="A68" i="30"/>
  <c r="A67" i="30"/>
  <c r="A66" i="30"/>
  <c r="A65" i="30"/>
  <c r="A64" i="30"/>
  <c r="A63" i="30"/>
  <c r="A62" i="30"/>
  <c r="A61" i="30"/>
  <c r="A60" i="30"/>
  <c r="A59" i="30"/>
  <c r="A58" i="30"/>
  <c r="A57" i="30"/>
  <c r="A56" i="30"/>
  <c r="A55" i="30"/>
  <c r="A54" i="30"/>
  <c r="A53" i="30"/>
  <c r="A52" i="30"/>
  <c r="A51" i="30"/>
  <c r="A50" i="30"/>
  <c r="A49" i="30"/>
  <c r="A48" i="30"/>
  <c r="A47" i="30"/>
  <c r="A46" i="30"/>
  <c r="A45" i="30"/>
  <c r="A44" i="30"/>
  <c r="A43" i="30"/>
  <c r="A42" i="30"/>
  <c r="A41" i="30"/>
  <c r="A40" i="30"/>
  <c r="A39" i="30"/>
  <c r="A38" i="30"/>
  <c r="A37" i="30"/>
  <c r="A36" i="30"/>
  <c r="A35" i="30"/>
  <c r="A34" i="30"/>
  <c r="A33" i="30"/>
  <c r="A32" i="30"/>
  <c r="A31" i="30"/>
  <c r="A30" i="30"/>
  <c r="A29" i="30"/>
  <c r="A28" i="30"/>
  <c r="A27" i="30"/>
  <c r="A26" i="30"/>
  <c r="A25" i="30"/>
  <c r="A24" i="30"/>
  <c r="A23" i="30"/>
  <c r="A22" i="30"/>
  <c r="A21" i="30"/>
  <c r="A20" i="30"/>
  <c r="A19" i="30"/>
  <c r="A18" i="30"/>
  <c r="A17" i="30"/>
  <c r="A16" i="30"/>
  <c r="A15" i="30"/>
  <c r="A14" i="30"/>
  <c r="A13" i="30"/>
  <c r="A12" i="30"/>
  <c r="A11" i="30"/>
  <c r="A10" i="30"/>
  <c r="A9" i="30"/>
  <c r="A8" i="30"/>
  <c r="A7" i="30"/>
  <c r="A6" i="30"/>
  <c r="A5" i="30"/>
  <c r="A4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C3" i="30"/>
  <c r="A3" i="30"/>
  <c r="A4" i="29"/>
  <c r="B4" i="29"/>
  <c r="C4" i="29"/>
  <c r="A5" i="29"/>
  <c r="B5" i="29"/>
  <c r="C5" i="29"/>
  <c r="A6" i="29"/>
  <c r="B6" i="29"/>
  <c r="C6" i="29"/>
  <c r="A7" i="29"/>
  <c r="B7" i="29"/>
  <c r="C7" i="29"/>
  <c r="A8" i="29"/>
  <c r="B8" i="29"/>
  <c r="C8" i="29"/>
  <c r="A9" i="29"/>
  <c r="B9" i="29"/>
  <c r="C9" i="29"/>
  <c r="A10" i="29"/>
  <c r="B10" i="29"/>
  <c r="C10" i="29"/>
  <c r="A11" i="29"/>
  <c r="B11" i="29"/>
  <c r="C11" i="29"/>
  <c r="A12" i="29"/>
  <c r="B12" i="29"/>
  <c r="C12" i="29"/>
  <c r="A13" i="29"/>
  <c r="B13" i="29"/>
  <c r="C13" i="29"/>
  <c r="A14" i="29"/>
  <c r="B14" i="29"/>
  <c r="C14" i="29"/>
  <c r="A15" i="29"/>
  <c r="B15" i="29"/>
  <c r="C15" i="29"/>
  <c r="A16" i="29"/>
  <c r="B16" i="29"/>
  <c r="C16" i="29"/>
  <c r="A17" i="29"/>
  <c r="B17" i="29"/>
  <c r="C17" i="29"/>
  <c r="A18" i="29"/>
  <c r="B18" i="29"/>
  <c r="C18" i="29"/>
  <c r="A19" i="29"/>
  <c r="B19" i="29"/>
  <c r="C19" i="29"/>
  <c r="A20" i="29"/>
  <c r="B20" i="29"/>
  <c r="C20" i="29"/>
  <c r="A21" i="29"/>
  <c r="B21" i="29"/>
  <c r="C21" i="29"/>
  <c r="A22" i="29"/>
  <c r="B22" i="29"/>
  <c r="C22" i="29"/>
  <c r="A23" i="29"/>
  <c r="B23" i="29"/>
  <c r="C23" i="29"/>
  <c r="A24" i="29"/>
  <c r="B24" i="29"/>
  <c r="C24" i="29"/>
  <c r="A25" i="29"/>
  <c r="B25" i="29"/>
  <c r="C25" i="29"/>
  <c r="A26" i="29"/>
  <c r="B26" i="29"/>
  <c r="C26" i="29"/>
  <c r="A27" i="29"/>
  <c r="B27" i="29"/>
  <c r="C27" i="29"/>
  <c r="A28" i="29"/>
  <c r="B28" i="29"/>
  <c r="C28" i="29"/>
  <c r="A29" i="29"/>
  <c r="B29" i="29"/>
  <c r="C29" i="29"/>
  <c r="A30" i="29"/>
  <c r="B30" i="29"/>
  <c r="C30" i="29"/>
  <c r="A31" i="29"/>
  <c r="B31" i="29"/>
  <c r="C31" i="29"/>
  <c r="A32" i="29"/>
  <c r="B32" i="29"/>
  <c r="C32" i="29"/>
  <c r="A33" i="29"/>
  <c r="B33" i="29"/>
  <c r="C33" i="29"/>
  <c r="A34" i="29"/>
  <c r="B34" i="29"/>
  <c r="C34" i="29"/>
  <c r="A35" i="29"/>
  <c r="B35" i="29"/>
  <c r="C35" i="29"/>
  <c r="A36" i="29"/>
  <c r="B36" i="29"/>
  <c r="C36" i="29"/>
  <c r="A37" i="29"/>
  <c r="B37" i="29"/>
  <c r="C37" i="29"/>
  <c r="A38" i="29"/>
  <c r="B38" i="29"/>
  <c r="C38" i="29"/>
  <c r="A39" i="29"/>
  <c r="B39" i="29"/>
  <c r="C39" i="29"/>
  <c r="A40" i="29"/>
  <c r="B40" i="29"/>
  <c r="C40" i="29"/>
  <c r="A41" i="29"/>
  <c r="B41" i="29"/>
  <c r="C41" i="29"/>
  <c r="A42" i="29"/>
  <c r="B42" i="29"/>
  <c r="C42" i="29"/>
  <c r="A43" i="29"/>
  <c r="B43" i="29"/>
  <c r="C43" i="29"/>
  <c r="A44" i="29"/>
  <c r="B44" i="29"/>
  <c r="C44" i="29"/>
  <c r="A45" i="29"/>
  <c r="B45" i="29"/>
  <c r="C45" i="29"/>
  <c r="A46" i="29"/>
  <c r="B46" i="29"/>
  <c r="C46" i="29"/>
  <c r="A47" i="29"/>
  <c r="B47" i="29"/>
  <c r="C47" i="29"/>
  <c r="A48" i="29"/>
  <c r="B48" i="29"/>
  <c r="C48" i="29"/>
  <c r="A49" i="29"/>
  <c r="B49" i="29"/>
  <c r="C49" i="29"/>
  <c r="A50" i="29"/>
  <c r="B50" i="29"/>
  <c r="C50" i="29"/>
  <c r="A51" i="29"/>
  <c r="B51" i="29"/>
  <c r="C51" i="29"/>
  <c r="A52" i="29"/>
  <c r="B52" i="29"/>
  <c r="C52" i="29"/>
  <c r="A53" i="29"/>
  <c r="B53" i="29"/>
  <c r="C53" i="29"/>
  <c r="A54" i="29"/>
  <c r="B54" i="29"/>
  <c r="C54" i="29"/>
  <c r="A55" i="29"/>
  <c r="B55" i="29"/>
  <c r="C55" i="29"/>
  <c r="A56" i="29"/>
  <c r="B56" i="29"/>
  <c r="C56" i="29"/>
  <c r="A57" i="29"/>
  <c r="B57" i="29"/>
  <c r="C57" i="29"/>
  <c r="A58" i="29"/>
  <c r="B58" i="29"/>
  <c r="C58" i="29"/>
  <c r="A59" i="29"/>
  <c r="B59" i="29"/>
  <c r="C59" i="29"/>
  <c r="A60" i="29"/>
  <c r="B60" i="29"/>
  <c r="C60" i="29"/>
  <c r="A61" i="29"/>
  <c r="B61" i="29"/>
  <c r="C61" i="29"/>
  <c r="A62" i="29"/>
  <c r="B62" i="29"/>
  <c r="C62" i="29"/>
  <c r="A63" i="29"/>
  <c r="B63" i="29"/>
  <c r="C63" i="29"/>
  <c r="A64" i="29"/>
  <c r="B64" i="29"/>
  <c r="C64" i="29"/>
  <c r="A65" i="29"/>
  <c r="B65" i="29"/>
  <c r="C65" i="29"/>
  <c r="A66" i="29"/>
  <c r="B66" i="29"/>
  <c r="C66" i="29"/>
  <c r="A67" i="29"/>
  <c r="B67" i="29"/>
  <c r="C67" i="29"/>
  <c r="A68" i="29"/>
  <c r="B68" i="29"/>
  <c r="C68" i="29"/>
  <c r="A69" i="29"/>
  <c r="B69" i="29"/>
  <c r="C69" i="29"/>
  <c r="A70" i="29"/>
  <c r="B70" i="29"/>
  <c r="C70" i="29"/>
  <c r="A71" i="29"/>
  <c r="B71" i="29"/>
  <c r="C71" i="29"/>
  <c r="A72" i="29"/>
  <c r="B72" i="29"/>
  <c r="C72" i="29"/>
  <c r="A73" i="29"/>
  <c r="B73" i="29"/>
  <c r="C73" i="29"/>
  <c r="A74" i="29"/>
  <c r="B74" i="29"/>
  <c r="C74" i="29"/>
  <c r="A75" i="29"/>
  <c r="B75" i="29"/>
  <c r="C75" i="29"/>
  <c r="A76" i="29"/>
  <c r="B76" i="29"/>
  <c r="C76" i="29"/>
  <c r="A77" i="29"/>
  <c r="B77" i="29"/>
  <c r="C77" i="29"/>
  <c r="A78" i="29"/>
  <c r="B78" i="29"/>
  <c r="C78" i="29"/>
  <c r="A79" i="29"/>
  <c r="B79" i="29"/>
  <c r="C79" i="29"/>
  <c r="A80" i="29"/>
  <c r="B80" i="29"/>
  <c r="C80" i="29"/>
  <c r="A81" i="29"/>
  <c r="B81" i="29"/>
  <c r="C81" i="29"/>
  <c r="A82" i="29"/>
  <c r="B82" i="29"/>
  <c r="C82" i="29"/>
  <c r="A83" i="29"/>
  <c r="B83" i="29"/>
  <c r="C83" i="29"/>
  <c r="A84" i="29"/>
  <c r="B84" i="29"/>
  <c r="C84" i="29"/>
  <c r="A85" i="29"/>
  <c r="B85" i="29"/>
  <c r="C85" i="29"/>
  <c r="A86" i="29"/>
  <c r="B86" i="29"/>
  <c r="C86" i="29"/>
  <c r="A87" i="29"/>
  <c r="B87" i="29"/>
  <c r="C87" i="29"/>
  <c r="A88" i="29"/>
  <c r="B88" i="29"/>
  <c r="C88" i="29"/>
  <c r="A89" i="29"/>
  <c r="B89" i="29"/>
  <c r="C89" i="29"/>
  <c r="A90" i="29"/>
  <c r="B90" i="29"/>
  <c r="C90" i="29"/>
  <c r="A91" i="29"/>
  <c r="B91" i="29"/>
  <c r="C91" i="29"/>
  <c r="A92" i="29"/>
  <c r="B92" i="29"/>
  <c r="C92" i="29"/>
  <c r="A93" i="29"/>
  <c r="B93" i="29"/>
  <c r="C93" i="29"/>
  <c r="A94" i="29"/>
  <c r="B94" i="29"/>
  <c r="C94" i="29"/>
  <c r="A95" i="29"/>
  <c r="B95" i="29"/>
  <c r="C95" i="29"/>
  <c r="A96" i="29"/>
  <c r="B96" i="29"/>
  <c r="C96" i="29"/>
  <c r="A97" i="29"/>
  <c r="B97" i="29"/>
  <c r="C97" i="29"/>
  <c r="A98" i="29"/>
  <c r="B98" i="29"/>
  <c r="C98" i="29"/>
  <c r="A99" i="29"/>
  <c r="B99" i="29"/>
  <c r="C99" i="29"/>
  <c r="A100" i="29"/>
  <c r="B100" i="29"/>
  <c r="C100" i="29"/>
  <c r="A101" i="29"/>
  <c r="B101" i="29"/>
  <c r="C101" i="29"/>
  <c r="A102" i="29"/>
  <c r="B102" i="29"/>
  <c r="C102" i="29"/>
  <c r="B3" i="29"/>
  <c r="C3" i="29"/>
  <c r="A3" i="29"/>
  <c r="B1" i="29"/>
  <c r="B3" i="25"/>
  <c r="A103" i="26"/>
  <c r="A102" i="26"/>
  <c r="A101" i="26"/>
  <c r="A100" i="26"/>
  <c r="A99" i="26"/>
  <c r="A98" i="26"/>
  <c r="A97" i="26"/>
  <c r="A96" i="26"/>
  <c r="A95" i="26"/>
  <c r="A94" i="26"/>
  <c r="A93" i="26"/>
  <c r="A92" i="26"/>
  <c r="A91" i="26"/>
  <c r="A90" i="26"/>
  <c r="A89" i="26"/>
  <c r="A88" i="26"/>
  <c r="A87" i="26"/>
  <c r="A86" i="26"/>
  <c r="A85" i="26"/>
  <c r="A84" i="26"/>
  <c r="A83" i="26"/>
  <c r="A82" i="26"/>
  <c r="A81" i="26"/>
  <c r="A80" i="26"/>
  <c r="A79" i="26"/>
  <c r="A78" i="26"/>
  <c r="A77" i="26"/>
  <c r="A76" i="26"/>
  <c r="A75" i="26"/>
  <c r="A74" i="26"/>
  <c r="A73" i="26"/>
  <c r="A72" i="26"/>
  <c r="A71" i="26"/>
  <c r="A70" i="26"/>
  <c r="A69" i="26"/>
  <c r="A68" i="26"/>
  <c r="A67" i="26"/>
  <c r="A66" i="26"/>
  <c r="A65" i="26"/>
  <c r="A64" i="26"/>
  <c r="A63" i="26"/>
  <c r="A62" i="26"/>
  <c r="A61" i="26"/>
  <c r="A60" i="26"/>
  <c r="A59" i="26"/>
  <c r="A58" i="26"/>
  <c r="A57" i="26"/>
  <c r="A56" i="26"/>
  <c r="A55" i="26"/>
  <c r="A54" i="26"/>
  <c r="A53" i="26"/>
  <c r="A52" i="26"/>
  <c r="A51" i="26"/>
  <c r="A50" i="26"/>
  <c r="A49" i="26"/>
  <c r="A48" i="26"/>
  <c r="A47" i="26"/>
  <c r="A46" i="26"/>
  <c r="A45" i="26"/>
  <c r="A44" i="26"/>
  <c r="A43" i="26"/>
  <c r="A42" i="26"/>
  <c r="A41" i="26"/>
  <c r="A40" i="26"/>
  <c r="A39" i="26"/>
  <c r="A38" i="26"/>
  <c r="A37" i="26"/>
  <c r="A36" i="26"/>
  <c r="A35" i="26"/>
  <c r="A34" i="26"/>
  <c r="A33" i="26"/>
  <c r="A32" i="26"/>
  <c r="A31" i="26"/>
  <c r="A30" i="26"/>
  <c r="A29" i="26"/>
  <c r="A28" i="26"/>
  <c r="A27" i="26"/>
  <c r="A26" i="26"/>
  <c r="A25" i="26"/>
  <c r="A24" i="26"/>
  <c r="A23" i="26"/>
  <c r="A22" i="26"/>
  <c r="A21" i="26"/>
  <c r="A20" i="26"/>
  <c r="A19" i="26"/>
  <c r="A18" i="26"/>
  <c r="A17" i="26"/>
  <c r="A16" i="26"/>
  <c r="A15" i="26"/>
  <c r="A14" i="26"/>
  <c r="A13" i="26"/>
  <c r="A12" i="26"/>
  <c r="A11" i="26"/>
  <c r="A10" i="26"/>
  <c r="A9" i="26"/>
  <c r="A8" i="26"/>
  <c r="A7" i="26"/>
  <c r="A6" i="26"/>
  <c r="A5" i="26"/>
  <c r="A4" i="26"/>
  <c r="V3" i="26"/>
  <c r="U3" i="26"/>
  <c r="T3" i="26"/>
  <c r="S3" i="26"/>
  <c r="R3" i="26"/>
  <c r="N3" i="25" s="1"/>
  <c r="N8" i="18" s="1"/>
  <c r="Q3" i="26"/>
  <c r="M3" i="25" s="1"/>
  <c r="M8" i="18" s="1"/>
  <c r="P3" i="26"/>
  <c r="L3" i="25" s="1"/>
  <c r="L8" i="18" s="1"/>
  <c r="O3" i="26"/>
  <c r="K3" i="25" s="1"/>
  <c r="K8" i="18" s="1"/>
  <c r="N3" i="26"/>
  <c r="J3" i="25" s="1"/>
  <c r="J8" i="18" s="1"/>
  <c r="M3" i="26"/>
  <c r="I3" i="25" s="1"/>
  <c r="I8" i="18" s="1"/>
  <c r="L3" i="26"/>
  <c r="H3" i="25" s="1"/>
  <c r="H8" i="18" s="1"/>
  <c r="K3" i="26"/>
  <c r="G3" i="25" s="1"/>
  <c r="G8" i="18" s="1"/>
  <c r="J3" i="26"/>
  <c r="F3" i="25" s="1"/>
  <c r="F8" i="18" s="1"/>
  <c r="I3" i="26"/>
  <c r="E3" i="25" s="1"/>
  <c r="E8" i="18" s="1"/>
  <c r="H3" i="26"/>
  <c r="D3" i="25" s="1"/>
  <c r="D8" i="18" s="1"/>
  <c r="G3" i="26"/>
  <c r="F3" i="26"/>
  <c r="E3" i="26"/>
  <c r="D3" i="26"/>
  <c r="C3" i="26"/>
  <c r="C3" i="25" s="1"/>
  <c r="C8" i="18" s="1"/>
  <c r="A3" i="26"/>
  <c r="J54" i="29" l="1"/>
  <c r="L43" i="29"/>
  <c r="N58" i="29"/>
  <c r="K57" i="29"/>
  <c r="N56" i="29"/>
  <c r="K55" i="29"/>
  <c r="N54" i="29"/>
  <c r="K53" i="29"/>
  <c r="N52" i="29"/>
  <c r="K51" i="29"/>
  <c r="N50" i="29"/>
  <c r="K49" i="29"/>
  <c r="N48" i="29"/>
  <c r="K47" i="29"/>
  <c r="N46" i="29"/>
  <c r="K45" i="29"/>
  <c r="N44" i="29"/>
  <c r="K43" i="29"/>
  <c r="N42" i="29"/>
  <c r="K41" i="29"/>
  <c r="N40" i="29"/>
  <c r="K39" i="29"/>
  <c r="N38" i="29"/>
  <c r="K37" i="29"/>
  <c r="N36" i="29"/>
  <c r="K35" i="29"/>
  <c r="N34" i="29"/>
  <c r="K33" i="29"/>
  <c r="N32" i="29"/>
  <c r="K31" i="29"/>
  <c r="N30" i="29"/>
  <c r="K29" i="29"/>
  <c r="N28" i="29"/>
  <c r="K27" i="29"/>
  <c r="N26" i="29"/>
  <c r="K25" i="29"/>
  <c r="N24" i="29"/>
  <c r="K23" i="29"/>
  <c r="N22" i="29"/>
  <c r="K21" i="29"/>
  <c r="N20" i="29"/>
  <c r="K19" i="29"/>
  <c r="N18" i="29"/>
  <c r="K17" i="29"/>
  <c r="N16" i="29"/>
  <c r="K15" i="29"/>
  <c r="N14" i="29"/>
  <c r="K13" i="29"/>
  <c r="N12" i="29"/>
  <c r="K11" i="29"/>
  <c r="N10" i="29"/>
  <c r="K9" i="29"/>
  <c r="N8" i="29"/>
  <c r="K7" i="29"/>
  <c r="N6" i="29"/>
  <c r="K5" i="29"/>
  <c r="N4" i="29"/>
  <c r="O3" i="29"/>
  <c r="M102" i="29"/>
  <c r="J101" i="29"/>
  <c r="M100" i="29"/>
  <c r="J99" i="29"/>
  <c r="M98" i="29"/>
  <c r="J97" i="29"/>
  <c r="M96" i="29"/>
  <c r="J95" i="29"/>
  <c r="M94" i="29"/>
  <c r="J93" i="29"/>
  <c r="M92" i="29"/>
  <c r="J91" i="29"/>
  <c r="M90" i="29"/>
  <c r="J89" i="29"/>
  <c r="M88" i="29"/>
  <c r="D87" i="29"/>
  <c r="M86" i="29"/>
  <c r="J85" i="29"/>
  <c r="M84" i="29"/>
  <c r="J83" i="29"/>
  <c r="M82" i="29"/>
  <c r="J81" i="29"/>
  <c r="M80" i="29"/>
  <c r="J79" i="29"/>
  <c r="D79" i="29"/>
  <c r="M78" i="29"/>
  <c r="J77" i="29"/>
  <c r="M76" i="29"/>
  <c r="J75" i="29"/>
  <c r="M74" i="29"/>
  <c r="J73" i="29"/>
  <c r="M72" i="29"/>
  <c r="J71" i="29"/>
  <c r="M70" i="29"/>
  <c r="J69" i="29"/>
  <c r="M68" i="29"/>
  <c r="J67" i="29"/>
  <c r="M66" i="29"/>
  <c r="J65" i="29"/>
  <c r="M64" i="29"/>
  <c r="J63" i="29"/>
  <c r="M62" i="29"/>
  <c r="J61" i="29"/>
  <c r="M60" i="29"/>
  <c r="J59" i="29"/>
  <c r="D3" i="29"/>
  <c r="M3" i="29"/>
  <c r="G3" i="29"/>
  <c r="K102" i="29"/>
  <c r="E102" i="29"/>
  <c r="N101" i="29"/>
  <c r="H101" i="29"/>
  <c r="K100" i="29"/>
  <c r="E100" i="29"/>
  <c r="N99" i="29"/>
  <c r="H99" i="29"/>
  <c r="K98" i="29"/>
  <c r="E98" i="29"/>
  <c r="N97" i="29"/>
  <c r="H97" i="29"/>
  <c r="K96" i="29"/>
  <c r="E96" i="29"/>
  <c r="N95" i="29"/>
  <c r="H95" i="29"/>
  <c r="K94" i="29"/>
  <c r="E94" i="29"/>
  <c r="N93" i="29"/>
  <c r="H93" i="29"/>
  <c r="K92" i="29"/>
  <c r="E92" i="29"/>
  <c r="N91" i="29"/>
  <c r="H91" i="29"/>
  <c r="K90" i="29"/>
  <c r="E90" i="29"/>
  <c r="N89" i="29"/>
  <c r="H89" i="29"/>
  <c r="K88" i="29"/>
  <c r="E88" i="29"/>
  <c r="N87" i="29"/>
  <c r="H87" i="29"/>
  <c r="K86" i="29"/>
  <c r="E86" i="29"/>
  <c r="N85" i="29"/>
  <c r="H85" i="29"/>
  <c r="K84" i="29"/>
  <c r="E84" i="29"/>
  <c r="N83" i="29"/>
  <c r="H83" i="29"/>
  <c r="K82" i="29"/>
  <c r="E82" i="29"/>
  <c r="N81" i="29"/>
  <c r="H81" i="29"/>
  <c r="K80" i="29"/>
  <c r="E80" i="29"/>
  <c r="N79" i="29"/>
  <c r="H79" i="29"/>
  <c r="K78" i="29"/>
  <c r="E78" i="29"/>
  <c r="N77" i="29"/>
  <c r="H77" i="29"/>
  <c r="K76" i="29"/>
  <c r="E76" i="29"/>
  <c r="N75" i="29"/>
  <c r="H75" i="29"/>
  <c r="K74" i="29"/>
  <c r="E74" i="29"/>
  <c r="N73" i="29"/>
  <c r="H73" i="29"/>
  <c r="K72" i="29"/>
  <c r="L3" i="29"/>
  <c r="F3" i="29"/>
  <c r="J102" i="29"/>
  <c r="D102" i="29"/>
  <c r="M101" i="29"/>
  <c r="G101" i="29"/>
  <c r="J100" i="29"/>
  <c r="D100" i="29"/>
  <c r="M99" i="29"/>
  <c r="G99" i="29"/>
  <c r="J98" i="29"/>
  <c r="D98" i="29"/>
  <c r="M97" i="29"/>
  <c r="G97" i="29"/>
  <c r="J96" i="29"/>
  <c r="D96" i="29"/>
  <c r="M95" i="29"/>
  <c r="G95" i="29"/>
  <c r="J94" i="29"/>
  <c r="D94" i="29"/>
  <c r="M93" i="29"/>
  <c r="G93" i="29"/>
  <c r="J92" i="29"/>
  <c r="D92" i="29"/>
  <c r="M91" i="29"/>
  <c r="G91" i="29"/>
  <c r="J90" i="29"/>
  <c r="D90" i="29"/>
  <c r="M89" i="29"/>
  <c r="G89" i="29"/>
  <c r="J88" i="29"/>
  <c r="D88" i="29"/>
  <c r="M87" i="29"/>
  <c r="G87" i="29"/>
  <c r="J84" i="29"/>
  <c r="J80" i="29"/>
  <c r="G77" i="29"/>
  <c r="J74" i="29"/>
  <c r="G61" i="29"/>
  <c r="K3" i="29"/>
  <c r="O102" i="29"/>
  <c r="I102" i="29"/>
  <c r="L101" i="29"/>
  <c r="F101" i="29"/>
  <c r="O100" i="29"/>
  <c r="I100" i="29"/>
  <c r="L99" i="29"/>
  <c r="F99" i="29"/>
  <c r="O98" i="29"/>
  <c r="I98" i="29"/>
  <c r="L97" i="29"/>
  <c r="F97" i="29"/>
  <c r="O96" i="29"/>
  <c r="I96" i="29"/>
  <c r="L95" i="29"/>
  <c r="F95" i="29"/>
  <c r="O94" i="29"/>
  <c r="I94" i="29"/>
  <c r="L93" i="29"/>
  <c r="F93" i="29"/>
  <c r="O92" i="29"/>
  <c r="I92" i="29"/>
  <c r="L91" i="29"/>
  <c r="F91" i="29"/>
  <c r="O90" i="29"/>
  <c r="I90" i="29"/>
  <c r="L89" i="29"/>
  <c r="F89" i="29"/>
  <c r="O88" i="29"/>
  <c r="I88" i="29"/>
  <c r="F75" i="29"/>
  <c r="I70" i="29"/>
  <c r="L67" i="29"/>
  <c r="O64" i="29"/>
  <c r="E3" i="29"/>
  <c r="J3" i="29"/>
  <c r="N102" i="29"/>
  <c r="H102" i="29"/>
  <c r="K101" i="29"/>
  <c r="E101" i="29"/>
  <c r="N100" i="29"/>
  <c r="H100" i="29"/>
  <c r="K99" i="29"/>
  <c r="E99" i="29"/>
  <c r="N98" i="29"/>
  <c r="H98" i="29"/>
  <c r="K97" i="29"/>
  <c r="E97" i="29"/>
  <c r="N96" i="29"/>
  <c r="H96" i="29"/>
  <c r="K95" i="29"/>
  <c r="E95" i="29"/>
  <c r="N94" i="29"/>
  <c r="H94" i="29"/>
  <c r="K93" i="29"/>
  <c r="E93" i="29"/>
  <c r="N92" i="29"/>
  <c r="H92" i="29"/>
  <c r="K91" i="29"/>
  <c r="E91" i="29"/>
  <c r="N90" i="29"/>
  <c r="H90" i="29"/>
  <c r="K89" i="29"/>
  <c r="E89" i="29"/>
  <c r="N88" i="29"/>
  <c r="H88" i="29"/>
  <c r="K87" i="29"/>
  <c r="E87" i="29"/>
  <c r="N86" i="29"/>
  <c r="H86" i="29"/>
  <c r="K85" i="29"/>
  <c r="E85" i="29"/>
  <c r="N84" i="29"/>
  <c r="H84" i="29"/>
  <c r="K83" i="29"/>
  <c r="E83" i="29"/>
  <c r="N82" i="29"/>
  <c r="H82" i="29"/>
  <c r="K81" i="29"/>
  <c r="E81" i="29"/>
  <c r="N80" i="29"/>
  <c r="H80" i="29"/>
  <c r="K79" i="29"/>
  <c r="E79" i="29"/>
  <c r="N78" i="29"/>
  <c r="H78" i="29"/>
  <c r="K77" i="29"/>
  <c r="E77" i="29"/>
  <c r="N76" i="29"/>
  <c r="H76" i="29"/>
  <c r="K75" i="29"/>
  <c r="E75" i="29"/>
  <c r="N74" i="29"/>
  <c r="H74" i="29"/>
  <c r="K73" i="29"/>
  <c r="E73" i="29"/>
  <c r="N72" i="29"/>
  <c r="H72" i="29"/>
  <c r="K71" i="29"/>
  <c r="E71" i="29"/>
  <c r="N70" i="29"/>
  <c r="H70" i="29"/>
  <c r="K69" i="29"/>
  <c r="E69" i="29"/>
  <c r="N68" i="29"/>
  <c r="H68" i="29"/>
  <c r="K67" i="29"/>
  <c r="E67" i="29"/>
  <c r="N66" i="29"/>
  <c r="H66" i="29"/>
  <c r="K65" i="29"/>
  <c r="E65" i="29"/>
  <c r="N64" i="29"/>
  <c r="H64" i="29"/>
  <c r="K63" i="29"/>
  <c r="E63" i="29"/>
  <c r="N62" i="29"/>
  <c r="H62" i="29"/>
  <c r="K61" i="29"/>
  <c r="E61" i="29"/>
  <c r="N60" i="29"/>
  <c r="H60" i="29"/>
  <c r="K59" i="29"/>
  <c r="E59" i="29"/>
  <c r="H58" i="29"/>
  <c r="E57" i="29"/>
  <c r="H56" i="29"/>
  <c r="E55" i="29"/>
  <c r="H54" i="29"/>
  <c r="E53" i="29"/>
  <c r="H52" i="29"/>
  <c r="E51" i="29"/>
  <c r="H50" i="29"/>
  <c r="E49" i="29"/>
  <c r="H48" i="29"/>
  <c r="E47" i="29"/>
  <c r="H46" i="29"/>
  <c r="E45" i="29"/>
  <c r="H44" i="29"/>
  <c r="E43" i="29"/>
  <c r="H42" i="29"/>
  <c r="E41" i="29"/>
  <c r="H40" i="29"/>
  <c r="E39" i="29"/>
  <c r="H38" i="29"/>
  <c r="E37" i="29"/>
  <c r="H36" i="29"/>
  <c r="E35" i="29"/>
  <c r="I3" i="29"/>
  <c r="G102" i="29"/>
  <c r="D101" i="29"/>
  <c r="G100" i="29"/>
  <c r="D99" i="29"/>
  <c r="G98" i="29"/>
  <c r="D97" i="29"/>
  <c r="G96" i="29"/>
  <c r="D95" i="29"/>
  <c r="G94" i="29"/>
  <c r="D93" i="29"/>
  <c r="G92" i="29"/>
  <c r="D91" i="29"/>
  <c r="G90" i="29"/>
  <c r="D89" i="29"/>
  <c r="G88" i="29"/>
  <c r="J87" i="29"/>
  <c r="G86" i="29"/>
  <c r="D85" i="29"/>
  <c r="G84" i="29"/>
  <c r="D83" i="29"/>
  <c r="G82" i="29"/>
  <c r="D81" i="29"/>
  <c r="G80" i="29"/>
  <c r="G78" i="29"/>
  <c r="D77" i="29"/>
  <c r="G76" i="29"/>
  <c r="D75" i="29"/>
  <c r="G74" i="29"/>
  <c r="D73" i="29"/>
  <c r="G72" i="29"/>
  <c r="D71" i="29"/>
  <c r="G70" i="29"/>
  <c r="D69" i="29"/>
  <c r="G68" i="29"/>
  <c r="D67" i="29"/>
  <c r="G66" i="29"/>
  <c r="D65" i="29"/>
  <c r="G64" i="29"/>
  <c r="D63" i="29"/>
  <c r="G62" i="29"/>
  <c r="D61" i="29"/>
  <c r="G60" i="29"/>
  <c r="D59" i="29"/>
  <c r="N3" i="29"/>
  <c r="H3" i="29"/>
  <c r="L102" i="29"/>
  <c r="F102" i="29"/>
  <c r="O101" i="29"/>
  <c r="I101" i="29"/>
  <c r="L100" i="29"/>
  <c r="F100" i="29"/>
  <c r="O99" i="29"/>
  <c r="I99" i="29"/>
  <c r="L98" i="29"/>
  <c r="F98" i="29"/>
  <c r="O97" i="29"/>
  <c r="I97" i="29"/>
  <c r="L96" i="29"/>
  <c r="F96" i="29"/>
  <c r="O95" i="29"/>
  <c r="I95" i="29"/>
  <c r="L94" i="29"/>
  <c r="F94" i="29"/>
  <c r="O93" i="29"/>
  <c r="I93" i="29"/>
  <c r="L92" i="29"/>
  <c r="F92" i="29"/>
  <c r="O91" i="29"/>
  <c r="I91" i="29"/>
  <c r="L90" i="29"/>
  <c r="F90" i="29"/>
  <c r="O89" i="29"/>
  <c r="I89" i="29"/>
  <c r="L88" i="29"/>
  <c r="F88" i="29"/>
  <c r="O87" i="29"/>
  <c r="I87" i="29"/>
  <c r="L86" i="29"/>
  <c r="F86" i="29"/>
  <c r="O83" i="29"/>
  <c r="L82" i="29"/>
  <c r="I79" i="29"/>
  <c r="F72" i="29"/>
  <c r="L87" i="29"/>
  <c r="F87" i="29"/>
  <c r="O86" i="29"/>
  <c r="I86" i="29"/>
  <c r="L85" i="29"/>
  <c r="F85" i="29"/>
  <c r="O84" i="29"/>
  <c r="I84" i="29"/>
  <c r="L83" i="29"/>
  <c r="F83" i="29"/>
  <c r="O82" i="29"/>
  <c r="I82" i="29"/>
  <c r="L81" i="29"/>
  <c r="F81" i="29"/>
  <c r="O80" i="29"/>
  <c r="I80" i="29"/>
  <c r="L79" i="29"/>
  <c r="F79" i="29"/>
  <c r="O78" i="29"/>
  <c r="I78" i="29"/>
  <c r="L77" i="29"/>
  <c r="F77" i="29"/>
  <c r="O76" i="29"/>
  <c r="I76" i="29"/>
  <c r="L75" i="29"/>
  <c r="O74" i="29"/>
  <c r="I74" i="29"/>
  <c r="L73" i="29"/>
  <c r="F73" i="29"/>
  <c r="O72" i="29"/>
  <c r="I72" i="29"/>
  <c r="L71" i="29"/>
  <c r="F71" i="29"/>
  <c r="O70" i="29"/>
  <c r="L69" i="29"/>
  <c r="F69" i="29"/>
  <c r="O68" i="29"/>
  <c r="I68" i="29"/>
  <c r="F67" i="29"/>
  <c r="O66" i="29"/>
  <c r="I66" i="29"/>
  <c r="L65" i="29"/>
  <c r="F65" i="29"/>
  <c r="I64" i="29"/>
  <c r="L63" i="29"/>
  <c r="F63" i="29"/>
  <c r="O62" i="29"/>
  <c r="I62" i="29"/>
  <c r="L61" i="29"/>
  <c r="F61" i="29"/>
  <c r="O60" i="29"/>
  <c r="I60" i="29"/>
  <c r="L59" i="29"/>
  <c r="F59" i="29"/>
  <c r="O58" i="29"/>
  <c r="I58" i="29"/>
  <c r="L57" i="29"/>
  <c r="F57" i="29"/>
  <c r="O56" i="29"/>
  <c r="I56" i="29"/>
  <c r="L55" i="29"/>
  <c r="F55" i="29"/>
  <c r="O54" i="29"/>
  <c r="I54" i="29"/>
  <c r="L53" i="29"/>
  <c r="F53" i="29"/>
  <c r="O52" i="29"/>
  <c r="I52" i="29"/>
  <c r="L51" i="29"/>
  <c r="F51" i="29"/>
  <c r="O50" i="29"/>
  <c r="I50" i="29"/>
  <c r="L49" i="29"/>
  <c r="F49" i="29"/>
  <c r="O48" i="29"/>
  <c r="I48" i="29"/>
  <c r="L47" i="29"/>
  <c r="F47" i="29"/>
  <c r="O46" i="29"/>
  <c r="I46" i="29"/>
  <c r="L45" i="29"/>
  <c r="F45" i="29"/>
  <c r="O44" i="29"/>
  <c r="I44" i="29"/>
  <c r="F43" i="29"/>
  <c r="O42" i="29"/>
  <c r="I42" i="29"/>
  <c r="L41" i="29"/>
  <c r="F41" i="29"/>
  <c r="O40" i="29"/>
  <c r="I40" i="29"/>
  <c r="L39" i="29"/>
  <c r="F39" i="29"/>
  <c r="O38" i="29"/>
  <c r="I38" i="29"/>
  <c r="L37" i="29"/>
  <c r="F37" i="29"/>
  <c r="O36" i="29"/>
  <c r="I36" i="29"/>
  <c r="L35" i="29"/>
  <c r="F35" i="29"/>
  <c r="O34" i="29"/>
  <c r="I34" i="29"/>
  <c r="L33" i="29"/>
  <c r="F33" i="29"/>
  <c r="O32" i="29"/>
  <c r="I32" i="29"/>
  <c r="L31" i="29"/>
  <c r="F31" i="29"/>
  <c r="O30" i="29"/>
  <c r="I30" i="29"/>
  <c r="L29" i="29"/>
  <c r="F29" i="29"/>
  <c r="O28" i="29"/>
  <c r="I28" i="29"/>
  <c r="L27" i="29"/>
  <c r="F27" i="29"/>
  <c r="O26" i="29"/>
  <c r="I26" i="29"/>
  <c r="L25" i="29"/>
  <c r="F25" i="29"/>
  <c r="O24" i="29"/>
  <c r="I24" i="29"/>
  <c r="L23" i="29"/>
  <c r="F23" i="29"/>
  <c r="O22" i="29"/>
  <c r="I22" i="29"/>
  <c r="L21" i="29"/>
  <c r="F21" i="29"/>
  <c r="O20" i="29"/>
  <c r="I20" i="29"/>
  <c r="L19" i="29"/>
  <c r="F19" i="29"/>
  <c r="O18" i="29"/>
  <c r="I18" i="29"/>
  <c r="L17" i="29"/>
  <c r="F17" i="29"/>
  <c r="O16" i="29"/>
  <c r="I16" i="29"/>
  <c r="L15" i="29"/>
  <c r="F15" i="29"/>
  <c r="O14" i="29"/>
  <c r="H34" i="29"/>
  <c r="E33" i="29"/>
  <c r="H32" i="29"/>
  <c r="E31" i="29"/>
  <c r="H30" i="29"/>
  <c r="E29" i="29"/>
  <c r="H28" i="29"/>
  <c r="E27" i="29"/>
  <c r="H26" i="29"/>
  <c r="E25" i="29"/>
  <c r="H24" i="29"/>
  <c r="E23" i="29"/>
  <c r="H22" i="29"/>
  <c r="E21" i="29"/>
  <c r="D21" i="29"/>
  <c r="H20" i="29"/>
  <c r="E19" i="29"/>
  <c r="H18" i="29"/>
  <c r="E17" i="29"/>
  <c r="H16" i="29"/>
  <c r="E15" i="29"/>
  <c r="H14" i="29"/>
  <c r="E13" i="29"/>
  <c r="H12" i="29"/>
  <c r="E11" i="29"/>
  <c r="H10" i="29"/>
  <c r="E9" i="29"/>
  <c r="H8" i="29"/>
  <c r="E7" i="29"/>
  <c r="H6" i="29"/>
  <c r="E5" i="29"/>
  <c r="H4" i="29"/>
  <c r="M58" i="29"/>
  <c r="G58" i="29"/>
  <c r="J57" i="29"/>
  <c r="D57" i="29"/>
  <c r="M56" i="29"/>
  <c r="G56" i="29"/>
  <c r="J55" i="29"/>
  <c r="D55" i="29"/>
  <c r="M54" i="29"/>
  <c r="G54" i="29"/>
  <c r="J53" i="29"/>
  <c r="D53" i="29"/>
  <c r="M52" i="29"/>
  <c r="G52" i="29"/>
  <c r="J51" i="29"/>
  <c r="D51" i="29"/>
  <c r="M50" i="29"/>
  <c r="G50" i="29"/>
  <c r="J49" i="29"/>
  <c r="D49" i="29"/>
  <c r="M48" i="29"/>
  <c r="G48" i="29"/>
  <c r="J47" i="29"/>
  <c r="D47" i="29"/>
  <c r="M46" i="29"/>
  <c r="G46" i="29"/>
  <c r="J45" i="29"/>
  <c r="D45" i="29"/>
  <c r="M44" i="29"/>
  <c r="G44" i="29"/>
  <c r="J43" i="29"/>
  <c r="D43" i="29"/>
  <c r="M42" i="29"/>
  <c r="G42" i="29"/>
  <c r="J41" i="29"/>
  <c r="D41" i="29"/>
  <c r="M40" i="29"/>
  <c r="G40" i="29"/>
  <c r="J39" i="29"/>
  <c r="D39" i="29"/>
  <c r="M38" i="29"/>
  <c r="G38" i="29"/>
  <c r="J37" i="29"/>
  <c r="D37" i="29"/>
  <c r="M36" i="29"/>
  <c r="G36" i="29"/>
  <c r="J35" i="29"/>
  <c r="O85" i="29"/>
  <c r="I85" i="29"/>
  <c r="L84" i="29"/>
  <c r="F84" i="29"/>
  <c r="I83" i="29"/>
  <c r="F82" i="29"/>
  <c r="O81" i="29"/>
  <c r="I81" i="29"/>
  <c r="L80" i="29"/>
  <c r="F80" i="29"/>
  <c r="O79" i="29"/>
  <c r="L78" i="29"/>
  <c r="F78" i="29"/>
  <c r="O77" i="29"/>
  <c r="I77" i="29"/>
  <c r="L76" i="29"/>
  <c r="F76" i="29"/>
  <c r="O75" i="29"/>
  <c r="I75" i="29"/>
  <c r="L74" i="29"/>
  <c r="F74" i="29"/>
  <c r="O73" i="29"/>
  <c r="I73" i="29"/>
  <c r="L72" i="29"/>
  <c r="O71" i="29"/>
  <c r="I71" i="29"/>
  <c r="L70" i="29"/>
  <c r="F70" i="29"/>
  <c r="O69" i="29"/>
  <c r="I69" i="29"/>
  <c r="L68" i="29"/>
  <c r="F68" i="29"/>
  <c r="O67" i="29"/>
  <c r="I67" i="29"/>
  <c r="L66" i="29"/>
  <c r="F66" i="29"/>
  <c r="O65" i="29"/>
  <c r="I65" i="29"/>
  <c r="L64" i="29"/>
  <c r="F64" i="29"/>
  <c r="O63" i="29"/>
  <c r="I63" i="29"/>
  <c r="L62" i="29"/>
  <c r="F62" i="29"/>
  <c r="O61" i="29"/>
  <c r="I61" i="29"/>
  <c r="L60" i="29"/>
  <c r="F60" i="29"/>
  <c r="O59" i="29"/>
  <c r="I59" i="29"/>
  <c r="L58" i="29"/>
  <c r="F58" i="29"/>
  <c r="O57" i="29"/>
  <c r="I57" i="29"/>
  <c r="L56" i="29"/>
  <c r="F56" i="29"/>
  <c r="O55" i="29"/>
  <c r="I55" i="29"/>
  <c r="L54" i="29"/>
  <c r="F54" i="29"/>
  <c r="O53" i="29"/>
  <c r="I53" i="29"/>
  <c r="L52" i="29"/>
  <c r="F52" i="29"/>
  <c r="O51" i="29"/>
  <c r="I51" i="29"/>
  <c r="L50" i="29"/>
  <c r="F50" i="29"/>
  <c r="O49" i="29"/>
  <c r="I49" i="29"/>
  <c r="L48" i="29"/>
  <c r="F48" i="29"/>
  <c r="O47" i="29"/>
  <c r="I47" i="29"/>
  <c r="L46" i="29"/>
  <c r="F46" i="29"/>
  <c r="O45" i="29"/>
  <c r="I45" i="29"/>
  <c r="L44" i="29"/>
  <c r="F44" i="29"/>
  <c r="O43" i="29"/>
  <c r="I43" i="29"/>
  <c r="L42" i="29"/>
  <c r="F42" i="29"/>
  <c r="O41" i="29"/>
  <c r="I41" i="29"/>
  <c r="L40" i="29"/>
  <c r="F40" i="29"/>
  <c r="O39" i="29"/>
  <c r="I39" i="29"/>
  <c r="L38" i="29"/>
  <c r="F38" i="29"/>
  <c r="O37" i="29"/>
  <c r="I37" i="29"/>
  <c r="L36" i="29"/>
  <c r="F36" i="29"/>
  <c r="O35" i="29"/>
  <c r="I35" i="29"/>
  <c r="L34" i="29"/>
  <c r="F34" i="29"/>
  <c r="O33" i="29"/>
  <c r="I33" i="29"/>
  <c r="L32" i="29"/>
  <c r="F32" i="29"/>
  <c r="O31" i="29"/>
  <c r="I31" i="29"/>
  <c r="L30" i="29"/>
  <c r="F30" i="29"/>
  <c r="O29" i="29"/>
  <c r="I29" i="29"/>
  <c r="L28" i="29"/>
  <c r="F28" i="29"/>
  <c r="O27" i="29"/>
  <c r="I27" i="29"/>
  <c r="L26" i="29"/>
  <c r="F26" i="29"/>
  <c r="O25" i="29"/>
  <c r="I25" i="29"/>
  <c r="L24" i="29"/>
  <c r="F24" i="29"/>
  <c r="O23" i="29"/>
  <c r="I23" i="29"/>
  <c r="L22" i="29"/>
  <c r="F22" i="29"/>
  <c r="O21" i="29"/>
  <c r="I21" i="29"/>
  <c r="L20" i="29"/>
  <c r="F20" i="29"/>
  <c r="O19" i="29"/>
  <c r="I19" i="29"/>
  <c r="L18" i="29"/>
  <c r="F18" i="29"/>
  <c r="O17" i="29"/>
  <c r="I17" i="29"/>
  <c r="L16" i="29"/>
  <c r="F16" i="29"/>
  <c r="J16" i="29"/>
  <c r="O15" i="29"/>
  <c r="I15" i="29"/>
  <c r="L14" i="29"/>
  <c r="F14" i="29"/>
  <c r="O13" i="29"/>
  <c r="I13" i="29"/>
  <c r="L12" i="29"/>
  <c r="F12" i="29"/>
  <c r="E72" i="29"/>
  <c r="N71" i="29"/>
  <c r="H71" i="29"/>
  <c r="K70" i="29"/>
  <c r="E70" i="29"/>
  <c r="N69" i="29"/>
  <c r="H69" i="29"/>
  <c r="K68" i="29"/>
  <c r="E68" i="29"/>
  <c r="N67" i="29"/>
  <c r="H67" i="29"/>
  <c r="K66" i="29"/>
  <c r="E66" i="29"/>
  <c r="N65" i="29"/>
  <c r="H65" i="29"/>
  <c r="K64" i="29"/>
  <c r="E64" i="29"/>
  <c r="N63" i="29"/>
  <c r="H63" i="29"/>
  <c r="K62" i="29"/>
  <c r="E62" i="29"/>
  <c r="N61" i="29"/>
  <c r="H61" i="29"/>
  <c r="K60" i="29"/>
  <c r="E60" i="29"/>
  <c r="N59" i="29"/>
  <c r="H59" i="29"/>
  <c r="K58" i="29"/>
  <c r="E58" i="29"/>
  <c r="N57" i="29"/>
  <c r="H57" i="29"/>
  <c r="K56" i="29"/>
  <c r="E56" i="29"/>
  <c r="N55" i="29"/>
  <c r="H55" i="29"/>
  <c r="K54" i="29"/>
  <c r="E54" i="29"/>
  <c r="N53" i="29"/>
  <c r="H53" i="29"/>
  <c r="K52" i="29"/>
  <c r="E52" i="29"/>
  <c r="N51" i="29"/>
  <c r="H51" i="29"/>
  <c r="K50" i="29"/>
  <c r="E50" i="29"/>
  <c r="N49" i="29"/>
  <c r="H49" i="29"/>
  <c r="K48" i="29"/>
  <c r="E48" i="29"/>
  <c r="N47" i="29"/>
  <c r="H47" i="29"/>
  <c r="K46" i="29"/>
  <c r="E46" i="29"/>
  <c r="N45" i="29"/>
  <c r="H45" i="29"/>
  <c r="K44" i="29"/>
  <c r="E44" i="29"/>
  <c r="N43" i="29"/>
  <c r="H43" i="29"/>
  <c r="K42" i="29"/>
  <c r="E42" i="29"/>
  <c r="N41" i="29"/>
  <c r="H41" i="29"/>
  <c r="K40" i="29"/>
  <c r="E40" i="29"/>
  <c r="N39" i="29"/>
  <c r="H39" i="29"/>
  <c r="K38" i="29"/>
  <c r="E38" i="29"/>
  <c r="N37" i="29"/>
  <c r="H37" i="29"/>
  <c r="K36" i="29"/>
  <c r="E36" i="29"/>
  <c r="N35" i="29"/>
  <c r="H35" i="29"/>
  <c r="K34" i="29"/>
  <c r="E34" i="29"/>
  <c r="N33" i="29"/>
  <c r="H33" i="29"/>
  <c r="K26" i="29"/>
  <c r="J86" i="29"/>
  <c r="D86" i="29"/>
  <c r="M85" i="29"/>
  <c r="G85" i="29"/>
  <c r="D84" i="29"/>
  <c r="M83" i="29"/>
  <c r="G83" i="29"/>
  <c r="J82" i="29"/>
  <c r="D82" i="29"/>
  <c r="M81" i="29"/>
  <c r="G81" i="29"/>
  <c r="D80" i="29"/>
  <c r="M79" i="29"/>
  <c r="G79" i="29"/>
  <c r="J78" i="29"/>
  <c r="D78" i="29"/>
  <c r="M77" i="29"/>
  <c r="J76" i="29"/>
  <c r="D76" i="29"/>
  <c r="M75" i="29"/>
  <c r="G75" i="29"/>
  <c r="D74" i="29"/>
  <c r="M73" i="29"/>
  <c r="G73" i="29"/>
  <c r="J72" i="29"/>
  <c r="D72" i="29"/>
  <c r="M71" i="29"/>
  <c r="G71" i="29"/>
  <c r="J70" i="29"/>
  <c r="D70" i="29"/>
  <c r="M69" i="29"/>
  <c r="G69" i="29"/>
  <c r="J68" i="29"/>
  <c r="D68" i="29"/>
  <c r="M67" i="29"/>
  <c r="G67" i="29"/>
  <c r="J66" i="29"/>
  <c r="D66" i="29"/>
  <c r="M65" i="29"/>
  <c r="G65" i="29"/>
  <c r="J64" i="29"/>
  <c r="D64" i="29"/>
  <c r="M63" i="29"/>
  <c r="G63" i="29"/>
  <c r="J62" i="29"/>
  <c r="D62" i="29"/>
  <c r="M61" i="29"/>
  <c r="J60" i="29"/>
  <c r="D60" i="29"/>
  <c r="M59" i="29"/>
  <c r="G59" i="29"/>
  <c r="J58" i="29"/>
  <c r="D58" i="29"/>
  <c r="M57" i="29"/>
  <c r="G57" i="29"/>
  <c r="J56" i="29"/>
  <c r="D56" i="29"/>
  <c r="M55" i="29"/>
  <c r="G55" i="29"/>
  <c r="D54" i="29"/>
  <c r="M53" i="29"/>
  <c r="G53" i="29"/>
  <c r="J52" i="29"/>
  <c r="D52" i="29"/>
  <c r="M51" i="29"/>
  <c r="G51" i="29"/>
  <c r="J50" i="29"/>
  <c r="D50" i="29"/>
  <c r="M49" i="29"/>
  <c r="G49" i="29"/>
  <c r="J48" i="29"/>
  <c r="D48" i="29"/>
  <c r="M47" i="29"/>
  <c r="G47" i="29"/>
  <c r="J46" i="29"/>
  <c r="D46" i="29"/>
  <c r="M45" i="29"/>
  <c r="G45" i="29"/>
  <c r="J44" i="29"/>
  <c r="D44" i="29"/>
  <c r="M43" i="29"/>
  <c r="G43" i="29"/>
  <c r="J42" i="29"/>
  <c r="D42" i="29"/>
  <c r="M41" i="29"/>
  <c r="G41" i="29"/>
  <c r="J40" i="29"/>
  <c r="D40" i="29"/>
  <c r="M39" i="29"/>
  <c r="G39" i="29"/>
  <c r="J38" i="29"/>
  <c r="D38" i="29"/>
  <c r="M37" i="29"/>
  <c r="G37" i="29"/>
  <c r="J36" i="29"/>
  <c r="D36" i="29"/>
  <c r="M35" i="29"/>
  <c r="G35" i="29"/>
  <c r="J34" i="29"/>
  <c r="D34" i="29"/>
  <c r="M33" i="29"/>
  <c r="G33" i="29"/>
  <c r="J32" i="29"/>
  <c r="D32" i="29"/>
  <c r="M31" i="29"/>
  <c r="G31" i="29"/>
  <c r="J30" i="29"/>
  <c r="D30" i="29"/>
  <c r="M29" i="29"/>
  <c r="G29" i="29"/>
  <c r="J28" i="29"/>
  <c r="D28" i="29"/>
  <c r="M27" i="29"/>
  <c r="G27" i="29"/>
  <c r="J26" i="29"/>
  <c r="D26" i="29"/>
  <c r="M25" i="29"/>
  <c r="G25" i="29"/>
  <c r="J24" i="29"/>
  <c r="D24" i="29"/>
  <c r="M23" i="29"/>
  <c r="G23" i="29"/>
  <c r="J22" i="29"/>
  <c r="D22" i="29"/>
  <c r="M21" i="29"/>
  <c r="G21" i="29"/>
  <c r="J20" i="29"/>
  <c r="D20" i="29"/>
  <c r="M19" i="29"/>
  <c r="G19" i="29"/>
  <c r="J18" i="29"/>
  <c r="D18" i="29"/>
  <c r="M17" i="29"/>
  <c r="G17" i="29"/>
  <c r="G11" i="29"/>
  <c r="D35" i="29"/>
  <c r="M34" i="29"/>
  <c r="G34" i="29"/>
  <c r="J33" i="29"/>
  <c r="D33" i="29"/>
  <c r="M32" i="29"/>
  <c r="G32" i="29"/>
  <c r="J31" i="29"/>
  <c r="D31" i="29"/>
  <c r="M30" i="29"/>
  <c r="G30" i="29"/>
  <c r="J29" i="29"/>
  <c r="D29" i="29"/>
  <c r="M28" i="29"/>
  <c r="G28" i="29"/>
  <c r="J27" i="29"/>
  <c r="D27" i="29"/>
  <c r="M26" i="29"/>
  <c r="G26" i="29"/>
  <c r="J25" i="29"/>
  <c r="D25" i="29"/>
  <c r="M24" i="29"/>
  <c r="G24" i="29"/>
  <c r="J23" i="29"/>
  <c r="D23" i="29"/>
  <c r="M22" i="29"/>
  <c r="G22" i="29"/>
  <c r="J21" i="29"/>
  <c r="M20" i="29"/>
  <c r="G20" i="29"/>
  <c r="J19" i="29"/>
  <c r="D19" i="29"/>
  <c r="M18" i="29"/>
  <c r="G18" i="29"/>
  <c r="J17" i="29"/>
  <c r="D17" i="29"/>
  <c r="M16" i="29"/>
  <c r="G16" i="29"/>
  <c r="J15" i="29"/>
  <c r="D15" i="29"/>
  <c r="M14" i="29"/>
  <c r="G14" i="29"/>
  <c r="J13" i="29"/>
  <c r="D13" i="29"/>
  <c r="M12" i="29"/>
  <c r="G12" i="29"/>
  <c r="J11" i="29"/>
  <c r="D11" i="29"/>
  <c r="M10" i="29"/>
  <c r="G10" i="29"/>
  <c r="E10" i="29"/>
  <c r="J9" i="29"/>
  <c r="D9" i="29"/>
  <c r="M9" i="29"/>
  <c r="M8" i="29"/>
  <c r="G8" i="29"/>
  <c r="J7" i="29"/>
  <c r="D7" i="29"/>
  <c r="M6" i="29"/>
  <c r="G6" i="29"/>
  <c r="J5" i="29"/>
  <c r="D5" i="29"/>
  <c r="M4" i="29"/>
  <c r="O11" i="29"/>
  <c r="K32" i="29"/>
  <c r="E32" i="29"/>
  <c r="N31" i="29"/>
  <c r="H31" i="29"/>
  <c r="K30" i="29"/>
  <c r="E30" i="29"/>
  <c r="N29" i="29"/>
  <c r="H29" i="29"/>
  <c r="K28" i="29"/>
  <c r="E28" i="29"/>
  <c r="N27" i="29"/>
  <c r="H27" i="29"/>
  <c r="E26" i="29"/>
  <c r="N25" i="29"/>
  <c r="H25" i="29"/>
  <c r="K24" i="29"/>
  <c r="E24" i="29"/>
  <c r="N23" i="29"/>
  <c r="H23" i="29"/>
  <c r="K22" i="29"/>
  <c r="E22" i="29"/>
  <c r="N21" i="29"/>
  <c r="H21" i="29"/>
  <c r="K20" i="29"/>
  <c r="E20" i="29"/>
  <c r="N19" i="29"/>
  <c r="H19" i="29"/>
  <c r="K18" i="29"/>
  <c r="E18" i="29"/>
  <c r="N17" i="29"/>
  <c r="H17" i="29"/>
  <c r="K16" i="29"/>
  <c r="E16" i="29"/>
  <c r="K14" i="29"/>
  <c r="N7" i="29"/>
  <c r="D16" i="29"/>
  <c r="M15" i="29"/>
  <c r="G15" i="29"/>
  <c r="J14" i="29"/>
  <c r="D14" i="29"/>
  <c r="M13" i="29"/>
  <c r="G13" i="29"/>
  <c r="J12" i="29"/>
  <c r="D12" i="29"/>
  <c r="M11" i="29"/>
  <c r="J10" i="29"/>
  <c r="D10" i="29"/>
  <c r="G9" i="29"/>
  <c r="J8" i="29"/>
  <c r="D8" i="29"/>
  <c r="M7" i="29"/>
  <c r="G7" i="29"/>
  <c r="J6" i="29"/>
  <c r="D6" i="29"/>
  <c r="M5" i="29"/>
  <c r="G5" i="29"/>
  <c r="J4" i="29"/>
  <c r="D4" i="29"/>
  <c r="I14" i="29"/>
  <c r="L13" i="29"/>
  <c r="F13" i="29"/>
  <c r="O12" i="29"/>
  <c r="I12" i="29"/>
  <c r="L11" i="29"/>
  <c r="F11" i="29"/>
  <c r="O10" i="29"/>
  <c r="I10" i="29"/>
  <c r="L9" i="29"/>
  <c r="F9" i="29"/>
  <c r="O8" i="29"/>
  <c r="I8" i="29"/>
  <c r="L7" i="29"/>
  <c r="F7" i="29"/>
  <c r="O6" i="29"/>
  <c r="I6" i="29"/>
  <c r="L5" i="29"/>
  <c r="F5" i="29"/>
  <c r="O4" i="29"/>
  <c r="I4" i="29"/>
  <c r="N15" i="29"/>
  <c r="H15" i="29"/>
  <c r="E14" i="29"/>
  <c r="N13" i="29"/>
  <c r="H13" i="29"/>
  <c r="K12" i="29"/>
  <c r="E12" i="29"/>
  <c r="N11" i="29"/>
  <c r="H11" i="29"/>
  <c r="K10" i="29"/>
  <c r="N9" i="29"/>
  <c r="H9" i="29"/>
  <c r="K8" i="29"/>
  <c r="E8" i="29"/>
  <c r="H7" i="29"/>
  <c r="K6" i="29"/>
  <c r="E6" i="29"/>
  <c r="N5" i="29"/>
  <c r="H5" i="29"/>
  <c r="K4" i="29"/>
  <c r="E4" i="29"/>
  <c r="G4" i="29"/>
  <c r="I11" i="29"/>
  <c r="L10" i="29"/>
  <c r="F10" i="29"/>
  <c r="O9" i="29"/>
  <c r="I9" i="29"/>
  <c r="L8" i="29"/>
  <c r="F8" i="29"/>
  <c r="O7" i="29"/>
  <c r="I7" i="29"/>
  <c r="L6" i="29"/>
  <c r="F6" i="29"/>
  <c r="O5" i="29"/>
  <c r="I5" i="29"/>
  <c r="L4" i="29"/>
  <c r="F4" i="29"/>
  <c r="D14" i="18"/>
  <c r="D15" i="18" s="1"/>
  <c r="E14" i="18"/>
  <c r="E15" i="18" s="1"/>
  <c r="F14" i="18"/>
  <c r="F15" i="18" s="1"/>
  <c r="G14" i="18"/>
  <c r="G15" i="18" s="1"/>
  <c r="H14" i="18"/>
  <c r="H15" i="18" s="1"/>
  <c r="I14" i="18"/>
  <c r="I15" i="18" s="1"/>
  <c r="J14" i="18"/>
  <c r="J15" i="18" s="1"/>
  <c r="K14" i="18"/>
  <c r="K15" i="18" s="1"/>
  <c r="L14" i="18"/>
  <c r="L15" i="18" s="1"/>
  <c r="M14" i="18"/>
  <c r="M15" i="18" s="1"/>
  <c r="N14" i="18"/>
  <c r="N15" i="18" s="1"/>
  <c r="O14" i="18"/>
  <c r="O15" i="18" s="1"/>
  <c r="P14" i="18"/>
  <c r="P15" i="18" s="1"/>
  <c r="Q14" i="18"/>
  <c r="Q15" i="18" s="1"/>
  <c r="R14" i="18"/>
  <c r="R15" i="18" s="1"/>
  <c r="C14" i="18"/>
  <c r="C15" i="18" s="1"/>
  <c r="C16" i="18" s="1"/>
  <c r="D13" i="18"/>
  <c r="E13" i="18"/>
  <c r="F13" i="18"/>
  <c r="G13" i="18"/>
  <c r="H13" i="18"/>
  <c r="I13" i="18"/>
  <c r="J13" i="18"/>
  <c r="K13" i="18"/>
  <c r="L13" i="18"/>
  <c r="M13" i="18"/>
  <c r="N13" i="18"/>
  <c r="O13" i="18"/>
  <c r="P13" i="18"/>
  <c r="Q13" i="18"/>
  <c r="R13" i="18"/>
  <c r="C13" i="18"/>
  <c r="B2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T1" i="17"/>
  <c r="U1" i="17"/>
  <c r="V1" i="17"/>
  <c r="W1" i="17"/>
  <c r="B1" i="17"/>
  <c r="U2" i="10"/>
  <c r="V2" i="10"/>
  <c r="U3" i="10"/>
  <c r="V3" i="17" s="1"/>
  <c r="V3" i="10"/>
  <c r="W3" i="17" s="1"/>
  <c r="P2" i="10"/>
  <c r="P2" i="26" s="1"/>
  <c r="L2" i="30" s="1"/>
  <c r="Q2" i="10"/>
  <c r="Q2" i="26" s="1"/>
  <c r="M2" i="30" s="1"/>
  <c r="R2" i="10"/>
  <c r="R2" i="26" s="1"/>
  <c r="N2" i="30" s="1"/>
  <c r="S2" i="10"/>
  <c r="T2" i="10"/>
  <c r="P3" i="10"/>
  <c r="Q3" i="17" s="1"/>
  <c r="P2" i="18" s="1"/>
  <c r="Q3" i="10"/>
  <c r="R3" i="17" s="1"/>
  <c r="Q2" i="18" s="1"/>
  <c r="R3" i="10"/>
  <c r="S3" i="17" s="1"/>
  <c r="R2" i="18" s="1"/>
  <c r="S3" i="10"/>
  <c r="T3" i="17" s="1"/>
  <c r="T3" i="10"/>
  <c r="U3" i="17" s="1"/>
  <c r="A4" i="10"/>
  <c r="B4" i="17" s="1"/>
  <c r="A5" i="10"/>
  <c r="B5" i="17" s="1"/>
  <c r="A6" i="10"/>
  <c r="B6" i="17" s="1"/>
  <c r="A7" i="10"/>
  <c r="B7" i="17" s="1"/>
  <c r="A8" i="10"/>
  <c r="B8" i="17" s="1"/>
  <c r="A9" i="10"/>
  <c r="B9" i="17" s="1"/>
  <c r="A10" i="10"/>
  <c r="B10" i="17" s="1"/>
  <c r="A11" i="10"/>
  <c r="B11" i="17" s="1"/>
  <c r="A12" i="10"/>
  <c r="B12" i="17" s="1"/>
  <c r="A13" i="10"/>
  <c r="B13" i="17" s="1"/>
  <c r="A14" i="10"/>
  <c r="B14" i="17" s="1"/>
  <c r="A15" i="10"/>
  <c r="B15" i="17" s="1"/>
  <c r="A16" i="10"/>
  <c r="B16" i="17" s="1"/>
  <c r="A17" i="10"/>
  <c r="B17" i="17" s="1"/>
  <c r="A18" i="10"/>
  <c r="B18" i="17" s="1"/>
  <c r="A19" i="10"/>
  <c r="B19" i="17" s="1"/>
  <c r="A20" i="10"/>
  <c r="B20" i="17" s="1"/>
  <c r="A21" i="10"/>
  <c r="B21" i="17" s="1"/>
  <c r="A22" i="10"/>
  <c r="B22" i="17" s="1"/>
  <c r="A23" i="10"/>
  <c r="B23" i="17" s="1"/>
  <c r="A24" i="10"/>
  <c r="B24" i="17" s="1"/>
  <c r="A25" i="10"/>
  <c r="B25" i="17" s="1"/>
  <c r="A26" i="10"/>
  <c r="B26" i="17" s="1"/>
  <c r="A27" i="10"/>
  <c r="B27" i="17" s="1"/>
  <c r="A28" i="10"/>
  <c r="B28" i="17" s="1"/>
  <c r="A29" i="10"/>
  <c r="B29" i="17" s="1"/>
  <c r="A30" i="10"/>
  <c r="B30" i="17" s="1"/>
  <c r="A31" i="10"/>
  <c r="B31" i="17" s="1"/>
  <c r="A32" i="10"/>
  <c r="B32" i="17" s="1"/>
  <c r="A33" i="10"/>
  <c r="B33" i="17" s="1"/>
  <c r="A34" i="10"/>
  <c r="B34" i="17" s="1"/>
  <c r="A35" i="10"/>
  <c r="B35" i="17" s="1"/>
  <c r="A36" i="10"/>
  <c r="B36" i="17" s="1"/>
  <c r="A37" i="10"/>
  <c r="B37" i="17" s="1"/>
  <c r="A38" i="10"/>
  <c r="B38" i="17" s="1"/>
  <c r="A39" i="10"/>
  <c r="B39" i="17" s="1"/>
  <c r="A40" i="10"/>
  <c r="B40" i="17" s="1"/>
  <c r="A41" i="10"/>
  <c r="B41" i="17" s="1"/>
  <c r="A42" i="10"/>
  <c r="B42" i="17" s="1"/>
  <c r="A43" i="10"/>
  <c r="B43" i="17" s="1"/>
  <c r="A44" i="10"/>
  <c r="B44" i="17" s="1"/>
  <c r="A45" i="10"/>
  <c r="B45" i="17" s="1"/>
  <c r="A46" i="10"/>
  <c r="B46" i="17" s="1"/>
  <c r="A47" i="10"/>
  <c r="B47" i="17" s="1"/>
  <c r="A48" i="10"/>
  <c r="B48" i="17" s="1"/>
  <c r="A49" i="10"/>
  <c r="B49" i="17" s="1"/>
  <c r="A50" i="10"/>
  <c r="B50" i="17" s="1"/>
  <c r="A51" i="10"/>
  <c r="B51" i="17" s="1"/>
  <c r="A52" i="10"/>
  <c r="B52" i="17" s="1"/>
  <c r="A53" i="10"/>
  <c r="B53" i="17" s="1"/>
  <c r="A54" i="10"/>
  <c r="B54" i="17" s="1"/>
  <c r="A55" i="10"/>
  <c r="B55" i="17" s="1"/>
  <c r="A56" i="10"/>
  <c r="B56" i="17" s="1"/>
  <c r="A57" i="10"/>
  <c r="B57" i="17" s="1"/>
  <c r="A58" i="10"/>
  <c r="B58" i="17" s="1"/>
  <c r="A59" i="10"/>
  <c r="B59" i="17" s="1"/>
  <c r="A60" i="10"/>
  <c r="B60" i="17" s="1"/>
  <c r="A61" i="10"/>
  <c r="B61" i="17" s="1"/>
  <c r="A62" i="10"/>
  <c r="B62" i="17" s="1"/>
  <c r="A63" i="10"/>
  <c r="B63" i="17" s="1"/>
  <c r="A64" i="10"/>
  <c r="B64" i="17" s="1"/>
  <c r="A65" i="10"/>
  <c r="B65" i="17" s="1"/>
  <c r="A66" i="10"/>
  <c r="B66" i="17" s="1"/>
  <c r="A67" i="10"/>
  <c r="B67" i="17" s="1"/>
  <c r="A68" i="10"/>
  <c r="B68" i="17" s="1"/>
  <c r="A69" i="10"/>
  <c r="B69" i="17" s="1"/>
  <c r="A70" i="10"/>
  <c r="B70" i="17" s="1"/>
  <c r="A71" i="10"/>
  <c r="B71" i="17" s="1"/>
  <c r="A72" i="10"/>
  <c r="B72" i="17" s="1"/>
  <c r="A73" i="10"/>
  <c r="B73" i="17" s="1"/>
  <c r="A74" i="10"/>
  <c r="B74" i="17" s="1"/>
  <c r="A75" i="10"/>
  <c r="B75" i="17" s="1"/>
  <c r="A76" i="10"/>
  <c r="B76" i="17" s="1"/>
  <c r="A77" i="10"/>
  <c r="B77" i="17" s="1"/>
  <c r="A78" i="10"/>
  <c r="B78" i="17" s="1"/>
  <c r="A79" i="10"/>
  <c r="B79" i="17" s="1"/>
  <c r="A80" i="10"/>
  <c r="B80" i="17" s="1"/>
  <c r="A81" i="10"/>
  <c r="B81" i="17" s="1"/>
  <c r="A82" i="10"/>
  <c r="B82" i="17" s="1"/>
  <c r="A83" i="10"/>
  <c r="B83" i="17" s="1"/>
  <c r="A84" i="10"/>
  <c r="B84" i="17" s="1"/>
  <c r="A85" i="10"/>
  <c r="B85" i="17" s="1"/>
  <c r="A86" i="10"/>
  <c r="B86" i="17" s="1"/>
  <c r="A87" i="10"/>
  <c r="B87" i="17" s="1"/>
  <c r="A88" i="10"/>
  <c r="B88" i="17" s="1"/>
  <c r="A89" i="10"/>
  <c r="B89" i="17" s="1"/>
  <c r="A90" i="10"/>
  <c r="B90" i="17" s="1"/>
  <c r="A91" i="10"/>
  <c r="B91" i="17" s="1"/>
  <c r="A92" i="10"/>
  <c r="B92" i="17" s="1"/>
  <c r="A93" i="10"/>
  <c r="B93" i="17" s="1"/>
  <c r="A94" i="10"/>
  <c r="B94" i="17" s="1"/>
  <c r="A95" i="10"/>
  <c r="B95" i="17" s="1"/>
  <c r="A96" i="10"/>
  <c r="B96" i="17" s="1"/>
  <c r="A97" i="10"/>
  <c r="B97" i="17" s="1"/>
  <c r="A98" i="10"/>
  <c r="B98" i="17" s="1"/>
  <c r="A99" i="10"/>
  <c r="B99" i="17" s="1"/>
  <c r="A100" i="10"/>
  <c r="B100" i="17" s="1"/>
  <c r="A101" i="10"/>
  <c r="B101" i="17" s="1"/>
  <c r="A102" i="10"/>
  <c r="B102" i="17" s="1"/>
  <c r="A103" i="10"/>
  <c r="B103" i="17" s="1"/>
  <c r="A3" i="10"/>
  <c r="B3" i="17" s="1"/>
  <c r="D3" i="10"/>
  <c r="E3" i="17" s="1"/>
  <c r="D2" i="18" s="1"/>
  <c r="E3" i="10"/>
  <c r="F3" i="17" s="1"/>
  <c r="E2" i="18" s="1"/>
  <c r="F3" i="10"/>
  <c r="G3" i="17" s="1"/>
  <c r="F2" i="18" s="1"/>
  <c r="G3" i="10"/>
  <c r="H3" i="17" s="1"/>
  <c r="G2" i="18" s="1"/>
  <c r="H3" i="10"/>
  <c r="I3" i="17" s="1"/>
  <c r="H2" i="18" s="1"/>
  <c r="I3" i="10"/>
  <c r="J3" i="17" s="1"/>
  <c r="I2" i="18" s="1"/>
  <c r="J3" i="10"/>
  <c r="K3" i="17" s="1"/>
  <c r="J2" i="18" s="1"/>
  <c r="K3" i="10"/>
  <c r="L3" i="17" s="1"/>
  <c r="K2" i="18" s="1"/>
  <c r="L3" i="10"/>
  <c r="M3" i="17" s="1"/>
  <c r="L2" i="18" s="1"/>
  <c r="M3" i="10"/>
  <c r="N3" i="17" s="1"/>
  <c r="M2" i="18" s="1"/>
  <c r="N3" i="10"/>
  <c r="O3" i="17" s="1"/>
  <c r="N2" i="18" s="1"/>
  <c r="O3" i="10"/>
  <c r="P3" i="17" s="1"/>
  <c r="O2" i="18" s="1"/>
  <c r="C3" i="10"/>
  <c r="D3" i="17" s="1"/>
  <c r="C2" i="18" s="1"/>
  <c r="D2" i="10"/>
  <c r="E2" i="10"/>
  <c r="F2" i="10"/>
  <c r="G2" i="10"/>
  <c r="H2" i="10"/>
  <c r="I2" i="10"/>
  <c r="J2" i="10"/>
  <c r="K2" i="10"/>
  <c r="L2" i="10"/>
  <c r="M2" i="10"/>
  <c r="N2" i="10"/>
  <c r="O2" i="10"/>
  <c r="O2" i="26" s="1"/>
  <c r="K2" i="30" s="1"/>
  <c r="C2" i="10"/>
  <c r="O106" i="29" l="1"/>
  <c r="N21" i="18" s="1"/>
  <c r="U2" i="17"/>
  <c r="T2" i="26"/>
  <c r="P2" i="30" s="1"/>
  <c r="T2" i="17"/>
  <c r="S2" i="26"/>
  <c r="O2" i="30" s="1"/>
  <c r="W2" i="17"/>
  <c r="V2" i="26"/>
  <c r="R2" i="30" s="1"/>
  <c r="V2" i="17"/>
  <c r="U2" i="26"/>
  <c r="Q2" i="30" s="1"/>
  <c r="E11" i="10"/>
  <c r="E2" i="26"/>
  <c r="H13" i="10"/>
  <c r="H2" i="26"/>
  <c r="D2" i="30" s="1"/>
  <c r="G24" i="10"/>
  <c r="G2" i="26"/>
  <c r="L8" i="10"/>
  <c r="L2" i="26"/>
  <c r="H2" i="30" s="1"/>
  <c r="F23" i="10"/>
  <c r="F2" i="26"/>
  <c r="J41" i="10"/>
  <c r="J2" i="26"/>
  <c r="F2" i="30" s="1"/>
  <c r="K102" i="10"/>
  <c r="K2" i="26"/>
  <c r="G2" i="30" s="1"/>
  <c r="D5" i="10"/>
  <c r="D2" i="26"/>
  <c r="I49" i="10"/>
  <c r="I2" i="26"/>
  <c r="E2" i="30" s="1"/>
  <c r="N68" i="10"/>
  <c r="N2" i="26"/>
  <c r="J2" i="30" s="1"/>
  <c r="C42" i="10"/>
  <c r="C2" i="26"/>
  <c r="C2" i="30" s="1"/>
  <c r="M78" i="10"/>
  <c r="M2" i="26"/>
  <c r="I2" i="30" s="1"/>
  <c r="F106" i="29"/>
  <c r="H106" i="29"/>
  <c r="L106" i="29"/>
  <c r="N106" i="29"/>
  <c r="N17" i="18"/>
  <c r="J106" i="29"/>
  <c r="G106" i="29"/>
  <c r="I106" i="29"/>
  <c r="E106" i="29"/>
  <c r="K106" i="29"/>
  <c r="M106" i="29"/>
  <c r="D106" i="29"/>
  <c r="Q17" i="18"/>
  <c r="K17" i="18"/>
  <c r="E17" i="18"/>
  <c r="P17" i="18"/>
  <c r="D17" i="18"/>
  <c r="J17" i="18"/>
  <c r="R17" i="18"/>
  <c r="O17" i="18"/>
  <c r="I17" i="18"/>
  <c r="H17" i="18"/>
  <c r="M17" i="18"/>
  <c r="G17" i="18"/>
  <c r="L17" i="18"/>
  <c r="F17" i="18"/>
  <c r="O16" i="18"/>
  <c r="N16" i="18"/>
  <c r="M16" i="18"/>
  <c r="G16" i="18"/>
  <c r="I16" i="18"/>
  <c r="R16" i="18"/>
  <c r="L16" i="18"/>
  <c r="F16" i="18"/>
  <c r="H16" i="18"/>
  <c r="Q16" i="18"/>
  <c r="K16" i="18"/>
  <c r="E16" i="18"/>
  <c r="P16" i="18"/>
  <c r="J16" i="18"/>
  <c r="D16" i="18"/>
  <c r="Q10" i="10"/>
  <c r="Q17" i="10"/>
  <c r="Q22" i="10"/>
  <c r="Q29" i="10"/>
  <c r="Q39" i="10"/>
  <c r="Q44" i="10"/>
  <c r="Q49" i="10"/>
  <c r="Q53" i="10"/>
  <c r="Q57" i="10"/>
  <c r="Q61" i="10"/>
  <c r="Q65" i="10"/>
  <c r="Q5" i="10"/>
  <c r="Q8" i="10"/>
  <c r="Q15" i="10"/>
  <c r="Q20" i="10"/>
  <c r="Q27" i="10"/>
  <c r="Q32" i="10"/>
  <c r="Q37" i="10"/>
  <c r="Q42" i="10"/>
  <c r="Q50" i="10"/>
  <c r="Q54" i="10"/>
  <c r="Q58" i="10"/>
  <c r="Q62" i="10"/>
  <c r="Q66" i="10"/>
  <c r="Q13" i="10"/>
  <c r="Q18" i="10"/>
  <c r="Q25" i="10"/>
  <c r="Q30" i="10"/>
  <c r="Q35" i="10"/>
  <c r="Q40" i="10"/>
  <c r="Q47" i="10"/>
  <c r="Q6" i="10"/>
  <c r="Q11" i="10"/>
  <c r="Q16" i="10"/>
  <c r="Q23" i="10"/>
  <c r="Q28" i="10"/>
  <c r="Q38" i="10"/>
  <c r="Q14" i="10"/>
  <c r="Q33" i="10"/>
  <c r="Q56" i="10"/>
  <c r="Q64" i="10"/>
  <c r="Q67" i="10"/>
  <c r="Q71" i="10"/>
  <c r="Q75" i="10"/>
  <c r="Q79" i="10"/>
  <c r="Q83" i="10"/>
  <c r="Q87" i="10"/>
  <c r="Q91" i="10"/>
  <c r="Q94" i="10"/>
  <c r="Q97" i="10"/>
  <c r="Q100" i="10"/>
  <c r="Q103" i="10"/>
  <c r="Q4" i="10"/>
  <c r="Q12" i="10"/>
  <c r="Q31" i="10"/>
  <c r="Q68" i="10"/>
  <c r="Q72" i="10"/>
  <c r="Q76" i="10"/>
  <c r="Q80" i="10"/>
  <c r="Q84" i="10"/>
  <c r="Q88" i="10"/>
  <c r="Q19" i="10"/>
  <c r="Q34" i="10"/>
  <c r="Q52" i="10"/>
  <c r="Q60" i="10"/>
  <c r="Q69" i="10"/>
  <c r="Q73" i="10"/>
  <c r="Q77" i="10"/>
  <c r="Q81" i="10"/>
  <c r="Q85" i="10"/>
  <c r="Q89" i="10"/>
  <c r="Q36" i="10"/>
  <c r="Q63" i="10"/>
  <c r="Q92" i="10"/>
  <c r="Q95" i="10"/>
  <c r="Q98" i="10"/>
  <c r="Q101" i="10"/>
  <c r="Q70" i="10"/>
  <c r="Q78" i="10"/>
  <c r="Q7" i="10"/>
  <c r="Q24" i="10"/>
  <c r="Q45" i="10"/>
  <c r="Q51" i="10"/>
  <c r="Q86" i="10"/>
  <c r="Q41" i="10"/>
  <c r="Q48" i="10"/>
  <c r="Q21" i="10"/>
  <c r="Q55" i="10"/>
  <c r="Q9" i="10"/>
  <c r="Q26" i="10"/>
  <c r="Q43" i="10"/>
  <c r="Q46" i="10"/>
  <c r="Q74" i="10"/>
  <c r="Q82" i="10"/>
  <c r="Q90" i="10"/>
  <c r="Q93" i="10"/>
  <c r="Q96" i="10"/>
  <c r="Q99" i="10"/>
  <c r="Q102" i="10"/>
  <c r="Q59" i="10"/>
  <c r="P5" i="10"/>
  <c r="P8" i="10"/>
  <c r="P15" i="10"/>
  <c r="P20" i="10"/>
  <c r="P27" i="10"/>
  <c r="P32" i="10"/>
  <c r="P37" i="10"/>
  <c r="P42" i="10"/>
  <c r="P50" i="10"/>
  <c r="P54" i="10"/>
  <c r="P58" i="10"/>
  <c r="P62" i="10"/>
  <c r="P66" i="10"/>
  <c r="P13" i="10"/>
  <c r="P18" i="10"/>
  <c r="P25" i="10"/>
  <c r="P30" i="10"/>
  <c r="P35" i="10"/>
  <c r="P40" i="10"/>
  <c r="P47" i="10"/>
  <c r="P6" i="10"/>
  <c r="P11" i="10"/>
  <c r="P16" i="10"/>
  <c r="P23" i="10"/>
  <c r="P28" i="10"/>
  <c r="P38" i="10"/>
  <c r="P45" i="10"/>
  <c r="P48" i="10"/>
  <c r="P51" i="10"/>
  <c r="P55" i="10"/>
  <c r="P59" i="10"/>
  <c r="P63" i="10"/>
  <c r="P9" i="10"/>
  <c r="P14" i="10"/>
  <c r="P21" i="10"/>
  <c r="P26" i="10"/>
  <c r="P33" i="10"/>
  <c r="P36" i="10"/>
  <c r="P43" i="10"/>
  <c r="P12" i="10"/>
  <c r="P31" i="10"/>
  <c r="P68" i="10"/>
  <c r="P72" i="10"/>
  <c r="P76" i="10"/>
  <c r="P80" i="10"/>
  <c r="P84" i="10"/>
  <c r="P88" i="10"/>
  <c r="P101" i="10"/>
  <c r="P10" i="10"/>
  <c r="P29" i="10"/>
  <c r="P44" i="10"/>
  <c r="P53" i="10"/>
  <c r="P61" i="10"/>
  <c r="P92" i="10"/>
  <c r="P95" i="10"/>
  <c r="P98" i="10"/>
  <c r="P17" i="10"/>
  <c r="P46" i="10"/>
  <c r="P70" i="10"/>
  <c r="P74" i="10"/>
  <c r="P78" i="10"/>
  <c r="P82" i="10"/>
  <c r="P86" i="10"/>
  <c r="P90" i="10"/>
  <c r="P93" i="10"/>
  <c r="P96" i="10"/>
  <c r="P99" i="10"/>
  <c r="P19" i="10"/>
  <c r="P60" i="10"/>
  <c r="P73" i="10"/>
  <c r="P81" i="10"/>
  <c r="P89" i="10"/>
  <c r="P7" i="10"/>
  <c r="P24" i="10"/>
  <c r="P41" i="10"/>
  <c r="P57" i="10"/>
  <c r="P64" i="10"/>
  <c r="P67" i="10"/>
  <c r="P75" i="10"/>
  <c r="P83" i="10"/>
  <c r="P34" i="10"/>
  <c r="P52" i="10"/>
  <c r="P69" i="10"/>
  <c r="P77" i="10"/>
  <c r="P85" i="10"/>
  <c r="P49" i="10"/>
  <c r="P65" i="10"/>
  <c r="P102" i="10"/>
  <c r="P103" i="10"/>
  <c r="P22" i="10"/>
  <c r="P97" i="10"/>
  <c r="P4" i="10"/>
  <c r="P87" i="10"/>
  <c r="P79" i="10"/>
  <c r="P94" i="10"/>
  <c r="P39" i="10"/>
  <c r="P56" i="10"/>
  <c r="P71" i="10"/>
  <c r="P91" i="10"/>
  <c r="P100" i="10"/>
  <c r="T6" i="10"/>
  <c r="T11" i="10"/>
  <c r="T16" i="10"/>
  <c r="T23" i="10"/>
  <c r="T28" i="10"/>
  <c r="T38" i="10"/>
  <c r="T45" i="10"/>
  <c r="T48" i="10"/>
  <c r="T51" i="10"/>
  <c r="T55" i="10"/>
  <c r="T59" i="10"/>
  <c r="T63" i="10"/>
  <c r="T9" i="10"/>
  <c r="T14" i="10"/>
  <c r="T21" i="10"/>
  <c r="T26" i="10"/>
  <c r="T33" i="10"/>
  <c r="T36" i="10"/>
  <c r="T43" i="10"/>
  <c r="T52" i="10"/>
  <c r="T56" i="10"/>
  <c r="T60" i="10"/>
  <c r="T64" i="10"/>
  <c r="T7" i="10"/>
  <c r="T12" i="10"/>
  <c r="T19" i="10"/>
  <c r="T24" i="10"/>
  <c r="T31" i="10"/>
  <c r="T34" i="10"/>
  <c r="T41" i="10"/>
  <c r="T46" i="10"/>
  <c r="T10" i="10"/>
  <c r="T17" i="10"/>
  <c r="T22" i="10"/>
  <c r="T29" i="10"/>
  <c r="T39" i="10"/>
  <c r="T5" i="10"/>
  <c r="T20" i="10"/>
  <c r="T37" i="10"/>
  <c r="T54" i="10"/>
  <c r="T62" i="10"/>
  <c r="T69" i="10"/>
  <c r="T73" i="10"/>
  <c r="T77" i="10"/>
  <c r="T81" i="10"/>
  <c r="T85" i="10"/>
  <c r="T89" i="10"/>
  <c r="T102" i="10"/>
  <c r="T18" i="10"/>
  <c r="T35" i="10"/>
  <c r="T70" i="10"/>
  <c r="T74" i="10"/>
  <c r="T78" i="10"/>
  <c r="T82" i="10"/>
  <c r="T86" i="10"/>
  <c r="T90" i="10"/>
  <c r="T93" i="10"/>
  <c r="T96" i="10"/>
  <c r="T99" i="10"/>
  <c r="T25" i="10"/>
  <c r="T40" i="10"/>
  <c r="T50" i="10"/>
  <c r="T58" i="10"/>
  <c r="T66" i="10"/>
  <c r="T67" i="10"/>
  <c r="T71" i="10"/>
  <c r="T75" i="10"/>
  <c r="T79" i="10"/>
  <c r="T83" i="10"/>
  <c r="T87" i="10"/>
  <c r="T91" i="10"/>
  <c r="T94" i="10"/>
  <c r="T97" i="10"/>
  <c r="T100" i="10"/>
  <c r="T27" i="10"/>
  <c r="T44" i="10"/>
  <c r="T53" i="10"/>
  <c r="T103" i="10"/>
  <c r="T15" i="10"/>
  <c r="T32" i="10"/>
  <c r="T47" i="10"/>
  <c r="T68" i="10"/>
  <c r="T76" i="10"/>
  <c r="T84" i="10"/>
  <c r="T57" i="10"/>
  <c r="T8" i="10"/>
  <c r="T42" i="10"/>
  <c r="T61" i="10"/>
  <c r="T72" i="10"/>
  <c r="T80" i="10"/>
  <c r="T88" i="10"/>
  <c r="T13" i="10"/>
  <c r="T65" i="10"/>
  <c r="T92" i="10"/>
  <c r="T101" i="10"/>
  <c r="T49" i="10"/>
  <c r="T98" i="10"/>
  <c r="T95" i="10"/>
  <c r="T30" i="10"/>
  <c r="T4" i="10"/>
  <c r="S9" i="10"/>
  <c r="S14" i="10"/>
  <c r="S21" i="10"/>
  <c r="S26" i="10"/>
  <c r="S33" i="10"/>
  <c r="S36" i="10"/>
  <c r="S43" i="10"/>
  <c r="S52" i="10"/>
  <c r="S56" i="10"/>
  <c r="S60" i="10"/>
  <c r="S64" i="10"/>
  <c r="S7" i="10"/>
  <c r="S12" i="10"/>
  <c r="S19" i="10"/>
  <c r="S24" i="10"/>
  <c r="S31" i="10"/>
  <c r="S34" i="10"/>
  <c r="S41" i="10"/>
  <c r="S46" i="10"/>
  <c r="S10" i="10"/>
  <c r="S17" i="10"/>
  <c r="S22" i="10"/>
  <c r="S29" i="10"/>
  <c r="S39" i="10"/>
  <c r="S44" i="10"/>
  <c r="S49" i="10"/>
  <c r="S53" i="10"/>
  <c r="S57" i="10"/>
  <c r="S61" i="10"/>
  <c r="S65" i="10"/>
  <c r="S5" i="10"/>
  <c r="S8" i="10"/>
  <c r="S15" i="10"/>
  <c r="S20" i="10"/>
  <c r="S27" i="10"/>
  <c r="S32" i="10"/>
  <c r="S37" i="10"/>
  <c r="S42" i="10"/>
  <c r="S18" i="10"/>
  <c r="S35" i="10"/>
  <c r="S70" i="10"/>
  <c r="S74" i="10"/>
  <c r="S78" i="10"/>
  <c r="S82" i="10"/>
  <c r="S86" i="10"/>
  <c r="S90" i="10"/>
  <c r="S93" i="10"/>
  <c r="S96" i="10"/>
  <c r="S99" i="10"/>
  <c r="S102" i="10"/>
  <c r="S16" i="10"/>
  <c r="S45" i="10"/>
  <c r="S48" i="10"/>
  <c r="S51" i="10"/>
  <c r="S59" i="10"/>
  <c r="S6" i="10"/>
  <c r="S23" i="10"/>
  <c r="S38" i="10"/>
  <c r="S47" i="10"/>
  <c r="S68" i="10"/>
  <c r="S72" i="10"/>
  <c r="S76" i="10"/>
  <c r="S80" i="10"/>
  <c r="S84" i="10"/>
  <c r="S88" i="10"/>
  <c r="S40" i="10"/>
  <c r="S50" i="10"/>
  <c r="S66" i="10"/>
  <c r="S71" i="10"/>
  <c r="S79" i="10"/>
  <c r="S87" i="10"/>
  <c r="S4" i="10"/>
  <c r="S63" i="10"/>
  <c r="S92" i="10"/>
  <c r="S95" i="10"/>
  <c r="S98" i="10"/>
  <c r="S101" i="10"/>
  <c r="S81" i="10"/>
  <c r="S11" i="10"/>
  <c r="S28" i="10"/>
  <c r="S54" i="10"/>
  <c r="S73" i="10"/>
  <c r="S89" i="10"/>
  <c r="S25" i="10"/>
  <c r="S58" i="10"/>
  <c r="S67" i="10"/>
  <c r="S75" i="10"/>
  <c r="S83" i="10"/>
  <c r="S91" i="10"/>
  <c r="S94" i="10"/>
  <c r="S97" i="10"/>
  <c r="S100" i="10"/>
  <c r="S13" i="10"/>
  <c r="S30" i="10"/>
  <c r="S55" i="10"/>
  <c r="S85" i="10"/>
  <c r="S77" i="10"/>
  <c r="S69" i="10"/>
  <c r="S103" i="10"/>
  <c r="S62" i="10"/>
  <c r="V5" i="10" a="1"/>
  <c r="V5" i="10" s="1"/>
  <c r="V10" i="10" a="1"/>
  <c r="V10" i="10" s="1"/>
  <c r="V15" i="10" a="1"/>
  <c r="V15" i="10" s="1"/>
  <c r="V22" i="10" a="1"/>
  <c r="V22" i="10" s="1"/>
  <c r="V27" i="10" a="1"/>
  <c r="V27" i="10" s="1"/>
  <c r="V37" i="10" a="1"/>
  <c r="V37" i="10" s="1"/>
  <c r="V44" i="10" a="1"/>
  <c r="V44" i="10" s="1"/>
  <c r="V50" i="10" a="1"/>
  <c r="V50" i="10" s="1"/>
  <c r="V54" i="10" a="1"/>
  <c r="V54" i="10" s="1"/>
  <c r="V58" i="10" a="1"/>
  <c r="V58" i="10" s="1"/>
  <c r="V62" i="10" a="1"/>
  <c r="V62" i="10" s="1"/>
  <c r="V66" i="10" a="1"/>
  <c r="V66" i="10" s="1"/>
  <c r="V8" i="10" a="1"/>
  <c r="V8" i="10" s="1"/>
  <c r="V13" i="10" a="1"/>
  <c r="V13" i="10" s="1"/>
  <c r="V20" i="10" a="1"/>
  <c r="V20" i="10" s="1"/>
  <c r="V25" i="10" a="1"/>
  <c r="V25" i="10" s="1"/>
  <c r="V32" i="10" a="1"/>
  <c r="V32" i="10" s="1"/>
  <c r="V35" i="10" a="1"/>
  <c r="V35" i="10" s="1"/>
  <c r="V42" i="10" a="1"/>
  <c r="V42" i="10" s="1"/>
  <c r="V47" i="10" a="1"/>
  <c r="V47" i="10" s="1"/>
  <c r="V6" i="10" a="1"/>
  <c r="V6" i="10" s="1"/>
  <c r="V11" i="10" a="1"/>
  <c r="V11" i="10" s="1"/>
  <c r="V18" i="10" a="1"/>
  <c r="V18" i="10" s="1"/>
  <c r="V23" i="10" a="1"/>
  <c r="V23" i="10" s="1"/>
  <c r="V30" i="10" a="1"/>
  <c r="V30" i="10" s="1"/>
  <c r="V40" i="10" a="1"/>
  <c r="V40" i="10" s="1"/>
  <c r="V45" i="10" a="1"/>
  <c r="V45" i="10" s="1"/>
  <c r="V51" i="10" a="1"/>
  <c r="V51" i="10" s="1"/>
  <c r="V55" i="10" a="1"/>
  <c r="V55" i="10" s="1"/>
  <c r="V59" i="10" a="1"/>
  <c r="V59" i="10" s="1"/>
  <c r="V63" i="10" a="1"/>
  <c r="V63" i="10" s="1"/>
  <c r="V9" i="10" a="1"/>
  <c r="V9" i="10" s="1"/>
  <c r="V16" i="10" a="1"/>
  <c r="V16" i="10" s="1"/>
  <c r="V21" i="10" a="1"/>
  <c r="V21" i="10" s="1"/>
  <c r="V28" i="10" a="1"/>
  <c r="V28" i="10" s="1"/>
  <c r="V33" i="10" a="1"/>
  <c r="V33" i="10" s="1"/>
  <c r="V38" i="10" a="1"/>
  <c r="V38" i="10" s="1"/>
  <c r="V43" i="10" a="1"/>
  <c r="V43" i="10" s="1"/>
  <c r="V7" i="10" a="1"/>
  <c r="V7" i="10" s="1"/>
  <c r="V26" i="10" a="1"/>
  <c r="V26" i="10" s="1"/>
  <c r="V41" i="10" a="1"/>
  <c r="V41" i="10" s="1"/>
  <c r="V68" i="10" a="1"/>
  <c r="V68" i="10" s="1"/>
  <c r="V72" i="10" a="1"/>
  <c r="V72" i="10" s="1"/>
  <c r="V76" i="10" a="1"/>
  <c r="V76" i="10" s="1"/>
  <c r="V80" i="10" a="1"/>
  <c r="V80" i="10" s="1"/>
  <c r="V84" i="10" a="1"/>
  <c r="V84" i="10" s="1"/>
  <c r="V88" i="10" a="1"/>
  <c r="V88" i="10" s="1"/>
  <c r="V98" i="10" a="1"/>
  <c r="V98" i="10" s="1"/>
  <c r="V24" i="10" a="1"/>
  <c r="V24" i="10" s="1"/>
  <c r="V39" i="10" a="1"/>
  <c r="V39" i="10" s="1"/>
  <c r="V46" i="10" a="1"/>
  <c r="V46" i="10" s="1"/>
  <c r="V49" i="10" a="1"/>
  <c r="V49" i="10" s="1"/>
  <c r="V57" i="10" a="1"/>
  <c r="V57" i="10" s="1"/>
  <c r="V65" i="10" a="1"/>
  <c r="V65" i="10" s="1"/>
  <c r="V92" i="10" a="1"/>
  <c r="V92" i="10" s="1"/>
  <c r="V95" i="10" a="1"/>
  <c r="V95" i="10" s="1"/>
  <c r="V101" i="10" a="1"/>
  <c r="V101" i="10" s="1"/>
  <c r="V12" i="10" a="1"/>
  <c r="V12" i="10" s="1"/>
  <c r="V29" i="10" a="1"/>
  <c r="V29" i="10" s="1"/>
  <c r="V70" i="10" a="1"/>
  <c r="V70" i="10" s="1"/>
  <c r="V74" i="10" a="1"/>
  <c r="V74" i="10" s="1"/>
  <c r="V78" i="10" a="1"/>
  <c r="V78" i="10" s="1"/>
  <c r="V82" i="10" a="1"/>
  <c r="V82" i="10" s="1"/>
  <c r="V86" i="10" a="1"/>
  <c r="V86" i="10" s="1"/>
  <c r="V90" i="10" a="1"/>
  <c r="V90" i="10" s="1"/>
  <c r="V93" i="10" a="1"/>
  <c r="V93" i="10" s="1"/>
  <c r="V96" i="10" a="1"/>
  <c r="V96" i="10" s="1"/>
  <c r="V99" i="10" a="1"/>
  <c r="V99" i="10" s="1"/>
  <c r="V14" i="10" a="1"/>
  <c r="V14" i="10" s="1"/>
  <c r="V31" i="10" a="1"/>
  <c r="V31" i="10" s="1"/>
  <c r="V56" i="10" a="1"/>
  <c r="V56" i="10" s="1"/>
  <c r="V69" i="10" a="1"/>
  <c r="V69" i="10" s="1"/>
  <c r="V77" i="10" a="1"/>
  <c r="V77" i="10" s="1"/>
  <c r="V85" i="10" a="1"/>
  <c r="V85" i="10" s="1"/>
  <c r="V19" i="10" a="1"/>
  <c r="V19" i="10" s="1"/>
  <c r="V36" i="10" a="1"/>
  <c r="V36" i="10" s="1"/>
  <c r="V71" i="10" a="1"/>
  <c r="V71" i="10" s="1"/>
  <c r="V87" i="10" a="1"/>
  <c r="V87" i="10" s="1"/>
  <c r="V53" i="10" a="1"/>
  <c r="V53" i="10" s="1"/>
  <c r="V60" i="10" a="1"/>
  <c r="V60" i="10" s="1"/>
  <c r="V79" i="10" a="1"/>
  <c r="V79" i="10" s="1"/>
  <c r="V48" i="10" a="1"/>
  <c r="V48" i="10" s="1"/>
  <c r="V64" i="10" a="1"/>
  <c r="V64" i="10" s="1"/>
  <c r="V73" i="10" a="1"/>
  <c r="V73" i="10" s="1"/>
  <c r="V81" i="10" a="1"/>
  <c r="V81" i="10" s="1"/>
  <c r="V89" i="10" a="1"/>
  <c r="V89" i="10" s="1"/>
  <c r="V4" i="10" a="1"/>
  <c r="V4" i="10" s="1"/>
  <c r="V61" i="10" a="1"/>
  <c r="V61" i="10" s="1"/>
  <c r="V17" i="10" a="1"/>
  <c r="V17" i="10" s="1"/>
  <c r="V75" i="10" a="1"/>
  <c r="V75" i="10" s="1"/>
  <c r="V100" i="10" a="1"/>
  <c r="V100" i="10" s="1"/>
  <c r="V67" i="10" a="1"/>
  <c r="V67" i="10" s="1"/>
  <c r="V97" i="10" a="1"/>
  <c r="V97" i="10" s="1"/>
  <c r="V52" i="10" a="1"/>
  <c r="V52" i="10" s="1"/>
  <c r="V102" i="10" a="1"/>
  <c r="V102" i="10" s="1"/>
  <c r="V91" i="10" a="1"/>
  <c r="V91" i="10" s="1"/>
  <c r="V103" i="10" a="1"/>
  <c r="V103" i="10" s="1"/>
  <c r="V34" i="10" a="1"/>
  <c r="V34" i="10" s="1"/>
  <c r="V94" i="10" a="1"/>
  <c r="V94" i="10" s="1"/>
  <c r="V83" i="10" a="1"/>
  <c r="V83" i="10" s="1"/>
  <c r="R7" i="10"/>
  <c r="R12" i="10"/>
  <c r="R19" i="10"/>
  <c r="R24" i="10"/>
  <c r="R31" i="10"/>
  <c r="R34" i="10"/>
  <c r="R41" i="10"/>
  <c r="R46" i="10"/>
  <c r="R10" i="10"/>
  <c r="R17" i="10"/>
  <c r="R22" i="10"/>
  <c r="R29" i="10"/>
  <c r="R39" i="10"/>
  <c r="R44" i="10"/>
  <c r="R49" i="10"/>
  <c r="R53" i="10"/>
  <c r="R57" i="10"/>
  <c r="R61" i="10"/>
  <c r="R65" i="10"/>
  <c r="R5" i="10"/>
  <c r="R8" i="10"/>
  <c r="R15" i="10"/>
  <c r="R20" i="10"/>
  <c r="R27" i="10"/>
  <c r="R32" i="10"/>
  <c r="R37" i="10"/>
  <c r="R42" i="10"/>
  <c r="R50" i="10"/>
  <c r="R54" i="10"/>
  <c r="R58" i="10"/>
  <c r="R62" i="10"/>
  <c r="R66" i="10"/>
  <c r="R13" i="10"/>
  <c r="R18" i="10"/>
  <c r="R25" i="10"/>
  <c r="R30" i="10"/>
  <c r="R35" i="10"/>
  <c r="R40" i="10"/>
  <c r="R16" i="10"/>
  <c r="R45" i="10"/>
  <c r="R48" i="10"/>
  <c r="R51" i="10"/>
  <c r="R59" i="10"/>
  <c r="R14" i="10"/>
  <c r="R33" i="10"/>
  <c r="R56" i="10"/>
  <c r="R64" i="10"/>
  <c r="R67" i="10"/>
  <c r="R71" i="10"/>
  <c r="R75" i="10"/>
  <c r="R79" i="10"/>
  <c r="R83" i="10"/>
  <c r="R87" i="10"/>
  <c r="R91" i="10"/>
  <c r="R94" i="10"/>
  <c r="R97" i="10"/>
  <c r="R100" i="10"/>
  <c r="R103" i="10"/>
  <c r="R21" i="10"/>
  <c r="R36" i="10"/>
  <c r="R55" i="10"/>
  <c r="R63" i="10"/>
  <c r="R92" i="10"/>
  <c r="R95" i="10"/>
  <c r="R98" i="10"/>
  <c r="R101" i="10"/>
  <c r="R6" i="10"/>
  <c r="R23" i="10"/>
  <c r="R47" i="10"/>
  <c r="R68" i="10"/>
  <c r="R76" i="10"/>
  <c r="R84" i="10"/>
  <c r="R102" i="10"/>
  <c r="R28" i="10"/>
  <c r="R60" i="10"/>
  <c r="R73" i="10"/>
  <c r="R81" i="10"/>
  <c r="R89" i="10"/>
  <c r="R4" i="10"/>
  <c r="R70" i="10"/>
  <c r="R78" i="10"/>
  <c r="R11" i="10"/>
  <c r="R86" i="10"/>
  <c r="R38" i="10"/>
  <c r="R72" i="10"/>
  <c r="R80" i="10"/>
  <c r="R88" i="10"/>
  <c r="R52" i="10"/>
  <c r="R69" i="10"/>
  <c r="R77" i="10"/>
  <c r="R85" i="10"/>
  <c r="R9" i="10"/>
  <c r="R96" i="10"/>
  <c r="R26" i="10"/>
  <c r="R93" i="10"/>
  <c r="R90" i="10"/>
  <c r="R99" i="10"/>
  <c r="R43" i="10"/>
  <c r="R82" i="10"/>
  <c r="R74" i="10"/>
  <c r="U13" i="10" a="1"/>
  <c r="U13" i="10" s="1"/>
  <c r="U18" i="10" a="1"/>
  <c r="U18" i="10" s="1"/>
  <c r="U25" i="10" a="1"/>
  <c r="U25" i="10" s="1"/>
  <c r="U30" i="10" a="1"/>
  <c r="U30" i="10" s="1"/>
  <c r="U35" i="10" a="1"/>
  <c r="U35" i="10" s="1"/>
  <c r="U40" i="10" a="1"/>
  <c r="U40" i="10" s="1"/>
  <c r="U47" i="10" a="1"/>
  <c r="U47" i="10" s="1"/>
  <c r="U6" i="10" a="1"/>
  <c r="U6" i="10" s="1"/>
  <c r="U11" i="10" a="1"/>
  <c r="U11" i="10" s="1"/>
  <c r="U16" i="10" a="1"/>
  <c r="U16" i="10" s="1"/>
  <c r="U23" i="10" a="1"/>
  <c r="U23" i="10" s="1"/>
  <c r="U28" i="10" a="1"/>
  <c r="U28" i="10" s="1"/>
  <c r="U38" i="10" a="1"/>
  <c r="U38" i="10" s="1"/>
  <c r="U45" i="10" a="1"/>
  <c r="U45" i="10" s="1"/>
  <c r="U48" i="10" a="1"/>
  <c r="U48" i="10" s="1"/>
  <c r="U51" i="10" a="1"/>
  <c r="U51" i="10" s="1"/>
  <c r="U55" i="10" a="1"/>
  <c r="U55" i="10" s="1"/>
  <c r="U59" i="10" a="1"/>
  <c r="U59" i="10" s="1"/>
  <c r="U63" i="10" a="1"/>
  <c r="U63" i="10" s="1"/>
  <c r="U9" i="10" a="1"/>
  <c r="U9" i="10" s="1"/>
  <c r="U14" i="10" a="1"/>
  <c r="U14" i="10" s="1"/>
  <c r="U21" i="10" a="1"/>
  <c r="U21" i="10" s="1"/>
  <c r="U26" i="10" a="1"/>
  <c r="U26" i="10" s="1"/>
  <c r="U33" i="10" a="1"/>
  <c r="U33" i="10" s="1"/>
  <c r="U36" i="10" a="1"/>
  <c r="U36" i="10" s="1"/>
  <c r="U43" i="10" a="1"/>
  <c r="U43" i="10" s="1"/>
  <c r="U52" i="10" a="1"/>
  <c r="U52" i="10" s="1"/>
  <c r="U56" i="10" a="1"/>
  <c r="U56" i="10" s="1"/>
  <c r="U60" i="10" a="1"/>
  <c r="U60" i="10" s="1"/>
  <c r="U64" i="10" a="1"/>
  <c r="U64" i="10" s="1"/>
  <c r="U7" i="10" a="1"/>
  <c r="U7" i="10" s="1"/>
  <c r="U12" i="10" a="1"/>
  <c r="U12" i="10" s="1"/>
  <c r="U19" i="10" a="1"/>
  <c r="U19" i="10" s="1"/>
  <c r="U24" i="10" a="1"/>
  <c r="U24" i="10" s="1"/>
  <c r="U31" i="10" a="1"/>
  <c r="U31" i="10" s="1"/>
  <c r="U34" i="10" a="1"/>
  <c r="U34" i="10" s="1"/>
  <c r="U41" i="10" a="1"/>
  <c r="U41" i="10" s="1"/>
  <c r="U22" i="10" a="1"/>
  <c r="U22" i="10" s="1"/>
  <c r="U39" i="10" a="1"/>
  <c r="U39" i="10" s="1"/>
  <c r="U49" i="10" a="1"/>
  <c r="U49" i="10" s="1"/>
  <c r="U57" i="10" a="1"/>
  <c r="U57" i="10" s="1"/>
  <c r="U65" i="10" a="1"/>
  <c r="U65" i="10" s="1"/>
  <c r="U92" i="10" a="1"/>
  <c r="U92" i="10" s="1"/>
  <c r="U95" i="10" a="1"/>
  <c r="U95" i="10" s="1"/>
  <c r="U98" i="10" a="1"/>
  <c r="U98" i="10" s="1"/>
  <c r="U101" i="10" a="1"/>
  <c r="U101" i="10" s="1"/>
  <c r="U5" i="10" a="1"/>
  <c r="U5" i="10" s="1"/>
  <c r="U20" i="10" a="1"/>
  <c r="U20" i="10" s="1"/>
  <c r="U37" i="10" a="1"/>
  <c r="U37" i="10" s="1"/>
  <c r="U54" i="10" a="1"/>
  <c r="U54" i="10" s="1"/>
  <c r="U62" i="10" a="1"/>
  <c r="U62" i="10" s="1"/>
  <c r="U69" i="10" a="1"/>
  <c r="U69" i="10" s="1"/>
  <c r="U73" i="10" a="1"/>
  <c r="U73" i="10" s="1"/>
  <c r="U77" i="10" a="1"/>
  <c r="U77" i="10" s="1"/>
  <c r="U81" i="10" a="1"/>
  <c r="U81" i="10" s="1"/>
  <c r="U85" i="10" a="1"/>
  <c r="U85" i="10" s="1"/>
  <c r="U89" i="10" a="1"/>
  <c r="U89" i="10" s="1"/>
  <c r="U8" i="10" a="1"/>
  <c r="U8" i="10" s="1"/>
  <c r="U27" i="10" a="1"/>
  <c r="U27" i="10" s="1"/>
  <c r="U42" i="10" a="1"/>
  <c r="U42" i="10" s="1"/>
  <c r="U44" i="10" a="1"/>
  <c r="U44" i="10" s="1"/>
  <c r="U53" i="10" a="1"/>
  <c r="U53" i="10" s="1"/>
  <c r="U61" i="10" a="1"/>
  <c r="U61" i="10" s="1"/>
  <c r="U10" i="10" a="1"/>
  <c r="U10" i="10" s="1"/>
  <c r="U74" i="10" a="1"/>
  <c r="U74" i="10" s="1"/>
  <c r="U82" i="10" a="1"/>
  <c r="U82" i="10" s="1"/>
  <c r="U90" i="10" a="1"/>
  <c r="U90" i="10" s="1"/>
  <c r="U93" i="10" a="1"/>
  <c r="U93" i="10" s="1"/>
  <c r="U96" i="10" a="1"/>
  <c r="U96" i="10" s="1"/>
  <c r="U99" i="10" a="1"/>
  <c r="U99" i="10" s="1"/>
  <c r="U50" i="10" a="1"/>
  <c r="U50" i="10" s="1"/>
  <c r="U66" i="10" a="1"/>
  <c r="U66" i="10" s="1"/>
  <c r="U71" i="10" a="1"/>
  <c r="U71" i="10" s="1"/>
  <c r="U79" i="10" a="1"/>
  <c r="U79" i="10" s="1"/>
  <c r="U87" i="10" a="1"/>
  <c r="U87" i="10" s="1"/>
  <c r="U103" i="10" a="1"/>
  <c r="U103" i="10" s="1"/>
  <c r="U15" i="10" a="1"/>
  <c r="U15" i="10" s="1"/>
  <c r="U32" i="10" a="1"/>
  <c r="U32" i="10" s="1"/>
  <c r="U84" i="10" a="1"/>
  <c r="U84" i="10" s="1"/>
  <c r="U102" i="10" a="1"/>
  <c r="U102" i="10" s="1"/>
  <c r="U68" i="10" a="1"/>
  <c r="U68" i="10" s="1"/>
  <c r="U76" i="10" a="1"/>
  <c r="U76" i="10" s="1"/>
  <c r="U29" i="10" a="1"/>
  <c r="U29" i="10" s="1"/>
  <c r="U70" i="10" a="1"/>
  <c r="U70" i="10" s="1"/>
  <c r="U78" i="10" a="1"/>
  <c r="U78" i="10" s="1"/>
  <c r="U86" i="10" a="1"/>
  <c r="U86" i="10" s="1"/>
  <c r="U17" i="10" a="1"/>
  <c r="U17" i="10" s="1"/>
  <c r="U58" i="10" a="1"/>
  <c r="U58" i="10" s="1"/>
  <c r="U67" i="10" a="1"/>
  <c r="U67" i="10" s="1"/>
  <c r="U75" i="10" a="1"/>
  <c r="U75" i="10" s="1"/>
  <c r="U83" i="10" a="1"/>
  <c r="U83" i="10" s="1"/>
  <c r="U91" i="10" a="1"/>
  <c r="U91" i="10" s="1"/>
  <c r="U94" i="10" a="1"/>
  <c r="U94" i="10" s="1"/>
  <c r="U97" i="10" a="1"/>
  <c r="U97" i="10" s="1"/>
  <c r="U100" i="10" a="1"/>
  <c r="U100" i="10" s="1"/>
  <c r="U4" i="10" a="1"/>
  <c r="U4" i="10" s="1"/>
  <c r="U46" i="10" a="1"/>
  <c r="U46" i="10" s="1"/>
  <c r="U88" i="10" a="1"/>
  <c r="U88" i="10" s="1"/>
  <c r="U80" i="10" a="1"/>
  <c r="U80" i="10" s="1"/>
  <c r="U72" i="10" a="1"/>
  <c r="U72" i="10" s="1"/>
  <c r="D6" i="10"/>
  <c r="D10" i="10"/>
  <c r="D100" i="10"/>
  <c r="D94" i="10"/>
  <c r="D88" i="10"/>
  <c r="D82" i="10"/>
  <c r="D76" i="10"/>
  <c r="D70" i="10"/>
  <c r="D64" i="10"/>
  <c r="D58" i="10"/>
  <c r="D52" i="10"/>
  <c r="D46" i="10"/>
  <c r="D40" i="10"/>
  <c r="D34" i="10"/>
  <c r="D28" i="10"/>
  <c r="D22" i="10"/>
  <c r="D16" i="10"/>
  <c r="M31" i="10"/>
  <c r="D99" i="10"/>
  <c r="D93" i="10"/>
  <c r="D87" i="10"/>
  <c r="D81" i="10"/>
  <c r="D75" i="10"/>
  <c r="D69" i="10"/>
  <c r="D63" i="10"/>
  <c r="D57" i="10"/>
  <c r="D51" i="10"/>
  <c r="D45" i="10"/>
  <c r="D39" i="10"/>
  <c r="D33" i="10"/>
  <c r="D27" i="10"/>
  <c r="D21" i="10"/>
  <c r="D15" i="10"/>
  <c r="D9" i="10"/>
  <c r="D4" i="10"/>
  <c r="D98" i="10"/>
  <c r="D92" i="10"/>
  <c r="D86" i="10"/>
  <c r="D80" i="10"/>
  <c r="D74" i="10"/>
  <c r="D68" i="10"/>
  <c r="D62" i="10"/>
  <c r="D56" i="10"/>
  <c r="D50" i="10"/>
  <c r="D44" i="10"/>
  <c r="D38" i="10"/>
  <c r="D32" i="10"/>
  <c r="D26" i="10"/>
  <c r="D20" i="10"/>
  <c r="D14" i="10"/>
  <c r="D8" i="10"/>
  <c r="D103" i="10"/>
  <c r="D97" i="10"/>
  <c r="D91" i="10"/>
  <c r="D85" i="10"/>
  <c r="D79" i="10"/>
  <c r="D73" i="10"/>
  <c r="D67" i="10"/>
  <c r="D61" i="10"/>
  <c r="D55" i="10"/>
  <c r="D49" i="10"/>
  <c r="D43" i="10"/>
  <c r="D37" i="10"/>
  <c r="D31" i="10"/>
  <c r="D25" i="10"/>
  <c r="D19" i="10"/>
  <c r="D13" i="10"/>
  <c r="D7" i="10"/>
  <c r="D102" i="10"/>
  <c r="D96" i="10"/>
  <c r="D90" i="10"/>
  <c r="D84" i="10"/>
  <c r="D78" i="10"/>
  <c r="D72" i="10"/>
  <c r="D66" i="10"/>
  <c r="D60" i="10"/>
  <c r="D54" i="10"/>
  <c r="D48" i="10"/>
  <c r="D42" i="10"/>
  <c r="D36" i="10"/>
  <c r="D30" i="10"/>
  <c r="D24" i="10"/>
  <c r="D18" i="10"/>
  <c r="D12" i="10"/>
  <c r="D101" i="10"/>
  <c r="D95" i="10"/>
  <c r="D89" i="10"/>
  <c r="D83" i="10"/>
  <c r="D77" i="10"/>
  <c r="D71" i="10"/>
  <c r="D65" i="10"/>
  <c r="D59" i="10"/>
  <c r="D53" i="10"/>
  <c r="D47" i="10"/>
  <c r="D41" i="10"/>
  <c r="D35" i="10"/>
  <c r="D29" i="10"/>
  <c r="D23" i="10"/>
  <c r="D17" i="10"/>
  <c r="D11" i="10"/>
  <c r="E26" i="10"/>
  <c r="E91" i="10"/>
  <c r="C17" i="10"/>
  <c r="C87" i="10"/>
  <c r="J70" i="10"/>
  <c r="E65" i="10"/>
  <c r="N77" i="10"/>
  <c r="J60" i="10"/>
  <c r="H102" i="10"/>
  <c r="C54" i="10"/>
  <c r="C19" i="10"/>
  <c r="E99" i="10"/>
  <c r="E72" i="10"/>
  <c r="J53" i="10"/>
  <c r="C72" i="10"/>
  <c r="J5" i="10"/>
  <c r="H80" i="10"/>
  <c r="E96" i="10"/>
  <c r="I90" i="10"/>
  <c r="E79" i="10"/>
  <c r="J74" i="10"/>
  <c r="H70" i="10"/>
  <c r="E59" i="10"/>
  <c r="I38" i="10"/>
  <c r="E23" i="10"/>
  <c r="J16" i="10"/>
  <c r="I92" i="10"/>
  <c r="I89" i="10"/>
  <c r="J73" i="10"/>
  <c r="I68" i="10"/>
  <c r="J57" i="10"/>
  <c r="J36" i="10"/>
  <c r="E21" i="10"/>
  <c r="I14" i="10"/>
  <c r="I19" i="10"/>
  <c r="H85" i="10"/>
  <c r="I62" i="10"/>
  <c r="H97" i="10"/>
  <c r="M74" i="10"/>
  <c r="E94" i="10"/>
  <c r="E87" i="10"/>
  <c r="I73" i="10"/>
  <c r="I66" i="10"/>
  <c r="J55" i="10"/>
  <c r="J33" i="10"/>
  <c r="H20" i="10"/>
  <c r="E8" i="10"/>
  <c r="L62" i="10"/>
  <c r="F46" i="10"/>
  <c r="F102" i="10"/>
  <c r="F68" i="10"/>
  <c r="L30" i="10"/>
  <c r="E22" i="10"/>
  <c r="E10" i="10"/>
  <c r="H103" i="10"/>
  <c r="E102" i="10"/>
  <c r="F100" i="10"/>
  <c r="H98" i="10"/>
  <c r="L95" i="10"/>
  <c r="I93" i="10"/>
  <c r="F92" i="10"/>
  <c r="E90" i="10"/>
  <c r="N88" i="10"/>
  <c r="J86" i="10"/>
  <c r="L84" i="10"/>
  <c r="E83" i="10"/>
  <c r="L81" i="10"/>
  <c r="F80" i="10"/>
  <c r="L77" i="10"/>
  <c r="I75" i="10"/>
  <c r="I74" i="10"/>
  <c r="E73" i="10"/>
  <c r="J71" i="10"/>
  <c r="E70" i="10"/>
  <c r="E68" i="10"/>
  <c r="E64" i="10"/>
  <c r="F62" i="10"/>
  <c r="E60" i="10"/>
  <c r="I58" i="10"/>
  <c r="E57" i="10"/>
  <c r="I55" i="10"/>
  <c r="F53" i="10"/>
  <c r="I50" i="10"/>
  <c r="L47" i="10"/>
  <c r="L45" i="10"/>
  <c r="E42" i="10"/>
  <c r="E40" i="10"/>
  <c r="E38" i="10"/>
  <c r="I35" i="10"/>
  <c r="L32" i="10"/>
  <c r="H30" i="10"/>
  <c r="E28" i="10"/>
  <c r="C25" i="10"/>
  <c r="C22" i="10"/>
  <c r="E20" i="10"/>
  <c r="L18" i="10"/>
  <c r="I16" i="10"/>
  <c r="F14" i="10"/>
  <c r="L11" i="10"/>
  <c r="K9" i="10"/>
  <c r="F7" i="10"/>
  <c r="L83" i="10"/>
  <c r="L60" i="10"/>
  <c r="L55" i="10"/>
  <c r="F49" i="10"/>
  <c r="L40" i="10"/>
  <c r="L28" i="10"/>
  <c r="F10" i="10"/>
  <c r="L98" i="10"/>
  <c r="E85" i="10"/>
  <c r="F57" i="10"/>
  <c r="E48" i="10"/>
  <c r="E12" i="10"/>
  <c r="E103" i="10"/>
  <c r="C102" i="10"/>
  <c r="E100" i="10"/>
  <c r="F98" i="10"/>
  <c r="L96" i="10"/>
  <c r="E95" i="10"/>
  <c r="F93" i="10"/>
  <c r="C92" i="10"/>
  <c r="C90" i="10"/>
  <c r="H88" i="10"/>
  <c r="C86" i="10"/>
  <c r="H84" i="10"/>
  <c r="C83" i="10"/>
  <c r="H81" i="10"/>
  <c r="L78" i="10"/>
  <c r="E77" i="10"/>
  <c r="F75" i="10"/>
  <c r="F74" i="10"/>
  <c r="C73" i="10"/>
  <c r="I71" i="10"/>
  <c r="E69" i="10"/>
  <c r="L67" i="10"/>
  <c r="L65" i="10"/>
  <c r="L63" i="10"/>
  <c r="E62" i="10"/>
  <c r="C60" i="10"/>
  <c r="F58" i="10"/>
  <c r="L56" i="10"/>
  <c r="N52" i="10"/>
  <c r="H50" i="10"/>
  <c r="H47" i="10"/>
  <c r="F45" i="10"/>
  <c r="F39" i="10"/>
  <c r="I37" i="10"/>
  <c r="H35" i="10"/>
  <c r="I32" i="10"/>
  <c r="E30" i="10"/>
  <c r="F27" i="10"/>
  <c r="L24" i="10"/>
  <c r="L21" i="10"/>
  <c r="C20" i="10"/>
  <c r="J18" i="10"/>
  <c r="C16" i="10"/>
  <c r="E14" i="10"/>
  <c r="H11" i="10"/>
  <c r="F9" i="10"/>
  <c r="L6" i="10"/>
  <c r="L4" i="10"/>
  <c r="L80" i="10"/>
  <c r="L38" i="10"/>
  <c r="L14" i="10"/>
  <c r="L103" i="10"/>
  <c r="E82" i="10"/>
  <c r="E66" i="10"/>
  <c r="L58" i="10"/>
  <c r="E46" i="10"/>
  <c r="F40" i="10"/>
  <c r="F28" i="10"/>
  <c r="E5" i="10"/>
  <c r="E4" i="10"/>
  <c r="L102" i="10"/>
  <c r="L101" i="10"/>
  <c r="H99" i="10"/>
  <c r="K96" i="10"/>
  <c r="E93" i="10"/>
  <c r="J91" i="10"/>
  <c r="L89" i="10"/>
  <c r="E88" i="10"/>
  <c r="L85" i="10"/>
  <c r="F84" i="10"/>
  <c r="L82" i="10"/>
  <c r="F81" i="10"/>
  <c r="L79" i="10"/>
  <c r="H78" i="10"/>
  <c r="E75" i="10"/>
  <c r="C74" i="10"/>
  <c r="J72" i="10"/>
  <c r="E71" i="10"/>
  <c r="C69" i="10"/>
  <c r="I65" i="10"/>
  <c r="E63" i="10"/>
  <c r="L61" i="10"/>
  <c r="J59" i="10"/>
  <c r="E58" i="10"/>
  <c r="E56" i="10"/>
  <c r="L54" i="10"/>
  <c r="I52" i="10"/>
  <c r="E50" i="10"/>
  <c r="F47" i="10"/>
  <c r="E45" i="10"/>
  <c r="E41" i="10"/>
  <c r="E39" i="10"/>
  <c r="I34" i="10"/>
  <c r="F32" i="10"/>
  <c r="F29" i="10"/>
  <c r="E27" i="10"/>
  <c r="J24" i="10"/>
  <c r="J21" i="10"/>
  <c r="L19" i="10"/>
  <c r="H18" i="10"/>
  <c r="L15" i="10"/>
  <c r="L13" i="10"/>
  <c r="F11" i="10"/>
  <c r="E9" i="10"/>
  <c r="E6" i="10"/>
  <c r="F101" i="10"/>
  <c r="L92" i="10"/>
  <c r="F82" i="10"/>
  <c r="L43" i="10"/>
  <c r="L12" i="10"/>
  <c r="E101" i="10"/>
  <c r="E97" i="10"/>
  <c r="E89" i="10"/>
  <c r="F83" i="10"/>
  <c r="L75" i="10"/>
  <c r="F64" i="10"/>
  <c r="L51" i="10"/>
  <c r="F43" i="10"/>
  <c r="L35" i="10"/>
  <c r="F25" i="10"/>
  <c r="L7" i="10"/>
  <c r="I4" i="10"/>
  <c r="J101" i="10"/>
  <c r="F99" i="10"/>
  <c r="L97" i="10"/>
  <c r="H96" i="10"/>
  <c r="L94" i="10"/>
  <c r="N92" i="10"/>
  <c r="I91" i="10"/>
  <c r="J89" i="10"/>
  <c r="H87" i="10"/>
  <c r="J85" i="10"/>
  <c r="E84" i="10"/>
  <c r="J82" i="10"/>
  <c r="E81" i="10"/>
  <c r="H79" i="10"/>
  <c r="E78" i="10"/>
  <c r="E76" i="10"/>
  <c r="C75" i="10"/>
  <c r="L73" i="10"/>
  <c r="I72" i="10"/>
  <c r="C71" i="10"/>
  <c r="L66" i="10"/>
  <c r="F65" i="10"/>
  <c r="C61" i="10"/>
  <c r="I59" i="10"/>
  <c r="C58" i="10"/>
  <c r="C56" i="10"/>
  <c r="I54" i="10"/>
  <c r="F52" i="10"/>
  <c r="E47" i="10"/>
  <c r="E44" i="10"/>
  <c r="C37" i="10"/>
  <c r="C34" i="10"/>
  <c r="E32" i="10"/>
  <c r="E29" i="10"/>
  <c r="F26" i="10"/>
  <c r="E24" i="10"/>
  <c r="F21" i="10"/>
  <c r="J19" i="10"/>
  <c r="H17" i="10"/>
  <c r="J15" i="10"/>
  <c r="O5" i="10"/>
  <c r="O22" i="10"/>
  <c r="O23" i="10"/>
  <c r="O29" i="10"/>
  <c r="O31" i="10"/>
  <c r="O41" i="10"/>
  <c r="O49" i="10"/>
  <c r="O70" i="10"/>
  <c r="O72" i="10"/>
  <c r="O6" i="10"/>
  <c r="O7" i="10"/>
  <c r="O8" i="10"/>
  <c r="O14" i="10"/>
  <c r="O15" i="10"/>
  <c r="O19" i="10"/>
  <c r="O24" i="10"/>
  <c r="O30" i="10"/>
  <c r="O37" i="10"/>
  <c r="O42" i="10"/>
  <c r="O43" i="10"/>
  <c r="O44" i="10"/>
  <c r="O51" i="10"/>
  <c r="O55" i="10"/>
  <c r="O58" i="10"/>
  <c r="O62" i="10"/>
  <c r="O66" i="10"/>
  <c r="O67" i="10"/>
  <c r="O78" i="10"/>
  <c r="O81" i="10"/>
  <c r="O84" i="10"/>
  <c r="O88" i="10"/>
  <c r="O91" i="10"/>
  <c r="O95" i="10"/>
  <c r="O98" i="10"/>
  <c r="O10" i="10"/>
  <c r="O16" i="10"/>
  <c r="O20" i="10"/>
  <c r="O26" i="10"/>
  <c r="O33" i="10"/>
  <c r="O46" i="10"/>
  <c r="O52" i="10"/>
  <c r="O59" i="10"/>
  <c r="O64" i="10"/>
  <c r="O68" i="10"/>
  <c r="O71" i="10"/>
  <c r="O73" i="10"/>
  <c r="O75" i="10"/>
  <c r="O79" i="10"/>
  <c r="O82" i="10"/>
  <c r="O85" i="10"/>
  <c r="O89" i="10"/>
  <c r="O92" i="10"/>
  <c r="O11" i="10"/>
  <c r="O12" i="10"/>
  <c r="O13" i="10"/>
  <c r="O18" i="10"/>
  <c r="O21" i="10"/>
  <c r="O9" i="10"/>
  <c r="O28" i="10"/>
  <c r="O32" i="10"/>
  <c r="O56" i="10"/>
  <c r="O63" i="10"/>
  <c r="O77" i="10"/>
  <c r="O80" i="10"/>
  <c r="O83" i="10"/>
  <c r="O27" i="10"/>
  <c r="O35" i="10"/>
  <c r="O40" i="10"/>
  <c r="O47" i="10"/>
  <c r="O74" i="10"/>
  <c r="O76" i="10"/>
  <c r="O94" i="10"/>
  <c r="O101" i="10"/>
  <c r="O34" i="10"/>
  <c r="O39" i="10"/>
  <c r="O54" i="10"/>
  <c r="O61" i="10"/>
  <c r="O96" i="10"/>
  <c r="O38" i="10"/>
  <c r="O45" i="10"/>
  <c r="O53" i="10"/>
  <c r="O69" i="10"/>
  <c r="O97" i="10"/>
  <c r="O102" i="10"/>
  <c r="O17" i="10"/>
  <c r="O50" i="10"/>
  <c r="O60" i="10"/>
  <c r="O65" i="10"/>
  <c r="O4" i="10"/>
  <c r="N6" i="10"/>
  <c r="N7" i="10"/>
  <c r="N8" i="10"/>
  <c r="N14" i="10"/>
  <c r="N15" i="10"/>
  <c r="N19" i="10"/>
  <c r="N24" i="10"/>
  <c r="N30" i="10"/>
  <c r="N37" i="10"/>
  <c r="N42" i="10"/>
  <c r="N43" i="10"/>
  <c r="N44" i="10"/>
  <c r="N51" i="10"/>
  <c r="N55" i="10"/>
  <c r="N58" i="10"/>
  <c r="N62" i="10"/>
  <c r="N66" i="10"/>
  <c r="N67" i="10"/>
  <c r="N9" i="10"/>
  <c r="N25" i="10"/>
  <c r="N32" i="10"/>
  <c r="N38" i="10"/>
  <c r="N45" i="10"/>
  <c r="N50" i="10"/>
  <c r="N56" i="10"/>
  <c r="N63" i="10"/>
  <c r="N17" i="10"/>
  <c r="N27" i="10"/>
  <c r="N34" i="10"/>
  <c r="N39" i="10"/>
  <c r="N53" i="10"/>
  <c r="N57" i="10"/>
  <c r="N69" i="10"/>
  <c r="N76" i="10"/>
  <c r="N86" i="10"/>
  <c r="N5" i="10"/>
  <c r="N22" i="10"/>
  <c r="N23" i="10"/>
  <c r="N16" i="10"/>
  <c r="N31" i="10"/>
  <c r="N35" i="10"/>
  <c r="N40" i="10"/>
  <c r="N41" i="10"/>
  <c r="N47" i="10"/>
  <c r="N74" i="10"/>
  <c r="N78" i="10"/>
  <c r="N79" i="10"/>
  <c r="N81" i="10"/>
  <c r="N82" i="10"/>
  <c r="N84" i="10"/>
  <c r="N85" i="10"/>
  <c r="N46" i="10"/>
  <c r="N54" i="10"/>
  <c r="N61" i="10"/>
  <c r="N95" i="10"/>
  <c r="N96" i="10"/>
  <c r="N11" i="10"/>
  <c r="N13" i="10"/>
  <c r="N18" i="10"/>
  <c r="N75" i="10"/>
  <c r="N97" i="10"/>
  <c r="N10" i="10"/>
  <c r="N21" i="10"/>
  <c r="N26" i="10"/>
  <c r="N60" i="10"/>
  <c r="N65" i="10"/>
  <c r="N70" i="10"/>
  <c r="N71" i="10"/>
  <c r="N103" i="10"/>
  <c r="N20" i="10"/>
  <c r="N33" i="10"/>
  <c r="N36" i="10"/>
  <c r="N48" i="10"/>
  <c r="N49" i="10"/>
  <c r="N59" i="10"/>
  <c r="N64" i="10"/>
  <c r="N72" i="10"/>
  <c r="N90" i="10"/>
  <c r="N98" i="10"/>
  <c r="N99" i="10"/>
  <c r="N100" i="10"/>
  <c r="O103" i="10"/>
  <c r="N102" i="10"/>
  <c r="O93" i="10"/>
  <c r="N89" i="10"/>
  <c r="N28" i="10"/>
  <c r="M9" i="10"/>
  <c r="M25" i="10"/>
  <c r="M32" i="10"/>
  <c r="M38" i="10"/>
  <c r="M45" i="10"/>
  <c r="M50" i="10"/>
  <c r="M56" i="10"/>
  <c r="M63" i="10"/>
  <c r="M10" i="10"/>
  <c r="M16" i="10"/>
  <c r="M20" i="10"/>
  <c r="M26" i="10"/>
  <c r="M33" i="10"/>
  <c r="M46" i="10"/>
  <c r="M52" i="10"/>
  <c r="M59" i="10"/>
  <c r="M64" i="10"/>
  <c r="M68" i="10"/>
  <c r="M71" i="10"/>
  <c r="M73" i="10"/>
  <c r="M75" i="10"/>
  <c r="M79" i="10"/>
  <c r="M82" i="10"/>
  <c r="M85" i="10"/>
  <c r="M89" i="10"/>
  <c r="M92" i="10"/>
  <c r="M96" i="10"/>
  <c r="M99" i="10"/>
  <c r="M102" i="10"/>
  <c r="M11" i="10"/>
  <c r="M12" i="10"/>
  <c r="M13" i="10"/>
  <c r="M18" i="10"/>
  <c r="M21" i="10"/>
  <c r="M28" i="10"/>
  <c r="M35" i="10"/>
  <c r="M36" i="10"/>
  <c r="M40" i="10"/>
  <c r="M47" i="10"/>
  <c r="M48" i="10"/>
  <c r="M54" i="10"/>
  <c r="M60" i="10"/>
  <c r="M61" i="10"/>
  <c r="M65" i="10"/>
  <c r="M77" i="10"/>
  <c r="M80" i="10"/>
  <c r="M83" i="10"/>
  <c r="M90" i="10"/>
  <c r="M5" i="10"/>
  <c r="M6" i="10"/>
  <c r="M7" i="10"/>
  <c r="M8" i="10"/>
  <c r="M14" i="10"/>
  <c r="M15" i="10"/>
  <c r="M19" i="10"/>
  <c r="M24" i="10"/>
  <c r="M27" i="10"/>
  <c r="M51" i="10"/>
  <c r="M67" i="10"/>
  <c r="M76" i="10"/>
  <c r="M22" i="10"/>
  <c r="M34" i="10"/>
  <c r="M39" i="10"/>
  <c r="M43" i="10"/>
  <c r="M55" i="10"/>
  <c r="M62" i="10"/>
  <c r="M97" i="10"/>
  <c r="M53" i="10"/>
  <c r="M69" i="10"/>
  <c r="M70" i="10"/>
  <c r="M17" i="10"/>
  <c r="M30" i="10"/>
  <c r="M49" i="10"/>
  <c r="M66" i="10"/>
  <c r="M72" i="10"/>
  <c r="M98" i="10"/>
  <c r="M100" i="10"/>
  <c r="M23" i="10"/>
  <c r="M29" i="10"/>
  <c r="M37" i="10"/>
  <c r="M42" i="10"/>
  <c r="M44" i="10"/>
  <c r="M57" i="10"/>
  <c r="M86" i="10"/>
  <c r="M87" i="10"/>
  <c r="M88" i="10"/>
  <c r="M91" i="10"/>
  <c r="M93" i="10"/>
  <c r="M103" i="10"/>
  <c r="N101" i="10"/>
  <c r="O100" i="10"/>
  <c r="N94" i="10"/>
  <c r="N93" i="10"/>
  <c r="O86" i="10"/>
  <c r="N83" i="10"/>
  <c r="M58" i="10"/>
  <c r="O57" i="10"/>
  <c r="M41" i="10"/>
  <c r="M101" i="10"/>
  <c r="M94" i="10"/>
  <c r="O90" i="10"/>
  <c r="O87" i="10"/>
  <c r="M84" i="10"/>
  <c r="O25" i="10"/>
  <c r="N12" i="10"/>
  <c r="K17" i="10"/>
  <c r="K27" i="10"/>
  <c r="K34" i="10"/>
  <c r="K39" i="10"/>
  <c r="K53" i="10"/>
  <c r="K57" i="10"/>
  <c r="K69" i="10"/>
  <c r="K11" i="10"/>
  <c r="K12" i="10"/>
  <c r="K13" i="10"/>
  <c r="K18" i="10"/>
  <c r="K21" i="10"/>
  <c r="K28" i="10"/>
  <c r="K35" i="10"/>
  <c r="K36" i="10"/>
  <c r="K40" i="10"/>
  <c r="K47" i="10"/>
  <c r="K48" i="10"/>
  <c r="K54" i="10"/>
  <c r="K60" i="10"/>
  <c r="K61" i="10"/>
  <c r="K65" i="10"/>
  <c r="K77" i="10"/>
  <c r="K80" i="10"/>
  <c r="K83" i="10"/>
  <c r="K90" i="10"/>
  <c r="K93" i="10"/>
  <c r="K97" i="10"/>
  <c r="K5" i="10"/>
  <c r="K6" i="10"/>
  <c r="K7" i="10"/>
  <c r="K8" i="10"/>
  <c r="K14" i="10"/>
  <c r="K15" i="10"/>
  <c r="K19" i="10"/>
  <c r="K24" i="10"/>
  <c r="K30" i="10"/>
  <c r="K37" i="10"/>
  <c r="K42" i="10"/>
  <c r="K43" i="10"/>
  <c r="K44" i="10"/>
  <c r="K51" i="10"/>
  <c r="K55" i="10"/>
  <c r="K58" i="10"/>
  <c r="K62" i="10"/>
  <c r="K66" i="10"/>
  <c r="K67" i="10"/>
  <c r="K78" i="10"/>
  <c r="K81" i="10"/>
  <c r="K84" i="10"/>
  <c r="K88" i="10"/>
  <c r="K91" i="10"/>
  <c r="K10" i="10"/>
  <c r="K16" i="10"/>
  <c r="K20" i="10"/>
  <c r="K22" i="10"/>
  <c r="K46" i="10"/>
  <c r="K75" i="10"/>
  <c r="K38" i="10"/>
  <c r="K45" i="10"/>
  <c r="K70" i="10"/>
  <c r="K98" i="10"/>
  <c r="K26" i="10"/>
  <c r="K49" i="10"/>
  <c r="K50" i="10"/>
  <c r="K71" i="10"/>
  <c r="K72" i="10"/>
  <c r="K99" i="10"/>
  <c r="K100" i="10"/>
  <c r="K23" i="10"/>
  <c r="K29" i="10"/>
  <c r="K33" i="10"/>
  <c r="K59" i="10"/>
  <c r="K64" i="10"/>
  <c r="K73" i="10"/>
  <c r="K86" i="10"/>
  <c r="K87" i="10"/>
  <c r="K89" i="10"/>
  <c r="K92" i="10"/>
  <c r="K94" i="10"/>
  <c r="K101" i="10"/>
  <c r="K4" i="10"/>
  <c r="K25" i="10"/>
  <c r="K31" i="10"/>
  <c r="K32" i="10"/>
  <c r="K41" i="10"/>
  <c r="K52" i="10"/>
  <c r="K56" i="10"/>
  <c r="K63" i="10"/>
  <c r="K68" i="10"/>
  <c r="K74" i="10"/>
  <c r="K79" i="10"/>
  <c r="K82" i="10"/>
  <c r="K85" i="10"/>
  <c r="K95" i="10"/>
  <c r="M4" i="10"/>
  <c r="K103" i="10"/>
  <c r="M95" i="10"/>
  <c r="N87" i="10"/>
  <c r="N80" i="10"/>
  <c r="K76" i="10"/>
  <c r="O48" i="10"/>
  <c r="N29" i="10"/>
  <c r="N4" i="10"/>
  <c r="O99" i="10"/>
  <c r="N91" i="10"/>
  <c r="M81" i="10"/>
  <c r="N73" i="10"/>
  <c r="O36" i="10"/>
  <c r="L10" i="10"/>
  <c r="L16" i="10"/>
  <c r="L20" i="10"/>
  <c r="L26" i="10"/>
  <c r="L33" i="10"/>
  <c r="L46" i="10"/>
  <c r="L52" i="10"/>
  <c r="L59" i="10"/>
  <c r="L64" i="10"/>
  <c r="L68" i="10"/>
  <c r="L71" i="10"/>
  <c r="L17" i="10"/>
  <c r="L27" i="10"/>
  <c r="L34" i="10"/>
  <c r="L39" i="10"/>
  <c r="L53" i="10"/>
  <c r="L57" i="10"/>
  <c r="L69" i="10"/>
  <c r="L76" i="10"/>
  <c r="L86" i="10"/>
  <c r="L100" i="10"/>
  <c r="L5" i="10"/>
  <c r="L22" i="10"/>
  <c r="L23" i="10"/>
  <c r="L29" i="10"/>
  <c r="L31" i="10"/>
  <c r="L41" i="10"/>
  <c r="L49" i="10"/>
  <c r="L70" i="10"/>
  <c r="L72" i="10"/>
  <c r="L74" i="10"/>
  <c r="L87" i="10"/>
  <c r="L9" i="10"/>
  <c r="L25" i="10"/>
  <c r="L99" i="10"/>
  <c r="L93" i="10"/>
  <c r="L91" i="10"/>
  <c r="L90" i="10"/>
  <c r="L88" i="10"/>
  <c r="L50" i="10"/>
  <c r="L48" i="10"/>
  <c r="L44" i="10"/>
  <c r="L42" i="10"/>
  <c r="L37" i="10"/>
  <c r="L36" i="10"/>
  <c r="G94" i="10"/>
  <c r="G101" i="10"/>
  <c r="G82" i="10"/>
  <c r="G76" i="10"/>
  <c r="G51" i="10"/>
  <c r="G42" i="10"/>
  <c r="G32" i="10"/>
  <c r="G83" i="10"/>
  <c r="G69" i="10"/>
  <c r="G61" i="10"/>
  <c r="G56" i="10"/>
  <c r="G87" i="10"/>
  <c r="G95" i="10"/>
  <c r="G31" i="10"/>
  <c r="G9" i="10"/>
  <c r="H10" i="10"/>
  <c r="H16" i="10"/>
  <c r="H22" i="10"/>
  <c r="H28" i="10"/>
  <c r="H34" i="10"/>
  <c r="H40" i="10"/>
  <c r="H46" i="10"/>
  <c r="H52" i="10"/>
  <c r="H58" i="10"/>
  <c r="H64" i="10"/>
  <c r="H5" i="10"/>
  <c r="H6" i="10"/>
  <c r="H7" i="10"/>
  <c r="H8" i="10"/>
  <c r="H23" i="10"/>
  <c r="H24" i="10"/>
  <c r="H25" i="10"/>
  <c r="H26" i="10"/>
  <c r="H41" i="10"/>
  <c r="H42" i="10"/>
  <c r="H43" i="10"/>
  <c r="H44" i="10"/>
  <c r="H59" i="10"/>
  <c r="H60" i="10"/>
  <c r="H61" i="10"/>
  <c r="H62" i="10"/>
  <c r="H71" i="10"/>
  <c r="H77" i="10"/>
  <c r="H83" i="10"/>
  <c r="H89" i="10"/>
  <c r="H95" i="10"/>
  <c r="H101" i="10"/>
  <c r="H21" i="10"/>
  <c r="H39" i="10"/>
  <c r="H12" i="10"/>
  <c r="H29" i="10"/>
  <c r="H31" i="10"/>
  <c r="H36" i="10"/>
  <c r="H48" i="10"/>
  <c r="H51" i="10"/>
  <c r="H56" i="10"/>
  <c r="H67" i="10"/>
  <c r="H76" i="10"/>
  <c r="H94" i="10"/>
  <c r="H4" i="10"/>
  <c r="H14" i="10"/>
  <c r="H19" i="10"/>
  <c r="H27" i="10"/>
  <c r="H33" i="10"/>
  <c r="H55" i="10"/>
  <c r="H72" i="10"/>
  <c r="H73" i="10"/>
  <c r="H74" i="10"/>
  <c r="H75" i="10"/>
  <c r="H90" i="10"/>
  <c r="H91" i="10"/>
  <c r="H92" i="10"/>
  <c r="H93" i="10"/>
  <c r="H9" i="10"/>
  <c r="H15" i="10"/>
  <c r="H32" i="10"/>
  <c r="H37" i="10"/>
  <c r="H45" i="10"/>
  <c r="H49" i="10"/>
  <c r="H57" i="10"/>
  <c r="H65" i="10"/>
  <c r="H68" i="10"/>
  <c r="H82" i="10"/>
  <c r="H100" i="10"/>
  <c r="J103" i="10"/>
  <c r="C101" i="10"/>
  <c r="J100" i="10"/>
  <c r="C93" i="10"/>
  <c r="J92" i="10"/>
  <c r="C91" i="10"/>
  <c r="J90" i="10"/>
  <c r="C89" i="10"/>
  <c r="J88" i="10"/>
  <c r="H86" i="10"/>
  <c r="C85" i="10"/>
  <c r="J84" i="10"/>
  <c r="H66" i="10"/>
  <c r="H63" i="10"/>
  <c r="H53" i="10"/>
  <c r="G45" i="10"/>
  <c r="H38" i="10"/>
  <c r="G30" i="10"/>
  <c r="G15" i="10"/>
  <c r="G86" i="10"/>
  <c r="G77" i="10"/>
  <c r="G63" i="10"/>
  <c r="G49" i="10"/>
  <c r="G7" i="10"/>
  <c r="G103" i="10"/>
  <c r="G68" i="10"/>
  <c r="G48" i="10"/>
  <c r="G43" i="10"/>
  <c r="G28" i="10"/>
  <c r="G5" i="10"/>
  <c r="G11" i="10"/>
  <c r="G17" i="10"/>
  <c r="G23" i="10"/>
  <c r="G29" i="10"/>
  <c r="G35" i="10"/>
  <c r="G41" i="10"/>
  <c r="G47" i="10"/>
  <c r="G53" i="10"/>
  <c r="G59" i="10"/>
  <c r="G65" i="10"/>
  <c r="G21" i="10"/>
  <c r="G22" i="10"/>
  <c r="G39" i="10"/>
  <c r="G40" i="10"/>
  <c r="G57" i="10"/>
  <c r="G58" i="10"/>
  <c r="G72" i="10"/>
  <c r="G78" i="10"/>
  <c r="G84" i="10"/>
  <c r="G90" i="10"/>
  <c r="G96" i="10"/>
  <c r="G102" i="10"/>
  <c r="G4" i="10"/>
  <c r="G18" i="10"/>
  <c r="G19" i="10"/>
  <c r="G20" i="10"/>
  <c r="G36" i="10"/>
  <c r="G37" i="10"/>
  <c r="G38" i="10"/>
  <c r="G10" i="10"/>
  <c r="G14" i="10"/>
  <c r="G25" i="10"/>
  <c r="G27" i="10"/>
  <c r="G33" i="10"/>
  <c r="G46" i="10"/>
  <c r="G55" i="10"/>
  <c r="G60" i="10"/>
  <c r="G64" i="10"/>
  <c r="G73" i="10"/>
  <c r="G74" i="10"/>
  <c r="G75" i="10"/>
  <c r="G91" i="10"/>
  <c r="G92" i="10"/>
  <c r="G93" i="10"/>
  <c r="G8" i="10"/>
  <c r="G16" i="10"/>
  <c r="G44" i="10"/>
  <c r="G50" i="10"/>
  <c r="G54" i="10"/>
  <c r="G66" i="10"/>
  <c r="G70" i="10"/>
  <c r="G71" i="10"/>
  <c r="G88" i="10"/>
  <c r="G89" i="10"/>
  <c r="G13" i="10"/>
  <c r="G26" i="10"/>
  <c r="G34" i="10"/>
  <c r="G52" i="10"/>
  <c r="G62" i="10"/>
  <c r="G79" i="10"/>
  <c r="G80" i="10"/>
  <c r="G81" i="10"/>
  <c r="G97" i="10"/>
  <c r="G98" i="10"/>
  <c r="G99" i="10"/>
  <c r="G6" i="10"/>
  <c r="G12" i="10"/>
  <c r="G100" i="10"/>
  <c r="C9" i="10"/>
  <c r="C15" i="10"/>
  <c r="C21" i="10"/>
  <c r="C27" i="10"/>
  <c r="C33" i="10"/>
  <c r="C39" i="10"/>
  <c r="C45" i="10"/>
  <c r="C51" i="10"/>
  <c r="C57" i="10"/>
  <c r="C63" i="10"/>
  <c r="C5" i="10"/>
  <c r="C10" i="10"/>
  <c r="C11" i="10"/>
  <c r="C12" i="10"/>
  <c r="C13" i="10"/>
  <c r="C14" i="10"/>
  <c r="C28" i="10"/>
  <c r="C29" i="10"/>
  <c r="C30" i="10"/>
  <c r="C31" i="10"/>
  <c r="C32" i="10"/>
  <c r="C46" i="10"/>
  <c r="C47" i="10"/>
  <c r="C48" i="10"/>
  <c r="C49" i="10"/>
  <c r="C50" i="10"/>
  <c r="C64" i="10"/>
  <c r="C65" i="10"/>
  <c r="C66" i="10"/>
  <c r="C67" i="10"/>
  <c r="C68" i="10"/>
  <c r="C70" i="10"/>
  <c r="C76" i="10"/>
  <c r="C82" i="10"/>
  <c r="C88" i="10"/>
  <c r="C94" i="10"/>
  <c r="C100" i="10"/>
  <c r="C7" i="10"/>
  <c r="C35" i="10"/>
  <c r="C38" i="10"/>
  <c r="C40" i="10"/>
  <c r="C43" i="10"/>
  <c r="C53" i="10"/>
  <c r="C18" i="10"/>
  <c r="C23" i="10"/>
  <c r="C26" i="10"/>
  <c r="C52" i="10"/>
  <c r="C62" i="10"/>
  <c r="C77" i="10"/>
  <c r="C78" i="10"/>
  <c r="C79" i="10"/>
  <c r="C80" i="10"/>
  <c r="C81" i="10"/>
  <c r="C95" i="10"/>
  <c r="C96" i="10"/>
  <c r="C97" i="10"/>
  <c r="C98" i="10"/>
  <c r="C99" i="10"/>
  <c r="C6" i="10"/>
  <c r="C8" i="10"/>
  <c r="C36" i="10"/>
  <c r="C41" i="10"/>
  <c r="C44" i="10"/>
  <c r="C55" i="10"/>
  <c r="C59" i="10"/>
  <c r="C4" i="10"/>
  <c r="J8" i="10"/>
  <c r="J14" i="10"/>
  <c r="J20" i="10"/>
  <c r="J26" i="10"/>
  <c r="J32" i="10"/>
  <c r="J38" i="10"/>
  <c r="J44" i="10"/>
  <c r="J50" i="10"/>
  <c r="J56" i="10"/>
  <c r="J62" i="10"/>
  <c r="J68" i="10"/>
  <c r="J9" i="10"/>
  <c r="J10" i="10"/>
  <c r="J11" i="10"/>
  <c r="J12" i="10"/>
  <c r="J13" i="10"/>
  <c r="J27" i="10"/>
  <c r="J28" i="10"/>
  <c r="J29" i="10"/>
  <c r="J30" i="10"/>
  <c r="J31" i="10"/>
  <c r="J45" i="10"/>
  <c r="J46" i="10"/>
  <c r="J47" i="10"/>
  <c r="J48" i="10"/>
  <c r="J49" i="10"/>
  <c r="J63" i="10"/>
  <c r="J64" i="10"/>
  <c r="J65" i="10"/>
  <c r="J66" i="10"/>
  <c r="J67" i="10"/>
  <c r="J69" i="10"/>
  <c r="J75" i="10"/>
  <c r="J81" i="10"/>
  <c r="J87" i="10"/>
  <c r="J93" i="10"/>
  <c r="J99" i="10"/>
  <c r="J6" i="10"/>
  <c r="J34" i="10"/>
  <c r="J37" i="10"/>
  <c r="J39" i="10"/>
  <c r="J42" i="10"/>
  <c r="J52" i="10"/>
  <c r="J17" i="10"/>
  <c r="J22" i="10"/>
  <c r="J25" i="10"/>
  <c r="J51" i="10"/>
  <c r="J61" i="10"/>
  <c r="J76" i="10"/>
  <c r="J77" i="10"/>
  <c r="J78" i="10"/>
  <c r="J79" i="10"/>
  <c r="J80" i="10"/>
  <c r="J94" i="10"/>
  <c r="J95" i="10"/>
  <c r="J96" i="10"/>
  <c r="J97" i="10"/>
  <c r="J98" i="10"/>
  <c r="J7" i="10"/>
  <c r="J35" i="10"/>
  <c r="J40" i="10"/>
  <c r="J43" i="10"/>
  <c r="J54" i="10"/>
  <c r="J58" i="10"/>
  <c r="J4" i="10"/>
  <c r="C103" i="10"/>
  <c r="J102" i="10"/>
  <c r="G85" i="10"/>
  <c r="C84" i="10"/>
  <c r="J83" i="10"/>
  <c r="H69" i="10"/>
  <c r="G67" i="10"/>
  <c r="H54" i="10"/>
  <c r="C24" i="10"/>
  <c r="J23" i="10"/>
  <c r="I9" i="10"/>
  <c r="I15" i="10"/>
  <c r="I21" i="10"/>
  <c r="I27" i="10"/>
  <c r="I33" i="10"/>
  <c r="I39" i="10"/>
  <c r="I45" i="10"/>
  <c r="I51" i="10"/>
  <c r="I57" i="10"/>
  <c r="I63" i="10"/>
  <c r="I70" i="10"/>
  <c r="I76" i="10"/>
  <c r="I82" i="10"/>
  <c r="I88" i="10"/>
  <c r="I94" i="10"/>
  <c r="I100" i="10"/>
  <c r="I5" i="10"/>
  <c r="I6" i="10"/>
  <c r="I7" i="10"/>
  <c r="I8" i="10"/>
  <c r="I22" i="10"/>
  <c r="I23" i="10"/>
  <c r="I24" i="10"/>
  <c r="I25" i="10"/>
  <c r="I26" i="10"/>
  <c r="I40" i="10"/>
  <c r="I41" i="10"/>
  <c r="I42" i="10"/>
  <c r="I43" i="10"/>
  <c r="I44" i="10"/>
  <c r="I103" i="10"/>
  <c r="I102" i="10"/>
  <c r="I101" i="10"/>
  <c r="F96" i="10"/>
  <c r="F95" i="10"/>
  <c r="F94" i="10"/>
  <c r="I87" i="10"/>
  <c r="I86" i="10"/>
  <c r="I85" i="10"/>
  <c r="I84" i="10"/>
  <c r="I83" i="10"/>
  <c r="F78" i="10"/>
  <c r="F77" i="10"/>
  <c r="F76" i="10"/>
  <c r="I69" i="10"/>
  <c r="F67" i="10"/>
  <c r="F61" i="10"/>
  <c r="I53" i="10"/>
  <c r="F51" i="10"/>
  <c r="I47" i="10"/>
  <c r="F31" i="10"/>
  <c r="I30" i="10"/>
  <c r="I28" i="10"/>
  <c r="I18" i="10"/>
  <c r="I13" i="10"/>
  <c r="I11" i="10"/>
  <c r="F6" i="10"/>
  <c r="F12" i="10"/>
  <c r="F18" i="10"/>
  <c r="F24" i="10"/>
  <c r="F30" i="10"/>
  <c r="F36" i="10"/>
  <c r="F42" i="10"/>
  <c r="F48" i="10"/>
  <c r="F54" i="10"/>
  <c r="F60" i="10"/>
  <c r="F66" i="10"/>
  <c r="F19" i="10"/>
  <c r="F20" i="10"/>
  <c r="F37" i="10"/>
  <c r="F38" i="10"/>
  <c r="F55" i="10"/>
  <c r="F56" i="10"/>
  <c r="F73" i="10"/>
  <c r="F79" i="10"/>
  <c r="F85" i="10"/>
  <c r="F91" i="10"/>
  <c r="F97" i="10"/>
  <c r="F103" i="10"/>
  <c r="F15" i="10"/>
  <c r="F16" i="10"/>
  <c r="F17" i="10"/>
  <c r="F33" i="10"/>
  <c r="F34" i="10"/>
  <c r="F35" i="10"/>
  <c r="F4" i="10"/>
  <c r="F87" i="10"/>
  <c r="F86" i="10"/>
  <c r="F69" i="10"/>
  <c r="I67" i="10"/>
  <c r="I64" i="10"/>
  <c r="F63" i="10"/>
  <c r="I60" i="10"/>
  <c r="F59" i="10"/>
  <c r="I56" i="10"/>
  <c r="I48" i="10"/>
  <c r="I46" i="10"/>
  <c r="F41" i="10"/>
  <c r="I36" i="10"/>
  <c r="I31" i="10"/>
  <c r="I29" i="10"/>
  <c r="F13" i="10"/>
  <c r="I12" i="10"/>
  <c r="I10" i="10"/>
  <c r="F5" i="10"/>
  <c r="I99" i="10"/>
  <c r="I98" i="10"/>
  <c r="I97" i="10"/>
  <c r="I96" i="10"/>
  <c r="I95" i="10"/>
  <c r="F90" i="10"/>
  <c r="F89" i="10"/>
  <c r="F88" i="10"/>
  <c r="I81" i="10"/>
  <c r="I80" i="10"/>
  <c r="I79" i="10"/>
  <c r="I78" i="10"/>
  <c r="I77" i="10"/>
  <c r="F72" i="10"/>
  <c r="F71" i="10"/>
  <c r="F70" i="10"/>
  <c r="I61" i="10"/>
  <c r="F50" i="10"/>
  <c r="F44" i="10"/>
  <c r="F22" i="10"/>
  <c r="I20" i="10"/>
  <c r="I17" i="10"/>
  <c r="F8" i="10"/>
  <c r="E7" i="10"/>
  <c r="E13" i="10"/>
  <c r="E19" i="10"/>
  <c r="E25" i="10"/>
  <c r="E31" i="10"/>
  <c r="E37" i="10"/>
  <c r="E43" i="10"/>
  <c r="E49" i="10"/>
  <c r="E55" i="10"/>
  <c r="E61" i="10"/>
  <c r="E67" i="10"/>
  <c r="E98" i="10"/>
  <c r="E92" i="10"/>
  <c r="E86" i="10"/>
  <c r="E80" i="10"/>
  <c r="E74" i="10"/>
  <c r="E54" i="10"/>
  <c r="E53" i="10"/>
  <c r="E52" i="10"/>
  <c r="E51" i="10"/>
  <c r="E36" i="10"/>
  <c r="E35" i="10"/>
  <c r="E34" i="10"/>
  <c r="E33" i="10"/>
  <c r="E18" i="10"/>
  <c r="E17" i="10"/>
  <c r="E16" i="10"/>
  <c r="E15" i="10"/>
  <c r="O107" i="29" l="1"/>
  <c r="W29" i="17"/>
  <c r="V29" i="26"/>
  <c r="R29" i="30" s="1"/>
  <c r="W28" i="17"/>
  <c r="V28" i="26"/>
  <c r="R28" i="30" s="1"/>
  <c r="W27" i="17"/>
  <c r="V27" i="26"/>
  <c r="R27" i="30" s="1"/>
  <c r="T75" i="17"/>
  <c r="S75" i="26"/>
  <c r="O75" i="30" s="1"/>
  <c r="T71" i="17"/>
  <c r="S71" i="26"/>
  <c r="O71" i="30" s="1"/>
  <c r="T18" i="17"/>
  <c r="S18" i="26"/>
  <c r="O18" i="30" s="1"/>
  <c r="T17" i="17"/>
  <c r="S17" i="26"/>
  <c r="O17" i="30" s="1"/>
  <c r="T21" i="17"/>
  <c r="S21" i="26"/>
  <c r="O21" i="30" s="1"/>
  <c r="U88" i="17"/>
  <c r="T88" i="26"/>
  <c r="P88" i="30" s="1"/>
  <c r="U75" i="17"/>
  <c r="T75" i="26"/>
  <c r="P75" i="30" s="1"/>
  <c r="U73" i="17"/>
  <c r="T73" i="26"/>
  <c r="P73" i="30" s="1"/>
  <c r="U9" i="17"/>
  <c r="T9" i="26"/>
  <c r="P9" i="30" s="1"/>
  <c r="V88" i="17"/>
  <c r="U88" i="26"/>
  <c r="Q88" i="30" s="1"/>
  <c r="V91" i="17"/>
  <c r="U91" i="26"/>
  <c r="Q91" i="30" s="1"/>
  <c r="V86" i="17"/>
  <c r="U86" i="26"/>
  <c r="Q86" i="30" s="1"/>
  <c r="V102" i="17"/>
  <c r="U102" i="26"/>
  <c r="Q102" i="30" s="1"/>
  <c r="V79" i="17"/>
  <c r="U79" i="26"/>
  <c r="Q79" i="30" s="1"/>
  <c r="V93" i="17"/>
  <c r="U93" i="26"/>
  <c r="Q93" i="30" s="1"/>
  <c r="V53" i="17"/>
  <c r="U53" i="26"/>
  <c r="Q53" i="30" s="1"/>
  <c r="V85" i="17"/>
  <c r="U85" i="26"/>
  <c r="Q85" i="30" s="1"/>
  <c r="V54" i="17"/>
  <c r="U54" i="26"/>
  <c r="Q54" i="30" s="1"/>
  <c r="V95" i="17"/>
  <c r="U95" i="26"/>
  <c r="Q95" i="30" s="1"/>
  <c r="V22" i="17"/>
  <c r="U22" i="26"/>
  <c r="Q22" i="30" s="1"/>
  <c r="V12" i="17"/>
  <c r="U12" i="26"/>
  <c r="Q12" i="30" s="1"/>
  <c r="V43" i="17"/>
  <c r="U43" i="26"/>
  <c r="Q43" i="30" s="1"/>
  <c r="V9" i="17"/>
  <c r="U9" i="26"/>
  <c r="Q9" i="30" s="1"/>
  <c r="V45" i="17"/>
  <c r="U45" i="26"/>
  <c r="Q45" i="30" s="1"/>
  <c r="V6" i="17"/>
  <c r="U6" i="26"/>
  <c r="Q6" i="30" s="1"/>
  <c r="V18" i="17"/>
  <c r="U18" i="26"/>
  <c r="Q18" i="30" s="1"/>
  <c r="W83" i="17"/>
  <c r="V83" i="26"/>
  <c r="R83" i="30" s="1"/>
  <c r="W52" i="17"/>
  <c r="V52" i="26"/>
  <c r="R52" i="30" s="1"/>
  <c r="W61" i="17"/>
  <c r="V61" i="26"/>
  <c r="R61" i="30" s="1"/>
  <c r="W48" i="17"/>
  <c r="V48" i="26"/>
  <c r="R48" i="30" s="1"/>
  <c r="W36" i="17"/>
  <c r="V36" i="26"/>
  <c r="R36" i="30" s="1"/>
  <c r="W31" i="17"/>
  <c r="V31" i="26"/>
  <c r="R31" i="30" s="1"/>
  <c r="W86" i="17"/>
  <c r="V86" i="26"/>
  <c r="R86" i="30" s="1"/>
  <c r="W12" i="17"/>
  <c r="V12" i="26"/>
  <c r="R12" i="30" s="1"/>
  <c r="W49" i="17"/>
  <c r="V49" i="26"/>
  <c r="R49" i="30" s="1"/>
  <c r="W84" i="17"/>
  <c r="V84" i="26"/>
  <c r="R84" i="30" s="1"/>
  <c r="W26" i="17"/>
  <c r="V26" i="26"/>
  <c r="R26" i="30" s="1"/>
  <c r="W21" i="17"/>
  <c r="V21" i="26"/>
  <c r="R21" i="30" s="1"/>
  <c r="W51" i="17"/>
  <c r="V51" i="26"/>
  <c r="R51" i="30" s="1"/>
  <c r="W11" i="17"/>
  <c r="V11" i="26"/>
  <c r="R11" i="30" s="1"/>
  <c r="W25" i="17"/>
  <c r="V25" i="26"/>
  <c r="R25" i="30" s="1"/>
  <c r="W58" i="17"/>
  <c r="V58" i="26"/>
  <c r="R58" i="30" s="1"/>
  <c r="W22" i="17"/>
  <c r="V22" i="26"/>
  <c r="R22" i="30" s="1"/>
  <c r="T69" i="17"/>
  <c r="S69" i="26"/>
  <c r="O69" i="30" s="1"/>
  <c r="T100" i="17"/>
  <c r="S100" i="26"/>
  <c r="O100" i="30" s="1"/>
  <c r="T67" i="17"/>
  <c r="S67" i="26"/>
  <c r="O67" i="30" s="1"/>
  <c r="T28" i="17"/>
  <c r="S28" i="26"/>
  <c r="O28" i="30" s="1"/>
  <c r="T92" i="17"/>
  <c r="S92" i="26"/>
  <c r="O92" i="30" s="1"/>
  <c r="T66" i="17"/>
  <c r="S66" i="26"/>
  <c r="O66" i="30" s="1"/>
  <c r="T76" i="17"/>
  <c r="S76" i="26"/>
  <c r="O76" i="30" s="1"/>
  <c r="T6" i="17"/>
  <c r="S6" i="26"/>
  <c r="O6" i="30" s="1"/>
  <c r="T102" i="17"/>
  <c r="S102" i="26"/>
  <c r="O102" i="30" s="1"/>
  <c r="T82" i="17"/>
  <c r="S82" i="26"/>
  <c r="O82" i="30" s="1"/>
  <c r="T42" i="17"/>
  <c r="S42" i="26"/>
  <c r="O42" i="30" s="1"/>
  <c r="T8" i="17"/>
  <c r="S8" i="26"/>
  <c r="O8" i="30" s="1"/>
  <c r="T49" i="17"/>
  <c r="S49" i="26"/>
  <c r="O49" i="30" s="1"/>
  <c r="T10" i="17"/>
  <c r="S10" i="26"/>
  <c r="O10" i="30" s="1"/>
  <c r="T19" i="17"/>
  <c r="S19" i="26"/>
  <c r="O19" i="30" s="1"/>
  <c r="T52" i="17"/>
  <c r="S52" i="26"/>
  <c r="O52" i="30" s="1"/>
  <c r="T14" i="17"/>
  <c r="S14" i="26"/>
  <c r="O14" i="30" s="1"/>
  <c r="U49" i="17"/>
  <c r="T49" i="26"/>
  <c r="P49" i="30" s="1"/>
  <c r="U80" i="17"/>
  <c r="T80" i="26"/>
  <c r="P80" i="30" s="1"/>
  <c r="U84" i="17"/>
  <c r="T84" i="26"/>
  <c r="P84" i="30" s="1"/>
  <c r="U103" i="17"/>
  <c r="T103" i="26"/>
  <c r="P103" i="30" s="1"/>
  <c r="U94" i="17"/>
  <c r="T94" i="26"/>
  <c r="P94" i="30" s="1"/>
  <c r="U71" i="17"/>
  <c r="T71" i="26"/>
  <c r="P71" i="30" s="1"/>
  <c r="U25" i="17"/>
  <c r="T25" i="26"/>
  <c r="P25" i="30" s="1"/>
  <c r="U82" i="17"/>
  <c r="T82" i="26"/>
  <c r="P82" i="30" s="1"/>
  <c r="U102" i="17"/>
  <c r="T102" i="26"/>
  <c r="P102" i="30" s="1"/>
  <c r="U69" i="17"/>
  <c r="T69" i="26"/>
  <c r="P69" i="30" s="1"/>
  <c r="U39" i="17"/>
  <c r="T39" i="26"/>
  <c r="P39" i="30" s="1"/>
  <c r="U41" i="17"/>
  <c r="T41" i="26"/>
  <c r="P41" i="30" s="1"/>
  <c r="U7" i="17"/>
  <c r="T7" i="26"/>
  <c r="P7" i="30" s="1"/>
  <c r="U36" i="17"/>
  <c r="T36" i="26"/>
  <c r="P36" i="30" s="1"/>
  <c r="U63" i="17"/>
  <c r="T63" i="26"/>
  <c r="P63" i="30" s="1"/>
  <c r="U38" i="17"/>
  <c r="T38" i="26"/>
  <c r="P38" i="30" s="1"/>
  <c r="V94" i="17"/>
  <c r="U94" i="26"/>
  <c r="Q94" i="30" s="1"/>
  <c r="V61" i="17"/>
  <c r="U61" i="26"/>
  <c r="Q61" i="30" s="1"/>
  <c r="V19" i="17"/>
  <c r="U19" i="26"/>
  <c r="Q19" i="30" s="1"/>
  <c r="V11" i="17"/>
  <c r="U11" i="26"/>
  <c r="Q11" i="30" s="1"/>
  <c r="W71" i="17"/>
  <c r="V71" i="26"/>
  <c r="R71" i="30" s="1"/>
  <c r="W88" i="17"/>
  <c r="V88" i="26"/>
  <c r="R88" i="30" s="1"/>
  <c r="W32" i="17"/>
  <c r="V32" i="26"/>
  <c r="R32" i="30" s="1"/>
  <c r="T103" i="17"/>
  <c r="S103" i="26"/>
  <c r="O103" i="30" s="1"/>
  <c r="T95" i="17"/>
  <c r="S95" i="26"/>
  <c r="O95" i="30" s="1"/>
  <c r="T16" i="17"/>
  <c r="S16" i="26"/>
  <c r="O16" i="30" s="1"/>
  <c r="T24" i="17"/>
  <c r="S24" i="26"/>
  <c r="O24" i="30" s="1"/>
  <c r="U57" i="17"/>
  <c r="T57" i="26"/>
  <c r="P57" i="30" s="1"/>
  <c r="U86" i="17"/>
  <c r="T86" i="26"/>
  <c r="P86" i="30" s="1"/>
  <c r="U12" i="17"/>
  <c r="T12" i="26"/>
  <c r="P12" i="30" s="1"/>
  <c r="U45" i="17"/>
  <c r="T45" i="26"/>
  <c r="P45" i="30" s="1"/>
  <c r="V46" i="17"/>
  <c r="U46" i="26"/>
  <c r="Q46" i="30" s="1"/>
  <c r="V83" i="17"/>
  <c r="U83" i="26"/>
  <c r="Q83" i="30" s="1"/>
  <c r="V78" i="17"/>
  <c r="U78" i="26"/>
  <c r="Q78" i="30" s="1"/>
  <c r="V84" i="17"/>
  <c r="U84" i="26"/>
  <c r="Q84" i="30" s="1"/>
  <c r="V71" i="17"/>
  <c r="U71" i="26"/>
  <c r="Q71" i="30" s="1"/>
  <c r="V90" i="17"/>
  <c r="U90" i="26"/>
  <c r="Q90" i="30" s="1"/>
  <c r="V44" i="17"/>
  <c r="U44" i="26"/>
  <c r="Q44" i="30" s="1"/>
  <c r="V81" i="17"/>
  <c r="U81" i="26"/>
  <c r="Q81" i="30" s="1"/>
  <c r="V37" i="17"/>
  <c r="U37" i="26"/>
  <c r="Q37" i="30" s="1"/>
  <c r="V92" i="17"/>
  <c r="U92" i="26"/>
  <c r="Q92" i="30" s="1"/>
  <c r="V41" i="17"/>
  <c r="U41" i="26"/>
  <c r="Q41" i="30" s="1"/>
  <c r="V7" i="17"/>
  <c r="U7" i="26"/>
  <c r="Q7" i="30" s="1"/>
  <c r="V36" i="17"/>
  <c r="U36" i="26"/>
  <c r="Q36" i="30" s="1"/>
  <c r="V63" i="17"/>
  <c r="U63" i="26"/>
  <c r="Q63" i="30" s="1"/>
  <c r="V38" i="17"/>
  <c r="U38" i="26"/>
  <c r="Q38" i="30" s="1"/>
  <c r="V47" i="17"/>
  <c r="U47" i="26"/>
  <c r="Q47" i="30" s="1"/>
  <c r="V13" i="17"/>
  <c r="U13" i="26"/>
  <c r="Q13" i="30" s="1"/>
  <c r="W94" i="17"/>
  <c r="V94" i="26"/>
  <c r="R94" i="30" s="1"/>
  <c r="W97" i="17"/>
  <c r="V97" i="26"/>
  <c r="R97" i="30" s="1"/>
  <c r="W4" i="17"/>
  <c r="V4" i="26"/>
  <c r="R4" i="30" s="1"/>
  <c r="W79" i="17"/>
  <c r="V79" i="26"/>
  <c r="R79" i="30" s="1"/>
  <c r="W19" i="17"/>
  <c r="V19" i="26"/>
  <c r="R19" i="30" s="1"/>
  <c r="W14" i="17"/>
  <c r="V14" i="26"/>
  <c r="R14" i="30" s="1"/>
  <c r="W82" i="17"/>
  <c r="V82" i="26"/>
  <c r="R82" i="30" s="1"/>
  <c r="W101" i="17"/>
  <c r="V101" i="26"/>
  <c r="R101" i="30" s="1"/>
  <c r="W46" i="17"/>
  <c r="V46" i="26"/>
  <c r="R46" i="30" s="1"/>
  <c r="W80" i="17"/>
  <c r="V80" i="26"/>
  <c r="R80" i="30" s="1"/>
  <c r="W7" i="17"/>
  <c r="V7" i="26"/>
  <c r="R7" i="30" s="1"/>
  <c r="W16" i="17"/>
  <c r="V16" i="26"/>
  <c r="R16" i="30" s="1"/>
  <c r="W45" i="17"/>
  <c r="V45" i="26"/>
  <c r="R45" i="30" s="1"/>
  <c r="W6" i="17"/>
  <c r="V6" i="26"/>
  <c r="R6" i="30" s="1"/>
  <c r="W20" i="17"/>
  <c r="V20" i="26"/>
  <c r="R20" i="30" s="1"/>
  <c r="W54" i="17"/>
  <c r="V54" i="26"/>
  <c r="R54" i="30" s="1"/>
  <c r="W15" i="17"/>
  <c r="V15" i="26"/>
  <c r="R15" i="30" s="1"/>
  <c r="T77" i="17"/>
  <c r="S77" i="26"/>
  <c r="O77" i="30" s="1"/>
  <c r="T97" i="17"/>
  <c r="S97" i="26"/>
  <c r="O97" i="30" s="1"/>
  <c r="T58" i="17"/>
  <c r="S58" i="26"/>
  <c r="O58" i="30" s="1"/>
  <c r="T11" i="17"/>
  <c r="S11" i="26"/>
  <c r="O11" i="30" s="1"/>
  <c r="T63" i="17"/>
  <c r="S63" i="26"/>
  <c r="O63" i="30" s="1"/>
  <c r="T50" i="17"/>
  <c r="S50" i="26"/>
  <c r="O50" i="30" s="1"/>
  <c r="T72" i="17"/>
  <c r="S72" i="26"/>
  <c r="O72" i="30" s="1"/>
  <c r="T59" i="17"/>
  <c r="S59" i="26"/>
  <c r="O59" i="30" s="1"/>
  <c r="T99" i="17"/>
  <c r="S99" i="26"/>
  <c r="O99" i="30" s="1"/>
  <c r="T78" i="17"/>
  <c r="S78" i="26"/>
  <c r="O78" i="30" s="1"/>
  <c r="T37" i="17"/>
  <c r="S37" i="26"/>
  <c r="O37" i="30" s="1"/>
  <c r="T5" i="17"/>
  <c r="S5" i="26"/>
  <c r="O5" i="30" s="1"/>
  <c r="T44" i="17"/>
  <c r="S44" i="26"/>
  <c r="O44" i="30" s="1"/>
  <c r="T46" i="17"/>
  <c r="S46" i="26"/>
  <c r="O46" i="30" s="1"/>
  <c r="T12" i="17"/>
  <c r="S12" i="26"/>
  <c r="O12" i="30" s="1"/>
  <c r="T43" i="17"/>
  <c r="S43" i="26"/>
  <c r="O43" i="30" s="1"/>
  <c r="T9" i="17"/>
  <c r="S9" i="26"/>
  <c r="O9" i="30" s="1"/>
  <c r="U101" i="17"/>
  <c r="T101" i="26"/>
  <c r="P101" i="30" s="1"/>
  <c r="U72" i="17"/>
  <c r="T72" i="26"/>
  <c r="P72" i="30" s="1"/>
  <c r="U76" i="17"/>
  <c r="T76" i="26"/>
  <c r="P76" i="30" s="1"/>
  <c r="U53" i="17"/>
  <c r="T53" i="26"/>
  <c r="P53" i="30" s="1"/>
  <c r="U91" i="17"/>
  <c r="T91" i="26"/>
  <c r="P91" i="30" s="1"/>
  <c r="U67" i="17"/>
  <c r="T67" i="26"/>
  <c r="P67" i="30" s="1"/>
  <c r="U99" i="17"/>
  <c r="T99" i="26"/>
  <c r="P99" i="30" s="1"/>
  <c r="U78" i="17"/>
  <c r="T78" i="26"/>
  <c r="P78" i="30" s="1"/>
  <c r="U89" i="17"/>
  <c r="T89" i="26"/>
  <c r="P89" i="30" s="1"/>
  <c r="U62" i="17"/>
  <c r="T62" i="26"/>
  <c r="P62" i="30" s="1"/>
  <c r="U29" i="17"/>
  <c r="T29" i="26"/>
  <c r="P29" i="30" s="1"/>
  <c r="U34" i="17"/>
  <c r="T34" i="26"/>
  <c r="P34" i="30" s="1"/>
  <c r="U64" i="17"/>
  <c r="T64" i="26"/>
  <c r="P64" i="30" s="1"/>
  <c r="U33" i="17"/>
  <c r="T33" i="26"/>
  <c r="P33" i="30" s="1"/>
  <c r="U59" i="17"/>
  <c r="T59" i="26"/>
  <c r="P59" i="30" s="1"/>
  <c r="U28" i="17"/>
  <c r="T28" i="26"/>
  <c r="P28" i="30" s="1"/>
  <c r="V68" i="17"/>
  <c r="U68" i="26"/>
  <c r="Q68" i="30" s="1"/>
  <c r="V89" i="17"/>
  <c r="U89" i="26"/>
  <c r="Q89" i="30" s="1"/>
  <c r="V39" i="17"/>
  <c r="U39" i="26"/>
  <c r="Q39" i="30" s="1"/>
  <c r="V48" i="17"/>
  <c r="U48" i="26"/>
  <c r="Q48" i="30" s="1"/>
  <c r="W102" i="17"/>
  <c r="V102" i="26"/>
  <c r="R102" i="30" s="1"/>
  <c r="W56" i="17"/>
  <c r="V56" i="26"/>
  <c r="R56" i="30" s="1"/>
  <c r="W41" i="17"/>
  <c r="V41" i="26"/>
  <c r="R41" i="30" s="1"/>
  <c r="W62" i="17"/>
  <c r="V62" i="26"/>
  <c r="R62" i="30" s="1"/>
  <c r="T54" i="17"/>
  <c r="S54" i="26"/>
  <c r="O54" i="30" s="1"/>
  <c r="T23" i="17"/>
  <c r="S23" i="26"/>
  <c r="O23" i="30" s="1"/>
  <c r="T53" i="17"/>
  <c r="S53" i="26"/>
  <c r="O53" i="30" s="1"/>
  <c r="U98" i="17"/>
  <c r="T98" i="26"/>
  <c r="P98" i="30" s="1"/>
  <c r="U97" i="17"/>
  <c r="T97" i="26"/>
  <c r="P97" i="30" s="1"/>
  <c r="U18" i="17"/>
  <c r="T18" i="26"/>
  <c r="P18" i="30" s="1"/>
  <c r="U43" i="17"/>
  <c r="T43" i="26"/>
  <c r="P43" i="30" s="1"/>
  <c r="V4" i="17"/>
  <c r="U4" i="26"/>
  <c r="Q4" i="30" s="1"/>
  <c r="V75" i="17"/>
  <c r="U75" i="26"/>
  <c r="Q75" i="30" s="1"/>
  <c r="V70" i="17"/>
  <c r="U70" i="26"/>
  <c r="Q70" i="30" s="1"/>
  <c r="V32" i="17"/>
  <c r="U32" i="26"/>
  <c r="Q32" i="30" s="1"/>
  <c r="V66" i="17"/>
  <c r="U66" i="26"/>
  <c r="Q66" i="30" s="1"/>
  <c r="V82" i="17"/>
  <c r="U82" i="26"/>
  <c r="Q82" i="30" s="1"/>
  <c r="V42" i="17"/>
  <c r="U42" i="26"/>
  <c r="Q42" i="30" s="1"/>
  <c r="V77" i="17"/>
  <c r="U77" i="26"/>
  <c r="Q77" i="30" s="1"/>
  <c r="V20" i="17"/>
  <c r="U20" i="26"/>
  <c r="Q20" i="30" s="1"/>
  <c r="V65" i="17"/>
  <c r="U65" i="26"/>
  <c r="Q65" i="30" s="1"/>
  <c r="V34" i="17"/>
  <c r="U34" i="26"/>
  <c r="Q34" i="30" s="1"/>
  <c r="V64" i="17"/>
  <c r="U64" i="26"/>
  <c r="Q64" i="30" s="1"/>
  <c r="V33" i="17"/>
  <c r="U33" i="26"/>
  <c r="Q33" i="30" s="1"/>
  <c r="V59" i="17"/>
  <c r="U59" i="26"/>
  <c r="Q59" i="30" s="1"/>
  <c r="V28" i="17"/>
  <c r="U28" i="26"/>
  <c r="Q28" i="30" s="1"/>
  <c r="V40" i="17"/>
  <c r="U40" i="26"/>
  <c r="Q40" i="30" s="1"/>
  <c r="W34" i="17"/>
  <c r="V34" i="26"/>
  <c r="R34" i="30" s="1"/>
  <c r="W67" i="17"/>
  <c r="V67" i="26"/>
  <c r="R67" i="30" s="1"/>
  <c r="W89" i="17"/>
  <c r="V89" i="26"/>
  <c r="R89" i="30" s="1"/>
  <c r="W60" i="17"/>
  <c r="V60" i="26"/>
  <c r="R60" i="30" s="1"/>
  <c r="W85" i="17"/>
  <c r="V85" i="26"/>
  <c r="R85" i="30" s="1"/>
  <c r="W99" i="17"/>
  <c r="V99" i="26"/>
  <c r="R99" i="30" s="1"/>
  <c r="W78" i="17"/>
  <c r="V78" i="26"/>
  <c r="R78" i="30" s="1"/>
  <c r="W95" i="17"/>
  <c r="V95" i="26"/>
  <c r="R95" i="30" s="1"/>
  <c r="W39" i="17"/>
  <c r="V39" i="26"/>
  <c r="R39" i="30" s="1"/>
  <c r="W76" i="17"/>
  <c r="V76" i="26"/>
  <c r="R76" i="30" s="1"/>
  <c r="W43" i="17"/>
  <c r="V43" i="26"/>
  <c r="R43" i="30" s="1"/>
  <c r="W9" i="17"/>
  <c r="V9" i="26"/>
  <c r="R9" i="30" s="1"/>
  <c r="W40" i="17"/>
  <c r="V40" i="26"/>
  <c r="R40" i="30" s="1"/>
  <c r="W47" i="17"/>
  <c r="V47" i="26"/>
  <c r="R47" i="30" s="1"/>
  <c r="W13" i="17"/>
  <c r="V13" i="26"/>
  <c r="R13" i="30" s="1"/>
  <c r="W50" i="17"/>
  <c r="V50" i="26"/>
  <c r="R50" i="30" s="1"/>
  <c r="W10" i="17"/>
  <c r="V10" i="26"/>
  <c r="R10" i="30" s="1"/>
  <c r="T85" i="17"/>
  <c r="S85" i="26"/>
  <c r="O85" i="30" s="1"/>
  <c r="T94" i="17"/>
  <c r="S94" i="26"/>
  <c r="O94" i="30" s="1"/>
  <c r="T25" i="17"/>
  <c r="S25" i="26"/>
  <c r="O25" i="30" s="1"/>
  <c r="T81" i="17"/>
  <c r="S81" i="26"/>
  <c r="O81" i="30" s="1"/>
  <c r="T4" i="17"/>
  <c r="S4" i="26"/>
  <c r="O4" i="30" s="1"/>
  <c r="T40" i="17"/>
  <c r="S40" i="26"/>
  <c r="O40" i="30" s="1"/>
  <c r="T68" i="17"/>
  <c r="S68" i="26"/>
  <c r="O68" i="30" s="1"/>
  <c r="T51" i="17"/>
  <c r="S51" i="26"/>
  <c r="O51" i="30" s="1"/>
  <c r="T96" i="17"/>
  <c r="S96" i="26"/>
  <c r="O96" i="30" s="1"/>
  <c r="T74" i="17"/>
  <c r="S74" i="26"/>
  <c r="O74" i="30" s="1"/>
  <c r="T32" i="17"/>
  <c r="S32" i="26"/>
  <c r="O32" i="30" s="1"/>
  <c r="T65" i="17"/>
  <c r="S65" i="26"/>
  <c r="O65" i="30" s="1"/>
  <c r="T39" i="17"/>
  <c r="S39" i="26"/>
  <c r="O39" i="30" s="1"/>
  <c r="T41" i="17"/>
  <c r="S41" i="26"/>
  <c r="O41" i="30" s="1"/>
  <c r="T7" i="17"/>
  <c r="S7" i="26"/>
  <c r="O7" i="30" s="1"/>
  <c r="T36" i="17"/>
  <c r="S36" i="26"/>
  <c r="O36" i="30" s="1"/>
  <c r="U4" i="17"/>
  <c r="T4" i="26"/>
  <c r="P4" i="30" s="1"/>
  <c r="U92" i="17"/>
  <c r="T92" i="26"/>
  <c r="P92" i="30" s="1"/>
  <c r="U61" i="17"/>
  <c r="T61" i="26"/>
  <c r="P61" i="30" s="1"/>
  <c r="U68" i="17"/>
  <c r="T68" i="26"/>
  <c r="P68" i="30" s="1"/>
  <c r="U44" i="17"/>
  <c r="T44" i="26"/>
  <c r="P44" i="30" s="1"/>
  <c r="U87" i="17"/>
  <c r="T87" i="26"/>
  <c r="P87" i="30" s="1"/>
  <c r="U66" i="17"/>
  <c r="T66" i="26"/>
  <c r="P66" i="30" s="1"/>
  <c r="U96" i="17"/>
  <c r="T96" i="26"/>
  <c r="P96" i="30" s="1"/>
  <c r="U74" i="17"/>
  <c r="T74" i="26"/>
  <c r="P74" i="30" s="1"/>
  <c r="U85" i="17"/>
  <c r="T85" i="26"/>
  <c r="P85" i="30" s="1"/>
  <c r="U54" i="17"/>
  <c r="T54" i="26"/>
  <c r="P54" i="30" s="1"/>
  <c r="U22" i="17"/>
  <c r="T22" i="26"/>
  <c r="P22" i="30" s="1"/>
  <c r="U31" i="17"/>
  <c r="T31" i="26"/>
  <c r="P31" i="30" s="1"/>
  <c r="U60" i="17"/>
  <c r="T60" i="26"/>
  <c r="P60" i="30" s="1"/>
  <c r="U26" i="17"/>
  <c r="T26" i="26"/>
  <c r="P26" i="30" s="1"/>
  <c r="U55" i="17"/>
  <c r="T55" i="26"/>
  <c r="P55" i="30" s="1"/>
  <c r="U23" i="17"/>
  <c r="T23" i="26"/>
  <c r="P23" i="30" s="1"/>
  <c r="V17" i="17"/>
  <c r="U17" i="26"/>
  <c r="Q17" i="30" s="1"/>
  <c r="V96" i="17"/>
  <c r="U96" i="26"/>
  <c r="Q96" i="30" s="1"/>
  <c r="V98" i="17"/>
  <c r="U98" i="26"/>
  <c r="Q98" i="30" s="1"/>
  <c r="V14" i="17"/>
  <c r="U14" i="26"/>
  <c r="Q14" i="30" s="1"/>
  <c r="W64" i="17"/>
  <c r="V64" i="26"/>
  <c r="R64" i="30" s="1"/>
  <c r="W57" i="17"/>
  <c r="V57" i="26"/>
  <c r="R57" i="30" s="1"/>
  <c r="W55" i="17"/>
  <c r="V55" i="26"/>
  <c r="R55" i="30" s="1"/>
  <c r="T13" i="17"/>
  <c r="S13" i="26"/>
  <c r="O13" i="30" s="1"/>
  <c r="T80" i="17"/>
  <c r="S80" i="26"/>
  <c r="O80" i="30" s="1"/>
  <c r="T15" i="17"/>
  <c r="S15" i="26"/>
  <c r="O15" i="30" s="1"/>
  <c r="T56" i="17"/>
  <c r="S56" i="26"/>
  <c r="O56" i="30" s="1"/>
  <c r="U15" i="17"/>
  <c r="T15" i="26"/>
  <c r="P15" i="30" s="1"/>
  <c r="U40" i="17"/>
  <c r="T40" i="26"/>
  <c r="P40" i="30" s="1"/>
  <c r="U46" i="17"/>
  <c r="T46" i="26"/>
  <c r="P46" i="30" s="1"/>
  <c r="U6" i="17"/>
  <c r="T6" i="26"/>
  <c r="P6" i="30" s="1"/>
  <c r="V100" i="17"/>
  <c r="U100" i="26"/>
  <c r="Q100" i="30" s="1"/>
  <c r="V67" i="17"/>
  <c r="U67" i="26"/>
  <c r="Q67" i="30" s="1"/>
  <c r="V29" i="17"/>
  <c r="U29" i="26"/>
  <c r="Q29" i="30" s="1"/>
  <c r="V15" i="17"/>
  <c r="U15" i="26"/>
  <c r="Q15" i="30" s="1"/>
  <c r="V50" i="17"/>
  <c r="U50" i="26"/>
  <c r="Q50" i="30" s="1"/>
  <c r="V74" i="17"/>
  <c r="U74" i="26"/>
  <c r="Q74" i="30" s="1"/>
  <c r="V27" i="17"/>
  <c r="U27" i="26"/>
  <c r="Q27" i="30" s="1"/>
  <c r="V73" i="17"/>
  <c r="U73" i="26"/>
  <c r="Q73" i="30" s="1"/>
  <c r="V5" i="17"/>
  <c r="U5" i="26"/>
  <c r="Q5" i="30" s="1"/>
  <c r="V57" i="17"/>
  <c r="U57" i="26"/>
  <c r="Q57" i="30" s="1"/>
  <c r="V31" i="17"/>
  <c r="U31" i="26"/>
  <c r="Q31" i="30" s="1"/>
  <c r="V60" i="17"/>
  <c r="U60" i="26"/>
  <c r="Q60" i="30" s="1"/>
  <c r="V26" i="17"/>
  <c r="U26" i="26"/>
  <c r="Q26" i="30" s="1"/>
  <c r="V55" i="17"/>
  <c r="U55" i="26"/>
  <c r="Q55" i="30" s="1"/>
  <c r="V23" i="17"/>
  <c r="U23" i="26"/>
  <c r="Q23" i="30" s="1"/>
  <c r="V35" i="17"/>
  <c r="U35" i="26"/>
  <c r="Q35" i="30" s="1"/>
  <c r="W103" i="17"/>
  <c r="V103" i="26"/>
  <c r="R103" i="30" s="1"/>
  <c r="W100" i="17"/>
  <c r="V100" i="26"/>
  <c r="R100" i="30" s="1"/>
  <c r="W81" i="17"/>
  <c r="V81" i="26"/>
  <c r="R81" i="30" s="1"/>
  <c r="W53" i="17"/>
  <c r="V53" i="26"/>
  <c r="R53" i="30" s="1"/>
  <c r="W77" i="17"/>
  <c r="V77" i="26"/>
  <c r="R77" i="30" s="1"/>
  <c r="W96" i="17"/>
  <c r="V96" i="26"/>
  <c r="R96" i="30" s="1"/>
  <c r="W74" i="17"/>
  <c r="V74" i="26"/>
  <c r="R74" i="30" s="1"/>
  <c r="W92" i="17"/>
  <c r="V92" i="26"/>
  <c r="R92" i="30" s="1"/>
  <c r="W24" i="17"/>
  <c r="V24" i="26"/>
  <c r="R24" i="30" s="1"/>
  <c r="W72" i="17"/>
  <c r="V72" i="26"/>
  <c r="R72" i="30" s="1"/>
  <c r="W38" i="17"/>
  <c r="V38" i="26"/>
  <c r="R38" i="30" s="1"/>
  <c r="W63" i="17"/>
  <c r="V63" i="26"/>
  <c r="R63" i="30" s="1"/>
  <c r="W30" i="17"/>
  <c r="V30" i="26"/>
  <c r="R30" i="30" s="1"/>
  <c r="W42" i="17"/>
  <c r="V42" i="26"/>
  <c r="R42" i="30" s="1"/>
  <c r="W8" i="17"/>
  <c r="V8" i="26"/>
  <c r="R8" i="30" s="1"/>
  <c r="W44" i="17"/>
  <c r="V44" i="26"/>
  <c r="R44" i="30" s="1"/>
  <c r="W5" i="17"/>
  <c r="V5" i="26"/>
  <c r="R5" i="30" s="1"/>
  <c r="T55" i="17"/>
  <c r="S55" i="26"/>
  <c r="O55" i="30" s="1"/>
  <c r="T91" i="17"/>
  <c r="S91" i="26"/>
  <c r="O91" i="30" s="1"/>
  <c r="T89" i="17"/>
  <c r="S89" i="26"/>
  <c r="O89" i="30" s="1"/>
  <c r="T101" i="17"/>
  <c r="S101" i="26"/>
  <c r="O101" i="30" s="1"/>
  <c r="T87" i="17"/>
  <c r="S87" i="26"/>
  <c r="O87" i="30" s="1"/>
  <c r="T88" i="17"/>
  <c r="S88" i="26"/>
  <c r="O88" i="30" s="1"/>
  <c r="T47" i="17"/>
  <c r="S47" i="26"/>
  <c r="O47" i="30" s="1"/>
  <c r="T48" i="17"/>
  <c r="S48" i="26"/>
  <c r="O48" i="30" s="1"/>
  <c r="T93" i="17"/>
  <c r="S93" i="26"/>
  <c r="O93" i="30" s="1"/>
  <c r="T70" i="17"/>
  <c r="S70" i="26"/>
  <c r="O70" i="30" s="1"/>
  <c r="T27" i="17"/>
  <c r="S27" i="26"/>
  <c r="O27" i="30" s="1"/>
  <c r="T61" i="17"/>
  <c r="S61" i="26"/>
  <c r="O61" i="30" s="1"/>
  <c r="T29" i="17"/>
  <c r="S29" i="26"/>
  <c r="O29" i="30" s="1"/>
  <c r="T34" i="17"/>
  <c r="S34" i="26"/>
  <c r="O34" i="30" s="1"/>
  <c r="T64" i="17"/>
  <c r="S64" i="26"/>
  <c r="O64" i="30" s="1"/>
  <c r="T33" i="17"/>
  <c r="S33" i="26"/>
  <c r="O33" i="30" s="1"/>
  <c r="U30" i="17"/>
  <c r="T30" i="26"/>
  <c r="P30" i="30" s="1"/>
  <c r="U65" i="17"/>
  <c r="T65" i="26"/>
  <c r="P65" i="30" s="1"/>
  <c r="U42" i="17"/>
  <c r="T42" i="26"/>
  <c r="P42" i="30" s="1"/>
  <c r="U47" i="17"/>
  <c r="T47" i="26"/>
  <c r="P47" i="30" s="1"/>
  <c r="U27" i="17"/>
  <c r="T27" i="26"/>
  <c r="P27" i="30" s="1"/>
  <c r="U83" i="17"/>
  <c r="T83" i="26"/>
  <c r="P83" i="30" s="1"/>
  <c r="U58" i="17"/>
  <c r="T58" i="26"/>
  <c r="P58" i="30" s="1"/>
  <c r="U93" i="17"/>
  <c r="T93" i="26"/>
  <c r="P93" i="30" s="1"/>
  <c r="U70" i="17"/>
  <c r="T70" i="26"/>
  <c r="P70" i="30" s="1"/>
  <c r="U81" i="17"/>
  <c r="T81" i="26"/>
  <c r="P81" i="30" s="1"/>
  <c r="U37" i="17"/>
  <c r="T37" i="26"/>
  <c r="P37" i="30" s="1"/>
  <c r="U17" i="17"/>
  <c r="T17" i="26"/>
  <c r="P17" i="30" s="1"/>
  <c r="U24" i="17"/>
  <c r="T24" i="26"/>
  <c r="P24" i="30" s="1"/>
  <c r="U56" i="17"/>
  <c r="T56" i="26"/>
  <c r="P56" i="30" s="1"/>
  <c r="U21" i="17"/>
  <c r="T21" i="26"/>
  <c r="P21" i="30" s="1"/>
  <c r="U51" i="17"/>
  <c r="T51" i="26"/>
  <c r="P51" i="30" s="1"/>
  <c r="U16" i="17"/>
  <c r="T16" i="26"/>
  <c r="P16" i="30" s="1"/>
  <c r="V80" i="17"/>
  <c r="U80" i="26"/>
  <c r="Q80" i="30" s="1"/>
  <c r="V87" i="17"/>
  <c r="U87" i="26"/>
  <c r="Q87" i="30" s="1"/>
  <c r="V62" i="17"/>
  <c r="U62" i="26"/>
  <c r="Q62" i="30" s="1"/>
  <c r="V52" i="17"/>
  <c r="U52" i="26"/>
  <c r="Q52" i="30" s="1"/>
  <c r="V25" i="17"/>
  <c r="U25" i="26"/>
  <c r="Q25" i="30" s="1"/>
  <c r="W17" i="17"/>
  <c r="V17" i="26"/>
  <c r="R17" i="30" s="1"/>
  <c r="W90" i="17"/>
  <c r="V90" i="26"/>
  <c r="R90" i="30" s="1"/>
  <c r="W18" i="17"/>
  <c r="V18" i="26"/>
  <c r="R18" i="30" s="1"/>
  <c r="T86" i="17"/>
  <c r="S86" i="26"/>
  <c r="O86" i="30" s="1"/>
  <c r="U5" i="17"/>
  <c r="T5" i="26"/>
  <c r="P5" i="30" s="1"/>
  <c r="V72" i="17"/>
  <c r="U72" i="26"/>
  <c r="Q72" i="30" s="1"/>
  <c r="V97" i="17"/>
  <c r="U97" i="26"/>
  <c r="Q97" i="30" s="1"/>
  <c r="V58" i="17"/>
  <c r="U58" i="26"/>
  <c r="Q58" i="30" s="1"/>
  <c r="V76" i="17"/>
  <c r="U76" i="26"/>
  <c r="Q76" i="30" s="1"/>
  <c r="V103" i="17"/>
  <c r="U103" i="26"/>
  <c r="Q103" i="30" s="1"/>
  <c r="V99" i="17"/>
  <c r="U99" i="26"/>
  <c r="Q99" i="30" s="1"/>
  <c r="V10" i="17"/>
  <c r="U10" i="26"/>
  <c r="Q10" i="30" s="1"/>
  <c r="V8" i="17"/>
  <c r="U8" i="26"/>
  <c r="Q8" i="30" s="1"/>
  <c r="V69" i="17"/>
  <c r="U69" i="26"/>
  <c r="Q69" i="30" s="1"/>
  <c r="V101" i="17"/>
  <c r="U101" i="26"/>
  <c r="Q101" i="30" s="1"/>
  <c r="V49" i="17"/>
  <c r="U49" i="26"/>
  <c r="Q49" i="30" s="1"/>
  <c r="V24" i="17"/>
  <c r="U24" i="26"/>
  <c r="Q24" i="30" s="1"/>
  <c r="V56" i="17"/>
  <c r="U56" i="26"/>
  <c r="Q56" i="30" s="1"/>
  <c r="V21" i="17"/>
  <c r="U21" i="26"/>
  <c r="Q21" i="30" s="1"/>
  <c r="V51" i="17"/>
  <c r="U51" i="26"/>
  <c r="Q51" i="30" s="1"/>
  <c r="V16" i="17"/>
  <c r="U16" i="26"/>
  <c r="Q16" i="30" s="1"/>
  <c r="V30" i="17"/>
  <c r="U30" i="26"/>
  <c r="Q30" i="30" s="1"/>
  <c r="W91" i="17"/>
  <c r="V91" i="26"/>
  <c r="R91" i="30" s="1"/>
  <c r="W75" i="17"/>
  <c r="V75" i="26"/>
  <c r="R75" i="30" s="1"/>
  <c r="W73" i="17"/>
  <c r="V73" i="26"/>
  <c r="R73" i="30" s="1"/>
  <c r="W87" i="17"/>
  <c r="V87" i="26"/>
  <c r="R87" i="30" s="1"/>
  <c r="W69" i="17"/>
  <c r="V69" i="26"/>
  <c r="R69" i="30" s="1"/>
  <c r="W93" i="17"/>
  <c r="V93" i="26"/>
  <c r="R93" i="30" s="1"/>
  <c r="W70" i="17"/>
  <c r="V70" i="26"/>
  <c r="R70" i="30" s="1"/>
  <c r="W65" i="17"/>
  <c r="V65" i="26"/>
  <c r="R65" i="30" s="1"/>
  <c r="W98" i="17"/>
  <c r="V98" i="26"/>
  <c r="R98" i="30" s="1"/>
  <c r="W68" i="17"/>
  <c r="V68" i="26"/>
  <c r="R68" i="30" s="1"/>
  <c r="W33" i="17"/>
  <c r="V33" i="26"/>
  <c r="R33" i="30" s="1"/>
  <c r="W59" i="17"/>
  <c r="V59" i="26"/>
  <c r="R59" i="30" s="1"/>
  <c r="W23" i="17"/>
  <c r="V23" i="26"/>
  <c r="R23" i="30" s="1"/>
  <c r="W35" i="17"/>
  <c r="V35" i="26"/>
  <c r="R35" i="30" s="1"/>
  <c r="W66" i="17"/>
  <c r="V66" i="26"/>
  <c r="R66" i="30" s="1"/>
  <c r="W37" i="17"/>
  <c r="V37" i="26"/>
  <c r="R37" i="30" s="1"/>
  <c r="T62" i="17"/>
  <c r="S62" i="26"/>
  <c r="O62" i="30" s="1"/>
  <c r="T30" i="17"/>
  <c r="S30" i="26"/>
  <c r="O30" i="30" s="1"/>
  <c r="T83" i="17"/>
  <c r="S83" i="26"/>
  <c r="O83" i="30" s="1"/>
  <c r="T73" i="17"/>
  <c r="S73" i="26"/>
  <c r="O73" i="30" s="1"/>
  <c r="T98" i="17"/>
  <c r="S98" i="26"/>
  <c r="O98" i="30" s="1"/>
  <c r="T79" i="17"/>
  <c r="S79" i="26"/>
  <c r="O79" i="30" s="1"/>
  <c r="T84" i="17"/>
  <c r="S84" i="26"/>
  <c r="O84" i="30" s="1"/>
  <c r="T38" i="17"/>
  <c r="S38" i="26"/>
  <c r="O38" i="30" s="1"/>
  <c r="T45" i="17"/>
  <c r="S45" i="26"/>
  <c r="O45" i="30" s="1"/>
  <c r="T90" i="17"/>
  <c r="S90" i="26"/>
  <c r="O90" i="30" s="1"/>
  <c r="T35" i="17"/>
  <c r="S35" i="26"/>
  <c r="O35" i="30" s="1"/>
  <c r="T20" i="17"/>
  <c r="S20" i="26"/>
  <c r="O20" i="30" s="1"/>
  <c r="T57" i="17"/>
  <c r="S57" i="26"/>
  <c r="O57" i="30" s="1"/>
  <c r="T22" i="17"/>
  <c r="S22" i="26"/>
  <c r="O22" i="30" s="1"/>
  <c r="T31" i="17"/>
  <c r="S31" i="26"/>
  <c r="O31" i="30" s="1"/>
  <c r="T60" i="17"/>
  <c r="S60" i="26"/>
  <c r="O60" i="30" s="1"/>
  <c r="T26" i="17"/>
  <c r="S26" i="26"/>
  <c r="O26" i="30" s="1"/>
  <c r="U95" i="17"/>
  <c r="T95" i="26"/>
  <c r="P95" i="30" s="1"/>
  <c r="U13" i="17"/>
  <c r="T13" i="26"/>
  <c r="P13" i="30" s="1"/>
  <c r="U8" i="17"/>
  <c r="T8" i="26"/>
  <c r="P8" i="30" s="1"/>
  <c r="U32" i="17"/>
  <c r="T32" i="26"/>
  <c r="P32" i="30" s="1"/>
  <c r="U100" i="17"/>
  <c r="T100" i="26"/>
  <c r="P100" i="30" s="1"/>
  <c r="U79" i="17"/>
  <c r="T79" i="26"/>
  <c r="P79" i="30" s="1"/>
  <c r="U50" i="17"/>
  <c r="T50" i="26"/>
  <c r="P50" i="30" s="1"/>
  <c r="U90" i="17"/>
  <c r="T90" i="26"/>
  <c r="P90" i="30" s="1"/>
  <c r="U35" i="17"/>
  <c r="T35" i="26"/>
  <c r="P35" i="30" s="1"/>
  <c r="U77" i="17"/>
  <c r="T77" i="26"/>
  <c r="P77" i="30" s="1"/>
  <c r="U20" i="17"/>
  <c r="T20" i="26"/>
  <c r="P20" i="30" s="1"/>
  <c r="U10" i="17"/>
  <c r="T10" i="26"/>
  <c r="P10" i="30" s="1"/>
  <c r="U19" i="17"/>
  <c r="T19" i="26"/>
  <c r="P19" i="30" s="1"/>
  <c r="U52" i="17"/>
  <c r="T52" i="26"/>
  <c r="P52" i="30" s="1"/>
  <c r="U14" i="17"/>
  <c r="T14" i="26"/>
  <c r="P14" i="30" s="1"/>
  <c r="U48" i="17"/>
  <c r="T48" i="26"/>
  <c r="P48" i="30" s="1"/>
  <c r="U11" i="17"/>
  <c r="T11" i="26"/>
  <c r="P11" i="30" s="1"/>
  <c r="E35" i="26"/>
  <c r="F35" i="17"/>
  <c r="F71" i="26"/>
  <c r="G71" i="17"/>
  <c r="F34" i="26"/>
  <c r="G34" i="17"/>
  <c r="F60" i="26"/>
  <c r="G60" i="17"/>
  <c r="E55" i="26"/>
  <c r="F55" i="17"/>
  <c r="F88" i="26"/>
  <c r="G88" i="17"/>
  <c r="F69" i="26"/>
  <c r="G69" i="17"/>
  <c r="F38" i="26"/>
  <c r="G38" i="17"/>
  <c r="F61" i="26"/>
  <c r="G61" i="17"/>
  <c r="I43" i="26"/>
  <c r="E43" i="30" s="1"/>
  <c r="J43" i="17"/>
  <c r="I33" i="26"/>
  <c r="E33" i="30" s="1"/>
  <c r="J33" i="17"/>
  <c r="J43" i="26"/>
  <c r="F43" i="30" s="1"/>
  <c r="K43" i="17"/>
  <c r="J6" i="26"/>
  <c r="F6" i="30" s="1"/>
  <c r="K6" i="17"/>
  <c r="J11" i="26"/>
  <c r="F11" i="30" s="1"/>
  <c r="K11" i="17"/>
  <c r="C41" i="26"/>
  <c r="C41" i="30" s="1"/>
  <c r="D41" i="17"/>
  <c r="C7" i="26"/>
  <c r="C7" i="30" s="1"/>
  <c r="D7" i="17"/>
  <c r="C31" i="26"/>
  <c r="C31" i="30" s="1"/>
  <c r="D31" i="17"/>
  <c r="G52" i="26"/>
  <c r="H52" i="17"/>
  <c r="H68" i="26"/>
  <c r="D68" i="30" s="1"/>
  <c r="I68" i="17"/>
  <c r="E49" i="26"/>
  <c r="F49" i="17"/>
  <c r="I77" i="26"/>
  <c r="E77" i="30" s="1"/>
  <c r="J77" i="17"/>
  <c r="I99" i="26"/>
  <c r="E99" i="30" s="1"/>
  <c r="J99" i="17"/>
  <c r="F59" i="26"/>
  <c r="G59" i="17"/>
  <c r="F17" i="26"/>
  <c r="G17" i="17"/>
  <c r="F37" i="26"/>
  <c r="G37" i="17"/>
  <c r="F12" i="26"/>
  <c r="G12" i="17"/>
  <c r="F67" i="26"/>
  <c r="G67" i="17"/>
  <c r="I42" i="26"/>
  <c r="E42" i="30" s="1"/>
  <c r="J42" i="17"/>
  <c r="I100" i="26"/>
  <c r="E100" i="30" s="1"/>
  <c r="J100" i="17"/>
  <c r="I27" i="26"/>
  <c r="E27" i="30" s="1"/>
  <c r="J27" i="17"/>
  <c r="J40" i="26"/>
  <c r="F40" i="30" s="1"/>
  <c r="K40" i="17"/>
  <c r="J76" i="26"/>
  <c r="F76" i="30" s="1"/>
  <c r="K76" i="17"/>
  <c r="J67" i="26"/>
  <c r="F67" i="30" s="1"/>
  <c r="K67" i="17"/>
  <c r="J29" i="26"/>
  <c r="F29" i="30" s="1"/>
  <c r="K29" i="17"/>
  <c r="J8" i="26"/>
  <c r="F8" i="30" s="1"/>
  <c r="K8" i="17"/>
  <c r="C96" i="26"/>
  <c r="C96" i="30" s="1"/>
  <c r="D96" i="17"/>
  <c r="C100" i="26"/>
  <c r="C100" i="30" s="1"/>
  <c r="D100" i="17"/>
  <c r="C30" i="26"/>
  <c r="C30" i="30" s="1"/>
  <c r="D30" i="17"/>
  <c r="G97" i="26"/>
  <c r="H97" i="17"/>
  <c r="G59" i="26"/>
  <c r="H59" i="17"/>
  <c r="E52" i="26"/>
  <c r="F52" i="17"/>
  <c r="E7" i="26"/>
  <c r="F7" i="17"/>
  <c r="I78" i="26"/>
  <c r="E78" i="30" s="1"/>
  <c r="J78" i="17"/>
  <c r="F5" i="26"/>
  <c r="G5" i="17"/>
  <c r="F87" i="26"/>
  <c r="G87" i="17"/>
  <c r="F79" i="26"/>
  <c r="G79" i="17"/>
  <c r="F42" i="26"/>
  <c r="G42" i="17"/>
  <c r="F31" i="26"/>
  <c r="G31" i="17"/>
  <c r="I101" i="26"/>
  <c r="E101" i="30" s="1"/>
  <c r="J101" i="17"/>
  <c r="I22" i="26"/>
  <c r="E22" i="30" s="1"/>
  <c r="J22" i="17"/>
  <c r="I21" i="26"/>
  <c r="E21" i="30" s="1"/>
  <c r="J21" i="17"/>
  <c r="J35" i="26"/>
  <c r="F35" i="30" s="1"/>
  <c r="K35" i="17"/>
  <c r="J42" i="26"/>
  <c r="F42" i="30" s="1"/>
  <c r="K42" i="17"/>
  <c r="J66" i="26"/>
  <c r="F66" i="30" s="1"/>
  <c r="K66" i="17"/>
  <c r="J28" i="26"/>
  <c r="F28" i="30" s="1"/>
  <c r="K28" i="17"/>
  <c r="J38" i="26"/>
  <c r="F38" i="30" s="1"/>
  <c r="K38" i="17"/>
  <c r="C95" i="26"/>
  <c r="C95" i="30" s="1"/>
  <c r="D95" i="17"/>
  <c r="C94" i="26"/>
  <c r="C94" i="30" s="1"/>
  <c r="D94" i="17"/>
  <c r="C29" i="26"/>
  <c r="C29" i="30" s="1"/>
  <c r="D29" i="17"/>
  <c r="G100" i="26"/>
  <c r="H100" i="17"/>
  <c r="G66" i="26"/>
  <c r="H66" i="17"/>
  <c r="G25" i="26"/>
  <c r="H25" i="17"/>
  <c r="G40" i="26"/>
  <c r="H40" i="17"/>
  <c r="G68" i="26"/>
  <c r="H68" i="17"/>
  <c r="C101" i="26"/>
  <c r="C101" i="30" s="1"/>
  <c r="D101" i="17"/>
  <c r="H19" i="26"/>
  <c r="D19" i="30" s="1"/>
  <c r="I19" i="17"/>
  <c r="H59" i="26"/>
  <c r="D59" i="30" s="1"/>
  <c r="I59" i="17"/>
  <c r="H34" i="26"/>
  <c r="D34" i="30" s="1"/>
  <c r="I34" i="17"/>
  <c r="G101" i="26"/>
  <c r="H101" i="17"/>
  <c r="L99" i="26"/>
  <c r="H99" i="30" s="1"/>
  <c r="M99" i="17"/>
  <c r="L22" i="26"/>
  <c r="H22" i="30" s="1"/>
  <c r="M22" i="17"/>
  <c r="L71" i="26"/>
  <c r="H71" i="30" s="1"/>
  <c r="M71" i="17"/>
  <c r="O48" i="26"/>
  <c r="K48" i="30" s="1"/>
  <c r="P48" i="17"/>
  <c r="K31" i="26"/>
  <c r="G31" i="30" s="1"/>
  <c r="L31" i="17"/>
  <c r="K33" i="26"/>
  <c r="G33" i="30" s="1"/>
  <c r="L33" i="17"/>
  <c r="K71" i="26"/>
  <c r="G71" i="30" s="1"/>
  <c r="L71" i="17"/>
  <c r="K16" i="26"/>
  <c r="G16" i="30" s="1"/>
  <c r="L16" i="17"/>
  <c r="K78" i="26"/>
  <c r="G78" i="30" s="1"/>
  <c r="L78" i="17"/>
  <c r="K51" i="26"/>
  <c r="G51" i="30" s="1"/>
  <c r="L51" i="17"/>
  <c r="K24" i="26"/>
  <c r="G24" i="30" s="1"/>
  <c r="L24" i="17"/>
  <c r="K6" i="26"/>
  <c r="G6" i="30" s="1"/>
  <c r="L6" i="17"/>
  <c r="K80" i="26"/>
  <c r="G80" i="30" s="1"/>
  <c r="L80" i="17"/>
  <c r="K48" i="26"/>
  <c r="G48" i="30" s="1"/>
  <c r="L48" i="17"/>
  <c r="K21" i="26"/>
  <c r="G21" i="30" s="1"/>
  <c r="L21" i="17"/>
  <c r="K57" i="26"/>
  <c r="G57" i="30" s="1"/>
  <c r="L57" i="17"/>
  <c r="N12" i="26"/>
  <c r="J12" i="30" s="1"/>
  <c r="O12" i="17"/>
  <c r="M101" i="26"/>
  <c r="I101" i="30" s="1"/>
  <c r="N101" i="17"/>
  <c r="N93" i="26"/>
  <c r="J93" i="30" s="1"/>
  <c r="O93" i="17"/>
  <c r="M91" i="26"/>
  <c r="I91" i="30" s="1"/>
  <c r="N91" i="17"/>
  <c r="M42" i="26"/>
  <c r="I42" i="30" s="1"/>
  <c r="N42" i="17"/>
  <c r="M72" i="26"/>
  <c r="I72" i="30" s="1"/>
  <c r="N72" i="17"/>
  <c r="M69" i="26"/>
  <c r="I69" i="30" s="1"/>
  <c r="N69" i="17"/>
  <c r="M39" i="26"/>
  <c r="I39" i="30" s="1"/>
  <c r="N39" i="17"/>
  <c r="M7" i="26"/>
  <c r="I7" i="30" s="1"/>
  <c r="N7" i="17"/>
  <c r="M77" i="26"/>
  <c r="I77" i="30" s="1"/>
  <c r="N77" i="17"/>
  <c r="M47" i="26"/>
  <c r="I47" i="30" s="1"/>
  <c r="N47" i="17"/>
  <c r="M18" i="26"/>
  <c r="I18" i="30" s="1"/>
  <c r="N18" i="17"/>
  <c r="M96" i="26"/>
  <c r="I96" i="30" s="1"/>
  <c r="N96" i="17"/>
  <c r="M75" i="26"/>
  <c r="I75" i="30" s="1"/>
  <c r="N75" i="17"/>
  <c r="M52" i="26"/>
  <c r="I52" i="30" s="1"/>
  <c r="N52" i="17"/>
  <c r="M10" i="26"/>
  <c r="I10" i="30" s="1"/>
  <c r="N10" i="17"/>
  <c r="M32" i="26"/>
  <c r="I32" i="30" s="1"/>
  <c r="N32" i="17"/>
  <c r="N102" i="26"/>
  <c r="J102" i="30" s="1"/>
  <c r="O102" i="17"/>
  <c r="N72" i="26"/>
  <c r="J72" i="30" s="1"/>
  <c r="O72" i="17"/>
  <c r="N33" i="26"/>
  <c r="J33" i="30" s="1"/>
  <c r="O33" i="17"/>
  <c r="N60" i="26"/>
  <c r="J60" i="30" s="1"/>
  <c r="O60" i="17"/>
  <c r="N18" i="26"/>
  <c r="J18" i="30" s="1"/>
  <c r="O18" i="17"/>
  <c r="N54" i="26"/>
  <c r="J54" i="30" s="1"/>
  <c r="O54" i="17"/>
  <c r="N79" i="26"/>
  <c r="J79" i="30" s="1"/>
  <c r="O79" i="17"/>
  <c r="N35" i="26"/>
  <c r="J35" i="30" s="1"/>
  <c r="O35" i="17"/>
  <c r="N86" i="26"/>
  <c r="J86" i="30" s="1"/>
  <c r="O86" i="17"/>
  <c r="N34" i="26"/>
  <c r="J34" i="30" s="1"/>
  <c r="O34" i="17"/>
  <c r="N45" i="26"/>
  <c r="J45" i="30" s="1"/>
  <c r="O45" i="17"/>
  <c r="N66" i="26"/>
  <c r="J66" i="30" s="1"/>
  <c r="O66" i="17"/>
  <c r="N43" i="26"/>
  <c r="J43" i="30" s="1"/>
  <c r="O43" i="17"/>
  <c r="N15" i="26"/>
  <c r="J15" i="30" s="1"/>
  <c r="O15" i="17"/>
  <c r="O65" i="26"/>
  <c r="K65" i="30" s="1"/>
  <c r="P65" i="17"/>
  <c r="O69" i="26"/>
  <c r="K69" i="30" s="1"/>
  <c r="P69" i="17"/>
  <c r="O54" i="26"/>
  <c r="K54" i="30" s="1"/>
  <c r="P54" i="17"/>
  <c r="O74" i="26"/>
  <c r="K74" i="30" s="1"/>
  <c r="P74" i="17"/>
  <c r="O80" i="26"/>
  <c r="K80" i="30" s="1"/>
  <c r="P80" i="17"/>
  <c r="O9" i="26"/>
  <c r="K9" i="30" s="1"/>
  <c r="P9" i="17"/>
  <c r="O92" i="26"/>
  <c r="K92" i="30" s="1"/>
  <c r="P92" i="17"/>
  <c r="O73" i="26"/>
  <c r="K73" i="30" s="1"/>
  <c r="P73" i="17"/>
  <c r="O46" i="26"/>
  <c r="K46" i="30" s="1"/>
  <c r="P46" i="17"/>
  <c r="O98" i="26"/>
  <c r="K98" i="30" s="1"/>
  <c r="P98" i="17"/>
  <c r="O78" i="26"/>
  <c r="K78" i="30" s="1"/>
  <c r="P78" i="17"/>
  <c r="O51" i="26"/>
  <c r="K51" i="30" s="1"/>
  <c r="P51" i="17"/>
  <c r="O24" i="26"/>
  <c r="K24" i="30" s="1"/>
  <c r="P24" i="17"/>
  <c r="O6" i="26"/>
  <c r="K6" i="30" s="1"/>
  <c r="P6" i="17"/>
  <c r="O29" i="26"/>
  <c r="K29" i="30" s="1"/>
  <c r="P29" i="17"/>
  <c r="J19" i="26"/>
  <c r="F19" i="30" s="1"/>
  <c r="K19" i="17"/>
  <c r="C34" i="26"/>
  <c r="C34" i="30" s="1"/>
  <c r="D34" i="17"/>
  <c r="C56" i="26"/>
  <c r="C56" i="30" s="1"/>
  <c r="D56" i="17"/>
  <c r="C71" i="26"/>
  <c r="C71" i="30" s="1"/>
  <c r="D71" i="17"/>
  <c r="H79" i="26"/>
  <c r="D79" i="30" s="1"/>
  <c r="I79" i="17"/>
  <c r="J89" i="26"/>
  <c r="F89" i="30" s="1"/>
  <c r="K89" i="17"/>
  <c r="F99" i="26"/>
  <c r="G99" i="17"/>
  <c r="F43" i="26"/>
  <c r="G43" i="17"/>
  <c r="E97" i="26"/>
  <c r="F97" i="17"/>
  <c r="F101" i="26"/>
  <c r="G101" i="17"/>
  <c r="H18" i="26"/>
  <c r="D18" i="30" s="1"/>
  <c r="I18" i="17"/>
  <c r="F32" i="26"/>
  <c r="G32" i="17"/>
  <c r="E50" i="26"/>
  <c r="F50" i="17"/>
  <c r="L61" i="26"/>
  <c r="H61" i="30" s="1"/>
  <c r="M61" i="17"/>
  <c r="C74" i="26"/>
  <c r="C74" i="30" s="1"/>
  <c r="D74" i="17"/>
  <c r="F84" i="26"/>
  <c r="G84" i="17"/>
  <c r="K96" i="26"/>
  <c r="G96" i="30" s="1"/>
  <c r="L96" i="17"/>
  <c r="F28" i="26"/>
  <c r="G28" i="17"/>
  <c r="L103" i="26"/>
  <c r="H103" i="30" s="1"/>
  <c r="M103" i="17"/>
  <c r="F9" i="26"/>
  <c r="G9" i="17"/>
  <c r="L21" i="26"/>
  <c r="H21" i="30" s="1"/>
  <c r="M21" i="17"/>
  <c r="I37" i="26"/>
  <c r="E37" i="30" s="1"/>
  <c r="J37" i="17"/>
  <c r="L56" i="26"/>
  <c r="H56" i="30" s="1"/>
  <c r="M56" i="17"/>
  <c r="L67" i="26"/>
  <c r="H67" i="30" s="1"/>
  <c r="M67" i="17"/>
  <c r="E77" i="26"/>
  <c r="F77" i="17"/>
  <c r="H88" i="26"/>
  <c r="D88" i="30" s="1"/>
  <c r="I88" i="17"/>
  <c r="F98" i="26"/>
  <c r="G98" i="17"/>
  <c r="F57" i="26"/>
  <c r="G57" i="17"/>
  <c r="F49" i="26"/>
  <c r="G49" i="17"/>
  <c r="L11" i="26"/>
  <c r="H11" i="30" s="1"/>
  <c r="M11" i="17"/>
  <c r="C25" i="26"/>
  <c r="C25" i="30" s="1"/>
  <c r="D25" i="17"/>
  <c r="E40" i="26"/>
  <c r="F40" i="17"/>
  <c r="I55" i="26"/>
  <c r="E55" i="30" s="1"/>
  <c r="J55" i="17"/>
  <c r="E68" i="26"/>
  <c r="F68" i="17"/>
  <c r="L77" i="26"/>
  <c r="H77" i="30" s="1"/>
  <c r="M77" i="17"/>
  <c r="N88" i="26"/>
  <c r="J88" i="30" s="1"/>
  <c r="O88" i="17"/>
  <c r="F100" i="26"/>
  <c r="G100" i="17"/>
  <c r="F68" i="26"/>
  <c r="G68" i="17"/>
  <c r="J33" i="26"/>
  <c r="F33" i="30" s="1"/>
  <c r="K33" i="17"/>
  <c r="M74" i="26"/>
  <c r="I74" i="30" s="1"/>
  <c r="N74" i="17"/>
  <c r="E21" i="26"/>
  <c r="F21" i="17"/>
  <c r="I92" i="26"/>
  <c r="E92" i="30" s="1"/>
  <c r="J92" i="17"/>
  <c r="J74" i="26"/>
  <c r="F74" i="30" s="1"/>
  <c r="K74" i="17"/>
  <c r="C72" i="26"/>
  <c r="C72" i="30" s="1"/>
  <c r="D72" i="17"/>
  <c r="H102" i="26"/>
  <c r="D102" i="30" s="1"/>
  <c r="I102" i="17"/>
  <c r="C17" i="26"/>
  <c r="C17" i="30" s="1"/>
  <c r="D17" i="17"/>
  <c r="D29" i="26"/>
  <c r="E29" i="17"/>
  <c r="D65" i="26"/>
  <c r="E65" i="17"/>
  <c r="D101" i="26"/>
  <c r="E101" i="17"/>
  <c r="D42" i="26"/>
  <c r="E42" i="17"/>
  <c r="D78" i="26"/>
  <c r="E78" i="17"/>
  <c r="D13" i="26"/>
  <c r="E13" i="17"/>
  <c r="D49" i="26"/>
  <c r="E49" i="17"/>
  <c r="D85" i="26"/>
  <c r="E85" i="17"/>
  <c r="D20" i="26"/>
  <c r="E20" i="17"/>
  <c r="D56" i="26"/>
  <c r="E56" i="17"/>
  <c r="D92" i="26"/>
  <c r="E92" i="17"/>
  <c r="D27" i="26"/>
  <c r="E27" i="17"/>
  <c r="D63" i="26"/>
  <c r="E63" i="17"/>
  <c r="D99" i="26"/>
  <c r="E99" i="17"/>
  <c r="D40" i="26"/>
  <c r="E40" i="17"/>
  <c r="D76" i="26"/>
  <c r="E76" i="17"/>
  <c r="D6" i="26"/>
  <c r="E6" i="17"/>
  <c r="R82" i="26"/>
  <c r="N82" i="30" s="1"/>
  <c r="S82" i="17"/>
  <c r="R96" i="26"/>
  <c r="N96" i="30" s="1"/>
  <c r="S96" i="17"/>
  <c r="R88" i="26"/>
  <c r="N88" i="30" s="1"/>
  <c r="S88" i="17"/>
  <c r="R78" i="26"/>
  <c r="N78" i="30" s="1"/>
  <c r="S78" i="17"/>
  <c r="R60" i="26"/>
  <c r="N60" i="30" s="1"/>
  <c r="S60" i="17"/>
  <c r="R47" i="26"/>
  <c r="N47" i="30" s="1"/>
  <c r="S47" i="17"/>
  <c r="R92" i="26"/>
  <c r="N92" i="30" s="1"/>
  <c r="S92" i="17"/>
  <c r="R100" i="26"/>
  <c r="N100" i="30" s="1"/>
  <c r="S100" i="17"/>
  <c r="R79" i="26"/>
  <c r="N79" i="30" s="1"/>
  <c r="S79" i="17"/>
  <c r="R33" i="26"/>
  <c r="N33" i="30" s="1"/>
  <c r="S33" i="17"/>
  <c r="R16" i="26"/>
  <c r="N16" i="30" s="1"/>
  <c r="S16" i="17"/>
  <c r="R13" i="26"/>
  <c r="N13" i="30" s="1"/>
  <c r="S13" i="17"/>
  <c r="R42" i="26"/>
  <c r="N42" i="30" s="1"/>
  <c r="S42" i="17"/>
  <c r="R8" i="26"/>
  <c r="N8" i="30" s="1"/>
  <c r="S8" i="17"/>
  <c r="R49" i="26"/>
  <c r="N49" i="30" s="1"/>
  <c r="S49" i="17"/>
  <c r="R10" i="26"/>
  <c r="N10" i="30" s="1"/>
  <c r="S10" i="17"/>
  <c r="R19" i="26"/>
  <c r="N19" i="30" s="1"/>
  <c r="S19" i="17"/>
  <c r="P56" i="26"/>
  <c r="L56" i="30" s="1"/>
  <c r="Q56" i="17"/>
  <c r="P97" i="26"/>
  <c r="L97" i="30" s="1"/>
  <c r="Q97" i="17"/>
  <c r="P85" i="26"/>
  <c r="L85" i="30" s="1"/>
  <c r="Q85" i="17"/>
  <c r="P75" i="26"/>
  <c r="L75" i="30" s="1"/>
  <c r="Q75" i="17"/>
  <c r="P7" i="26"/>
  <c r="L7" i="30" s="1"/>
  <c r="Q7" i="17"/>
  <c r="P99" i="26"/>
  <c r="L99" i="30" s="1"/>
  <c r="Q99" i="17"/>
  <c r="P78" i="26"/>
  <c r="L78" i="30" s="1"/>
  <c r="Q78" i="17"/>
  <c r="P95" i="26"/>
  <c r="L95" i="30" s="1"/>
  <c r="Q95" i="17"/>
  <c r="P10" i="26"/>
  <c r="L10" i="30" s="1"/>
  <c r="Q10" i="17"/>
  <c r="P72" i="26"/>
  <c r="L72" i="30" s="1"/>
  <c r="Q72" i="17"/>
  <c r="P33" i="26"/>
  <c r="L33" i="30" s="1"/>
  <c r="Q33" i="17"/>
  <c r="P59" i="26"/>
  <c r="L59" i="30" s="1"/>
  <c r="Q59" i="17"/>
  <c r="P28" i="26"/>
  <c r="L28" i="30" s="1"/>
  <c r="Q28" i="17"/>
  <c r="P40" i="26"/>
  <c r="L40" i="30" s="1"/>
  <c r="Q40" i="17"/>
  <c r="P66" i="26"/>
  <c r="L66" i="30" s="1"/>
  <c r="Q66" i="17"/>
  <c r="P37" i="26"/>
  <c r="L37" i="30" s="1"/>
  <c r="Q37" i="17"/>
  <c r="P5" i="26"/>
  <c r="L5" i="30" s="1"/>
  <c r="Q5" i="17"/>
  <c r="Q90" i="26"/>
  <c r="M90" i="30" s="1"/>
  <c r="R90" i="17"/>
  <c r="Q9" i="26"/>
  <c r="M9" i="30" s="1"/>
  <c r="R9" i="17"/>
  <c r="Q51" i="26"/>
  <c r="M51" i="30" s="1"/>
  <c r="R51" i="17"/>
  <c r="Q101" i="26"/>
  <c r="M101" i="30" s="1"/>
  <c r="R101" i="17"/>
  <c r="Q89" i="26"/>
  <c r="M89" i="30" s="1"/>
  <c r="R89" i="17"/>
  <c r="Q60" i="26"/>
  <c r="M60" i="30" s="1"/>
  <c r="R60" i="17"/>
  <c r="Q80" i="26"/>
  <c r="M80" i="30" s="1"/>
  <c r="R80" i="17"/>
  <c r="Q4" i="26"/>
  <c r="M4" i="30" s="1"/>
  <c r="R4" i="17"/>
  <c r="R1" i="17" s="1"/>
  <c r="Q87" i="26"/>
  <c r="M87" i="30" s="1"/>
  <c r="R87" i="17"/>
  <c r="Q64" i="26"/>
  <c r="M64" i="30" s="1"/>
  <c r="R64" i="17"/>
  <c r="Q23" i="26"/>
  <c r="M23" i="30" s="1"/>
  <c r="R23" i="17"/>
  <c r="Q35" i="26"/>
  <c r="M35" i="30" s="1"/>
  <c r="R35" i="17"/>
  <c r="Q62" i="26"/>
  <c r="M62" i="30" s="1"/>
  <c r="R62" i="17"/>
  <c r="Q32" i="26"/>
  <c r="M32" i="30" s="1"/>
  <c r="R32" i="17"/>
  <c r="Q65" i="26"/>
  <c r="M65" i="30" s="1"/>
  <c r="R65" i="17"/>
  <c r="Q39" i="26"/>
  <c r="M39" i="30" s="1"/>
  <c r="R39" i="17"/>
  <c r="E61" i="26"/>
  <c r="F61" i="17"/>
  <c r="I48" i="26"/>
  <c r="E48" i="30" s="1"/>
  <c r="J48" i="17"/>
  <c r="I18" i="26"/>
  <c r="E18" i="30" s="1"/>
  <c r="J18" i="17"/>
  <c r="E19" i="26"/>
  <c r="F19" i="17"/>
  <c r="I98" i="26"/>
  <c r="E98" i="30" s="1"/>
  <c r="J98" i="17"/>
  <c r="F33" i="26"/>
  <c r="G33" i="17"/>
  <c r="F54" i="26"/>
  <c r="G54" i="17"/>
  <c r="I83" i="26"/>
  <c r="E83" i="30" s="1"/>
  <c r="J83" i="17"/>
  <c r="I5" i="26"/>
  <c r="E5" i="30" s="1"/>
  <c r="J5" i="17"/>
  <c r="C24" i="26"/>
  <c r="C24" i="30" s="1"/>
  <c r="D24" i="17"/>
  <c r="J77" i="26"/>
  <c r="F77" i="30" s="1"/>
  <c r="K77" i="17"/>
  <c r="J69" i="26"/>
  <c r="F69" i="30" s="1"/>
  <c r="K69" i="17"/>
  <c r="J50" i="26"/>
  <c r="F50" i="30" s="1"/>
  <c r="K50" i="17"/>
  <c r="C97" i="26"/>
  <c r="C97" i="30" s="1"/>
  <c r="D97" i="17"/>
  <c r="C70" i="26"/>
  <c r="C70" i="30" s="1"/>
  <c r="D70" i="17"/>
  <c r="C51" i="26"/>
  <c r="C51" i="30" s="1"/>
  <c r="D51" i="17"/>
  <c r="G71" i="26"/>
  <c r="H71" i="17"/>
  <c r="C93" i="26"/>
  <c r="C93" i="30" s="1"/>
  <c r="D93" i="17"/>
  <c r="E17" i="26"/>
  <c r="F17" i="17"/>
  <c r="E86" i="26"/>
  <c r="F86" i="17"/>
  <c r="E13" i="26"/>
  <c r="F13" i="17"/>
  <c r="F89" i="26"/>
  <c r="G89" i="17"/>
  <c r="F86" i="26"/>
  <c r="G86" i="17"/>
  <c r="F85" i="26"/>
  <c r="G85" i="17"/>
  <c r="I30" i="26"/>
  <c r="E30" i="30" s="1"/>
  <c r="J30" i="17"/>
  <c r="I84" i="26"/>
  <c r="E84" i="30" s="1"/>
  <c r="J84" i="17"/>
  <c r="I23" i="26"/>
  <c r="E23" i="30" s="1"/>
  <c r="J23" i="17"/>
  <c r="I63" i="26"/>
  <c r="E63" i="30" s="1"/>
  <c r="J63" i="17"/>
  <c r="J102" i="26"/>
  <c r="F102" i="30" s="1"/>
  <c r="K102" i="17"/>
  <c r="J95" i="26"/>
  <c r="F95" i="30" s="1"/>
  <c r="K95" i="17"/>
  <c r="J99" i="26"/>
  <c r="F99" i="30" s="1"/>
  <c r="K99" i="17"/>
  <c r="J48" i="26"/>
  <c r="F48" i="30" s="1"/>
  <c r="K48" i="17"/>
  <c r="J44" i="26"/>
  <c r="F44" i="30" s="1"/>
  <c r="K44" i="17"/>
  <c r="C36" i="26"/>
  <c r="C36" i="30" s="1"/>
  <c r="D36" i="17"/>
  <c r="C53" i="26"/>
  <c r="C53" i="30" s="1"/>
  <c r="D53" i="17"/>
  <c r="C68" i="26"/>
  <c r="C68" i="30" s="1"/>
  <c r="D68" i="17"/>
  <c r="C11" i="26"/>
  <c r="C11" i="30" s="1"/>
  <c r="D11" i="17"/>
  <c r="C9" i="26"/>
  <c r="C9" i="30" s="1"/>
  <c r="D9" i="17"/>
  <c r="G48" i="26"/>
  <c r="H48" i="17"/>
  <c r="E18" i="26"/>
  <c r="F18" i="17"/>
  <c r="E92" i="26"/>
  <c r="F92" i="17"/>
  <c r="E43" i="26"/>
  <c r="F43" i="17"/>
  <c r="F50" i="26"/>
  <c r="G50" i="17"/>
  <c r="F90" i="26"/>
  <c r="G90" i="17"/>
  <c r="I36" i="26"/>
  <c r="E36" i="30" s="1"/>
  <c r="J36" i="17"/>
  <c r="I60" i="26"/>
  <c r="E60" i="30" s="1"/>
  <c r="J60" i="17"/>
  <c r="F16" i="26"/>
  <c r="G16" i="17"/>
  <c r="F20" i="26"/>
  <c r="G20" i="17"/>
  <c r="F6" i="26"/>
  <c r="G6" i="17"/>
  <c r="I69" i="26"/>
  <c r="E69" i="30" s="1"/>
  <c r="J69" i="17"/>
  <c r="I85" i="26"/>
  <c r="E85" i="30" s="1"/>
  <c r="J85" i="17"/>
  <c r="I41" i="26"/>
  <c r="E41" i="30" s="1"/>
  <c r="J41" i="17"/>
  <c r="I94" i="26"/>
  <c r="E94" i="30" s="1"/>
  <c r="J94" i="17"/>
  <c r="I57" i="26"/>
  <c r="E57" i="30" s="1"/>
  <c r="J57" i="17"/>
  <c r="G67" i="26"/>
  <c r="H67" i="17"/>
  <c r="C103" i="26"/>
  <c r="C103" i="30" s="1"/>
  <c r="D103" i="17"/>
  <c r="J94" i="26"/>
  <c r="F94" i="30" s="1"/>
  <c r="K94" i="17"/>
  <c r="J61" i="26"/>
  <c r="F61" i="30" s="1"/>
  <c r="K61" i="17"/>
  <c r="J93" i="26"/>
  <c r="F93" i="30" s="1"/>
  <c r="K93" i="17"/>
  <c r="J47" i="26"/>
  <c r="F47" i="30" s="1"/>
  <c r="K47" i="17"/>
  <c r="J9" i="26"/>
  <c r="F9" i="30" s="1"/>
  <c r="K9" i="17"/>
  <c r="C4" i="26"/>
  <c r="C4" i="30" s="1"/>
  <c r="D4" i="17"/>
  <c r="C8" i="26"/>
  <c r="C8" i="30" s="1"/>
  <c r="D8" i="17"/>
  <c r="C62" i="26"/>
  <c r="C62" i="30" s="1"/>
  <c r="D62" i="17"/>
  <c r="C43" i="26"/>
  <c r="C43" i="30" s="1"/>
  <c r="D43" i="17"/>
  <c r="C67" i="26"/>
  <c r="C67" i="30" s="1"/>
  <c r="D67" i="17"/>
  <c r="C48" i="26"/>
  <c r="C48" i="30" s="1"/>
  <c r="D48" i="17"/>
  <c r="C10" i="26"/>
  <c r="C10" i="30" s="1"/>
  <c r="D10" i="17"/>
  <c r="C39" i="26"/>
  <c r="C39" i="30" s="1"/>
  <c r="D39" i="17"/>
  <c r="G81" i="26"/>
  <c r="H81" i="17"/>
  <c r="G26" i="26"/>
  <c r="H26" i="17"/>
  <c r="G93" i="26"/>
  <c r="H93" i="17"/>
  <c r="G64" i="26"/>
  <c r="H64" i="17"/>
  <c r="G20" i="26"/>
  <c r="H20" i="17"/>
  <c r="G90" i="26"/>
  <c r="H90" i="17"/>
  <c r="G53" i="26"/>
  <c r="H53" i="17"/>
  <c r="G17" i="26"/>
  <c r="H17" i="17"/>
  <c r="G86" i="26"/>
  <c r="H86" i="17"/>
  <c r="H63" i="26"/>
  <c r="D63" i="30" s="1"/>
  <c r="I63" i="17"/>
  <c r="C89" i="26"/>
  <c r="C89" i="30" s="1"/>
  <c r="D89" i="17"/>
  <c r="H57" i="26"/>
  <c r="D57" i="30" s="1"/>
  <c r="I57" i="17"/>
  <c r="H9" i="26"/>
  <c r="D9" i="30" s="1"/>
  <c r="I9" i="17"/>
  <c r="H74" i="26"/>
  <c r="D74" i="30" s="1"/>
  <c r="I74" i="17"/>
  <c r="H56" i="26"/>
  <c r="D56" i="30" s="1"/>
  <c r="I56" i="17"/>
  <c r="H12" i="26"/>
  <c r="D12" i="30" s="1"/>
  <c r="I12" i="17"/>
  <c r="H83" i="26"/>
  <c r="D83" i="30" s="1"/>
  <c r="I83" i="17"/>
  <c r="H25" i="26"/>
  <c r="D25" i="30" s="1"/>
  <c r="I25" i="17"/>
  <c r="H5" i="26"/>
  <c r="D5" i="30" s="1"/>
  <c r="I5" i="17"/>
  <c r="G31" i="26"/>
  <c r="H31" i="17"/>
  <c r="G83" i="26"/>
  <c r="H83" i="17"/>
  <c r="L48" i="26"/>
  <c r="H48" i="30" s="1"/>
  <c r="M48" i="17"/>
  <c r="L70" i="26"/>
  <c r="H70" i="30" s="1"/>
  <c r="M70" i="17"/>
  <c r="L57" i="26"/>
  <c r="H57" i="30" s="1"/>
  <c r="M57" i="17"/>
  <c r="L33" i="26"/>
  <c r="H33" i="30" s="1"/>
  <c r="M33" i="17"/>
  <c r="N73" i="26"/>
  <c r="J73" i="30" s="1"/>
  <c r="O73" i="17"/>
  <c r="M4" i="26"/>
  <c r="I4" i="30" s="1"/>
  <c r="N4" i="17"/>
  <c r="K68" i="26"/>
  <c r="G68" i="30" s="1"/>
  <c r="L68" i="17"/>
  <c r="K89" i="26"/>
  <c r="G89" i="30" s="1"/>
  <c r="L89" i="17"/>
  <c r="K45" i="26"/>
  <c r="G45" i="30" s="1"/>
  <c r="L45" i="17"/>
  <c r="M27" i="26"/>
  <c r="I27" i="30" s="1"/>
  <c r="N27" i="17"/>
  <c r="E33" i="26"/>
  <c r="F33" i="17"/>
  <c r="E53" i="26"/>
  <c r="F53" i="17"/>
  <c r="E98" i="26"/>
  <c r="F98" i="17"/>
  <c r="E37" i="26"/>
  <c r="F37" i="17"/>
  <c r="F8" i="26"/>
  <c r="G8" i="17"/>
  <c r="I61" i="26"/>
  <c r="E61" i="30" s="1"/>
  <c r="J61" i="17"/>
  <c r="I79" i="26"/>
  <c r="E79" i="30" s="1"/>
  <c r="J79" i="17"/>
  <c r="I95" i="26"/>
  <c r="E95" i="30" s="1"/>
  <c r="J95" i="17"/>
  <c r="I10" i="26"/>
  <c r="E10" i="30" s="1"/>
  <c r="J10" i="17"/>
  <c r="F41" i="26"/>
  <c r="G41" i="17"/>
  <c r="F63" i="26"/>
  <c r="G63" i="17"/>
  <c r="F4" i="26"/>
  <c r="G4" i="17"/>
  <c r="G1" i="17" s="1"/>
  <c r="F15" i="26"/>
  <c r="G15" i="17"/>
  <c r="F73" i="26"/>
  <c r="G73" i="17"/>
  <c r="F19" i="26"/>
  <c r="G19" i="17"/>
  <c r="F36" i="26"/>
  <c r="G36" i="17"/>
  <c r="I11" i="26"/>
  <c r="E11" i="30" s="1"/>
  <c r="J11" i="17"/>
  <c r="I47" i="26"/>
  <c r="E47" i="30" s="1"/>
  <c r="J47" i="17"/>
  <c r="F76" i="26"/>
  <c r="G76" i="17"/>
  <c r="I86" i="26"/>
  <c r="E86" i="30" s="1"/>
  <c r="J86" i="17"/>
  <c r="I102" i="26"/>
  <c r="E102" i="30" s="1"/>
  <c r="J102" i="17"/>
  <c r="I40" i="26"/>
  <c r="E40" i="30" s="1"/>
  <c r="J40" i="17"/>
  <c r="I8" i="26"/>
  <c r="E8" i="30" s="1"/>
  <c r="J8" i="17"/>
  <c r="I88" i="26"/>
  <c r="E88" i="30" s="1"/>
  <c r="J88" i="17"/>
  <c r="I51" i="26"/>
  <c r="E51" i="30" s="1"/>
  <c r="J51" i="17"/>
  <c r="I15" i="26"/>
  <c r="E15" i="30" s="1"/>
  <c r="J15" i="17"/>
  <c r="H69" i="26"/>
  <c r="D69" i="30" s="1"/>
  <c r="I69" i="17"/>
  <c r="J4" i="26"/>
  <c r="F4" i="30" s="1"/>
  <c r="K4" i="17"/>
  <c r="J7" i="26"/>
  <c r="F7" i="30" s="1"/>
  <c r="K7" i="17"/>
  <c r="J80" i="26"/>
  <c r="F80" i="30" s="1"/>
  <c r="K80" i="17"/>
  <c r="J51" i="26"/>
  <c r="F51" i="30" s="1"/>
  <c r="K51" i="17"/>
  <c r="J39" i="26"/>
  <c r="F39" i="30" s="1"/>
  <c r="K39" i="17"/>
  <c r="J87" i="26"/>
  <c r="F87" i="30" s="1"/>
  <c r="K87" i="17"/>
  <c r="J65" i="26"/>
  <c r="F65" i="30" s="1"/>
  <c r="K65" i="17"/>
  <c r="J46" i="26"/>
  <c r="F46" i="30" s="1"/>
  <c r="K46" i="17"/>
  <c r="J27" i="26"/>
  <c r="F27" i="30" s="1"/>
  <c r="K27" i="17"/>
  <c r="J68" i="26"/>
  <c r="F68" i="30" s="1"/>
  <c r="K68" i="17"/>
  <c r="J32" i="26"/>
  <c r="F32" i="30" s="1"/>
  <c r="K32" i="17"/>
  <c r="C59" i="26"/>
  <c r="C59" i="30" s="1"/>
  <c r="D59" i="17"/>
  <c r="C6" i="26"/>
  <c r="C6" i="30" s="1"/>
  <c r="D6" i="17"/>
  <c r="C81" i="26"/>
  <c r="C81" i="30" s="1"/>
  <c r="D81" i="17"/>
  <c r="C52" i="26"/>
  <c r="C52" i="30" s="1"/>
  <c r="D52" i="17"/>
  <c r="C40" i="26"/>
  <c r="C40" i="30" s="1"/>
  <c r="D40" i="17"/>
  <c r="C88" i="26"/>
  <c r="C88" i="30" s="1"/>
  <c r="D88" i="17"/>
  <c r="C66" i="26"/>
  <c r="C66" i="30" s="1"/>
  <c r="D66" i="17"/>
  <c r="C47" i="26"/>
  <c r="C47" i="30" s="1"/>
  <c r="D47" i="17"/>
  <c r="C28" i="26"/>
  <c r="C28" i="30" s="1"/>
  <c r="D28" i="17"/>
  <c r="C5" i="26"/>
  <c r="C5" i="30" s="1"/>
  <c r="D5" i="17"/>
  <c r="C33" i="26"/>
  <c r="C33" i="30" s="1"/>
  <c r="D33" i="17"/>
  <c r="G12" i="26"/>
  <c r="H12" i="17"/>
  <c r="G80" i="26"/>
  <c r="H80" i="17"/>
  <c r="G13" i="26"/>
  <c r="H13" i="17"/>
  <c r="G54" i="26"/>
  <c r="H54" i="17"/>
  <c r="G92" i="26"/>
  <c r="H92" i="17"/>
  <c r="G60" i="26"/>
  <c r="H60" i="17"/>
  <c r="G14" i="26"/>
  <c r="H14" i="17"/>
  <c r="G19" i="26"/>
  <c r="H19" i="17"/>
  <c r="G84" i="26"/>
  <c r="H84" i="17"/>
  <c r="G39" i="26"/>
  <c r="H39" i="17"/>
  <c r="G47" i="26"/>
  <c r="H47" i="17"/>
  <c r="G11" i="26"/>
  <c r="H11" i="17"/>
  <c r="G103" i="26"/>
  <c r="H103" i="17"/>
  <c r="G15" i="26"/>
  <c r="H15" i="17"/>
  <c r="H66" i="26"/>
  <c r="D66" i="30" s="1"/>
  <c r="I66" i="17"/>
  <c r="J90" i="26"/>
  <c r="F90" i="30" s="1"/>
  <c r="K90" i="17"/>
  <c r="J103" i="26"/>
  <c r="F103" i="30" s="1"/>
  <c r="K103" i="17"/>
  <c r="H49" i="26"/>
  <c r="D49" i="30" s="1"/>
  <c r="I49" i="17"/>
  <c r="H93" i="26"/>
  <c r="D93" i="30" s="1"/>
  <c r="I93" i="17"/>
  <c r="H73" i="26"/>
  <c r="D73" i="30" s="1"/>
  <c r="I73" i="17"/>
  <c r="H14" i="26"/>
  <c r="D14" i="30" s="1"/>
  <c r="I14" i="17"/>
  <c r="H51" i="26"/>
  <c r="D51" i="30" s="1"/>
  <c r="I51" i="17"/>
  <c r="H39" i="26"/>
  <c r="D39" i="30" s="1"/>
  <c r="I39" i="17"/>
  <c r="H77" i="26"/>
  <c r="D77" i="30" s="1"/>
  <c r="I77" i="17"/>
  <c r="H44" i="26"/>
  <c r="D44" i="30" s="1"/>
  <c r="I44" i="17"/>
  <c r="H24" i="26"/>
  <c r="D24" i="30" s="1"/>
  <c r="I24" i="17"/>
  <c r="H64" i="26"/>
  <c r="D64" i="30" s="1"/>
  <c r="I64" i="17"/>
  <c r="H28" i="26"/>
  <c r="D28" i="30" s="1"/>
  <c r="I28" i="17"/>
  <c r="G95" i="26"/>
  <c r="H95" i="17"/>
  <c r="G32" i="26"/>
  <c r="H32" i="17"/>
  <c r="G94" i="26"/>
  <c r="H94" i="17"/>
  <c r="L50" i="26"/>
  <c r="H50" i="30" s="1"/>
  <c r="M50" i="17"/>
  <c r="L25" i="26"/>
  <c r="H25" i="30" s="1"/>
  <c r="M25" i="17"/>
  <c r="L49" i="26"/>
  <c r="H49" i="30" s="1"/>
  <c r="M49" i="17"/>
  <c r="L5" i="26"/>
  <c r="H5" i="30" s="1"/>
  <c r="M5" i="17"/>
  <c r="M1" i="17" s="1"/>
  <c r="L53" i="26"/>
  <c r="H53" i="30" s="1"/>
  <c r="M53" i="17"/>
  <c r="L68" i="26"/>
  <c r="H68" i="30" s="1"/>
  <c r="M68" i="17"/>
  <c r="L26" i="26"/>
  <c r="H26" i="30" s="1"/>
  <c r="M26" i="17"/>
  <c r="M81" i="26"/>
  <c r="I81" i="30" s="1"/>
  <c r="N81" i="17"/>
  <c r="K76" i="26"/>
  <c r="G76" i="30" s="1"/>
  <c r="L76" i="17"/>
  <c r="K95" i="26"/>
  <c r="G95" i="30" s="1"/>
  <c r="L95" i="17"/>
  <c r="K63" i="26"/>
  <c r="G63" i="30" s="1"/>
  <c r="L63" i="17"/>
  <c r="K25" i="26"/>
  <c r="G25" i="30" s="1"/>
  <c r="L25" i="17"/>
  <c r="K87" i="26"/>
  <c r="G87" i="30" s="1"/>
  <c r="L87" i="17"/>
  <c r="K29" i="26"/>
  <c r="G29" i="30" s="1"/>
  <c r="L29" i="17"/>
  <c r="K50" i="26"/>
  <c r="G50" i="30" s="1"/>
  <c r="L50" i="17"/>
  <c r="K38" i="26"/>
  <c r="G38" i="30" s="1"/>
  <c r="L38" i="17"/>
  <c r="K10" i="26"/>
  <c r="G10" i="30" s="1"/>
  <c r="L10" i="17"/>
  <c r="K67" i="26"/>
  <c r="G67" i="30" s="1"/>
  <c r="L67" i="17"/>
  <c r="K44" i="26"/>
  <c r="G44" i="30" s="1"/>
  <c r="L44" i="17"/>
  <c r="K19" i="26"/>
  <c r="G19" i="30" s="1"/>
  <c r="L19" i="17"/>
  <c r="K5" i="26"/>
  <c r="G5" i="30" s="1"/>
  <c r="L5" i="17"/>
  <c r="K77" i="26"/>
  <c r="G77" i="30" s="1"/>
  <c r="L77" i="17"/>
  <c r="K47" i="26"/>
  <c r="G47" i="30" s="1"/>
  <c r="L47" i="17"/>
  <c r="K18" i="26"/>
  <c r="G18" i="30" s="1"/>
  <c r="L18" i="17"/>
  <c r="K53" i="26"/>
  <c r="G53" i="30" s="1"/>
  <c r="L53" i="17"/>
  <c r="O25" i="26"/>
  <c r="K25" i="30" s="1"/>
  <c r="P25" i="17"/>
  <c r="M41" i="26"/>
  <c r="I41" i="30" s="1"/>
  <c r="N41" i="17"/>
  <c r="N94" i="26"/>
  <c r="J94" i="30" s="1"/>
  <c r="O94" i="17"/>
  <c r="M88" i="26"/>
  <c r="I88" i="30" s="1"/>
  <c r="N88" i="17"/>
  <c r="M37" i="26"/>
  <c r="I37" i="30" s="1"/>
  <c r="N37" i="17"/>
  <c r="M66" i="26"/>
  <c r="I66" i="30" s="1"/>
  <c r="N66" i="17"/>
  <c r="M53" i="26"/>
  <c r="I53" i="30" s="1"/>
  <c r="N53" i="17"/>
  <c r="M34" i="26"/>
  <c r="I34" i="30" s="1"/>
  <c r="N34" i="17"/>
  <c r="M24" i="26"/>
  <c r="I24" i="30" s="1"/>
  <c r="N24" i="17"/>
  <c r="M6" i="26"/>
  <c r="I6" i="30" s="1"/>
  <c r="N6" i="17"/>
  <c r="M65" i="26"/>
  <c r="I65" i="30" s="1"/>
  <c r="N65" i="17"/>
  <c r="M40" i="26"/>
  <c r="I40" i="30" s="1"/>
  <c r="N40" i="17"/>
  <c r="M13" i="26"/>
  <c r="I13" i="30" s="1"/>
  <c r="N13" i="17"/>
  <c r="M92" i="26"/>
  <c r="I92" i="30" s="1"/>
  <c r="N92" i="17"/>
  <c r="M73" i="26"/>
  <c r="I73" i="30" s="1"/>
  <c r="N73" i="17"/>
  <c r="M46" i="26"/>
  <c r="I46" i="30" s="1"/>
  <c r="N46" i="17"/>
  <c r="M63" i="26"/>
  <c r="I63" i="30" s="1"/>
  <c r="N63" i="17"/>
  <c r="M25" i="26"/>
  <c r="I25" i="30" s="1"/>
  <c r="N25" i="17"/>
  <c r="O103" i="26"/>
  <c r="K103" i="30" s="1"/>
  <c r="P103" i="17"/>
  <c r="N64" i="26"/>
  <c r="J64" i="30" s="1"/>
  <c r="O64" i="17"/>
  <c r="N20" i="26"/>
  <c r="J20" i="30" s="1"/>
  <c r="O20" i="17"/>
  <c r="N26" i="26"/>
  <c r="J26" i="30" s="1"/>
  <c r="O26" i="17"/>
  <c r="N13" i="26"/>
  <c r="J13" i="30" s="1"/>
  <c r="O13" i="17"/>
  <c r="N46" i="26"/>
  <c r="J46" i="30" s="1"/>
  <c r="O46" i="17"/>
  <c r="N78" i="26"/>
  <c r="J78" i="30" s="1"/>
  <c r="O78" i="17"/>
  <c r="N31" i="26"/>
  <c r="J31" i="30" s="1"/>
  <c r="O31" i="17"/>
  <c r="N76" i="26"/>
  <c r="J76" i="30" s="1"/>
  <c r="O76" i="17"/>
  <c r="N27" i="26"/>
  <c r="J27" i="30" s="1"/>
  <c r="O27" i="17"/>
  <c r="N38" i="26"/>
  <c r="J38" i="30" s="1"/>
  <c r="O38" i="17"/>
  <c r="N62" i="26"/>
  <c r="J62" i="30" s="1"/>
  <c r="O62" i="17"/>
  <c r="N42" i="26"/>
  <c r="J42" i="30" s="1"/>
  <c r="O42" i="17"/>
  <c r="N14" i="26"/>
  <c r="J14" i="30" s="1"/>
  <c r="O14" i="17"/>
  <c r="O60" i="26"/>
  <c r="K60" i="30" s="1"/>
  <c r="P60" i="17"/>
  <c r="O53" i="26"/>
  <c r="K53" i="30" s="1"/>
  <c r="P53" i="17"/>
  <c r="O39" i="26"/>
  <c r="K39" i="30" s="1"/>
  <c r="P39" i="17"/>
  <c r="O47" i="26"/>
  <c r="K47" i="30" s="1"/>
  <c r="P47" i="17"/>
  <c r="O77" i="26"/>
  <c r="K77" i="30" s="1"/>
  <c r="P77" i="17"/>
  <c r="O21" i="26"/>
  <c r="K21" i="30" s="1"/>
  <c r="P21" i="17"/>
  <c r="O89" i="26"/>
  <c r="K89" i="30" s="1"/>
  <c r="P89" i="17"/>
  <c r="O71" i="26"/>
  <c r="K71" i="30" s="1"/>
  <c r="P71" i="17"/>
  <c r="O33" i="26"/>
  <c r="K33" i="30" s="1"/>
  <c r="P33" i="17"/>
  <c r="O95" i="26"/>
  <c r="K95" i="30" s="1"/>
  <c r="P95" i="17"/>
  <c r="O67" i="26"/>
  <c r="K67" i="30" s="1"/>
  <c r="P67" i="17"/>
  <c r="O44" i="26"/>
  <c r="K44" i="30" s="1"/>
  <c r="P44" i="17"/>
  <c r="O19" i="26"/>
  <c r="K19" i="30" s="1"/>
  <c r="P19" i="17"/>
  <c r="O72" i="26"/>
  <c r="K72" i="30" s="1"/>
  <c r="P72" i="17"/>
  <c r="O23" i="26"/>
  <c r="K23" i="30" s="1"/>
  <c r="P23" i="17"/>
  <c r="F21" i="26"/>
  <c r="G21" i="17"/>
  <c r="C37" i="26"/>
  <c r="C37" i="30" s="1"/>
  <c r="D37" i="17"/>
  <c r="C58" i="26"/>
  <c r="C58" i="30" s="1"/>
  <c r="D58" i="17"/>
  <c r="I72" i="26"/>
  <c r="E72" i="30" s="1"/>
  <c r="J72" i="17"/>
  <c r="E81" i="26"/>
  <c r="F81" i="17"/>
  <c r="I91" i="26"/>
  <c r="E91" i="30" s="1"/>
  <c r="J91" i="17"/>
  <c r="J101" i="26"/>
  <c r="F101" i="30" s="1"/>
  <c r="K101" i="17"/>
  <c r="L51" i="26"/>
  <c r="H51" i="30" s="1"/>
  <c r="M51" i="17"/>
  <c r="E101" i="26"/>
  <c r="F101" i="17"/>
  <c r="E6" i="26"/>
  <c r="F6" i="17"/>
  <c r="L19" i="26"/>
  <c r="H19" i="30" s="1"/>
  <c r="M19" i="17"/>
  <c r="I34" i="26"/>
  <c r="E34" i="30" s="1"/>
  <c r="J34" i="17"/>
  <c r="I52" i="26"/>
  <c r="E52" i="30" s="1"/>
  <c r="J52" i="17"/>
  <c r="E63" i="26"/>
  <c r="F63" i="17"/>
  <c r="E75" i="26"/>
  <c r="F75" i="17"/>
  <c r="L85" i="26"/>
  <c r="H85" i="30" s="1"/>
  <c r="M85" i="17"/>
  <c r="H99" i="26"/>
  <c r="D99" i="30" s="1"/>
  <c r="I99" i="17"/>
  <c r="F40" i="26"/>
  <c r="G40" i="17"/>
  <c r="L14" i="26"/>
  <c r="H14" i="30" s="1"/>
  <c r="M14" i="17"/>
  <c r="H11" i="26"/>
  <c r="D11" i="30" s="1"/>
  <c r="I11" i="17"/>
  <c r="L24" i="26"/>
  <c r="H24" i="30" s="1"/>
  <c r="M24" i="17"/>
  <c r="F39" i="26"/>
  <c r="G39" i="17"/>
  <c r="F58" i="26"/>
  <c r="G58" i="17"/>
  <c r="E69" i="26"/>
  <c r="F69" i="17"/>
  <c r="L78" i="26"/>
  <c r="H78" i="30" s="1"/>
  <c r="M78" i="17"/>
  <c r="C90" i="26"/>
  <c r="C90" i="30" s="1"/>
  <c r="D90" i="17"/>
  <c r="E100" i="26"/>
  <c r="F100" i="17"/>
  <c r="E85" i="26"/>
  <c r="F85" i="17"/>
  <c r="L55" i="26"/>
  <c r="H55" i="30" s="1"/>
  <c r="M55" i="17"/>
  <c r="F14" i="26"/>
  <c r="G14" i="17"/>
  <c r="E28" i="26"/>
  <c r="F28" i="17"/>
  <c r="E42" i="26"/>
  <c r="F42" i="17"/>
  <c r="E57" i="26"/>
  <c r="F57" i="17"/>
  <c r="E70" i="26"/>
  <c r="F70" i="17"/>
  <c r="F80" i="26"/>
  <c r="G80" i="17"/>
  <c r="E90" i="26"/>
  <c r="F90" i="17"/>
  <c r="E102" i="26"/>
  <c r="F102" i="17"/>
  <c r="F102" i="26"/>
  <c r="G102" i="17"/>
  <c r="J55" i="26"/>
  <c r="F55" i="30" s="1"/>
  <c r="K55" i="17"/>
  <c r="H97" i="26"/>
  <c r="D97" i="30" s="1"/>
  <c r="I97" i="17"/>
  <c r="J36" i="26"/>
  <c r="F36" i="30" s="1"/>
  <c r="K36" i="17"/>
  <c r="J16" i="26"/>
  <c r="F16" i="30" s="1"/>
  <c r="K16" i="17"/>
  <c r="E79" i="26"/>
  <c r="F79" i="17"/>
  <c r="J53" i="26"/>
  <c r="F53" i="30" s="1"/>
  <c r="K53" i="17"/>
  <c r="J60" i="26"/>
  <c r="F60" i="30" s="1"/>
  <c r="K60" i="17"/>
  <c r="E91" i="26"/>
  <c r="F91" i="17"/>
  <c r="D35" i="26"/>
  <c r="E35" i="17"/>
  <c r="D71" i="26"/>
  <c r="E71" i="17"/>
  <c r="D12" i="26"/>
  <c r="E12" i="17"/>
  <c r="D48" i="26"/>
  <c r="E48" i="17"/>
  <c r="D84" i="26"/>
  <c r="E84" i="17"/>
  <c r="D19" i="26"/>
  <c r="E19" i="17"/>
  <c r="D55" i="26"/>
  <c r="E55" i="17"/>
  <c r="D91" i="26"/>
  <c r="E91" i="17"/>
  <c r="D26" i="26"/>
  <c r="E26" i="17"/>
  <c r="D62" i="26"/>
  <c r="E62" i="17"/>
  <c r="D98" i="26"/>
  <c r="E98" i="17"/>
  <c r="D33" i="26"/>
  <c r="E33" i="17"/>
  <c r="D69" i="26"/>
  <c r="E69" i="17"/>
  <c r="M31" i="26"/>
  <c r="I31" i="30" s="1"/>
  <c r="N31" i="17"/>
  <c r="D46" i="26"/>
  <c r="E46" i="17"/>
  <c r="D82" i="26"/>
  <c r="E82" i="17"/>
  <c r="R43" i="26"/>
  <c r="N43" i="30" s="1"/>
  <c r="S43" i="17"/>
  <c r="R9" i="26"/>
  <c r="N9" i="30" s="1"/>
  <c r="S9" i="17"/>
  <c r="R80" i="26"/>
  <c r="N80" i="30" s="1"/>
  <c r="S80" i="17"/>
  <c r="R70" i="26"/>
  <c r="N70" i="30" s="1"/>
  <c r="S70" i="17"/>
  <c r="R28" i="26"/>
  <c r="N28" i="30" s="1"/>
  <c r="S28" i="17"/>
  <c r="R23" i="26"/>
  <c r="N23" i="30" s="1"/>
  <c r="S23" i="17"/>
  <c r="R63" i="26"/>
  <c r="N63" i="30" s="1"/>
  <c r="S63" i="17"/>
  <c r="R97" i="26"/>
  <c r="N97" i="30" s="1"/>
  <c r="S97" i="17"/>
  <c r="R75" i="26"/>
  <c r="N75" i="30" s="1"/>
  <c r="S75" i="17"/>
  <c r="R14" i="26"/>
  <c r="N14" i="30" s="1"/>
  <c r="S14" i="17"/>
  <c r="R40" i="26"/>
  <c r="N40" i="30" s="1"/>
  <c r="S40" i="17"/>
  <c r="R66" i="26"/>
  <c r="N66" i="30" s="1"/>
  <c r="S66" i="17"/>
  <c r="R37" i="26"/>
  <c r="N37" i="30" s="1"/>
  <c r="S37" i="17"/>
  <c r="R5" i="26"/>
  <c r="N5" i="30" s="1"/>
  <c r="S5" i="17"/>
  <c r="S1" i="17" s="1"/>
  <c r="R44" i="26"/>
  <c r="N44" i="30" s="1"/>
  <c r="S44" i="17"/>
  <c r="R46" i="26"/>
  <c r="N46" i="30" s="1"/>
  <c r="S46" i="17"/>
  <c r="R12" i="26"/>
  <c r="N12" i="30" s="1"/>
  <c r="S12" i="17"/>
  <c r="P39" i="26"/>
  <c r="L39" i="30" s="1"/>
  <c r="Q39" i="17"/>
  <c r="P22" i="26"/>
  <c r="L22" i="30" s="1"/>
  <c r="Q22" i="17"/>
  <c r="P77" i="26"/>
  <c r="L77" i="30" s="1"/>
  <c r="Q77" i="17"/>
  <c r="P67" i="26"/>
  <c r="L67" i="30" s="1"/>
  <c r="Q67" i="17"/>
  <c r="P89" i="26"/>
  <c r="L89" i="30" s="1"/>
  <c r="Q89" i="17"/>
  <c r="P96" i="26"/>
  <c r="L96" i="30" s="1"/>
  <c r="Q96" i="17"/>
  <c r="P74" i="26"/>
  <c r="L74" i="30" s="1"/>
  <c r="Q74" i="17"/>
  <c r="P92" i="26"/>
  <c r="L92" i="30" s="1"/>
  <c r="Q92" i="17"/>
  <c r="P101" i="26"/>
  <c r="L101" i="30" s="1"/>
  <c r="Q101" i="17"/>
  <c r="P68" i="26"/>
  <c r="L68" i="30" s="1"/>
  <c r="Q68" i="17"/>
  <c r="P26" i="26"/>
  <c r="L26" i="30" s="1"/>
  <c r="Q26" i="17"/>
  <c r="P55" i="26"/>
  <c r="L55" i="30" s="1"/>
  <c r="Q55" i="17"/>
  <c r="P23" i="26"/>
  <c r="L23" i="30" s="1"/>
  <c r="Q23" i="17"/>
  <c r="P35" i="26"/>
  <c r="L35" i="30" s="1"/>
  <c r="Q35" i="17"/>
  <c r="P62" i="26"/>
  <c r="L62" i="30" s="1"/>
  <c r="Q62" i="17"/>
  <c r="P32" i="26"/>
  <c r="L32" i="30" s="1"/>
  <c r="Q32" i="17"/>
  <c r="Q59" i="26"/>
  <c r="M59" i="30" s="1"/>
  <c r="R59" i="17"/>
  <c r="Q82" i="26"/>
  <c r="M82" i="30" s="1"/>
  <c r="R82" i="17"/>
  <c r="Q55" i="26"/>
  <c r="M55" i="30" s="1"/>
  <c r="R55" i="17"/>
  <c r="Q45" i="26"/>
  <c r="M45" i="30" s="1"/>
  <c r="R45" i="17"/>
  <c r="Q98" i="26"/>
  <c r="M98" i="30" s="1"/>
  <c r="R98" i="17"/>
  <c r="Q85" i="26"/>
  <c r="M85" i="30" s="1"/>
  <c r="R85" i="17"/>
  <c r="Q52" i="26"/>
  <c r="M52" i="30" s="1"/>
  <c r="R52" i="17"/>
  <c r="Q76" i="26"/>
  <c r="M76" i="30" s="1"/>
  <c r="R76" i="17"/>
  <c r="Q103" i="26"/>
  <c r="M103" i="30" s="1"/>
  <c r="R103" i="17"/>
  <c r="Q83" i="26"/>
  <c r="M83" i="30" s="1"/>
  <c r="R83" i="17"/>
  <c r="Q56" i="26"/>
  <c r="M56" i="30" s="1"/>
  <c r="R56" i="17"/>
  <c r="Q16" i="26"/>
  <c r="M16" i="30" s="1"/>
  <c r="R16" i="17"/>
  <c r="Q30" i="26"/>
  <c r="M30" i="30" s="1"/>
  <c r="R30" i="17"/>
  <c r="Q58" i="26"/>
  <c r="M58" i="30" s="1"/>
  <c r="R58" i="17"/>
  <c r="Q27" i="26"/>
  <c r="M27" i="30" s="1"/>
  <c r="R27" i="17"/>
  <c r="Q61" i="26"/>
  <c r="M61" i="30" s="1"/>
  <c r="R61" i="17"/>
  <c r="Q29" i="26"/>
  <c r="M29" i="30" s="1"/>
  <c r="R29" i="17"/>
  <c r="M78" i="26"/>
  <c r="I78" i="30" s="1"/>
  <c r="N78" i="17"/>
  <c r="I49" i="26"/>
  <c r="E49" i="30" s="1"/>
  <c r="J49" i="17"/>
  <c r="J41" i="26"/>
  <c r="F41" i="30" s="1"/>
  <c r="K41" i="17"/>
  <c r="G24" i="26"/>
  <c r="H24" i="17"/>
  <c r="E15" i="26"/>
  <c r="F15" i="17"/>
  <c r="I81" i="26"/>
  <c r="E81" i="30" s="1"/>
  <c r="J81" i="17"/>
  <c r="I53" i="26"/>
  <c r="E53" i="30" s="1"/>
  <c r="J53" i="17"/>
  <c r="E36" i="26"/>
  <c r="F36" i="17"/>
  <c r="E34" i="26"/>
  <c r="F34" i="17"/>
  <c r="E54" i="26"/>
  <c r="F54" i="17"/>
  <c r="E67" i="26"/>
  <c r="F67" i="17"/>
  <c r="E31" i="26"/>
  <c r="F31" i="17"/>
  <c r="I17" i="26"/>
  <c r="E17" i="30" s="1"/>
  <c r="J17" i="17"/>
  <c r="F70" i="26"/>
  <c r="G70" i="17"/>
  <c r="I80" i="26"/>
  <c r="E80" i="30" s="1"/>
  <c r="J80" i="17"/>
  <c r="I96" i="26"/>
  <c r="E96" i="30" s="1"/>
  <c r="J96" i="17"/>
  <c r="I12" i="26"/>
  <c r="E12" i="30" s="1"/>
  <c r="J12" i="17"/>
  <c r="I46" i="26"/>
  <c r="E46" i="30" s="1"/>
  <c r="J46" i="17"/>
  <c r="I64" i="26"/>
  <c r="E64" i="30" s="1"/>
  <c r="J64" i="17"/>
  <c r="F35" i="26"/>
  <c r="G35" i="17"/>
  <c r="F103" i="26"/>
  <c r="G103" i="17"/>
  <c r="F56" i="26"/>
  <c r="G56" i="17"/>
  <c r="F66" i="26"/>
  <c r="G66" i="17"/>
  <c r="F30" i="26"/>
  <c r="G30" i="17"/>
  <c r="I13" i="26"/>
  <c r="E13" i="30" s="1"/>
  <c r="J13" i="17"/>
  <c r="F51" i="26"/>
  <c r="G51" i="17"/>
  <c r="F77" i="26"/>
  <c r="G77" i="17"/>
  <c r="I87" i="26"/>
  <c r="E87" i="30" s="1"/>
  <c r="J87" i="17"/>
  <c r="I103" i="26"/>
  <c r="E103" i="30" s="1"/>
  <c r="J103" i="17"/>
  <c r="I26" i="26"/>
  <c r="E26" i="30" s="1"/>
  <c r="J26" i="17"/>
  <c r="I7" i="26"/>
  <c r="E7" i="30" s="1"/>
  <c r="J7" i="17"/>
  <c r="I82" i="26"/>
  <c r="E82" i="30" s="1"/>
  <c r="J82" i="17"/>
  <c r="I45" i="26"/>
  <c r="E45" i="30" s="1"/>
  <c r="J45" i="17"/>
  <c r="I9" i="26"/>
  <c r="E9" i="30" s="1"/>
  <c r="J9" i="17"/>
  <c r="J83" i="26"/>
  <c r="F83" i="30" s="1"/>
  <c r="K83" i="17"/>
  <c r="J58" i="26"/>
  <c r="F58" i="30" s="1"/>
  <c r="K58" i="17"/>
  <c r="J98" i="26"/>
  <c r="F98" i="30" s="1"/>
  <c r="K98" i="17"/>
  <c r="J79" i="26"/>
  <c r="F79" i="30" s="1"/>
  <c r="K79" i="17"/>
  <c r="J25" i="26"/>
  <c r="F25" i="30" s="1"/>
  <c r="K25" i="17"/>
  <c r="J37" i="26"/>
  <c r="F37" i="30" s="1"/>
  <c r="K37" i="17"/>
  <c r="J81" i="26"/>
  <c r="F81" i="30" s="1"/>
  <c r="K81" i="17"/>
  <c r="J64" i="26"/>
  <c r="F64" i="30" s="1"/>
  <c r="K64" i="17"/>
  <c r="J45" i="26"/>
  <c r="F45" i="30" s="1"/>
  <c r="K45" i="17"/>
  <c r="J13" i="26"/>
  <c r="F13" i="30" s="1"/>
  <c r="K13" i="17"/>
  <c r="J62" i="26"/>
  <c r="F62" i="30" s="1"/>
  <c r="K62" i="17"/>
  <c r="J26" i="26"/>
  <c r="F26" i="30" s="1"/>
  <c r="K26" i="17"/>
  <c r="C55" i="26"/>
  <c r="C55" i="30" s="1"/>
  <c r="D55" i="17"/>
  <c r="C99" i="26"/>
  <c r="C99" i="30" s="1"/>
  <c r="D99" i="17"/>
  <c r="C80" i="26"/>
  <c r="C80" i="30" s="1"/>
  <c r="D80" i="17"/>
  <c r="C26" i="26"/>
  <c r="C26" i="30" s="1"/>
  <c r="D26" i="17"/>
  <c r="C38" i="26"/>
  <c r="C38" i="30" s="1"/>
  <c r="D38" i="17"/>
  <c r="C82" i="26"/>
  <c r="C82" i="30" s="1"/>
  <c r="D82" i="17"/>
  <c r="C65" i="26"/>
  <c r="C65" i="30" s="1"/>
  <c r="D65" i="17"/>
  <c r="C46" i="26"/>
  <c r="C46" i="30" s="1"/>
  <c r="D46" i="17"/>
  <c r="C14" i="26"/>
  <c r="C14" i="30" s="1"/>
  <c r="D14" i="17"/>
  <c r="C63" i="26"/>
  <c r="C63" i="30" s="1"/>
  <c r="D63" i="17"/>
  <c r="C27" i="26"/>
  <c r="C27" i="30" s="1"/>
  <c r="D27" i="17"/>
  <c r="G6" i="26"/>
  <c r="H6" i="17"/>
  <c r="G79" i="26"/>
  <c r="H79" i="17"/>
  <c r="G89" i="26"/>
  <c r="H89" i="17"/>
  <c r="G50" i="26"/>
  <c r="H50" i="17"/>
  <c r="G91" i="26"/>
  <c r="H91" i="17"/>
  <c r="G55" i="26"/>
  <c r="H55" i="17"/>
  <c r="G10" i="26"/>
  <c r="H10" i="17"/>
  <c r="G18" i="26"/>
  <c r="H18" i="17"/>
  <c r="G78" i="26"/>
  <c r="H78" i="17"/>
  <c r="G22" i="26"/>
  <c r="H22" i="17"/>
  <c r="G41" i="26"/>
  <c r="H41" i="17"/>
  <c r="G5" i="26"/>
  <c r="H5" i="17"/>
  <c r="H1" i="17" s="1"/>
  <c r="G7" i="26"/>
  <c r="H7" i="17"/>
  <c r="G30" i="26"/>
  <c r="H30" i="17"/>
  <c r="J84" i="26"/>
  <c r="F84" i="30" s="1"/>
  <c r="K84" i="17"/>
  <c r="C91" i="26"/>
  <c r="C91" i="30" s="1"/>
  <c r="D91" i="17"/>
  <c r="H100" i="26"/>
  <c r="D100" i="30" s="1"/>
  <c r="I100" i="17"/>
  <c r="H45" i="26"/>
  <c r="D45" i="30" s="1"/>
  <c r="I45" i="17"/>
  <c r="H92" i="26"/>
  <c r="D92" i="30" s="1"/>
  <c r="I92" i="17"/>
  <c r="H72" i="26"/>
  <c r="D72" i="30" s="1"/>
  <c r="I72" i="17"/>
  <c r="H4" i="26"/>
  <c r="D4" i="30" s="1"/>
  <c r="I4" i="17"/>
  <c r="I1" i="17" s="1"/>
  <c r="H48" i="26"/>
  <c r="D48" i="30" s="1"/>
  <c r="I48" i="17"/>
  <c r="H21" i="26"/>
  <c r="D21" i="30" s="1"/>
  <c r="I21" i="17"/>
  <c r="H71" i="26"/>
  <c r="D71" i="30" s="1"/>
  <c r="I71" i="17"/>
  <c r="H43" i="26"/>
  <c r="D43" i="30" s="1"/>
  <c r="I43" i="17"/>
  <c r="H23" i="26"/>
  <c r="D23" i="30" s="1"/>
  <c r="I23" i="17"/>
  <c r="H58" i="26"/>
  <c r="D58" i="30" s="1"/>
  <c r="I58" i="17"/>
  <c r="H22" i="26"/>
  <c r="D22" i="30" s="1"/>
  <c r="I22" i="17"/>
  <c r="G87" i="26"/>
  <c r="H87" i="17"/>
  <c r="G42" i="26"/>
  <c r="H42" i="17"/>
  <c r="L36" i="26"/>
  <c r="H36" i="30" s="1"/>
  <c r="M36" i="17"/>
  <c r="L88" i="26"/>
  <c r="H88" i="30" s="1"/>
  <c r="M88" i="17"/>
  <c r="L9" i="26"/>
  <c r="H9" i="30" s="1"/>
  <c r="M9" i="17"/>
  <c r="L41" i="26"/>
  <c r="H41" i="30" s="1"/>
  <c r="M41" i="17"/>
  <c r="L100" i="26"/>
  <c r="H100" i="30" s="1"/>
  <c r="M100" i="17"/>
  <c r="L39" i="26"/>
  <c r="H39" i="30" s="1"/>
  <c r="M39" i="17"/>
  <c r="L64" i="26"/>
  <c r="H64" i="30" s="1"/>
  <c r="M64" i="17"/>
  <c r="L20" i="26"/>
  <c r="H20" i="30" s="1"/>
  <c r="M20" i="17"/>
  <c r="N91" i="26"/>
  <c r="J91" i="30" s="1"/>
  <c r="O91" i="17"/>
  <c r="N80" i="26"/>
  <c r="J80" i="30" s="1"/>
  <c r="O80" i="17"/>
  <c r="K85" i="26"/>
  <c r="G85" i="30" s="1"/>
  <c r="L85" i="17"/>
  <c r="K56" i="26"/>
  <c r="G56" i="30" s="1"/>
  <c r="L56" i="17"/>
  <c r="K4" i="26"/>
  <c r="G4" i="30" s="1"/>
  <c r="L4" i="17"/>
  <c r="K86" i="26"/>
  <c r="G86" i="30" s="1"/>
  <c r="L86" i="17"/>
  <c r="K23" i="26"/>
  <c r="G23" i="30" s="1"/>
  <c r="L23" i="17"/>
  <c r="K49" i="26"/>
  <c r="G49" i="30" s="1"/>
  <c r="L49" i="17"/>
  <c r="K75" i="26"/>
  <c r="G75" i="30" s="1"/>
  <c r="L75" i="17"/>
  <c r="K91" i="26"/>
  <c r="G91" i="30" s="1"/>
  <c r="L91" i="17"/>
  <c r="K66" i="26"/>
  <c r="G66" i="30" s="1"/>
  <c r="L66" i="17"/>
  <c r="K43" i="26"/>
  <c r="G43" i="30" s="1"/>
  <c r="L43" i="17"/>
  <c r="K15" i="26"/>
  <c r="G15" i="30" s="1"/>
  <c r="L15" i="17"/>
  <c r="K97" i="26"/>
  <c r="G97" i="30" s="1"/>
  <c r="L97" i="17"/>
  <c r="K65" i="26"/>
  <c r="G65" i="30" s="1"/>
  <c r="L65" i="17"/>
  <c r="K40" i="26"/>
  <c r="G40" i="30" s="1"/>
  <c r="L40" i="17"/>
  <c r="K13" i="26"/>
  <c r="G13" i="30" s="1"/>
  <c r="L13" i="17"/>
  <c r="K39" i="26"/>
  <c r="G39" i="30" s="1"/>
  <c r="L39" i="17"/>
  <c r="M84" i="26"/>
  <c r="I84" i="30" s="1"/>
  <c r="N84" i="17"/>
  <c r="O57" i="26"/>
  <c r="K57" i="30" s="1"/>
  <c r="P57" i="17"/>
  <c r="O100" i="26"/>
  <c r="K100" i="30" s="1"/>
  <c r="P100" i="17"/>
  <c r="M87" i="26"/>
  <c r="I87" i="30" s="1"/>
  <c r="N87" i="17"/>
  <c r="M29" i="26"/>
  <c r="I29" i="30" s="1"/>
  <c r="N29" i="17"/>
  <c r="M49" i="26"/>
  <c r="I49" i="30" s="1"/>
  <c r="N49" i="17"/>
  <c r="M97" i="26"/>
  <c r="I97" i="30" s="1"/>
  <c r="N97" i="17"/>
  <c r="M22" i="26"/>
  <c r="I22" i="30" s="1"/>
  <c r="N22" i="17"/>
  <c r="M19" i="26"/>
  <c r="I19" i="30" s="1"/>
  <c r="N19" i="17"/>
  <c r="M5" i="26"/>
  <c r="I5" i="30" s="1"/>
  <c r="N5" i="17"/>
  <c r="N1" i="17" s="1"/>
  <c r="M61" i="26"/>
  <c r="I61" i="30" s="1"/>
  <c r="N61" i="17"/>
  <c r="M36" i="26"/>
  <c r="I36" i="30" s="1"/>
  <c r="N36" i="17"/>
  <c r="M12" i="26"/>
  <c r="I12" i="30" s="1"/>
  <c r="N12" i="17"/>
  <c r="M89" i="26"/>
  <c r="I89" i="30" s="1"/>
  <c r="N89" i="17"/>
  <c r="M71" i="26"/>
  <c r="I71" i="30" s="1"/>
  <c r="N71" i="17"/>
  <c r="M33" i="26"/>
  <c r="I33" i="30" s="1"/>
  <c r="N33" i="17"/>
  <c r="M56" i="26"/>
  <c r="I56" i="30" s="1"/>
  <c r="N56" i="17"/>
  <c r="M9" i="26"/>
  <c r="I9" i="30" s="1"/>
  <c r="N9" i="17"/>
  <c r="N100" i="26"/>
  <c r="J100" i="30" s="1"/>
  <c r="O100" i="17"/>
  <c r="N59" i="26"/>
  <c r="J59" i="30" s="1"/>
  <c r="O59" i="17"/>
  <c r="N103" i="26"/>
  <c r="J103" i="30" s="1"/>
  <c r="O103" i="17"/>
  <c r="N21" i="26"/>
  <c r="J21" i="30" s="1"/>
  <c r="O21" i="17"/>
  <c r="N11" i="26"/>
  <c r="J11" i="30" s="1"/>
  <c r="O11" i="17"/>
  <c r="N85" i="26"/>
  <c r="J85" i="30" s="1"/>
  <c r="O85" i="17"/>
  <c r="N74" i="26"/>
  <c r="J74" i="30" s="1"/>
  <c r="O74" i="17"/>
  <c r="N16" i="26"/>
  <c r="J16" i="30" s="1"/>
  <c r="O16" i="17"/>
  <c r="N69" i="26"/>
  <c r="J69" i="30" s="1"/>
  <c r="O69" i="17"/>
  <c r="N17" i="26"/>
  <c r="J17" i="30" s="1"/>
  <c r="O17" i="17"/>
  <c r="N32" i="26"/>
  <c r="J32" i="30" s="1"/>
  <c r="O32" i="17"/>
  <c r="N58" i="26"/>
  <c r="J58" i="30" s="1"/>
  <c r="O58" i="17"/>
  <c r="N37" i="26"/>
  <c r="J37" i="30" s="1"/>
  <c r="O37" i="17"/>
  <c r="N8" i="26"/>
  <c r="J8" i="30" s="1"/>
  <c r="O8" i="17"/>
  <c r="O50" i="26"/>
  <c r="K50" i="30" s="1"/>
  <c r="P50" i="17"/>
  <c r="O45" i="26"/>
  <c r="K45" i="30" s="1"/>
  <c r="P45" i="17"/>
  <c r="O34" i="26"/>
  <c r="K34" i="30" s="1"/>
  <c r="P34" i="17"/>
  <c r="O40" i="26"/>
  <c r="K40" i="30" s="1"/>
  <c r="P40" i="17"/>
  <c r="O63" i="26"/>
  <c r="K63" i="30" s="1"/>
  <c r="P63" i="17"/>
  <c r="O18" i="26"/>
  <c r="K18" i="30" s="1"/>
  <c r="P18" i="17"/>
  <c r="O85" i="26"/>
  <c r="K85" i="30" s="1"/>
  <c r="P85" i="17"/>
  <c r="O68" i="26"/>
  <c r="K68" i="30" s="1"/>
  <c r="P68" i="17"/>
  <c r="O26" i="26"/>
  <c r="K26" i="30" s="1"/>
  <c r="P26" i="17"/>
  <c r="O91" i="26"/>
  <c r="K91" i="30" s="1"/>
  <c r="P91" i="17"/>
  <c r="O66" i="26"/>
  <c r="K66" i="30" s="1"/>
  <c r="P66" i="17"/>
  <c r="O43" i="26"/>
  <c r="K43" i="30" s="1"/>
  <c r="P43" i="17"/>
  <c r="O15" i="26"/>
  <c r="K15" i="30" s="1"/>
  <c r="P15" i="17"/>
  <c r="O70" i="26"/>
  <c r="K70" i="30" s="1"/>
  <c r="P70" i="17"/>
  <c r="O22" i="26"/>
  <c r="K22" i="30" s="1"/>
  <c r="P22" i="17"/>
  <c r="E24" i="26"/>
  <c r="F24" i="17"/>
  <c r="E44" i="26"/>
  <c r="F44" i="17"/>
  <c r="I59" i="26"/>
  <c r="E59" i="30" s="1"/>
  <c r="J59" i="17"/>
  <c r="L73" i="26"/>
  <c r="H73" i="30" s="1"/>
  <c r="M73" i="17"/>
  <c r="J82" i="26"/>
  <c r="F82" i="30" s="1"/>
  <c r="K82" i="17"/>
  <c r="N92" i="26"/>
  <c r="J92" i="30" s="1"/>
  <c r="O92" i="17"/>
  <c r="I4" i="26"/>
  <c r="E4" i="30" s="1"/>
  <c r="J4" i="17"/>
  <c r="F64" i="26"/>
  <c r="G64" i="17"/>
  <c r="L12" i="26"/>
  <c r="H12" i="30" s="1"/>
  <c r="M12" i="17"/>
  <c r="E9" i="26"/>
  <c r="F9" i="17"/>
  <c r="J21" i="26"/>
  <c r="F21" i="30" s="1"/>
  <c r="K21" i="17"/>
  <c r="E39" i="26"/>
  <c r="F39" i="17"/>
  <c r="L54" i="26"/>
  <c r="H54" i="30" s="1"/>
  <c r="M54" i="17"/>
  <c r="I65" i="26"/>
  <c r="E65" i="30" s="1"/>
  <c r="J65" i="17"/>
  <c r="H78" i="26"/>
  <c r="D78" i="30" s="1"/>
  <c r="I78" i="17"/>
  <c r="E88" i="26"/>
  <c r="F88" i="17"/>
  <c r="L101" i="26"/>
  <c r="H101" i="30" s="1"/>
  <c r="M101" i="17"/>
  <c r="E46" i="26"/>
  <c r="F46" i="17"/>
  <c r="L38" i="26"/>
  <c r="H38" i="30" s="1"/>
  <c r="M38" i="17"/>
  <c r="E14" i="26"/>
  <c r="F14" i="17"/>
  <c r="F27" i="26"/>
  <c r="G27" i="17"/>
  <c r="F45" i="26"/>
  <c r="G45" i="17"/>
  <c r="C60" i="26"/>
  <c r="C60" i="30" s="1"/>
  <c r="D60" i="17"/>
  <c r="I71" i="26"/>
  <c r="E71" i="30" s="1"/>
  <c r="J71" i="17"/>
  <c r="H81" i="26"/>
  <c r="D81" i="30" s="1"/>
  <c r="I81" i="17"/>
  <c r="C92" i="26"/>
  <c r="C92" i="30" s="1"/>
  <c r="D92" i="17"/>
  <c r="C102" i="26"/>
  <c r="C102" i="30" s="1"/>
  <c r="D102" i="17"/>
  <c r="L98" i="26"/>
  <c r="H98" i="30" s="1"/>
  <c r="M98" i="17"/>
  <c r="L60" i="26"/>
  <c r="H60" i="30" s="1"/>
  <c r="M60" i="17"/>
  <c r="I16" i="26"/>
  <c r="E16" i="30" s="1"/>
  <c r="J16" i="17"/>
  <c r="H30" i="26"/>
  <c r="D30" i="30" s="1"/>
  <c r="I30" i="17"/>
  <c r="L45" i="26"/>
  <c r="H45" i="30" s="1"/>
  <c r="M45" i="17"/>
  <c r="I58" i="26"/>
  <c r="E58" i="30" s="1"/>
  <c r="J58" i="17"/>
  <c r="J71" i="26"/>
  <c r="F71" i="30" s="1"/>
  <c r="K71" i="17"/>
  <c r="L81" i="26"/>
  <c r="H81" i="30" s="1"/>
  <c r="M81" i="17"/>
  <c r="F92" i="26"/>
  <c r="G92" i="17"/>
  <c r="H103" i="26"/>
  <c r="D103" i="30" s="1"/>
  <c r="I103" i="17"/>
  <c r="F46" i="26"/>
  <c r="G46" i="17"/>
  <c r="I66" i="26"/>
  <c r="E66" i="30" s="1"/>
  <c r="J66" i="17"/>
  <c r="I62" i="26"/>
  <c r="E62" i="30" s="1"/>
  <c r="J62" i="17"/>
  <c r="J57" i="26"/>
  <c r="F57" i="30" s="1"/>
  <c r="K57" i="17"/>
  <c r="E23" i="26"/>
  <c r="F23" i="17"/>
  <c r="I90" i="26"/>
  <c r="E90" i="30" s="1"/>
  <c r="J90" i="17"/>
  <c r="E72" i="26"/>
  <c r="F72" i="17"/>
  <c r="N77" i="26"/>
  <c r="J77" i="30" s="1"/>
  <c r="O77" i="17"/>
  <c r="E26" i="26"/>
  <c r="F26" i="17"/>
  <c r="D41" i="26"/>
  <c r="E41" i="17"/>
  <c r="D77" i="26"/>
  <c r="E77" i="17"/>
  <c r="D18" i="26"/>
  <c r="E18" i="17"/>
  <c r="D54" i="26"/>
  <c r="E54" i="17"/>
  <c r="D90" i="26"/>
  <c r="E90" i="17"/>
  <c r="D25" i="26"/>
  <c r="E25" i="17"/>
  <c r="D61" i="26"/>
  <c r="E61" i="17"/>
  <c r="D97" i="26"/>
  <c r="E97" i="17"/>
  <c r="D32" i="26"/>
  <c r="E32" i="17"/>
  <c r="D68" i="26"/>
  <c r="E68" i="17"/>
  <c r="D4" i="26"/>
  <c r="E4" i="17"/>
  <c r="D39" i="26"/>
  <c r="E39" i="17"/>
  <c r="D75" i="26"/>
  <c r="E75" i="17"/>
  <c r="D16" i="26"/>
  <c r="E16" i="17"/>
  <c r="D52" i="26"/>
  <c r="E52" i="17"/>
  <c r="D88" i="26"/>
  <c r="E88" i="17"/>
  <c r="R99" i="26"/>
  <c r="N99" i="30" s="1"/>
  <c r="S99" i="17"/>
  <c r="R85" i="26"/>
  <c r="N85" i="30" s="1"/>
  <c r="S85" i="17"/>
  <c r="R72" i="26"/>
  <c r="N72" i="30" s="1"/>
  <c r="S72" i="17"/>
  <c r="R4" i="26"/>
  <c r="N4" i="30" s="1"/>
  <c r="S4" i="17"/>
  <c r="R102" i="26"/>
  <c r="N102" i="30" s="1"/>
  <c r="S102" i="17"/>
  <c r="R6" i="26"/>
  <c r="N6" i="30" s="1"/>
  <c r="S6" i="17"/>
  <c r="R55" i="26"/>
  <c r="N55" i="30" s="1"/>
  <c r="S55" i="17"/>
  <c r="R94" i="26"/>
  <c r="N94" i="30" s="1"/>
  <c r="S94" i="17"/>
  <c r="R71" i="26"/>
  <c r="N71" i="30" s="1"/>
  <c r="S71" i="17"/>
  <c r="R59" i="26"/>
  <c r="N59" i="30" s="1"/>
  <c r="S59" i="17"/>
  <c r="R35" i="26"/>
  <c r="N35" i="30" s="1"/>
  <c r="S35" i="17"/>
  <c r="R62" i="26"/>
  <c r="N62" i="30" s="1"/>
  <c r="S62" i="17"/>
  <c r="R32" i="26"/>
  <c r="N32" i="30" s="1"/>
  <c r="S32" i="17"/>
  <c r="R65" i="26"/>
  <c r="N65" i="30" s="1"/>
  <c r="S65" i="17"/>
  <c r="R39" i="26"/>
  <c r="N39" i="30" s="1"/>
  <c r="S39" i="17"/>
  <c r="R41" i="26"/>
  <c r="N41" i="30" s="1"/>
  <c r="S41" i="17"/>
  <c r="R7" i="26"/>
  <c r="N7" i="30" s="1"/>
  <c r="S7" i="17"/>
  <c r="P94" i="26"/>
  <c r="L94" i="30" s="1"/>
  <c r="Q94" i="17"/>
  <c r="P103" i="26"/>
  <c r="L103" i="30" s="1"/>
  <c r="Q103" i="17"/>
  <c r="P69" i="26"/>
  <c r="L69" i="30" s="1"/>
  <c r="Q69" i="17"/>
  <c r="P64" i="26"/>
  <c r="L64" i="30" s="1"/>
  <c r="Q64" i="17"/>
  <c r="P81" i="26"/>
  <c r="L81" i="30" s="1"/>
  <c r="Q81" i="17"/>
  <c r="P93" i="26"/>
  <c r="L93" i="30" s="1"/>
  <c r="Q93" i="17"/>
  <c r="P70" i="26"/>
  <c r="L70" i="30" s="1"/>
  <c r="Q70" i="17"/>
  <c r="P61" i="26"/>
  <c r="L61" i="30" s="1"/>
  <c r="Q61" i="17"/>
  <c r="P88" i="26"/>
  <c r="L88" i="30" s="1"/>
  <c r="Q88" i="17"/>
  <c r="P31" i="26"/>
  <c r="L31" i="30" s="1"/>
  <c r="Q31" i="17"/>
  <c r="P21" i="26"/>
  <c r="L21" i="30" s="1"/>
  <c r="Q21" i="17"/>
  <c r="P51" i="26"/>
  <c r="L51" i="30" s="1"/>
  <c r="Q51" i="17"/>
  <c r="P16" i="26"/>
  <c r="L16" i="30" s="1"/>
  <c r="Q16" i="17"/>
  <c r="P30" i="26"/>
  <c r="L30" i="30" s="1"/>
  <c r="Q30" i="17"/>
  <c r="P58" i="26"/>
  <c r="L58" i="30" s="1"/>
  <c r="Q58" i="17"/>
  <c r="P27" i="26"/>
  <c r="L27" i="30" s="1"/>
  <c r="Q27" i="17"/>
  <c r="Q102" i="26"/>
  <c r="M102" i="30" s="1"/>
  <c r="R102" i="17"/>
  <c r="Q74" i="26"/>
  <c r="M74" i="30" s="1"/>
  <c r="R74" i="17"/>
  <c r="Q21" i="26"/>
  <c r="M21" i="30" s="1"/>
  <c r="R21" i="17"/>
  <c r="Q24" i="26"/>
  <c r="M24" i="30" s="1"/>
  <c r="R24" i="17"/>
  <c r="Q95" i="26"/>
  <c r="M95" i="30" s="1"/>
  <c r="R95" i="17"/>
  <c r="Q81" i="26"/>
  <c r="M81" i="30" s="1"/>
  <c r="R81" i="17"/>
  <c r="Q34" i="26"/>
  <c r="M34" i="30" s="1"/>
  <c r="R34" i="17"/>
  <c r="Q72" i="26"/>
  <c r="M72" i="30" s="1"/>
  <c r="R72" i="17"/>
  <c r="Q100" i="26"/>
  <c r="M100" i="30" s="1"/>
  <c r="R100" i="17"/>
  <c r="Q79" i="26"/>
  <c r="M79" i="30" s="1"/>
  <c r="R79" i="17"/>
  <c r="Q33" i="26"/>
  <c r="M33" i="30" s="1"/>
  <c r="R33" i="17"/>
  <c r="Q11" i="26"/>
  <c r="M11" i="30" s="1"/>
  <c r="R11" i="17"/>
  <c r="Q25" i="26"/>
  <c r="M25" i="30" s="1"/>
  <c r="R25" i="17"/>
  <c r="Q54" i="26"/>
  <c r="M54" i="30" s="1"/>
  <c r="R54" i="17"/>
  <c r="Q20" i="26"/>
  <c r="M20" i="30" s="1"/>
  <c r="R20" i="17"/>
  <c r="Q57" i="26"/>
  <c r="M57" i="30" s="1"/>
  <c r="R57" i="17"/>
  <c r="Q22" i="26"/>
  <c r="M22" i="30" s="1"/>
  <c r="R22" i="17"/>
  <c r="I97" i="26"/>
  <c r="E97" i="30" s="1"/>
  <c r="J97" i="17"/>
  <c r="F55" i="26"/>
  <c r="G55" i="17"/>
  <c r="F78" i="26"/>
  <c r="G78" i="17"/>
  <c r="F94" i="26"/>
  <c r="G94" i="17"/>
  <c r="I44" i="26"/>
  <c r="E44" i="30" s="1"/>
  <c r="J44" i="17"/>
  <c r="I25" i="26"/>
  <c r="E25" i="30" s="1"/>
  <c r="J25" i="17"/>
  <c r="I6" i="26"/>
  <c r="E6" i="30" s="1"/>
  <c r="J6" i="17"/>
  <c r="J1" i="17" s="1"/>
  <c r="I76" i="26"/>
  <c r="E76" i="30" s="1"/>
  <c r="J76" i="17"/>
  <c r="I39" i="26"/>
  <c r="E39" i="30" s="1"/>
  <c r="J39" i="17"/>
  <c r="J23" i="26"/>
  <c r="F23" i="30" s="1"/>
  <c r="K23" i="17"/>
  <c r="C84" i="26"/>
  <c r="C84" i="30" s="1"/>
  <c r="D84" i="17"/>
  <c r="J54" i="26"/>
  <c r="F54" i="30" s="1"/>
  <c r="K54" i="17"/>
  <c r="J97" i="26"/>
  <c r="F97" i="30" s="1"/>
  <c r="K97" i="17"/>
  <c r="J78" i="26"/>
  <c r="F78" i="30" s="1"/>
  <c r="K78" i="17"/>
  <c r="J22" i="26"/>
  <c r="F22" i="30" s="1"/>
  <c r="K22" i="17"/>
  <c r="J34" i="26"/>
  <c r="F34" i="30" s="1"/>
  <c r="K34" i="17"/>
  <c r="J75" i="26"/>
  <c r="F75" i="30" s="1"/>
  <c r="K75" i="17"/>
  <c r="J63" i="26"/>
  <c r="F63" i="30" s="1"/>
  <c r="K63" i="17"/>
  <c r="J31" i="26"/>
  <c r="F31" i="30" s="1"/>
  <c r="K31" i="17"/>
  <c r="J12" i="26"/>
  <c r="F12" i="30" s="1"/>
  <c r="K12" i="17"/>
  <c r="J56" i="26"/>
  <c r="F56" i="30" s="1"/>
  <c r="K56" i="17"/>
  <c r="J20" i="26"/>
  <c r="F20" i="30" s="1"/>
  <c r="K20" i="17"/>
  <c r="C44" i="26"/>
  <c r="C44" i="30" s="1"/>
  <c r="D44" i="17"/>
  <c r="C98" i="26"/>
  <c r="C98" i="30" s="1"/>
  <c r="D98" i="17"/>
  <c r="C79" i="26"/>
  <c r="C79" i="30" s="1"/>
  <c r="D79" i="17"/>
  <c r="C23" i="26"/>
  <c r="C23" i="30" s="1"/>
  <c r="D23" i="17"/>
  <c r="C35" i="26"/>
  <c r="C35" i="30" s="1"/>
  <c r="D35" i="17"/>
  <c r="C76" i="26"/>
  <c r="C76" i="30" s="1"/>
  <c r="D76" i="17"/>
  <c r="C64" i="26"/>
  <c r="C64" i="30" s="1"/>
  <c r="D64" i="17"/>
  <c r="C32" i="26"/>
  <c r="C32" i="30" s="1"/>
  <c r="D32" i="17"/>
  <c r="C13" i="26"/>
  <c r="C13" i="30" s="1"/>
  <c r="D13" i="17"/>
  <c r="C57" i="26"/>
  <c r="C57" i="30" s="1"/>
  <c r="D57" i="17"/>
  <c r="C21" i="26"/>
  <c r="C21" i="30" s="1"/>
  <c r="D21" i="17"/>
  <c r="G99" i="26"/>
  <c r="H99" i="17"/>
  <c r="G62" i="26"/>
  <c r="H62" i="17"/>
  <c r="G88" i="26"/>
  <c r="H88" i="17"/>
  <c r="G44" i="26"/>
  <c r="H44" i="17"/>
  <c r="G75" i="26"/>
  <c r="H75" i="17"/>
  <c r="G46" i="26"/>
  <c r="H46" i="17"/>
  <c r="G38" i="26"/>
  <c r="H38" i="17"/>
  <c r="G4" i="26"/>
  <c r="H4" i="17"/>
  <c r="G72" i="26"/>
  <c r="H72" i="17"/>
  <c r="G21" i="26"/>
  <c r="H21" i="17"/>
  <c r="G35" i="26"/>
  <c r="H35" i="17"/>
  <c r="G28" i="26"/>
  <c r="H28" i="17"/>
  <c r="G49" i="26"/>
  <c r="H49" i="17"/>
  <c r="H38" i="26"/>
  <c r="D38" i="30" s="1"/>
  <c r="I38" i="17"/>
  <c r="C85" i="26"/>
  <c r="C85" i="30" s="1"/>
  <c r="D85" i="17"/>
  <c r="J92" i="26"/>
  <c r="F92" i="30" s="1"/>
  <c r="K92" i="17"/>
  <c r="H82" i="26"/>
  <c r="D82" i="30" s="1"/>
  <c r="I82" i="17"/>
  <c r="H37" i="26"/>
  <c r="D37" i="30" s="1"/>
  <c r="I37" i="17"/>
  <c r="H91" i="26"/>
  <c r="D91" i="30" s="1"/>
  <c r="I91" i="17"/>
  <c r="H55" i="26"/>
  <c r="D55" i="30" s="1"/>
  <c r="I55" i="17"/>
  <c r="H94" i="26"/>
  <c r="D94" i="30" s="1"/>
  <c r="I94" i="17"/>
  <c r="H36" i="26"/>
  <c r="D36" i="30" s="1"/>
  <c r="I36" i="17"/>
  <c r="H101" i="26"/>
  <c r="D101" i="30" s="1"/>
  <c r="I101" i="17"/>
  <c r="H62" i="26"/>
  <c r="D62" i="30" s="1"/>
  <c r="I62" i="17"/>
  <c r="H42" i="26"/>
  <c r="D42" i="30" s="1"/>
  <c r="I42" i="17"/>
  <c r="H8" i="26"/>
  <c r="D8" i="30" s="1"/>
  <c r="I8" i="17"/>
  <c r="H52" i="26"/>
  <c r="D52" i="30" s="1"/>
  <c r="I52" i="17"/>
  <c r="H16" i="26"/>
  <c r="D16" i="30" s="1"/>
  <c r="I16" i="17"/>
  <c r="G56" i="26"/>
  <c r="H56" i="17"/>
  <c r="G51" i="26"/>
  <c r="H51" i="17"/>
  <c r="L37" i="26"/>
  <c r="H37" i="30" s="1"/>
  <c r="M37" i="17"/>
  <c r="L90" i="26"/>
  <c r="H90" i="30" s="1"/>
  <c r="M90" i="17"/>
  <c r="L87" i="26"/>
  <c r="H87" i="30" s="1"/>
  <c r="M87" i="17"/>
  <c r="L31" i="26"/>
  <c r="H31" i="30" s="1"/>
  <c r="M31" i="17"/>
  <c r="L86" i="26"/>
  <c r="H86" i="30" s="1"/>
  <c r="M86" i="17"/>
  <c r="L34" i="26"/>
  <c r="H34" i="30" s="1"/>
  <c r="M34" i="17"/>
  <c r="L59" i="26"/>
  <c r="H59" i="30" s="1"/>
  <c r="M59" i="17"/>
  <c r="L16" i="26"/>
  <c r="H16" i="30" s="1"/>
  <c r="M16" i="17"/>
  <c r="O99" i="26"/>
  <c r="K99" i="30" s="1"/>
  <c r="P99" i="17"/>
  <c r="N87" i="26"/>
  <c r="J87" i="30" s="1"/>
  <c r="O87" i="17"/>
  <c r="K82" i="26"/>
  <c r="G82" i="30" s="1"/>
  <c r="L82" i="17"/>
  <c r="K52" i="26"/>
  <c r="G52" i="30" s="1"/>
  <c r="L52" i="17"/>
  <c r="K101" i="26"/>
  <c r="G101" i="30" s="1"/>
  <c r="L101" i="17"/>
  <c r="K73" i="26"/>
  <c r="G73" i="30" s="1"/>
  <c r="L73" i="17"/>
  <c r="K100" i="26"/>
  <c r="G100" i="30" s="1"/>
  <c r="L100" i="17"/>
  <c r="K26" i="26"/>
  <c r="G26" i="30" s="1"/>
  <c r="L26" i="17"/>
  <c r="K46" i="26"/>
  <c r="G46" i="30" s="1"/>
  <c r="L46" i="17"/>
  <c r="K88" i="26"/>
  <c r="G88" i="30" s="1"/>
  <c r="L88" i="17"/>
  <c r="K62" i="26"/>
  <c r="G62" i="30" s="1"/>
  <c r="L62" i="17"/>
  <c r="K42" i="26"/>
  <c r="G42" i="30" s="1"/>
  <c r="L42" i="17"/>
  <c r="K14" i="26"/>
  <c r="G14" i="30" s="1"/>
  <c r="L14" i="17"/>
  <c r="K93" i="26"/>
  <c r="G93" i="30" s="1"/>
  <c r="L93" i="17"/>
  <c r="K61" i="26"/>
  <c r="G61" i="30" s="1"/>
  <c r="L61" i="17"/>
  <c r="K36" i="26"/>
  <c r="G36" i="30" s="1"/>
  <c r="L36" i="17"/>
  <c r="K12" i="26"/>
  <c r="G12" i="30" s="1"/>
  <c r="L12" i="17"/>
  <c r="K34" i="26"/>
  <c r="G34" i="30" s="1"/>
  <c r="L34" i="17"/>
  <c r="O87" i="26"/>
  <c r="K87" i="30" s="1"/>
  <c r="P87" i="17"/>
  <c r="M58" i="26"/>
  <c r="I58" i="30" s="1"/>
  <c r="N58" i="17"/>
  <c r="N101" i="26"/>
  <c r="J101" i="30" s="1"/>
  <c r="O101" i="17"/>
  <c r="M86" i="26"/>
  <c r="I86" i="30" s="1"/>
  <c r="N86" i="17"/>
  <c r="M23" i="26"/>
  <c r="I23" i="30" s="1"/>
  <c r="N23" i="17"/>
  <c r="M30" i="26"/>
  <c r="I30" i="30" s="1"/>
  <c r="N30" i="17"/>
  <c r="M62" i="26"/>
  <c r="I62" i="30" s="1"/>
  <c r="N62" i="17"/>
  <c r="M76" i="26"/>
  <c r="I76" i="30" s="1"/>
  <c r="N76" i="17"/>
  <c r="M15" i="26"/>
  <c r="I15" i="30" s="1"/>
  <c r="N15" i="17"/>
  <c r="M90" i="26"/>
  <c r="I90" i="30" s="1"/>
  <c r="N90" i="17"/>
  <c r="M60" i="26"/>
  <c r="I60" i="30" s="1"/>
  <c r="N60" i="17"/>
  <c r="M35" i="26"/>
  <c r="I35" i="30" s="1"/>
  <c r="N35" i="17"/>
  <c r="M11" i="26"/>
  <c r="I11" i="30" s="1"/>
  <c r="N11" i="17"/>
  <c r="M85" i="26"/>
  <c r="I85" i="30" s="1"/>
  <c r="N85" i="17"/>
  <c r="M68" i="26"/>
  <c r="I68" i="30" s="1"/>
  <c r="N68" i="17"/>
  <c r="M26" i="26"/>
  <c r="I26" i="30" s="1"/>
  <c r="N26" i="17"/>
  <c r="M50" i="26"/>
  <c r="I50" i="30" s="1"/>
  <c r="N50" i="17"/>
  <c r="N28" i="26"/>
  <c r="J28" i="30" s="1"/>
  <c r="O28" i="17"/>
  <c r="N99" i="26"/>
  <c r="J99" i="30" s="1"/>
  <c r="O99" i="17"/>
  <c r="N49" i="26"/>
  <c r="J49" i="30" s="1"/>
  <c r="O49" i="17"/>
  <c r="N71" i="26"/>
  <c r="J71" i="30" s="1"/>
  <c r="O71" i="17"/>
  <c r="N10" i="26"/>
  <c r="J10" i="30" s="1"/>
  <c r="O10" i="17"/>
  <c r="N96" i="26"/>
  <c r="J96" i="30" s="1"/>
  <c r="O96" i="17"/>
  <c r="N84" i="26"/>
  <c r="J84" i="30" s="1"/>
  <c r="O84" i="17"/>
  <c r="N47" i="26"/>
  <c r="J47" i="30" s="1"/>
  <c r="O47" i="17"/>
  <c r="N23" i="26"/>
  <c r="J23" i="30" s="1"/>
  <c r="O23" i="17"/>
  <c r="N57" i="26"/>
  <c r="J57" i="30" s="1"/>
  <c r="O57" i="17"/>
  <c r="N63" i="26"/>
  <c r="J63" i="30" s="1"/>
  <c r="O63" i="17"/>
  <c r="N25" i="26"/>
  <c r="J25" i="30" s="1"/>
  <c r="O25" i="17"/>
  <c r="N55" i="26"/>
  <c r="J55" i="30" s="1"/>
  <c r="O55" i="17"/>
  <c r="N30" i="26"/>
  <c r="J30" i="30" s="1"/>
  <c r="O30" i="17"/>
  <c r="N7" i="26"/>
  <c r="J7" i="30" s="1"/>
  <c r="O7" i="17"/>
  <c r="O17" i="26"/>
  <c r="K17" i="30" s="1"/>
  <c r="P17" i="17"/>
  <c r="O38" i="26"/>
  <c r="K38" i="30" s="1"/>
  <c r="P38" i="17"/>
  <c r="O101" i="26"/>
  <c r="K101" i="30" s="1"/>
  <c r="P101" i="17"/>
  <c r="O35" i="26"/>
  <c r="K35" i="30" s="1"/>
  <c r="P35" i="17"/>
  <c r="O56" i="26"/>
  <c r="K56" i="30" s="1"/>
  <c r="P56" i="17"/>
  <c r="O13" i="26"/>
  <c r="K13" i="30" s="1"/>
  <c r="P13" i="17"/>
  <c r="O82" i="26"/>
  <c r="K82" i="30" s="1"/>
  <c r="P82" i="17"/>
  <c r="O64" i="26"/>
  <c r="K64" i="30" s="1"/>
  <c r="P64" i="17"/>
  <c r="O20" i="26"/>
  <c r="K20" i="30" s="1"/>
  <c r="P20" i="17"/>
  <c r="O88" i="26"/>
  <c r="K88" i="30" s="1"/>
  <c r="P88" i="17"/>
  <c r="O62" i="26"/>
  <c r="K62" i="30" s="1"/>
  <c r="P62" i="17"/>
  <c r="O42" i="26"/>
  <c r="K42" i="30" s="1"/>
  <c r="P42" i="17"/>
  <c r="O14" i="26"/>
  <c r="K14" i="30" s="1"/>
  <c r="P14" i="17"/>
  <c r="O49" i="26"/>
  <c r="K49" i="30" s="1"/>
  <c r="P49" i="17"/>
  <c r="O5" i="26"/>
  <c r="K5" i="30" s="1"/>
  <c r="P5" i="17"/>
  <c r="F26" i="26"/>
  <c r="G26" i="17"/>
  <c r="E47" i="26"/>
  <c r="F47" i="17"/>
  <c r="C61" i="26"/>
  <c r="C61" i="30" s="1"/>
  <c r="D61" i="17"/>
  <c r="C75" i="26"/>
  <c r="C75" i="30" s="1"/>
  <c r="D75" i="17"/>
  <c r="E84" i="26"/>
  <c r="F84" i="17"/>
  <c r="L94" i="26"/>
  <c r="H94" i="30" s="1"/>
  <c r="M94" i="17"/>
  <c r="L7" i="26"/>
  <c r="H7" i="30" s="1"/>
  <c r="M7" i="17"/>
  <c r="L75" i="26"/>
  <c r="H75" i="30" s="1"/>
  <c r="M75" i="17"/>
  <c r="L43" i="26"/>
  <c r="H43" i="30" s="1"/>
  <c r="M43" i="17"/>
  <c r="F11" i="26"/>
  <c r="G11" i="17"/>
  <c r="J24" i="26"/>
  <c r="F24" i="30" s="1"/>
  <c r="K24" i="17"/>
  <c r="E41" i="26"/>
  <c r="F41" i="17"/>
  <c r="E56" i="26"/>
  <c r="F56" i="17"/>
  <c r="C69" i="26"/>
  <c r="C69" i="30" s="1"/>
  <c r="D69" i="17"/>
  <c r="L79" i="26"/>
  <c r="H79" i="30" s="1"/>
  <c r="M79" i="17"/>
  <c r="L89" i="26"/>
  <c r="H89" i="30" s="1"/>
  <c r="M89" i="17"/>
  <c r="L102" i="26"/>
  <c r="H102" i="30" s="1"/>
  <c r="M102" i="17"/>
  <c r="L58" i="26"/>
  <c r="H58" i="30" s="1"/>
  <c r="M58" i="17"/>
  <c r="L80" i="26"/>
  <c r="H80" i="30" s="1"/>
  <c r="M80" i="17"/>
  <c r="C16" i="26"/>
  <c r="C16" i="30" s="1"/>
  <c r="D16" i="17"/>
  <c r="E30" i="26"/>
  <c r="F30" i="17"/>
  <c r="H47" i="26"/>
  <c r="D47" i="30" s="1"/>
  <c r="I47" i="17"/>
  <c r="E62" i="26"/>
  <c r="F62" i="17"/>
  <c r="C73" i="26"/>
  <c r="C73" i="30" s="1"/>
  <c r="D73" i="17"/>
  <c r="C83" i="26"/>
  <c r="C83" i="30" s="1"/>
  <c r="D83" i="17"/>
  <c r="F93" i="26"/>
  <c r="G93" i="17"/>
  <c r="E103" i="26"/>
  <c r="F103" i="17"/>
  <c r="F10" i="26"/>
  <c r="G10" i="17"/>
  <c r="L83" i="26"/>
  <c r="H83" i="30" s="1"/>
  <c r="M83" i="17"/>
  <c r="L18" i="26"/>
  <c r="H18" i="30" s="1"/>
  <c r="M18" i="17"/>
  <c r="L32" i="26"/>
  <c r="H32" i="30" s="1"/>
  <c r="M32" i="17"/>
  <c r="L47" i="26"/>
  <c r="H47" i="30" s="1"/>
  <c r="M47" i="17"/>
  <c r="E60" i="26"/>
  <c r="F60" i="17"/>
  <c r="E73" i="26"/>
  <c r="F73" i="17"/>
  <c r="E83" i="26"/>
  <c r="F83" i="17"/>
  <c r="I93" i="26"/>
  <c r="E93" i="30" s="1"/>
  <c r="J93" i="17"/>
  <c r="E10" i="26"/>
  <c r="F10" i="17"/>
  <c r="L62" i="26"/>
  <c r="H62" i="30" s="1"/>
  <c r="M62" i="17"/>
  <c r="I73" i="26"/>
  <c r="E73" i="30" s="1"/>
  <c r="J73" i="17"/>
  <c r="H85" i="26"/>
  <c r="D85" i="30" s="1"/>
  <c r="I85" i="17"/>
  <c r="I68" i="26"/>
  <c r="E68" i="30" s="1"/>
  <c r="J68" i="17"/>
  <c r="I38" i="26"/>
  <c r="E38" i="30" s="1"/>
  <c r="J38" i="17"/>
  <c r="E96" i="26"/>
  <c r="F96" i="17"/>
  <c r="E99" i="26"/>
  <c r="F99" i="17"/>
  <c r="E65" i="26"/>
  <c r="F65" i="17"/>
  <c r="D11" i="26"/>
  <c r="E11" i="17"/>
  <c r="D47" i="26"/>
  <c r="E47" i="17"/>
  <c r="D83" i="26"/>
  <c r="E83" i="17"/>
  <c r="D24" i="26"/>
  <c r="E24" i="17"/>
  <c r="D60" i="26"/>
  <c r="E60" i="17"/>
  <c r="D96" i="26"/>
  <c r="E96" i="17"/>
  <c r="D31" i="26"/>
  <c r="E31" i="17"/>
  <c r="D67" i="26"/>
  <c r="E67" i="17"/>
  <c r="D103" i="26"/>
  <c r="E103" i="17"/>
  <c r="D38" i="26"/>
  <c r="E38" i="17"/>
  <c r="D74" i="26"/>
  <c r="E74" i="17"/>
  <c r="D9" i="26"/>
  <c r="E9" i="17"/>
  <c r="D45" i="26"/>
  <c r="E45" i="17"/>
  <c r="D81" i="26"/>
  <c r="E81" i="17"/>
  <c r="D22" i="26"/>
  <c r="E22" i="17"/>
  <c r="D58" i="26"/>
  <c r="E58" i="17"/>
  <c r="D94" i="26"/>
  <c r="E94" i="17"/>
  <c r="R90" i="26"/>
  <c r="N90" i="30" s="1"/>
  <c r="S90" i="17"/>
  <c r="R77" i="26"/>
  <c r="N77" i="30" s="1"/>
  <c r="S77" i="17"/>
  <c r="R38" i="26"/>
  <c r="N38" i="30" s="1"/>
  <c r="S38" i="17"/>
  <c r="R89" i="26"/>
  <c r="N89" i="30" s="1"/>
  <c r="S89" i="17"/>
  <c r="R84" i="26"/>
  <c r="N84" i="30" s="1"/>
  <c r="S84" i="17"/>
  <c r="R101" i="26"/>
  <c r="N101" i="30" s="1"/>
  <c r="S101" i="17"/>
  <c r="R36" i="26"/>
  <c r="N36" i="30" s="1"/>
  <c r="S36" i="17"/>
  <c r="R91" i="26"/>
  <c r="N91" i="30" s="1"/>
  <c r="S91" i="17"/>
  <c r="R67" i="26"/>
  <c r="N67" i="30" s="1"/>
  <c r="S67" i="17"/>
  <c r="R51" i="26"/>
  <c r="N51" i="30" s="1"/>
  <c r="S51" i="17"/>
  <c r="R30" i="26"/>
  <c r="N30" i="30" s="1"/>
  <c r="S30" i="17"/>
  <c r="R58" i="26"/>
  <c r="N58" i="30" s="1"/>
  <c r="S58" i="17"/>
  <c r="R27" i="26"/>
  <c r="N27" i="30" s="1"/>
  <c r="S27" i="17"/>
  <c r="R61" i="26"/>
  <c r="N61" i="30" s="1"/>
  <c r="S61" i="17"/>
  <c r="R29" i="26"/>
  <c r="N29" i="30" s="1"/>
  <c r="S29" i="17"/>
  <c r="R34" i="26"/>
  <c r="N34" i="30" s="1"/>
  <c r="S34" i="17"/>
  <c r="P100" i="26"/>
  <c r="L100" i="30" s="1"/>
  <c r="Q100" i="17"/>
  <c r="P79" i="26"/>
  <c r="L79" i="30" s="1"/>
  <c r="Q79" i="17"/>
  <c r="P102" i="26"/>
  <c r="L102" i="30" s="1"/>
  <c r="Q102" i="17"/>
  <c r="P52" i="26"/>
  <c r="L52" i="30" s="1"/>
  <c r="Q52" i="17"/>
  <c r="P57" i="26"/>
  <c r="L57" i="30" s="1"/>
  <c r="Q57" i="17"/>
  <c r="P73" i="26"/>
  <c r="L73" i="30" s="1"/>
  <c r="Q73" i="17"/>
  <c r="P90" i="26"/>
  <c r="L90" i="30" s="1"/>
  <c r="Q90" i="17"/>
  <c r="P46" i="26"/>
  <c r="L46" i="30" s="1"/>
  <c r="Q46" i="17"/>
  <c r="P53" i="26"/>
  <c r="L53" i="30" s="1"/>
  <c r="Q53" i="17"/>
  <c r="P84" i="26"/>
  <c r="L84" i="30" s="1"/>
  <c r="Q84" i="17"/>
  <c r="P12" i="26"/>
  <c r="L12" i="30" s="1"/>
  <c r="Q12" i="17"/>
  <c r="P14" i="26"/>
  <c r="L14" i="30" s="1"/>
  <c r="Q14" i="17"/>
  <c r="P48" i="26"/>
  <c r="L48" i="30" s="1"/>
  <c r="Q48" i="17"/>
  <c r="P11" i="26"/>
  <c r="L11" i="30" s="1"/>
  <c r="Q11" i="17"/>
  <c r="P25" i="26"/>
  <c r="L25" i="30" s="1"/>
  <c r="Q25" i="17"/>
  <c r="P54" i="26"/>
  <c r="L54" i="30" s="1"/>
  <c r="Q54" i="17"/>
  <c r="P20" i="26"/>
  <c r="L20" i="30" s="1"/>
  <c r="Q20" i="17"/>
  <c r="Q99" i="26"/>
  <c r="M99" i="30" s="1"/>
  <c r="R99" i="17"/>
  <c r="Q46" i="26"/>
  <c r="M46" i="30" s="1"/>
  <c r="R46" i="17"/>
  <c r="Q48" i="26"/>
  <c r="M48" i="30" s="1"/>
  <c r="R48" i="17"/>
  <c r="Q7" i="26"/>
  <c r="M7" i="30" s="1"/>
  <c r="R7" i="17"/>
  <c r="Q92" i="26"/>
  <c r="M92" i="30" s="1"/>
  <c r="R92" i="17"/>
  <c r="Q77" i="26"/>
  <c r="M77" i="30" s="1"/>
  <c r="R77" i="17"/>
  <c r="Q19" i="26"/>
  <c r="M19" i="30" s="1"/>
  <c r="R19" i="17"/>
  <c r="Q68" i="26"/>
  <c r="M68" i="30" s="1"/>
  <c r="R68" i="17"/>
  <c r="Q97" i="26"/>
  <c r="M97" i="30" s="1"/>
  <c r="R97" i="17"/>
  <c r="Q75" i="26"/>
  <c r="M75" i="30" s="1"/>
  <c r="R75" i="17"/>
  <c r="Q14" i="26"/>
  <c r="M14" i="30" s="1"/>
  <c r="R14" i="17"/>
  <c r="Q6" i="26"/>
  <c r="M6" i="30" s="1"/>
  <c r="R6" i="17"/>
  <c r="Q18" i="26"/>
  <c r="M18" i="30" s="1"/>
  <c r="R18" i="17"/>
  <c r="Q50" i="26"/>
  <c r="M50" i="30" s="1"/>
  <c r="R50" i="17"/>
  <c r="Q15" i="26"/>
  <c r="M15" i="30" s="1"/>
  <c r="R15" i="17"/>
  <c r="Q53" i="26"/>
  <c r="M53" i="30" s="1"/>
  <c r="R53" i="17"/>
  <c r="Q17" i="26"/>
  <c r="M17" i="30" s="1"/>
  <c r="R17" i="17"/>
  <c r="C42" i="26"/>
  <c r="C42" i="30" s="1"/>
  <c r="D42" i="17"/>
  <c r="D5" i="26"/>
  <c r="E5" i="17"/>
  <c r="E1" i="17" s="1"/>
  <c r="F23" i="26"/>
  <c r="G23" i="17"/>
  <c r="H13" i="26"/>
  <c r="D13" i="30" s="1"/>
  <c r="I13" i="17"/>
  <c r="E74" i="26"/>
  <c r="F74" i="17"/>
  <c r="E25" i="26"/>
  <c r="F25" i="17"/>
  <c r="F13" i="26"/>
  <c r="G13" i="17"/>
  <c r="F97" i="26"/>
  <c r="G97" i="17"/>
  <c r="E16" i="26"/>
  <c r="F16" i="17"/>
  <c r="F22" i="26"/>
  <c r="G22" i="17"/>
  <c r="I56" i="26"/>
  <c r="E56" i="30" s="1"/>
  <c r="J56" i="17"/>
  <c r="F18" i="26"/>
  <c r="G18" i="17"/>
  <c r="I24" i="26"/>
  <c r="E24" i="30" s="1"/>
  <c r="J24" i="17"/>
  <c r="J96" i="26"/>
  <c r="F96" i="30" s="1"/>
  <c r="K96" i="17"/>
  <c r="J30" i="26"/>
  <c r="F30" i="30" s="1"/>
  <c r="K30" i="17"/>
  <c r="C18" i="26"/>
  <c r="C18" i="30" s="1"/>
  <c r="D18" i="17"/>
  <c r="C12" i="26"/>
  <c r="C12" i="30" s="1"/>
  <c r="D12" i="17"/>
  <c r="G98" i="26"/>
  <c r="H98" i="17"/>
  <c r="G74" i="26"/>
  <c r="H74" i="17"/>
  <c r="G33" i="26"/>
  <c r="H33" i="17"/>
  <c r="G37" i="26"/>
  <c r="H37" i="17"/>
  <c r="G102" i="26"/>
  <c r="H102" i="17"/>
  <c r="G58" i="26"/>
  <c r="H58" i="17"/>
  <c r="G65" i="26"/>
  <c r="H65" i="17"/>
  <c r="G29" i="26"/>
  <c r="H29" i="17"/>
  <c r="G43" i="26"/>
  <c r="H43" i="17"/>
  <c r="G63" i="26"/>
  <c r="H63" i="17"/>
  <c r="G45" i="26"/>
  <c r="H45" i="17"/>
  <c r="H32" i="26"/>
  <c r="D32" i="30" s="1"/>
  <c r="I32" i="17"/>
  <c r="H90" i="26"/>
  <c r="D90" i="30" s="1"/>
  <c r="I90" i="17"/>
  <c r="H33" i="26"/>
  <c r="D33" i="30" s="1"/>
  <c r="D33" i="25" s="1"/>
  <c r="I33" i="17"/>
  <c r="H76" i="26"/>
  <c r="D76" i="30" s="1"/>
  <c r="I76" i="17"/>
  <c r="H31" i="26"/>
  <c r="D31" i="30" s="1"/>
  <c r="I31" i="17"/>
  <c r="H95" i="26"/>
  <c r="D95" i="30" s="1"/>
  <c r="I95" i="17"/>
  <c r="H61" i="26"/>
  <c r="D61" i="30" s="1"/>
  <c r="I61" i="17"/>
  <c r="H41" i="26"/>
  <c r="D41" i="30" s="1"/>
  <c r="I41" i="17"/>
  <c r="H7" i="26"/>
  <c r="D7" i="30" s="1"/>
  <c r="I7" i="17"/>
  <c r="H46" i="26"/>
  <c r="D46" i="30" s="1"/>
  <c r="I46" i="17"/>
  <c r="H10" i="26"/>
  <c r="D10" i="30" s="1"/>
  <c r="I10" i="17"/>
  <c r="G61" i="26"/>
  <c r="H61" i="17"/>
  <c r="G76" i="26"/>
  <c r="H76" i="17"/>
  <c r="L42" i="26"/>
  <c r="H42" i="30" s="1"/>
  <c r="M42" i="17"/>
  <c r="L91" i="26"/>
  <c r="H91" i="30" s="1"/>
  <c r="M91" i="17"/>
  <c r="L74" i="26"/>
  <c r="H74" i="30" s="1"/>
  <c r="M74" i="17"/>
  <c r="L29" i="26"/>
  <c r="H29" i="30" s="1"/>
  <c r="M29" i="17"/>
  <c r="L76" i="26"/>
  <c r="H76" i="30" s="1"/>
  <c r="M76" i="17"/>
  <c r="L27" i="26"/>
  <c r="H27" i="30" s="1"/>
  <c r="M27" i="17"/>
  <c r="L52" i="26"/>
  <c r="H52" i="30" s="1"/>
  <c r="M52" i="17"/>
  <c r="L10" i="26"/>
  <c r="H10" i="30" s="1"/>
  <c r="M10" i="17"/>
  <c r="N4" i="26"/>
  <c r="J4" i="30" s="1"/>
  <c r="O4" i="17"/>
  <c r="O1" i="17" s="1"/>
  <c r="M95" i="26"/>
  <c r="I95" i="30" s="1"/>
  <c r="N95" i="17"/>
  <c r="K79" i="26"/>
  <c r="G79" i="30" s="1"/>
  <c r="L79" i="17"/>
  <c r="K41" i="26"/>
  <c r="G41" i="30" s="1"/>
  <c r="L41" i="17"/>
  <c r="K94" i="26"/>
  <c r="G94" i="30" s="1"/>
  <c r="L94" i="17"/>
  <c r="K64" i="26"/>
  <c r="G64" i="30" s="1"/>
  <c r="L64" i="17"/>
  <c r="K99" i="26"/>
  <c r="G99" i="30" s="1"/>
  <c r="L99" i="17"/>
  <c r="K98" i="26"/>
  <c r="G98" i="30" s="1"/>
  <c r="L98" i="17"/>
  <c r="K22" i="26"/>
  <c r="G22" i="30" s="1"/>
  <c r="L22" i="17"/>
  <c r="K84" i="26"/>
  <c r="G84" i="30" s="1"/>
  <c r="L84" i="17"/>
  <c r="K58" i="26"/>
  <c r="G58" i="30" s="1"/>
  <c r="L58" i="17"/>
  <c r="K37" i="26"/>
  <c r="G37" i="30" s="1"/>
  <c r="L37" i="17"/>
  <c r="K8" i="26"/>
  <c r="G8" i="30" s="1"/>
  <c r="L8" i="17"/>
  <c r="K90" i="26"/>
  <c r="G90" i="30" s="1"/>
  <c r="L90" i="17"/>
  <c r="K60" i="26"/>
  <c r="G60" i="30" s="1"/>
  <c r="L60" i="17"/>
  <c r="K35" i="26"/>
  <c r="G35" i="30" s="1"/>
  <c r="L35" i="17"/>
  <c r="K11" i="26"/>
  <c r="G11" i="30" s="1"/>
  <c r="L11" i="17"/>
  <c r="K27" i="26"/>
  <c r="G27" i="30" s="1"/>
  <c r="L27" i="17"/>
  <c r="O90" i="26"/>
  <c r="K90" i="30" s="1"/>
  <c r="P90" i="17"/>
  <c r="N83" i="26"/>
  <c r="J83" i="30" s="1"/>
  <c r="O83" i="17"/>
  <c r="M103" i="26"/>
  <c r="I103" i="30" s="1"/>
  <c r="N103" i="17"/>
  <c r="M57" i="26"/>
  <c r="I57" i="30" s="1"/>
  <c r="I57" i="25" s="1"/>
  <c r="N57" i="17"/>
  <c r="M100" i="26"/>
  <c r="I100" i="30" s="1"/>
  <c r="N100" i="17"/>
  <c r="M17" i="26"/>
  <c r="I17" i="30" s="1"/>
  <c r="N17" i="17"/>
  <c r="M55" i="26"/>
  <c r="I55" i="30" s="1"/>
  <c r="N55" i="17"/>
  <c r="M67" i="26"/>
  <c r="I67" i="30" s="1"/>
  <c r="N67" i="17"/>
  <c r="M14" i="26"/>
  <c r="I14" i="30" s="1"/>
  <c r="N14" i="17"/>
  <c r="M83" i="26"/>
  <c r="I83" i="30" s="1"/>
  <c r="N83" i="17"/>
  <c r="M54" i="26"/>
  <c r="I54" i="30" s="1"/>
  <c r="N54" i="17"/>
  <c r="M28" i="26"/>
  <c r="I28" i="30" s="1"/>
  <c r="N28" i="17"/>
  <c r="M102" i="26"/>
  <c r="I102" i="30" s="1"/>
  <c r="N102" i="17"/>
  <c r="M82" i="26"/>
  <c r="I82" i="30" s="1"/>
  <c r="N82" i="17"/>
  <c r="M64" i="26"/>
  <c r="I64" i="30" s="1"/>
  <c r="N64" i="17"/>
  <c r="M20" i="26"/>
  <c r="I20" i="30" s="1"/>
  <c r="N20" i="17"/>
  <c r="M45" i="26"/>
  <c r="I45" i="30" s="1"/>
  <c r="N45" i="17"/>
  <c r="N89" i="26"/>
  <c r="J89" i="30" s="1"/>
  <c r="O89" i="17"/>
  <c r="N98" i="26"/>
  <c r="J98" i="30" s="1"/>
  <c r="O98" i="17"/>
  <c r="N48" i="26"/>
  <c r="J48" i="30" s="1"/>
  <c r="O48" i="17"/>
  <c r="N70" i="26"/>
  <c r="J70" i="30" s="1"/>
  <c r="O70" i="17"/>
  <c r="N97" i="26"/>
  <c r="J97" i="30" s="1"/>
  <c r="O97" i="17"/>
  <c r="N95" i="26"/>
  <c r="J95" i="30" s="1"/>
  <c r="O95" i="17"/>
  <c r="N82" i="26"/>
  <c r="J82" i="30" s="1"/>
  <c r="O82" i="17"/>
  <c r="N41" i="26"/>
  <c r="J41" i="30" s="1"/>
  <c r="O41" i="17"/>
  <c r="N22" i="26"/>
  <c r="J22" i="30" s="1"/>
  <c r="O22" i="17"/>
  <c r="N53" i="26"/>
  <c r="J53" i="30" s="1"/>
  <c r="O53" i="17"/>
  <c r="N56" i="26"/>
  <c r="J56" i="30" s="1"/>
  <c r="O56" i="17"/>
  <c r="N9" i="26"/>
  <c r="J9" i="30" s="1"/>
  <c r="O9" i="17"/>
  <c r="N51" i="26"/>
  <c r="J51" i="30" s="1"/>
  <c r="O51" i="17"/>
  <c r="N24" i="26"/>
  <c r="J24" i="30" s="1"/>
  <c r="O24" i="17"/>
  <c r="N6" i="26"/>
  <c r="J6" i="30" s="1"/>
  <c r="O6" i="17"/>
  <c r="O102" i="26"/>
  <c r="K102" i="30" s="1"/>
  <c r="P102" i="17"/>
  <c r="O96" i="26"/>
  <c r="K96" i="30" s="1"/>
  <c r="P96" i="17"/>
  <c r="O94" i="26"/>
  <c r="K94" i="30" s="1"/>
  <c r="P94" i="17"/>
  <c r="O27" i="26"/>
  <c r="K27" i="30" s="1"/>
  <c r="P27" i="17"/>
  <c r="O32" i="26"/>
  <c r="K32" i="30" s="1"/>
  <c r="P32" i="17"/>
  <c r="O12" i="26"/>
  <c r="K12" i="30" s="1"/>
  <c r="P12" i="17"/>
  <c r="O79" i="26"/>
  <c r="K79" i="30" s="1"/>
  <c r="P79" i="17"/>
  <c r="O59" i="26"/>
  <c r="K59" i="30" s="1"/>
  <c r="P59" i="17"/>
  <c r="O16" i="26"/>
  <c r="K16" i="30" s="1"/>
  <c r="P16" i="17"/>
  <c r="O84" i="26"/>
  <c r="K84" i="30" s="1"/>
  <c r="P84" i="17"/>
  <c r="O58" i="26"/>
  <c r="K58" i="30" s="1"/>
  <c r="K58" i="25" s="1"/>
  <c r="P58" i="17"/>
  <c r="O37" i="26"/>
  <c r="K37" i="30" s="1"/>
  <c r="P37" i="17"/>
  <c r="O8" i="26"/>
  <c r="K8" i="30" s="1"/>
  <c r="P8" i="17"/>
  <c r="O41" i="26"/>
  <c r="K41" i="30" s="1"/>
  <c r="P41" i="17"/>
  <c r="J15" i="26"/>
  <c r="F15" i="30" s="1"/>
  <c r="K15" i="17"/>
  <c r="E29" i="26"/>
  <c r="F29" i="17"/>
  <c r="F52" i="26"/>
  <c r="G52" i="17"/>
  <c r="F65" i="26"/>
  <c r="G65" i="17"/>
  <c r="E76" i="26"/>
  <c r="F76" i="17"/>
  <c r="J85" i="26"/>
  <c r="F85" i="30" s="1"/>
  <c r="F85" i="25" s="1"/>
  <c r="K85" i="17"/>
  <c r="H96" i="26"/>
  <c r="D96" i="30" s="1"/>
  <c r="I96" i="17"/>
  <c r="F25" i="26"/>
  <c r="G25" i="17"/>
  <c r="F83" i="26"/>
  <c r="G83" i="17"/>
  <c r="F82" i="26"/>
  <c r="G82" i="17"/>
  <c r="L13" i="26"/>
  <c r="H13" i="30" s="1"/>
  <c r="M13" i="17"/>
  <c r="E27" i="26"/>
  <c r="F27" i="17"/>
  <c r="E45" i="26"/>
  <c r="F45" i="17"/>
  <c r="E58" i="26"/>
  <c r="F58" i="17"/>
  <c r="E71" i="26"/>
  <c r="F71" i="17"/>
  <c r="F81" i="26"/>
  <c r="G81" i="17"/>
  <c r="J91" i="26"/>
  <c r="F91" i="30" s="1"/>
  <c r="K91" i="17"/>
  <c r="E4" i="26"/>
  <c r="F4" i="17"/>
  <c r="F1" i="17" s="1"/>
  <c r="E66" i="26"/>
  <c r="F66" i="17"/>
  <c r="L4" i="26"/>
  <c r="H4" i="30" s="1"/>
  <c r="M4" i="17"/>
  <c r="J18" i="26"/>
  <c r="F18" i="30" s="1"/>
  <c r="K18" i="17"/>
  <c r="I32" i="26"/>
  <c r="E32" i="30" s="1"/>
  <c r="J32" i="17"/>
  <c r="H50" i="26"/>
  <c r="D50" i="30" s="1"/>
  <c r="I50" i="17"/>
  <c r="L63" i="26"/>
  <c r="H63" i="30" s="1"/>
  <c r="M63" i="17"/>
  <c r="F74" i="26"/>
  <c r="G74" i="17"/>
  <c r="H84" i="26"/>
  <c r="D84" i="30" s="1"/>
  <c r="I84" i="17"/>
  <c r="E95" i="26"/>
  <c r="F95" i="17"/>
  <c r="E12" i="26"/>
  <c r="F12" i="17"/>
  <c r="L28" i="26"/>
  <c r="H28" i="30" s="1"/>
  <c r="M28" i="17"/>
  <c r="F7" i="26"/>
  <c r="G7" i="17"/>
  <c r="E20" i="26"/>
  <c r="F20" i="17"/>
  <c r="I35" i="26"/>
  <c r="E35" i="30" s="1"/>
  <c r="J35" i="17"/>
  <c r="I50" i="26"/>
  <c r="E50" i="30" s="1"/>
  <c r="J50" i="17"/>
  <c r="F62" i="26"/>
  <c r="G62" i="17"/>
  <c r="I74" i="26"/>
  <c r="E74" i="30" s="1"/>
  <c r="J74" i="17"/>
  <c r="L84" i="26"/>
  <c r="H84" i="30" s="1"/>
  <c r="M84" i="17"/>
  <c r="L95" i="26"/>
  <c r="H95" i="30" s="1"/>
  <c r="M95" i="17"/>
  <c r="E22" i="26"/>
  <c r="F22" i="17"/>
  <c r="E8" i="26"/>
  <c r="F8" i="17"/>
  <c r="E87" i="26"/>
  <c r="F87" i="17"/>
  <c r="I19" i="26"/>
  <c r="E19" i="30" s="1"/>
  <c r="J19" i="17"/>
  <c r="J73" i="26"/>
  <c r="F73" i="30" s="1"/>
  <c r="K73" i="17"/>
  <c r="E59" i="26"/>
  <c r="F59" i="17"/>
  <c r="H80" i="26"/>
  <c r="D80" i="30" s="1"/>
  <c r="I80" i="17"/>
  <c r="C19" i="26"/>
  <c r="C19" i="30" s="1"/>
  <c r="D19" i="17"/>
  <c r="J70" i="26"/>
  <c r="F70" i="30" s="1"/>
  <c r="K70" i="17"/>
  <c r="D17" i="26"/>
  <c r="E17" i="17"/>
  <c r="D53" i="26"/>
  <c r="E53" i="17"/>
  <c r="D89" i="26"/>
  <c r="E89" i="17"/>
  <c r="D30" i="26"/>
  <c r="E30" i="17"/>
  <c r="D66" i="26"/>
  <c r="E66" i="17"/>
  <c r="D102" i="26"/>
  <c r="E102" i="17"/>
  <c r="D37" i="26"/>
  <c r="E37" i="17"/>
  <c r="D73" i="26"/>
  <c r="E73" i="17"/>
  <c r="D8" i="26"/>
  <c r="E8" i="17"/>
  <c r="D44" i="26"/>
  <c r="E44" i="17"/>
  <c r="D80" i="26"/>
  <c r="E80" i="17"/>
  <c r="D15" i="26"/>
  <c r="E15" i="17"/>
  <c r="D51" i="26"/>
  <c r="E51" i="17"/>
  <c r="D87" i="26"/>
  <c r="E87" i="17"/>
  <c r="D28" i="26"/>
  <c r="E28" i="17"/>
  <c r="D64" i="26"/>
  <c r="E64" i="17"/>
  <c r="D100" i="26"/>
  <c r="E100" i="17"/>
  <c r="R93" i="26"/>
  <c r="N93" i="30" s="1"/>
  <c r="S93" i="17"/>
  <c r="R69" i="26"/>
  <c r="N69" i="30" s="1"/>
  <c r="S69" i="17"/>
  <c r="R86" i="26"/>
  <c r="N86" i="30" s="1"/>
  <c r="S86" i="17"/>
  <c r="R81" i="26"/>
  <c r="N81" i="30" s="1"/>
  <c r="S81" i="17"/>
  <c r="R76" i="26"/>
  <c r="N76" i="30" s="1"/>
  <c r="S76" i="17"/>
  <c r="R98" i="26"/>
  <c r="N98" i="30" s="1"/>
  <c r="S98" i="17"/>
  <c r="R21" i="26"/>
  <c r="N21" i="30" s="1"/>
  <c r="S21" i="17"/>
  <c r="R87" i="26"/>
  <c r="N87" i="30" s="1"/>
  <c r="S87" i="17"/>
  <c r="R64" i="26"/>
  <c r="N64" i="30" s="1"/>
  <c r="N64" i="25" s="1"/>
  <c r="S64" i="17"/>
  <c r="R48" i="26"/>
  <c r="N48" i="30" s="1"/>
  <c r="S48" i="17"/>
  <c r="R25" i="26"/>
  <c r="N25" i="30" s="1"/>
  <c r="S25" i="17"/>
  <c r="R54" i="26"/>
  <c r="N54" i="30" s="1"/>
  <c r="S54" i="17"/>
  <c r="R20" i="26"/>
  <c r="N20" i="30" s="1"/>
  <c r="S20" i="17"/>
  <c r="R57" i="26"/>
  <c r="N57" i="30" s="1"/>
  <c r="S57" i="17"/>
  <c r="R22" i="26"/>
  <c r="N22" i="30" s="1"/>
  <c r="S22" i="17"/>
  <c r="R31" i="26"/>
  <c r="N31" i="30" s="1"/>
  <c r="S31" i="17"/>
  <c r="P91" i="26"/>
  <c r="L91" i="30" s="1"/>
  <c r="Q91" i="17"/>
  <c r="P87" i="26"/>
  <c r="L87" i="30" s="1"/>
  <c r="Q87" i="17"/>
  <c r="P65" i="26"/>
  <c r="L65" i="30" s="1"/>
  <c r="Q65" i="17"/>
  <c r="P34" i="26"/>
  <c r="L34" i="30" s="1"/>
  <c r="Q34" i="17"/>
  <c r="P41" i="26"/>
  <c r="L41" i="30" s="1"/>
  <c r="Q41" i="17"/>
  <c r="P60" i="26"/>
  <c r="L60" i="30" s="1"/>
  <c r="Q60" i="17"/>
  <c r="P86" i="26"/>
  <c r="L86" i="30" s="1"/>
  <c r="Q86" i="17"/>
  <c r="P17" i="26"/>
  <c r="L17" i="30" s="1"/>
  <c r="Q17" i="17"/>
  <c r="P44" i="26"/>
  <c r="L44" i="30" s="1"/>
  <c r="Q44" i="17"/>
  <c r="P80" i="26"/>
  <c r="L80" i="30" s="1"/>
  <c r="Q80" i="17"/>
  <c r="P43" i="26"/>
  <c r="L43" i="30" s="1"/>
  <c r="L43" i="25" s="1"/>
  <c r="Q43" i="17"/>
  <c r="P9" i="26"/>
  <c r="L9" i="30" s="1"/>
  <c r="Q9" i="17"/>
  <c r="P45" i="26"/>
  <c r="L45" i="30" s="1"/>
  <c r="Q45" i="17"/>
  <c r="P6" i="26"/>
  <c r="L6" i="30" s="1"/>
  <c r="Q6" i="17"/>
  <c r="P18" i="26"/>
  <c r="L18" i="30" s="1"/>
  <c r="Q18" i="17"/>
  <c r="P50" i="26"/>
  <c r="L50" i="30" s="1"/>
  <c r="Q50" i="17"/>
  <c r="P15" i="26"/>
  <c r="L15" i="30" s="1"/>
  <c r="Q15" i="17"/>
  <c r="Q96" i="26"/>
  <c r="M96" i="30" s="1"/>
  <c r="R96" i="17"/>
  <c r="Q43" i="26"/>
  <c r="M43" i="30" s="1"/>
  <c r="R43" i="17"/>
  <c r="Q41" i="26"/>
  <c r="M41" i="30" s="1"/>
  <c r="M41" i="25" s="1"/>
  <c r="R41" i="17"/>
  <c r="Q78" i="26"/>
  <c r="M78" i="30" s="1"/>
  <c r="R78" i="17"/>
  <c r="Q63" i="26"/>
  <c r="M63" i="30" s="1"/>
  <c r="R63" i="17"/>
  <c r="Q73" i="26"/>
  <c r="M73" i="30" s="1"/>
  <c r="R73" i="17"/>
  <c r="Q88" i="26"/>
  <c r="M88" i="30" s="1"/>
  <c r="R88" i="17"/>
  <c r="Q31" i="26"/>
  <c r="M31" i="30" s="1"/>
  <c r="R31" i="17"/>
  <c r="Q94" i="26"/>
  <c r="M94" i="30" s="1"/>
  <c r="M94" i="25" s="1"/>
  <c r="R94" i="17"/>
  <c r="Q71" i="26"/>
  <c r="M71" i="30" s="1"/>
  <c r="R71" i="17"/>
  <c r="Q38" i="26"/>
  <c r="M38" i="30" s="1"/>
  <c r="R38" i="17"/>
  <c r="Q47" i="26"/>
  <c r="M47" i="30" s="1"/>
  <c r="R47" i="17"/>
  <c r="Q13" i="26"/>
  <c r="M13" i="30" s="1"/>
  <c r="R13" i="17"/>
  <c r="Q42" i="26"/>
  <c r="M42" i="30" s="1"/>
  <c r="R42" i="17"/>
  <c r="Q8" i="26"/>
  <c r="M8" i="30" s="1"/>
  <c r="R8" i="17"/>
  <c r="Q49" i="26"/>
  <c r="M49" i="30" s="1"/>
  <c r="R49" i="17"/>
  <c r="Q10" i="26"/>
  <c r="M10" i="30" s="1"/>
  <c r="R10" i="17"/>
  <c r="I20" i="26"/>
  <c r="E20" i="30" s="1"/>
  <c r="J20" i="17"/>
  <c r="I67" i="26"/>
  <c r="E67" i="30" s="1"/>
  <c r="J67" i="17"/>
  <c r="F24" i="26"/>
  <c r="G24" i="17"/>
  <c r="E80" i="26"/>
  <c r="F80" i="17"/>
  <c r="F72" i="26"/>
  <c r="G72" i="17"/>
  <c r="I29" i="26"/>
  <c r="E29" i="30" s="1"/>
  <c r="J29" i="17"/>
  <c r="F91" i="26"/>
  <c r="G91" i="17"/>
  <c r="I28" i="26"/>
  <c r="E28" i="30" s="1"/>
  <c r="J28" i="17"/>
  <c r="F95" i="26"/>
  <c r="G95" i="17"/>
  <c r="I70" i="26"/>
  <c r="E70" i="30" s="1"/>
  <c r="J70" i="17"/>
  <c r="G85" i="26"/>
  <c r="H85" i="17"/>
  <c r="J17" i="26"/>
  <c r="F17" i="30" s="1"/>
  <c r="K17" i="17"/>
  <c r="J49" i="26"/>
  <c r="F49" i="30" s="1"/>
  <c r="K49" i="17"/>
  <c r="J14" i="26"/>
  <c r="F14" i="30" s="1"/>
  <c r="K14" i="17"/>
  <c r="C78" i="26"/>
  <c r="C78" i="30" s="1"/>
  <c r="D78" i="17"/>
  <c r="C50" i="26"/>
  <c r="C50" i="30" s="1"/>
  <c r="D50" i="17"/>
  <c r="C15" i="26"/>
  <c r="C15" i="30" s="1"/>
  <c r="D15" i="17"/>
  <c r="G16" i="26"/>
  <c r="H16" i="17"/>
  <c r="H86" i="26"/>
  <c r="D86" i="30" s="1"/>
  <c r="I86" i="17"/>
  <c r="E51" i="26"/>
  <c r="F51" i="17"/>
  <c r="F44" i="26"/>
  <c r="G44" i="17"/>
  <c r="I31" i="26"/>
  <c r="E31" i="30" s="1"/>
  <c r="E31" i="25" s="1"/>
  <c r="J31" i="17"/>
  <c r="F48" i="26"/>
  <c r="G48" i="17"/>
  <c r="F96" i="26"/>
  <c r="G96" i="17"/>
  <c r="H54" i="26"/>
  <c r="D54" i="30" s="1"/>
  <c r="I54" i="17"/>
  <c r="J52" i="26"/>
  <c r="F52" i="30" s="1"/>
  <c r="K52" i="17"/>
  <c r="J10" i="26"/>
  <c r="F10" i="30" s="1"/>
  <c r="K10" i="17"/>
  <c r="C77" i="26"/>
  <c r="C77" i="30" s="1"/>
  <c r="C77" i="25" s="1"/>
  <c r="D77" i="17"/>
  <c r="C49" i="26"/>
  <c r="C49" i="30" s="1"/>
  <c r="D49" i="17"/>
  <c r="C45" i="26"/>
  <c r="C45" i="30" s="1"/>
  <c r="D45" i="17"/>
  <c r="G34" i="26"/>
  <c r="H34" i="17"/>
  <c r="G70" i="26"/>
  <c r="H70" i="17"/>
  <c r="G8" i="26"/>
  <c r="H8" i="17"/>
  <c r="G73" i="26"/>
  <c r="H73" i="17"/>
  <c r="G27" i="26"/>
  <c r="H27" i="17"/>
  <c r="G36" i="26"/>
  <c r="H36" i="17"/>
  <c r="G96" i="26"/>
  <c r="H96" i="17"/>
  <c r="G57" i="26"/>
  <c r="H57" i="17"/>
  <c r="G23" i="26"/>
  <c r="H23" i="17"/>
  <c r="G77" i="26"/>
  <c r="H77" i="17"/>
  <c r="H53" i="26"/>
  <c r="D53" i="30" s="1"/>
  <c r="I53" i="17"/>
  <c r="J88" i="26"/>
  <c r="F88" i="30" s="1"/>
  <c r="K88" i="17"/>
  <c r="J100" i="26"/>
  <c r="F100" i="30" s="1"/>
  <c r="F100" i="25" s="1"/>
  <c r="K100" i="17"/>
  <c r="H65" i="26"/>
  <c r="D65" i="30" s="1"/>
  <c r="I65" i="17"/>
  <c r="H15" i="26"/>
  <c r="D15" i="30" s="1"/>
  <c r="I15" i="17"/>
  <c r="H75" i="26"/>
  <c r="D75" i="30" s="1"/>
  <c r="I75" i="17"/>
  <c r="H27" i="26"/>
  <c r="D27" i="30" s="1"/>
  <c r="I27" i="17"/>
  <c r="H67" i="26"/>
  <c r="D67" i="30" s="1"/>
  <c r="I67" i="17"/>
  <c r="H29" i="26"/>
  <c r="D29" i="30" s="1"/>
  <c r="I29" i="17"/>
  <c r="H89" i="26"/>
  <c r="D89" i="30" s="1"/>
  <c r="I89" i="17"/>
  <c r="H60" i="26"/>
  <c r="D60" i="30" s="1"/>
  <c r="I60" i="17"/>
  <c r="H26" i="26"/>
  <c r="D26" i="30" s="1"/>
  <c r="I26" i="17"/>
  <c r="H6" i="26"/>
  <c r="D6" i="30" s="1"/>
  <c r="I6" i="17"/>
  <c r="H40" i="26"/>
  <c r="D40" i="30" s="1"/>
  <c r="I40" i="17"/>
  <c r="G9" i="26"/>
  <c r="H9" i="17"/>
  <c r="G69" i="26"/>
  <c r="H69" i="17"/>
  <c r="G82" i="26"/>
  <c r="H82" i="17"/>
  <c r="L44" i="26"/>
  <c r="H44" i="30" s="1"/>
  <c r="M44" i="17"/>
  <c r="L93" i="26"/>
  <c r="H93" i="30" s="1"/>
  <c r="M93" i="17"/>
  <c r="L72" i="26"/>
  <c r="H72" i="30" s="1"/>
  <c r="M72" i="17"/>
  <c r="L23" i="26"/>
  <c r="H23" i="30" s="1"/>
  <c r="H23" i="25" s="1"/>
  <c r="M23" i="17"/>
  <c r="L69" i="26"/>
  <c r="H69" i="30" s="1"/>
  <c r="M69" i="17"/>
  <c r="L17" i="26"/>
  <c r="H17" i="30" s="1"/>
  <c r="M17" i="17"/>
  <c r="L46" i="26"/>
  <c r="H46" i="30" s="1"/>
  <c r="H46" i="25" s="1"/>
  <c r="M46" i="17"/>
  <c r="O36" i="26"/>
  <c r="K36" i="30" s="1"/>
  <c r="P36" i="17"/>
  <c r="N29" i="26"/>
  <c r="J29" i="30" s="1"/>
  <c r="O29" i="17"/>
  <c r="K103" i="26"/>
  <c r="G103" i="30" s="1"/>
  <c r="L103" i="17"/>
  <c r="K74" i="26"/>
  <c r="G74" i="30" s="1"/>
  <c r="L74" i="17"/>
  <c r="K32" i="26"/>
  <c r="G32" i="30" s="1"/>
  <c r="L32" i="17"/>
  <c r="K92" i="26"/>
  <c r="G92" i="30" s="1"/>
  <c r="L92" i="17"/>
  <c r="K59" i="26"/>
  <c r="G59" i="30" s="1"/>
  <c r="L59" i="17"/>
  <c r="K72" i="26"/>
  <c r="G72" i="30" s="1"/>
  <c r="L72" i="17"/>
  <c r="K70" i="26"/>
  <c r="G70" i="30" s="1"/>
  <c r="L70" i="17"/>
  <c r="K20" i="26"/>
  <c r="G20" i="30" s="1"/>
  <c r="L20" i="17"/>
  <c r="K81" i="26"/>
  <c r="G81" i="30" s="1"/>
  <c r="L81" i="17"/>
  <c r="K55" i="26"/>
  <c r="G55" i="30" s="1"/>
  <c r="G55" i="25" s="1"/>
  <c r="L55" i="17"/>
  <c r="K30" i="26"/>
  <c r="G30" i="30" s="1"/>
  <c r="L30" i="17"/>
  <c r="K7" i="26"/>
  <c r="G7" i="30" s="1"/>
  <c r="L7" i="17"/>
  <c r="K83" i="26"/>
  <c r="G83" i="30" s="1"/>
  <c r="L83" i="17"/>
  <c r="K54" i="26"/>
  <c r="G54" i="30" s="1"/>
  <c r="L54" i="17"/>
  <c r="K28" i="26"/>
  <c r="G28" i="30" s="1"/>
  <c r="L28" i="17"/>
  <c r="K69" i="26"/>
  <c r="G69" i="30" s="1"/>
  <c r="L69" i="17"/>
  <c r="K17" i="26"/>
  <c r="G17" i="30" s="1"/>
  <c r="L17" i="17"/>
  <c r="M94" i="26"/>
  <c r="I94" i="30" s="1"/>
  <c r="N94" i="17"/>
  <c r="O86" i="26"/>
  <c r="K86" i="30" s="1"/>
  <c r="P86" i="17"/>
  <c r="M93" i="26"/>
  <c r="I93" i="30" s="1"/>
  <c r="N93" i="17"/>
  <c r="M44" i="26"/>
  <c r="I44" i="30" s="1"/>
  <c r="N44" i="17"/>
  <c r="M98" i="26"/>
  <c r="I98" i="30" s="1"/>
  <c r="N98" i="17"/>
  <c r="M70" i="26"/>
  <c r="I70" i="30" s="1"/>
  <c r="N70" i="17"/>
  <c r="M43" i="26"/>
  <c r="I43" i="30" s="1"/>
  <c r="N43" i="17"/>
  <c r="M51" i="26"/>
  <c r="I51" i="30" s="1"/>
  <c r="I51" i="25" s="1"/>
  <c r="N51" i="17"/>
  <c r="M8" i="26"/>
  <c r="I8" i="30" s="1"/>
  <c r="N8" i="17"/>
  <c r="M80" i="26"/>
  <c r="I80" i="30" s="1"/>
  <c r="I80" i="25" s="1"/>
  <c r="N80" i="17"/>
  <c r="M48" i="26"/>
  <c r="I48" i="30" s="1"/>
  <c r="I48" i="25" s="1"/>
  <c r="N48" i="17"/>
  <c r="M21" i="26"/>
  <c r="I21" i="30" s="1"/>
  <c r="I21" i="25" s="1"/>
  <c r="N21" i="17"/>
  <c r="M99" i="26"/>
  <c r="I99" i="30" s="1"/>
  <c r="N99" i="17"/>
  <c r="M79" i="26"/>
  <c r="I79" i="30" s="1"/>
  <c r="I79" i="25" s="1"/>
  <c r="N79" i="17"/>
  <c r="M59" i="26"/>
  <c r="I59" i="30" s="1"/>
  <c r="N59" i="17"/>
  <c r="M16" i="26"/>
  <c r="I16" i="30" s="1"/>
  <c r="I16" i="25" s="1"/>
  <c r="N16" i="17"/>
  <c r="M38" i="26"/>
  <c r="I38" i="30" s="1"/>
  <c r="I38" i="25" s="1"/>
  <c r="N38" i="17"/>
  <c r="O93" i="26"/>
  <c r="K93" i="30" s="1"/>
  <c r="P93" i="17"/>
  <c r="N90" i="26"/>
  <c r="J90" i="30" s="1"/>
  <c r="O90" i="17"/>
  <c r="N36" i="26"/>
  <c r="J36" i="30" s="1"/>
  <c r="O36" i="17"/>
  <c r="N65" i="26"/>
  <c r="J65" i="30" s="1"/>
  <c r="O65" i="17"/>
  <c r="N75" i="26"/>
  <c r="J75" i="30" s="1"/>
  <c r="O75" i="17"/>
  <c r="N61" i="26"/>
  <c r="J61" i="30" s="1"/>
  <c r="J61" i="25" s="1"/>
  <c r="O61" i="17"/>
  <c r="N81" i="26"/>
  <c r="J81" i="30" s="1"/>
  <c r="O81" i="17"/>
  <c r="N40" i="26"/>
  <c r="J40" i="30" s="1"/>
  <c r="O40" i="17"/>
  <c r="N5" i="26"/>
  <c r="J5" i="30" s="1"/>
  <c r="O5" i="17"/>
  <c r="N39" i="26"/>
  <c r="J39" i="30" s="1"/>
  <c r="J39" i="25" s="1"/>
  <c r="O39" i="17"/>
  <c r="N50" i="26"/>
  <c r="J50" i="30" s="1"/>
  <c r="O50" i="17"/>
  <c r="N67" i="26"/>
  <c r="J67" i="30" s="1"/>
  <c r="O67" i="17"/>
  <c r="N44" i="26"/>
  <c r="J44" i="30" s="1"/>
  <c r="O44" i="17"/>
  <c r="N19" i="26"/>
  <c r="J19" i="30" s="1"/>
  <c r="O19" i="17"/>
  <c r="O4" i="26"/>
  <c r="K4" i="30" s="1"/>
  <c r="P4" i="17"/>
  <c r="O97" i="26"/>
  <c r="K97" i="30" s="1"/>
  <c r="P97" i="17"/>
  <c r="O61" i="26"/>
  <c r="K61" i="30" s="1"/>
  <c r="P61" i="17"/>
  <c r="O76" i="26"/>
  <c r="K76" i="30" s="1"/>
  <c r="K76" i="25" s="1"/>
  <c r="P76" i="17"/>
  <c r="O83" i="26"/>
  <c r="K83" i="30" s="1"/>
  <c r="P83" i="17"/>
  <c r="O28" i="26"/>
  <c r="K28" i="30" s="1"/>
  <c r="P28" i="17"/>
  <c r="O11" i="26"/>
  <c r="K11" i="30" s="1"/>
  <c r="P11" i="17"/>
  <c r="O75" i="26"/>
  <c r="K75" i="30" s="1"/>
  <c r="P75" i="17"/>
  <c r="O52" i="26"/>
  <c r="K52" i="30" s="1"/>
  <c r="P52" i="17"/>
  <c r="O10" i="26"/>
  <c r="K10" i="30" s="1"/>
  <c r="K10" i="25" s="1"/>
  <c r="P10" i="17"/>
  <c r="O81" i="26"/>
  <c r="K81" i="30" s="1"/>
  <c r="P81" i="17"/>
  <c r="O55" i="26"/>
  <c r="K55" i="30" s="1"/>
  <c r="P55" i="17"/>
  <c r="O30" i="26"/>
  <c r="K30" i="30" s="1"/>
  <c r="P30" i="17"/>
  <c r="O7" i="26"/>
  <c r="K7" i="30" s="1"/>
  <c r="P7" i="17"/>
  <c r="O31" i="26"/>
  <c r="K31" i="30" s="1"/>
  <c r="P31" i="17"/>
  <c r="H17" i="26"/>
  <c r="D17" i="30" s="1"/>
  <c r="I17" i="17"/>
  <c r="E32" i="26"/>
  <c r="F32" i="17"/>
  <c r="I54" i="26"/>
  <c r="E54" i="30" s="1"/>
  <c r="J54" i="17"/>
  <c r="L66" i="26"/>
  <c r="H66" i="30" s="1"/>
  <c r="M66" i="17"/>
  <c r="E78" i="26"/>
  <c r="F78" i="17"/>
  <c r="H87" i="26"/>
  <c r="D87" i="30" s="1"/>
  <c r="I87" i="17"/>
  <c r="L97" i="26"/>
  <c r="H97" i="30" s="1"/>
  <c r="M97" i="17"/>
  <c r="L35" i="26"/>
  <c r="H35" i="30" s="1"/>
  <c r="M35" i="17"/>
  <c r="E89" i="26"/>
  <c r="F89" i="17"/>
  <c r="L92" i="26"/>
  <c r="H92" i="30" s="1"/>
  <c r="H92" i="25" s="1"/>
  <c r="M92" i="17"/>
  <c r="L15" i="26"/>
  <c r="H15" i="30" s="1"/>
  <c r="M15" i="17"/>
  <c r="F29" i="26"/>
  <c r="G29" i="17"/>
  <c r="F47" i="26"/>
  <c r="G47" i="17"/>
  <c r="J59" i="26"/>
  <c r="F59" i="30" s="1"/>
  <c r="K59" i="17"/>
  <c r="J72" i="26"/>
  <c r="F72" i="30" s="1"/>
  <c r="F72" i="25" s="1"/>
  <c r="K72" i="17"/>
  <c r="L82" i="26"/>
  <c r="H82" i="30" s="1"/>
  <c r="H82" i="25" s="1"/>
  <c r="M82" i="17"/>
  <c r="E93" i="26"/>
  <c r="F93" i="17"/>
  <c r="E5" i="26"/>
  <c r="F5" i="17"/>
  <c r="E82" i="26"/>
  <c r="F82" i="17"/>
  <c r="L6" i="26"/>
  <c r="H6" i="30" s="1"/>
  <c r="M6" i="17"/>
  <c r="C20" i="26"/>
  <c r="C20" i="30" s="1"/>
  <c r="D20" i="17"/>
  <c r="H35" i="26"/>
  <c r="D35" i="30" s="1"/>
  <c r="I35" i="17"/>
  <c r="N52" i="26"/>
  <c r="J52" i="30" s="1"/>
  <c r="O52" i="17"/>
  <c r="L65" i="26"/>
  <c r="H65" i="30" s="1"/>
  <c r="M65" i="17"/>
  <c r="F75" i="26"/>
  <c r="G75" i="17"/>
  <c r="C86" i="26"/>
  <c r="C86" i="30" s="1"/>
  <c r="D86" i="17"/>
  <c r="L96" i="26"/>
  <c r="H96" i="30" s="1"/>
  <c r="M96" i="17"/>
  <c r="E48" i="26"/>
  <c r="F48" i="17"/>
  <c r="L40" i="26"/>
  <c r="H40" i="30" s="1"/>
  <c r="M40" i="17"/>
  <c r="K9" i="26"/>
  <c r="G9" i="30" s="1"/>
  <c r="G9" i="25" s="1"/>
  <c r="L9" i="17"/>
  <c r="C22" i="26"/>
  <c r="C22" i="30" s="1"/>
  <c r="C22" i="25" s="1"/>
  <c r="D22" i="17"/>
  <c r="E38" i="26"/>
  <c r="F38" i="17"/>
  <c r="F53" i="26"/>
  <c r="G53" i="17"/>
  <c r="E64" i="26"/>
  <c r="F64" i="17"/>
  <c r="I75" i="26"/>
  <c r="E75" i="30" s="1"/>
  <c r="J75" i="17"/>
  <c r="J86" i="26"/>
  <c r="F86" i="30" s="1"/>
  <c r="K86" i="17"/>
  <c r="H98" i="26"/>
  <c r="D98" i="30" s="1"/>
  <c r="I98" i="17"/>
  <c r="L30" i="26"/>
  <c r="H30" i="30" s="1"/>
  <c r="M30" i="17"/>
  <c r="H20" i="26"/>
  <c r="D20" i="30" s="1"/>
  <c r="I20" i="17"/>
  <c r="E94" i="26"/>
  <c r="F94" i="17"/>
  <c r="I14" i="26"/>
  <c r="E14" i="30" s="1"/>
  <c r="J14" i="17"/>
  <c r="I89" i="26"/>
  <c r="E89" i="30" s="1"/>
  <c r="J89" i="17"/>
  <c r="H70" i="26"/>
  <c r="D70" i="30" s="1"/>
  <c r="I70" i="17"/>
  <c r="J5" i="26"/>
  <c r="F5" i="30" s="1"/>
  <c r="K5" i="17"/>
  <c r="C54" i="26"/>
  <c r="C54" i="30" s="1"/>
  <c r="D54" i="17"/>
  <c r="C87" i="26"/>
  <c r="C87" i="30" s="1"/>
  <c r="C87" i="25" s="1"/>
  <c r="D87" i="17"/>
  <c r="D23" i="26"/>
  <c r="E23" i="17"/>
  <c r="D59" i="26"/>
  <c r="E59" i="17"/>
  <c r="D95" i="26"/>
  <c r="E95" i="17"/>
  <c r="D36" i="26"/>
  <c r="E36" i="17"/>
  <c r="D72" i="26"/>
  <c r="E72" i="17"/>
  <c r="D7" i="26"/>
  <c r="E7" i="17"/>
  <c r="D43" i="26"/>
  <c r="E43" i="17"/>
  <c r="D79" i="26"/>
  <c r="E79" i="17"/>
  <c r="D14" i="26"/>
  <c r="E14" i="17"/>
  <c r="D50" i="26"/>
  <c r="E50" i="17"/>
  <c r="D86" i="26"/>
  <c r="E86" i="17"/>
  <c r="D21" i="26"/>
  <c r="E21" i="17"/>
  <c r="D57" i="26"/>
  <c r="E57" i="17"/>
  <c r="D93" i="26"/>
  <c r="E93" i="17"/>
  <c r="D34" i="26"/>
  <c r="E34" i="17"/>
  <c r="D70" i="26"/>
  <c r="E70" i="17"/>
  <c r="D10" i="26"/>
  <c r="E10" i="17"/>
  <c r="R74" i="26"/>
  <c r="N74" i="30" s="1"/>
  <c r="N74" i="25" s="1"/>
  <c r="S74" i="17"/>
  <c r="R26" i="26"/>
  <c r="N26" i="30" s="1"/>
  <c r="S26" i="17"/>
  <c r="R52" i="26"/>
  <c r="N52" i="30" s="1"/>
  <c r="S52" i="17"/>
  <c r="R11" i="26"/>
  <c r="N11" i="30" s="1"/>
  <c r="N11" i="25" s="1"/>
  <c r="S11" i="17"/>
  <c r="R73" i="26"/>
  <c r="N73" i="30" s="1"/>
  <c r="S73" i="17"/>
  <c r="R68" i="26"/>
  <c r="N68" i="30" s="1"/>
  <c r="S68" i="17"/>
  <c r="R95" i="26"/>
  <c r="N95" i="30" s="1"/>
  <c r="N95" i="25" s="1"/>
  <c r="S95" i="17"/>
  <c r="R103" i="26"/>
  <c r="N103" i="30" s="1"/>
  <c r="S103" i="17"/>
  <c r="R83" i="26"/>
  <c r="N83" i="30" s="1"/>
  <c r="S83" i="17"/>
  <c r="R56" i="26"/>
  <c r="N56" i="30" s="1"/>
  <c r="N56" i="25" s="1"/>
  <c r="S56" i="17"/>
  <c r="R45" i="26"/>
  <c r="N45" i="30" s="1"/>
  <c r="S45" i="17"/>
  <c r="R18" i="26"/>
  <c r="N18" i="30" s="1"/>
  <c r="S18" i="17"/>
  <c r="R50" i="26"/>
  <c r="N50" i="30" s="1"/>
  <c r="N50" i="25" s="1"/>
  <c r="S50" i="17"/>
  <c r="R15" i="26"/>
  <c r="N15" i="30" s="1"/>
  <c r="S15" i="17"/>
  <c r="R53" i="26"/>
  <c r="N53" i="30" s="1"/>
  <c r="S53" i="17"/>
  <c r="R17" i="26"/>
  <c r="N17" i="30" s="1"/>
  <c r="N17" i="25" s="1"/>
  <c r="S17" i="17"/>
  <c r="R24" i="26"/>
  <c r="N24" i="30" s="1"/>
  <c r="S24" i="17"/>
  <c r="P71" i="26"/>
  <c r="L71" i="30" s="1"/>
  <c r="L71" i="25" s="1"/>
  <c r="Q71" i="17"/>
  <c r="P4" i="26"/>
  <c r="L4" i="30" s="1"/>
  <c r="L4" i="25" s="1"/>
  <c r="Q4" i="17"/>
  <c r="Q1" i="17" s="1"/>
  <c r="P49" i="26"/>
  <c r="L49" i="30" s="1"/>
  <c r="Q49" i="17"/>
  <c r="P83" i="26"/>
  <c r="L83" i="30" s="1"/>
  <c r="Q83" i="17"/>
  <c r="P24" i="26"/>
  <c r="L24" i="30" s="1"/>
  <c r="Q24" i="17"/>
  <c r="P19" i="26"/>
  <c r="L19" i="30" s="1"/>
  <c r="Q19" i="17"/>
  <c r="P82" i="26"/>
  <c r="L82" i="30" s="1"/>
  <c r="Q82" i="17"/>
  <c r="P98" i="26"/>
  <c r="L98" i="30" s="1"/>
  <c r="L98" i="25" s="1"/>
  <c r="Q98" i="17"/>
  <c r="P29" i="26"/>
  <c r="L29" i="30" s="1"/>
  <c r="Q29" i="17"/>
  <c r="P76" i="26"/>
  <c r="L76" i="30" s="1"/>
  <c r="Q76" i="17"/>
  <c r="P36" i="26"/>
  <c r="L36" i="30" s="1"/>
  <c r="L36" i="25" s="1"/>
  <c r="Q36" i="17"/>
  <c r="P63" i="26"/>
  <c r="L63" i="30" s="1"/>
  <c r="Q63" i="17"/>
  <c r="P38" i="26"/>
  <c r="L38" i="30" s="1"/>
  <c r="Q38" i="17"/>
  <c r="P47" i="26"/>
  <c r="L47" i="30" s="1"/>
  <c r="L47" i="25" s="1"/>
  <c r="Q47" i="17"/>
  <c r="P13" i="26"/>
  <c r="L13" i="30" s="1"/>
  <c r="L13" i="25" s="1"/>
  <c r="Q13" i="17"/>
  <c r="P42" i="26"/>
  <c r="L42" i="30" s="1"/>
  <c r="L42" i="25" s="1"/>
  <c r="Q42" i="17"/>
  <c r="P8" i="26"/>
  <c r="L8" i="30" s="1"/>
  <c r="Q8" i="17"/>
  <c r="Q93" i="26"/>
  <c r="M93" i="30" s="1"/>
  <c r="R93" i="17"/>
  <c r="Q26" i="26"/>
  <c r="M26" i="30" s="1"/>
  <c r="R26" i="17"/>
  <c r="Q86" i="26"/>
  <c r="M86" i="30" s="1"/>
  <c r="R86" i="17"/>
  <c r="Q70" i="26"/>
  <c r="M70" i="30" s="1"/>
  <c r="R70" i="17"/>
  <c r="Q36" i="26"/>
  <c r="M36" i="30" s="1"/>
  <c r="R36" i="17"/>
  <c r="Q69" i="26"/>
  <c r="M69" i="30" s="1"/>
  <c r="M69" i="25" s="1"/>
  <c r="R69" i="17"/>
  <c r="Q84" i="26"/>
  <c r="M84" i="30" s="1"/>
  <c r="R84" i="17"/>
  <c r="Q12" i="26"/>
  <c r="M12" i="30" s="1"/>
  <c r="R12" i="17"/>
  <c r="Q91" i="26"/>
  <c r="M91" i="30" s="1"/>
  <c r="M91" i="25" s="1"/>
  <c r="R91" i="17"/>
  <c r="Q67" i="26"/>
  <c r="M67" i="30" s="1"/>
  <c r="R67" i="17"/>
  <c r="Q28" i="26"/>
  <c r="M28" i="30" s="1"/>
  <c r="M28" i="25" s="1"/>
  <c r="R28" i="17"/>
  <c r="Q40" i="26"/>
  <c r="M40" i="30" s="1"/>
  <c r="R40" i="17"/>
  <c r="Q66" i="26"/>
  <c r="M66" i="30" s="1"/>
  <c r="R66" i="17"/>
  <c r="Q37" i="26"/>
  <c r="M37" i="30" s="1"/>
  <c r="M37" i="25" s="1"/>
  <c r="R37" i="17"/>
  <c r="Q5" i="26"/>
  <c r="M5" i="30" s="1"/>
  <c r="R5" i="17"/>
  <c r="Q44" i="26"/>
  <c r="M44" i="30" s="1"/>
  <c r="R44" i="17"/>
  <c r="N68" i="26"/>
  <c r="J68" i="30" s="1"/>
  <c r="J68" i="25" s="1"/>
  <c r="O68" i="17"/>
  <c r="K102" i="26"/>
  <c r="G102" i="30" s="1"/>
  <c r="G102" i="25" s="1"/>
  <c r="L102" i="17"/>
  <c r="L8" i="26"/>
  <c r="H8" i="30" s="1"/>
  <c r="M8" i="17"/>
  <c r="E11" i="26"/>
  <c r="F11" i="17"/>
  <c r="K107" i="29"/>
  <c r="J21" i="18"/>
  <c r="M21" i="18"/>
  <c r="N107" i="29"/>
  <c r="E107" i="29"/>
  <c r="D21" i="18"/>
  <c r="K21" i="18"/>
  <c r="L107" i="29"/>
  <c r="H21" i="18"/>
  <c r="I107" i="29"/>
  <c r="G21" i="18"/>
  <c r="H107" i="29"/>
  <c r="F21" i="18"/>
  <c r="G107" i="29"/>
  <c r="E21" i="18"/>
  <c r="F107" i="29"/>
  <c r="D107" i="29"/>
  <c r="C21" i="18"/>
  <c r="J107" i="29"/>
  <c r="I21" i="18"/>
  <c r="L21" i="18"/>
  <c r="M107" i="29"/>
  <c r="P1" i="17"/>
  <c r="L1" i="17"/>
  <c r="E22" i="18" l="1"/>
  <c r="L22" i="18"/>
  <c r="I22" i="18"/>
  <c r="D35" i="25"/>
  <c r="D29" i="25"/>
  <c r="D54" i="25"/>
  <c r="L6" i="25"/>
  <c r="H63" i="25"/>
  <c r="K59" i="25"/>
  <c r="K96" i="25"/>
  <c r="K90" i="25"/>
  <c r="H27" i="25"/>
  <c r="C12" i="25"/>
  <c r="M7" i="25"/>
  <c r="L25" i="25"/>
  <c r="L14" i="25"/>
  <c r="N34" i="25"/>
  <c r="N89" i="25"/>
  <c r="E93" i="25"/>
  <c r="K101" i="25"/>
  <c r="G62" i="25"/>
  <c r="M40" i="25"/>
  <c r="L8" i="25"/>
  <c r="L24" i="25"/>
  <c r="H97" i="25"/>
  <c r="G83" i="25"/>
  <c r="G103" i="25"/>
  <c r="H44" i="25"/>
  <c r="D26" i="25"/>
  <c r="D75" i="25"/>
  <c r="F49" i="25"/>
  <c r="E20" i="25"/>
  <c r="M73" i="25"/>
  <c r="L15" i="25"/>
  <c r="C19" i="25"/>
  <c r="H84" i="25"/>
  <c r="F18" i="25"/>
  <c r="K32" i="25"/>
  <c r="G99" i="25"/>
  <c r="M53" i="25"/>
  <c r="K1" i="17"/>
  <c r="D70" i="25"/>
  <c r="H66" i="25"/>
  <c r="N52" i="25"/>
  <c r="F88" i="25"/>
  <c r="C78" i="25"/>
  <c r="M5" i="25"/>
  <c r="M86" i="25"/>
  <c r="K30" i="25"/>
  <c r="J67" i="25"/>
  <c r="H65" i="25"/>
  <c r="G81" i="25"/>
  <c r="D60" i="25"/>
  <c r="C45" i="25"/>
  <c r="D1" i="17"/>
  <c r="I98" i="25"/>
  <c r="L41" i="25"/>
  <c r="N54" i="25"/>
  <c r="J98" i="25"/>
  <c r="G41" i="25"/>
  <c r="D46" i="25"/>
  <c r="L76" i="25"/>
  <c r="J40" i="25"/>
  <c r="I99" i="25"/>
  <c r="I94" i="25"/>
  <c r="G72" i="25"/>
  <c r="H72" i="25"/>
  <c r="D15" i="25"/>
  <c r="F10" i="25"/>
  <c r="E29" i="25"/>
  <c r="M10" i="25"/>
  <c r="M38" i="25"/>
  <c r="M63" i="25"/>
  <c r="L50" i="25"/>
  <c r="L80" i="25"/>
  <c r="L86" i="25"/>
  <c r="L91" i="25"/>
  <c r="N25" i="25"/>
  <c r="N87" i="25"/>
  <c r="N76" i="25"/>
  <c r="N69" i="25"/>
  <c r="D80" i="25"/>
  <c r="E19" i="25"/>
  <c r="E74" i="25"/>
  <c r="E35" i="25"/>
  <c r="H28" i="25"/>
  <c r="D84" i="25"/>
  <c r="D50" i="25"/>
  <c r="H4" i="25"/>
  <c r="F91" i="25"/>
  <c r="H13" i="25"/>
  <c r="K8" i="25"/>
  <c r="K84" i="25"/>
  <c r="K79" i="25"/>
  <c r="K27" i="25"/>
  <c r="K102" i="25"/>
  <c r="J51" i="25"/>
  <c r="J53" i="25"/>
  <c r="J82" i="25"/>
  <c r="J70" i="25"/>
  <c r="J89" i="25"/>
  <c r="I64" i="25"/>
  <c r="I28" i="25"/>
  <c r="I14" i="25"/>
  <c r="G64" i="25"/>
  <c r="K4" i="25"/>
  <c r="J36" i="25"/>
  <c r="C50" i="25"/>
  <c r="N98" i="25"/>
  <c r="J97" i="25"/>
  <c r="I55" i="25"/>
  <c r="G35" i="25"/>
  <c r="J4" i="25"/>
  <c r="M19" i="25"/>
  <c r="M26" i="25"/>
  <c r="L82" i="25"/>
  <c r="N53" i="25"/>
  <c r="N68" i="25"/>
  <c r="C54" i="25"/>
  <c r="F86" i="25"/>
  <c r="C20" i="25"/>
  <c r="E54" i="25"/>
  <c r="K28" i="25"/>
  <c r="J19" i="25"/>
  <c r="J75" i="25"/>
  <c r="G28" i="25"/>
  <c r="G32" i="25"/>
  <c r="H8" i="25"/>
  <c r="M66" i="25"/>
  <c r="M84" i="25"/>
  <c r="M93" i="25"/>
  <c r="L63" i="25"/>
  <c r="L19" i="25"/>
  <c r="N24" i="25"/>
  <c r="N45" i="25"/>
  <c r="N73" i="25"/>
  <c r="F5" i="25"/>
  <c r="H30" i="25"/>
  <c r="E75" i="25"/>
  <c r="C86" i="25"/>
  <c r="J52" i="25"/>
  <c r="H6" i="25"/>
  <c r="F59" i="25"/>
  <c r="H35" i="25"/>
  <c r="K7" i="25"/>
  <c r="K81" i="25"/>
  <c r="K75" i="25"/>
  <c r="K83" i="25"/>
  <c r="K97" i="25"/>
  <c r="J44" i="25"/>
  <c r="J81" i="25"/>
  <c r="J65" i="25"/>
  <c r="K93" i="25"/>
  <c r="I59" i="25"/>
  <c r="I8" i="25"/>
  <c r="I70" i="25"/>
  <c r="I93" i="25"/>
  <c r="G17" i="25"/>
  <c r="G54" i="25"/>
  <c r="G30" i="25"/>
  <c r="G20" i="25"/>
  <c r="G59" i="25"/>
  <c r="G74" i="25"/>
  <c r="K36" i="25"/>
  <c r="H69" i="25"/>
  <c r="H93" i="25"/>
  <c r="D6" i="25"/>
  <c r="D89" i="25"/>
  <c r="D27" i="25"/>
  <c r="D65" i="25"/>
  <c r="D53" i="25"/>
  <c r="C49" i="25"/>
  <c r="F52" i="25"/>
  <c r="C15" i="25"/>
  <c r="F14" i="25"/>
  <c r="E28" i="25"/>
  <c r="E67" i="25"/>
  <c r="M49" i="25"/>
  <c r="M13" i="25"/>
  <c r="M71" i="25"/>
  <c r="M88" i="25"/>
  <c r="M78" i="25"/>
  <c r="M96" i="25"/>
  <c r="L18" i="25"/>
  <c r="L9" i="25"/>
  <c r="L44" i="25"/>
  <c r="L60" i="25"/>
  <c r="L65" i="25"/>
  <c r="D17" i="25"/>
  <c r="G69" i="25"/>
  <c r="G70" i="25"/>
  <c r="E70" i="25"/>
  <c r="L17" i="25"/>
  <c r="E50" i="25"/>
  <c r="K41" i="25"/>
  <c r="J24" i="25"/>
  <c r="I20" i="25"/>
  <c r="H74" i="25"/>
  <c r="D76" i="25"/>
  <c r="M12" i="25"/>
  <c r="L83" i="25"/>
  <c r="N18" i="25"/>
  <c r="D20" i="25"/>
  <c r="H96" i="25"/>
  <c r="K31" i="25"/>
  <c r="K52" i="25"/>
  <c r="J50" i="25"/>
  <c r="I43" i="25"/>
  <c r="G7" i="25"/>
  <c r="J29" i="25"/>
  <c r="D40" i="25"/>
  <c r="F17" i="25"/>
  <c r="M44" i="25"/>
  <c r="M67" i="25"/>
  <c r="M70" i="25"/>
  <c r="L29" i="25"/>
  <c r="L49" i="25"/>
  <c r="N15" i="25"/>
  <c r="N103" i="25"/>
  <c r="N26" i="25"/>
  <c r="E14" i="25"/>
  <c r="H40" i="25"/>
  <c r="H15" i="25"/>
  <c r="K20" i="25"/>
  <c r="K13" i="25"/>
  <c r="J7" i="25"/>
  <c r="J25" i="25"/>
  <c r="J23" i="25"/>
  <c r="J96" i="25"/>
  <c r="I50" i="25"/>
  <c r="I85" i="25"/>
  <c r="I60" i="25"/>
  <c r="I76" i="25"/>
  <c r="I23" i="25"/>
  <c r="I58" i="25"/>
  <c r="G12" i="25"/>
  <c r="G93" i="25"/>
  <c r="G26" i="25"/>
  <c r="G101" i="25"/>
  <c r="J87" i="25"/>
  <c r="D98" i="25"/>
  <c r="K11" i="25"/>
  <c r="J5" i="25"/>
  <c r="K86" i="25"/>
  <c r="G92" i="25"/>
  <c r="D86" i="25"/>
  <c r="M8" i="25"/>
  <c r="N22" i="25"/>
  <c r="F73" i="25"/>
  <c r="J41" i="25"/>
  <c r="I83" i="25"/>
  <c r="G8" i="25"/>
  <c r="D61" i="25"/>
  <c r="D32" i="25"/>
  <c r="F96" i="25"/>
  <c r="E56" i="25"/>
  <c r="M18" i="25"/>
  <c r="M75" i="25"/>
  <c r="M99" i="25"/>
  <c r="L53" i="25"/>
  <c r="L73" i="25"/>
  <c r="L102" i="25"/>
  <c r="N27" i="25"/>
  <c r="N51" i="25"/>
  <c r="N36" i="25"/>
  <c r="N90" i="25"/>
  <c r="E38" i="25"/>
  <c r="E73" i="25"/>
  <c r="H18" i="25"/>
  <c r="C73" i="25"/>
  <c r="H58" i="25"/>
  <c r="H79" i="25"/>
  <c r="H43" i="25"/>
  <c r="H94" i="25"/>
  <c r="C61" i="25"/>
  <c r="K5" i="25"/>
  <c r="K42" i="25"/>
  <c r="J49" i="25"/>
  <c r="M47" i="25"/>
  <c r="L87" i="25"/>
  <c r="N86" i="25"/>
  <c r="J56" i="25"/>
  <c r="I102" i="25"/>
  <c r="G84" i="25"/>
  <c r="M36" i="25"/>
  <c r="L38" i="25"/>
  <c r="N83" i="25"/>
  <c r="E89" i="25"/>
  <c r="D87" i="25"/>
  <c r="K55" i="25"/>
  <c r="K61" i="25"/>
  <c r="J90" i="25"/>
  <c r="I44" i="25"/>
  <c r="H17" i="25"/>
  <c r="D67" i="25"/>
  <c r="M42" i="25"/>
  <c r="M31" i="25"/>
  <c r="M43" i="25"/>
  <c r="L45" i="25"/>
  <c r="L34" i="25"/>
  <c r="N57" i="25"/>
  <c r="I17" i="25"/>
  <c r="I103" i="25"/>
  <c r="G27" i="25"/>
  <c r="G60" i="25"/>
  <c r="G37" i="25"/>
  <c r="G22" i="25"/>
  <c r="G79" i="25"/>
  <c r="H10" i="25"/>
  <c r="H76" i="25"/>
  <c r="D7" i="25"/>
  <c r="D95" i="25"/>
  <c r="C18" i="25"/>
  <c r="D13" i="25"/>
  <c r="M15" i="25"/>
  <c r="M97" i="25"/>
  <c r="M48" i="25"/>
  <c r="L11" i="25"/>
  <c r="L46" i="25"/>
  <c r="L79" i="25"/>
  <c r="N58" i="25"/>
  <c r="N101" i="25"/>
  <c r="E68" i="25"/>
  <c r="H47" i="25"/>
  <c r="C16" i="25"/>
  <c r="C69" i="25"/>
  <c r="H75" i="25"/>
  <c r="K62" i="25"/>
  <c r="K56" i="25"/>
  <c r="J30" i="25"/>
  <c r="J47" i="25"/>
  <c r="I26" i="25"/>
  <c r="I90" i="25"/>
  <c r="I86" i="25"/>
  <c r="G36" i="25"/>
  <c r="G88" i="25"/>
  <c r="G52" i="25"/>
  <c r="H34" i="25"/>
  <c r="D52" i="25"/>
  <c r="D94" i="25"/>
  <c r="C85" i="25"/>
  <c r="C21" i="25"/>
  <c r="C35" i="25"/>
  <c r="F56" i="25"/>
  <c r="F22" i="25"/>
  <c r="E25" i="25"/>
  <c r="M22" i="25"/>
  <c r="M33" i="25"/>
  <c r="M95" i="25"/>
  <c r="L58" i="25"/>
  <c r="L88" i="25"/>
  <c r="L69" i="25"/>
  <c r="N65" i="25"/>
  <c r="N94" i="25"/>
  <c r="N85" i="25"/>
  <c r="E90" i="25"/>
  <c r="D103" i="25"/>
  <c r="D30" i="25"/>
  <c r="D81" i="25"/>
  <c r="E4" i="25"/>
  <c r="K15" i="25"/>
  <c r="K85" i="25"/>
  <c r="K50" i="25"/>
  <c r="J69" i="25"/>
  <c r="J103" i="25"/>
  <c r="I71" i="25"/>
  <c r="I19" i="25"/>
  <c r="K100" i="25"/>
  <c r="G43" i="25"/>
  <c r="G86" i="25"/>
  <c r="H20" i="25"/>
  <c r="H88" i="25"/>
  <c r="D23" i="25"/>
  <c r="D72" i="25"/>
  <c r="C63" i="25"/>
  <c r="C26" i="25"/>
  <c r="F13" i="25"/>
  <c r="F79" i="25"/>
  <c r="E82" i="25"/>
  <c r="E12" i="25"/>
  <c r="M61" i="25"/>
  <c r="M83" i="25"/>
  <c r="M59" i="25"/>
  <c r="L26" i="25"/>
  <c r="L89" i="25"/>
  <c r="N46" i="25"/>
  <c r="N14" i="25"/>
  <c r="N70" i="25"/>
  <c r="I31" i="25"/>
  <c r="F16" i="25"/>
  <c r="H24" i="25"/>
  <c r="C58" i="25"/>
  <c r="K23" i="25"/>
  <c r="K33" i="25"/>
  <c r="K39" i="25"/>
  <c r="J31" i="25"/>
  <c r="J64" i="25"/>
  <c r="I92" i="25"/>
  <c r="I34" i="25"/>
  <c r="I37" i="25"/>
  <c r="G18" i="25"/>
  <c r="G67" i="25"/>
  <c r="G25" i="25"/>
  <c r="H68" i="25"/>
  <c r="D44" i="25"/>
  <c r="D93" i="25"/>
  <c r="F95" i="25"/>
  <c r="H2" i="17" a="1"/>
  <c r="H2" i="17" s="1"/>
  <c r="G3" i="18" a="1"/>
  <c r="G3" i="18" s="1"/>
  <c r="G4" i="18" a="1"/>
  <c r="G4" i="18" s="1"/>
  <c r="G5" i="18" s="1"/>
  <c r="S2" i="17" a="1"/>
  <c r="S2" i="17" s="1"/>
  <c r="R4" i="18" a="1"/>
  <c r="R4" i="18" s="1"/>
  <c r="R5" i="18" s="1"/>
  <c r="R3" i="18" a="1"/>
  <c r="R3" i="18" s="1"/>
  <c r="E2" i="17" a="1"/>
  <c r="E2" i="17" s="1"/>
  <c r="D3" i="18" a="1"/>
  <c r="D3" i="18" s="1"/>
  <c r="D4" i="18" a="1"/>
  <c r="D4" i="18" s="1"/>
  <c r="D5" i="18" s="1"/>
  <c r="L2" i="17" a="1"/>
  <c r="L2" i="17" s="1"/>
  <c r="K4" i="18" a="1"/>
  <c r="K4" i="18" s="1"/>
  <c r="K5" i="18" s="1"/>
  <c r="K3" i="18" a="1"/>
  <c r="K3" i="18" s="1"/>
  <c r="K2" i="17" a="1"/>
  <c r="K2" i="17" s="1"/>
  <c r="J3" i="18" a="1"/>
  <c r="J3" i="18" s="1"/>
  <c r="J4" i="18" a="1"/>
  <c r="J4" i="18" s="1"/>
  <c r="J5" i="18" s="1"/>
  <c r="C3" i="18" a="1"/>
  <c r="C3" i="18" s="1"/>
  <c r="D2" i="17" a="1"/>
  <c r="D2" i="17" s="1"/>
  <c r="C4" i="18" a="1"/>
  <c r="C4" i="18" s="1"/>
  <c r="N31" i="25"/>
  <c r="N48" i="25"/>
  <c r="N81" i="25"/>
  <c r="F70" i="25"/>
  <c r="H95" i="25"/>
  <c r="F15" i="25"/>
  <c r="K16" i="25"/>
  <c r="K94" i="25"/>
  <c r="J9" i="25"/>
  <c r="J95" i="25"/>
  <c r="I45" i="25"/>
  <c r="I54" i="25"/>
  <c r="I67" i="25"/>
  <c r="J83" i="25"/>
  <c r="G90" i="25"/>
  <c r="G98" i="25"/>
  <c r="I95" i="25"/>
  <c r="H29" i="25"/>
  <c r="D10" i="25"/>
  <c r="D31" i="25"/>
  <c r="F30" i="25"/>
  <c r="M50" i="25"/>
  <c r="M68" i="25"/>
  <c r="M46" i="25"/>
  <c r="L48" i="25"/>
  <c r="L90" i="25"/>
  <c r="L100" i="25"/>
  <c r="N30" i="25"/>
  <c r="N84" i="25"/>
  <c r="D85" i="25"/>
  <c r="H32" i="25"/>
  <c r="D47" i="25"/>
  <c r="H89" i="25"/>
  <c r="H7" i="25"/>
  <c r="C75" i="25"/>
  <c r="K88" i="25"/>
  <c r="K82" i="25"/>
  <c r="K35" i="25"/>
  <c r="K17" i="25"/>
  <c r="J55" i="25"/>
  <c r="J57" i="25"/>
  <c r="J84" i="25"/>
  <c r="J71" i="25"/>
  <c r="J28" i="25"/>
  <c r="I68" i="25"/>
  <c r="I35" i="25"/>
  <c r="I15" i="25"/>
  <c r="I30" i="25"/>
  <c r="J101" i="25"/>
  <c r="G34" i="25"/>
  <c r="G61" i="25"/>
  <c r="G42" i="25"/>
  <c r="G73" i="25"/>
  <c r="H16" i="25"/>
  <c r="H90" i="25"/>
  <c r="D101" i="25"/>
  <c r="D38" i="25"/>
  <c r="C57" i="25"/>
  <c r="C23" i="25"/>
  <c r="F12" i="25"/>
  <c r="F78" i="25"/>
  <c r="E76" i="25"/>
  <c r="M57" i="25"/>
  <c r="M79" i="25"/>
  <c r="M24" i="25"/>
  <c r="L30" i="25"/>
  <c r="L61" i="25"/>
  <c r="L103" i="25"/>
  <c r="N41" i="25"/>
  <c r="N59" i="25"/>
  <c r="N55" i="25"/>
  <c r="N99" i="25"/>
  <c r="J77" i="25"/>
  <c r="E66" i="25"/>
  <c r="E58" i="25"/>
  <c r="E16" i="25"/>
  <c r="C102" i="25"/>
  <c r="E71" i="25"/>
  <c r="D78" i="25"/>
  <c r="H12" i="25"/>
  <c r="J92" i="25"/>
  <c r="E59" i="25"/>
  <c r="K22" i="25"/>
  <c r="K43" i="25"/>
  <c r="K26" i="25"/>
  <c r="K18" i="25"/>
  <c r="J8" i="25"/>
  <c r="J32" i="25"/>
  <c r="J16" i="25"/>
  <c r="J11" i="25"/>
  <c r="J59" i="25"/>
  <c r="I56" i="25"/>
  <c r="I89" i="25"/>
  <c r="I61" i="25"/>
  <c r="I22" i="25"/>
  <c r="I29" i="25"/>
  <c r="K57" i="25"/>
  <c r="G13" i="25"/>
  <c r="G97" i="25"/>
  <c r="G66" i="25"/>
  <c r="G49" i="25"/>
  <c r="G4" i="25"/>
  <c r="J80" i="25"/>
  <c r="H64" i="25"/>
  <c r="H41" i="25"/>
  <c r="H36" i="25"/>
  <c r="D22" i="25"/>
  <c r="D43" i="25"/>
  <c r="D48" i="25"/>
  <c r="D92" i="25"/>
  <c r="C91" i="25"/>
  <c r="C14" i="25"/>
  <c r="C82" i="25"/>
  <c r="C80" i="25"/>
  <c r="F26" i="25"/>
  <c r="F45" i="25"/>
  <c r="F37" i="25"/>
  <c r="F98" i="25"/>
  <c r="E9" i="25"/>
  <c r="E7" i="25"/>
  <c r="E87" i="25"/>
  <c r="E13" i="25"/>
  <c r="E64" i="25"/>
  <c r="E96" i="25"/>
  <c r="E17" i="25"/>
  <c r="E53" i="25"/>
  <c r="I78" i="25"/>
  <c r="M27" i="25"/>
  <c r="M16" i="25"/>
  <c r="M103" i="25"/>
  <c r="M85" i="25"/>
  <c r="M55" i="25"/>
  <c r="L32" i="25"/>
  <c r="L23" i="25"/>
  <c r="L68" i="25"/>
  <c r="L74" i="25"/>
  <c r="L67" i="25"/>
  <c r="L39" i="25"/>
  <c r="N44" i="25"/>
  <c r="N66" i="25"/>
  <c r="N75" i="25"/>
  <c r="N23" i="25"/>
  <c r="N80" i="25"/>
  <c r="F53" i="25"/>
  <c r="F36" i="25"/>
  <c r="H55" i="25"/>
  <c r="C90" i="25"/>
  <c r="D11" i="25"/>
  <c r="D99" i="25"/>
  <c r="H19" i="25"/>
  <c r="H51" i="25"/>
  <c r="C37" i="25"/>
  <c r="K72" i="25"/>
  <c r="K67" i="25"/>
  <c r="K71" i="25"/>
  <c r="K77" i="25"/>
  <c r="K53" i="25"/>
  <c r="J42" i="25"/>
  <c r="J27" i="25"/>
  <c r="J78" i="25"/>
  <c r="J26" i="25"/>
  <c r="K103" i="25"/>
  <c r="I46" i="25"/>
  <c r="I13" i="25"/>
  <c r="I6" i="25"/>
  <c r="I53" i="25"/>
  <c r="I88" i="25"/>
  <c r="K25" i="25"/>
  <c r="G47" i="25"/>
  <c r="G19" i="25"/>
  <c r="G10" i="25"/>
  <c r="G29" i="25"/>
  <c r="G63" i="25"/>
  <c r="I81" i="25"/>
  <c r="H53" i="25"/>
  <c r="H25" i="25"/>
  <c r="D64" i="25"/>
  <c r="D77" i="25"/>
  <c r="D14" i="25"/>
  <c r="D49" i="25"/>
  <c r="D66" i="25"/>
  <c r="C33" i="25"/>
  <c r="C47" i="25"/>
  <c r="C40" i="25"/>
  <c r="C6" i="25"/>
  <c r="F68" i="25"/>
  <c r="F65" i="25"/>
  <c r="F51" i="25"/>
  <c r="F4" i="25"/>
  <c r="E51" i="25"/>
  <c r="E40" i="25"/>
  <c r="E79" i="25"/>
  <c r="G89" i="25"/>
  <c r="J73" i="25"/>
  <c r="H70" i="25"/>
  <c r="D83" i="25"/>
  <c r="D74" i="25"/>
  <c r="C89" i="25"/>
  <c r="C10" i="25"/>
  <c r="C43" i="25"/>
  <c r="C4" i="25"/>
  <c r="F93" i="25"/>
  <c r="C103" i="25"/>
  <c r="E94" i="25"/>
  <c r="E69" i="25"/>
  <c r="C9" i="25"/>
  <c r="C53" i="25"/>
  <c r="F48" i="25"/>
  <c r="F102" i="25"/>
  <c r="E84" i="25"/>
  <c r="C97" i="25"/>
  <c r="F77" i="25"/>
  <c r="E83" i="25"/>
  <c r="E98" i="25"/>
  <c r="E48" i="25"/>
  <c r="M65" i="25"/>
  <c r="M35" i="25"/>
  <c r="M87" i="25"/>
  <c r="M60" i="25"/>
  <c r="M51" i="25"/>
  <c r="L5" i="25"/>
  <c r="L40" i="25"/>
  <c r="L33" i="25"/>
  <c r="L95" i="25"/>
  <c r="L7" i="25"/>
  <c r="L97" i="25"/>
  <c r="N10" i="25"/>
  <c r="N42" i="25"/>
  <c r="N33" i="25"/>
  <c r="N92" i="25"/>
  <c r="N78" i="25"/>
  <c r="N82" i="25"/>
  <c r="C17" i="25"/>
  <c r="F74" i="25"/>
  <c r="I74" i="25"/>
  <c r="C25" i="25"/>
  <c r="E37" i="25"/>
  <c r="H103" i="25"/>
  <c r="C71" i="25"/>
  <c r="F19" i="25"/>
  <c r="K24" i="25"/>
  <c r="K98" i="25"/>
  <c r="K92" i="25"/>
  <c r="K74" i="25"/>
  <c r="K65" i="25"/>
  <c r="J66" i="25"/>
  <c r="J86" i="25"/>
  <c r="J54" i="25"/>
  <c r="J33" i="25"/>
  <c r="I32" i="25"/>
  <c r="I75" i="25"/>
  <c r="I47" i="25"/>
  <c r="I39" i="25"/>
  <c r="I42" i="25"/>
  <c r="I101" i="25"/>
  <c r="G21" i="25"/>
  <c r="G6" i="25"/>
  <c r="G78" i="25"/>
  <c r="G33" i="25"/>
  <c r="H71" i="25"/>
  <c r="D19" i="25"/>
  <c r="C95" i="25"/>
  <c r="F66" i="25"/>
  <c r="E21" i="25"/>
  <c r="C96" i="25"/>
  <c r="F67" i="25"/>
  <c r="E27" i="25"/>
  <c r="E77" i="25"/>
  <c r="C41" i="25"/>
  <c r="F43" i="25"/>
  <c r="N20" i="25"/>
  <c r="N21" i="25"/>
  <c r="N93" i="25"/>
  <c r="E32" i="25"/>
  <c r="D96" i="25"/>
  <c r="K37" i="25"/>
  <c r="K12" i="25"/>
  <c r="J6" i="25"/>
  <c r="J22" i="25"/>
  <c r="J48" i="25"/>
  <c r="I82" i="25"/>
  <c r="I100" i="25"/>
  <c r="G11" i="25"/>
  <c r="G58" i="25"/>
  <c r="G94" i="25"/>
  <c r="H52" i="25"/>
  <c r="H42" i="25"/>
  <c r="D41" i="25"/>
  <c r="D90" i="25"/>
  <c r="M17" i="25"/>
  <c r="M14" i="25"/>
  <c r="M92" i="25"/>
  <c r="L54" i="25"/>
  <c r="L84" i="25"/>
  <c r="L52" i="25"/>
  <c r="N61" i="25"/>
  <c r="N91" i="25"/>
  <c r="N77" i="25"/>
  <c r="C83" i="25"/>
  <c r="H80" i="25"/>
  <c r="K14" i="25"/>
  <c r="G46" i="25"/>
  <c r="G82" i="25"/>
  <c r="H86" i="25"/>
  <c r="D8" i="25"/>
  <c r="D55" i="25"/>
  <c r="D82" i="25"/>
  <c r="C64" i="25"/>
  <c r="C44" i="25"/>
  <c r="F75" i="25"/>
  <c r="C84" i="25"/>
  <c r="E44" i="25"/>
  <c r="M25" i="25"/>
  <c r="M34" i="25"/>
  <c r="M102" i="25"/>
  <c r="L21" i="25"/>
  <c r="L81" i="25"/>
  <c r="N32" i="25"/>
  <c r="N4" i="25"/>
  <c r="K34" i="25"/>
  <c r="Q2" i="17" a="1"/>
  <c r="Q2" i="17" s="1"/>
  <c r="P3" i="18" a="1"/>
  <c r="P3" i="18" s="1"/>
  <c r="P4" i="18" a="1"/>
  <c r="P4" i="18" s="1"/>
  <c r="P5" i="18" s="1"/>
  <c r="P2" i="17" a="1"/>
  <c r="P2" i="17" s="1"/>
  <c r="O3" i="18" a="1"/>
  <c r="O3" i="18" s="1"/>
  <c r="O4" i="18" a="1"/>
  <c r="O4" i="18" s="1"/>
  <c r="O5" i="18" s="1"/>
  <c r="F2" i="17" a="1"/>
  <c r="F2" i="17" s="1"/>
  <c r="E4" i="18" a="1"/>
  <c r="E4" i="18" s="1"/>
  <c r="E5" i="18" s="1"/>
  <c r="E3" i="18" a="1"/>
  <c r="E3" i="18" s="1"/>
  <c r="O2" i="17" a="1"/>
  <c r="O2" i="17" s="1"/>
  <c r="N3" i="18" a="1"/>
  <c r="N3" i="18" s="1"/>
  <c r="N4" i="18" a="1"/>
  <c r="N4" i="18" s="1"/>
  <c r="N5" i="18" s="1"/>
  <c r="I2" i="17" a="1"/>
  <c r="I2" i="17" s="1"/>
  <c r="H3" i="18" a="1"/>
  <c r="H3" i="18" s="1"/>
  <c r="H4" i="18" a="1"/>
  <c r="H4" i="18" s="1"/>
  <c r="H5" i="18" s="1"/>
  <c r="G2" i="17" a="1"/>
  <c r="G2" i="17" s="1"/>
  <c r="F4" i="18" a="1"/>
  <c r="F4" i="18" s="1"/>
  <c r="F5" i="18" s="1"/>
  <c r="F3" i="18" a="1"/>
  <c r="F3" i="18" s="1"/>
  <c r="R2" i="17" a="1"/>
  <c r="R2" i="17" s="1"/>
  <c r="Q4" i="18" a="1"/>
  <c r="Q4" i="18" s="1"/>
  <c r="Q5" i="18" s="1"/>
  <c r="Q3" i="18" a="1"/>
  <c r="Q3" i="18" s="1"/>
  <c r="H31" i="25"/>
  <c r="D16" i="25"/>
  <c r="D36" i="25"/>
  <c r="F92" i="25"/>
  <c r="C13" i="25"/>
  <c r="C79" i="25"/>
  <c r="F31" i="25"/>
  <c r="F97" i="25"/>
  <c r="E6" i="25"/>
  <c r="M11" i="25"/>
  <c r="M81" i="25"/>
  <c r="L27" i="25"/>
  <c r="L31" i="25"/>
  <c r="L64" i="25"/>
  <c r="N39" i="25"/>
  <c r="N71" i="25"/>
  <c r="N72" i="25"/>
  <c r="H81" i="25"/>
  <c r="H60" i="25"/>
  <c r="C60" i="25"/>
  <c r="E65" i="25"/>
  <c r="F82" i="25"/>
  <c r="K66" i="25"/>
  <c r="K63" i="25"/>
  <c r="J37" i="25"/>
  <c r="J74" i="25"/>
  <c r="J100" i="25"/>
  <c r="I12" i="25"/>
  <c r="I97" i="25"/>
  <c r="G40" i="25"/>
  <c r="G91" i="25"/>
  <c r="G56" i="25"/>
  <c r="H39" i="25"/>
  <c r="D58" i="25"/>
  <c r="D4" i="25"/>
  <c r="D45" i="25"/>
  <c r="C27" i="25"/>
  <c r="C38" i="25"/>
  <c r="F62" i="25"/>
  <c r="F25" i="25"/>
  <c r="E45" i="25"/>
  <c r="E46" i="25"/>
  <c r="F41" i="25"/>
  <c r="M58" i="25"/>
  <c r="M76" i="25"/>
  <c r="M82" i="25"/>
  <c r="L55" i="25"/>
  <c r="L77" i="25"/>
  <c r="N5" i="25"/>
  <c r="N40" i="25"/>
  <c r="N28" i="25"/>
  <c r="D97" i="25"/>
  <c r="H14" i="25"/>
  <c r="E52" i="25"/>
  <c r="F101" i="25"/>
  <c r="K19" i="25"/>
  <c r="K89" i="25"/>
  <c r="K60" i="25"/>
  <c r="J46" i="25"/>
  <c r="I25" i="25"/>
  <c r="I40" i="25"/>
  <c r="I24" i="25"/>
  <c r="J94" i="25"/>
  <c r="G53" i="25"/>
  <c r="G44" i="25"/>
  <c r="G38" i="25"/>
  <c r="G87" i="25"/>
  <c r="G95" i="25"/>
  <c r="H26" i="25"/>
  <c r="H5" i="25"/>
  <c r="H50" i="25"/>
  <c r="D24" i="25"/>
  <c r="D39" i="25"/>
  <c r="D73" i="25"/>
  <c r="F103" i="25"/>
  <c r="C5" i="25"/>
  <c r="C66" i="25"/>
  <c r="C52" i="25"/>
  <c r="C59" i="25"/>
  <c r="F27" i="25"/>
  <c r="F87" i="25"/>
  <c r="F80" i="25"/>
  <c r="D69" i="25"/>
  <c r="E88" i="25"/>
  <c r="E102" i="25"/>
  <c r="E47" i="25"/>
  <c r="E10" i="25"/>
  <c r="E61" i="25"/>
  <c r="I27" i="25"/>
  <c r="G68" i="25"/>
  <c r="H48" i="25"/>
  <c r="D5" i="25"/>
  <c r="D12" i="25"/>
  <c r="D9" i="25"/>
  <c r="D63" i="25"/>
  <c r="C48" i="25"/>
  <c r="C62" i="25"/>
  <c r="F9" i="25"/>
  <c r="F61" i="25"/>
  <c r="E41" i="25"/>
  <c r="E60" i="25"/>
  <c r="C11" i="25"/>
  <c r="C36" i="25"/>
  <c r="F99" i="25"/>
  <c r="E63" i="25"/>
  <c r="E30" i="25"/>
  <c r="C51" i="25"/>
  <c r="F50" i="25"/>
  <c r="C24" i="25"/>
  <c r="M32" i="25"/>
  <c r="M23" i="25"/>
  <c r="M4" i="25"/>
  <c r="M89" i="25"/>
  <c r="M9" i="25"/>
  <c r="L37" i="25"/>
  <c r="L28" i="25"/>
  <c r="L72" i="25"/>
  <c r="L78" i="25"/>
  <c r="L75" i="25"/>
  <c r="L56" i="25"/>
  <c r="N49" i="25"/>
  <c r="N13" i="25"/>
  <c r="N79" i="25"/>
  <c r="N47" i="25"/>
  <c r="N88" i="25"/>
  <c r="D102" i="25"/>
  <c r="E92" i="25"/>
  <c r="F33" i="25"/>
  <c r="J88" i="25"/>
  <c r="E55" i="25"/>
  <c r="H11" i="25"/>
  <c r="H67" i="25"/>
  <c r="H21" i="25"/>
  <c r="C74" i="25"/>
  <c r="F89" i="25"/>
  <c r="C56" i="25"/>
  <c r="K29" i="25"/>
  <c r="K51" i="25"/>
  <c r="K46" i="25"/>
  <c r="K9" i="25"/>
  <c r="K54" i="25"/>
  <c r="J15" i="25"/>
  <c r="J45" i="25"/>
  <c r="J35" i="25"/>
  <c r="J18" i="25"/>
  <c r="J72" i="25"/>
  <c r="I10" i="25"/>
  <c r="I96" i="25"/>
  <c r="I77" i="25"/>
  <c r="I69" i="25"/>
  <c r="I91" i="25"/>
  <c r="J12" i="25"/>
  <c r="G48" i="25"/>
  <c r="G24" i="25"/>
  <c r="G16" i="25"/>
  <c r="G31" i="25"/>
  <c r="H22" i="25"/>
  <c r="D34" i="25"/>
  <c r="C101" i="25"/>
  <c r="C29" i="25"/>
  <c r="F38" i="25"/>
  <c r="F42" i="25"/>
  <c r="E22" i="25"/>
  <c r="C30" i="25"/>
  <c r="F8" i="25"/>
  <c r="F76" i="25"/>
  <c r="E100" i="25"/>
  <c r="C31" i="25"/>
  <c r="F11" i="25"/>
  <c r="E33" i="25"/>
  <c r="H59" i="25"/>
  <c r="H37" i="25"/>
  <c r="D42" i="25"/>
  <c r="D91" i="25"/>
  <c r="C76" i="25"/>
  <c r="F20" i="25"/>
  <c r="F34" i="25"/>
  <c r="F23" i="25"/>
  <c r="E97" i="25"/>
  <c r="M20" i="25"/>
  <c r="M100" i="25"/>
  <c r="M21" i="25"/>
  <c r="L16" i="25"/>
  <c r="L70" i="25"/>
  <c r="L94" i="25"/>
  <c r="N62" i="25"/>
  <c r="N6" i="25"/>
  <c r="F57" i="25"/>
  <c r="H45" i="25"/>
  <c r="C92" i="25"/>
  <c r="H101" i="25"/>
  <c r="F21" i="25"/>
  <c r="K70" i="25"/>
  <c r="K68" i="25"/>
  <c r="K45" i="25"/>
  <c r="J17" i="25"/>
  <c r="J21" i="25"/>
  <c r="I33" i="25"/>
  <c r="I5" i="25"/>
  <c r="I87" i="25"/>
  <c r="I84" i="25"/>
  <c r="G15" i="25"/>
  <c r="G23" i="25"/>
  <c r="J91" i="25"/>
  <c r="H9" i="25"/>
  <c r="D71" i="25"/>
  <c r="F84" i="25"/>
  <c r="C46" i="25"/>
  <c r="C99" i="25"/>
  <c r="F64" i="25"/>
  <c r="F58" i="25"/>
  <c r="E26" i="25"/>
  <c r="E80" i="25"/>
  <c r="E81" i="25"/>
  <c r="M29" i="25"/>
  <c r="M56" i="25"/>
  <c r="M98" i="25"/>
  <c r="L62" i="25"/>
  <c r="L101" i="25"/>
  <c r="L96" i="25"/>
  <c r="N12" i="25"/>
  <c r="N97" i="25"/>
  <c r="N9" i="25"/>
  <c r="H78" i="25"/>
  <c r="H85" i="25"/>
  <c r="E72" i="25"/>
  <c r="K95" i="25"/>
  <c r="K47" i="25"/>
  <c r="J62" i="25"/>
  <c r="J76" i="25"/>
  <c r="J20" i="25"/>
  <c r="I73" i="25"/>
  <c r="I66" i="25"/>
  <c r="G77" i="25"/>
  <c r="H33" i="25"/>
  <c r="M2" i="17" a="1"/>
  <c r="M2" i="17" s="1"/>
  <c r="L4" i="18" a="1"/>
  <c r="L4" i="18" s="1"/>
  <c r="L5" i="18" s="1"/>
  <c r="L3" i="18" a="1"/>
  <c r="L3" i="18" s="1"/>
  <c r="J2" i="17" a="1"/>
  <c r="J2" i="17" s="1"/>
  <c r="I3" i="18" a="1"/>
  <c r="I3" i="18" s="1"/>
  <c r="I4" i="18" a="1"/>
  <c r="I4" i="18" s="1"/>
  <c r="I5" i="18" s="1"/>
  <c r="N2" i="17" a="1"/>
  <c r="N2" i="17" s="1"/>
  <c r="M3" i="18" a="1"/>
  <c r="M3" i="18" s="1"/>
  <c r="M4" i="18" a="1"/>
  <c r="M4" i="18" s="1"/>
  <c r="M5" i="18" s="1"/>
  <c r="H91" i="25"/>
  <c r="E24" i="25"/>
  <c r="C42" i="25"/>
  <c r="M6" i="25"/>
  <c r="M77" i="25"/>
  <c r="L20" i="25"/>
  <c r="L12" i="25"/>
  <c r="L57" i="25"/>
  <c r="N29" i="25"/>
  <c r="N67" i="25"/>
  <c r="N38" i="25"/>
  <c r="H62" i="25"/>
  <c r="H83" i="25"/>
  <c r="H102" i="25"/>
  <c r="F24" i="25"/>
  <c r="K49" i="25"/>
  <c r="K64" i="25"/>
  <c r="K38" i="25"/>
  <c r="J63" i="25"/>
  <c r="J10" i="25"/>
  <c r="J99" i="25"/>
  <c r="I11" i="25"/>
  <c r="I62" i="25"/>
  <c r="K87" i="25"/>
  <c r="G14" i="25"/>
  <c r="G100" i="25"/>
  <c r="K99" i="25"/>
  <c r="H87" i="25"/>
  <c r="D62" i="25"/>
  <c r="D37" i="25"/>
  <c r="C32" i="25"/>
  <c r="C98" i="25"/>
  <c r="F63" i="25"/>
  <c r="F54" i="25"/>
  <c r="E39" i="25"/>
  <c r="M54" i="25"/>
  <c r="M72" i="25"/>
  <c r="M74" i="25"/>
  <c r="L51" i="25"/>
  <c r="L93" i="25"/>
  <c r="N7" i="25"/>
  <c r="N35" i="25"/>
  <c r="N102" i="25"/>
  <c r="E62" i="25"/>
  <c r="F71" i="25"/>
  <c r="H98" i="25"/>
  <c r="H38" i="25"/>
  <c r="H54" i="25"/>
  <c r="H73" i="25"/>
  <c r="K91" i="25"/>
  <c r="K40" i="25"/>
  <c r="J58" i="25"/>
  <c r="J85" i="25"/>
  <c r="I9" i="25"/>
  <c r="I36" i="25"/>
  <c r="I49" i="25"/>
  <c r="G39" i="25"/>
  <c r="G65" i="25"/>
  <c r="G75" i="25"/>
  <c r="G85" i="25"/>
  <c r="H100" i="25"/>
  <c r="D21" i="25"/>
  <c r="D100" i="25"/>
  <c r="C65" i="25"/>
  <c r="C55" i="25"/>
  <c r="F81" i="25"/>
  <c r="F83" i="25"/>
  <c r="E103" i="25"/>
  <c r="E49" i="25"/>
  <c r="M30" i="25"/>
  <c r="M52" i="25"/>
  <c r="M45" i="25"/>
  <c r="L35" i="25"/>
  <c r="L92" i="25"/>
  <c r="L22" i="25"/>
  <c r="N37" i="25"/>
  <c r="N63" i="25"/>
  <c r="N43" i="25"/>
  <c r="F60" i="25"/>
  <c r="F55" i="25"/>
  <c r="E34" i="25"/>
  <c r="E91" i="25"/>
  <c r="K44" i="25"/>
  <c r="K21" i="25"/>
  <c r="J14" i="25"/>
  <c r="J38" i="25"/>
  <c r="J13" i="25"/>
  <c r="I63" i="25"/>
  <c r="I65" i="25"/>
  <c r="I41" i="25"/>
  <c r="G5" i="25"/>
  <c r="G50" i="25"/>
  <c r="G76" i="25"/>
  <c r="H49" i="25"/>
  <c r="D28" i="25"/>
  <c r="D51" i="25"/>
  <c r="F90" i="25"/>
  <c r="C28" i="25"/>
  <c r="C88" i="25"/>
  <c r="C81" i="25"/>
  <c r="F32" i="25"/>
  <c r="F46" i="25"/>
  <c r="F39" i="25"/>
  <c r="F7" i="25"/>
  <c r="E15" i="25"/>
  <c r="E8" i="25"/>
  <c r="E86" i="25"/>
  <c r="E11" i="25"/>
  <c r="E95" i="25"/>
  <c r="G45" i="25"/>
  <c r="I4" i="25"/>
  <c r="H57" i="25"/>
  <c r="D25" i="25"/>
  <c r="D56" i="25"/>
  <c r="D57" i="25"/>
  <c r="C39" i="25"/>
  <c r="C67" i="25"/>
  <c r="C8" i="25"/>
  <c r="F47" i="25"/>
  <c r="F94" i="25"/>
  <c r="E57" i="25"/>
  <c r="E85" i="25"/>
  <c r="E36" i="25"/>
  <c r="C68" i="25"/>
  <c r="F44" i="25"/>
  <c r="E23" i="25"/>
  <c r="C93" i="25"/>
  <c r="C70" i="25"/>
  <c r="F69" i="25"/>
  <c r="E5" i="25"/>
  <c r="E18" i="25"/>
  <c r="M39" i="25"/>
  <c r="M62" i="25"/>
  <c r="M64" i="25"/>
  <c r="M80" i="25"/>
  <c r="M101" i="25"/>
  <c r="M90" i="25"/>
  <c r="L66" i="25"/>
  <c r="L59" i="25"/>
  <c r="L10" i="25"/>
  <c r="L99" i="25"/>
  <c r="L85" i="25"/>
  <c r="N19" i="25"/>
  <c r="N8" i="25"/>
  <c r="N16" i="25"/>
  <c r="N100" i="25"/>
  <c r="N60" i="25"/>
  <c r="N96" i="25"/>
  <c r="C72" i="25"/>
  <c r="H77" i="25"/>
  <c r="D88" i="25"/>
  <c r="H56" i="25"/>
  <c r="G96" i="25"/>
  <c r="H61" i="25"/>
  <c r="D18" i="25"/>
  <c r="D79" i="25"/>
  <c r="C34" i="25"/>
  <c r="K6" i="25"/>
  <c r="K78" i="25"/>
  <c r="K73" i="25"/>
  <c r="K80" i="25"/>
  <c r="K69" i="25"/>
  <c r="J43" i="25"/>
  <c r="J34" i="25"/>
  <c r="J79" i="25"/>
  <c r="J60" i="25"/>
  <c r="J102" i="25"/>
  <c r="I52" i="25"/>
  <c r="I18" i="25"/>
  <c r="I7" i="25"/>
  <c r="I72" i="25"/>
  <c r="J93" i="25"/>
  <c r="G57" i="25"/>
  <c r="G80" i="25"/>
  <c r="G51" i="25"/>
  <c r="G71" i="25"/>
  <c r="K48" i="25"/>
  <c r="H99" i="25"/>
  <c r="D59" i="25"/>
  <c r="C94" i="25"/>
  <c r="F28" i="25"/>
  <c r="F35" i="25"/>
  <c r="E101" i="25"/>
  <c r="E78" i="25"/>
  <c r="C100" i="25"/>
  <c r="F29" i="25"/>
  <c r="F40" i="25"/>
  <c r="E42" i="25"/>
  <c r="E99" i="25"/>
  <c r="D68" i="25"/>
  <c r="C7" i="25"/>
  <c r="F6" i="25"/>
  <c r="E43" i="25"/>
  <c r="M22" i="18"/>
  <c r="F22" i="18"/>
  <c r="C22" i="18"/>
  <c r="D22" i="18"/>
  <c r="S3" i="29"/>
  <c r="H22" i="18"/>
  <c r="J22" i="18"/>
  <c r="N22" i="18"/>
  <c r="G22" i="18"/>
  <c r="K22" i="18"/>
  <c r="L2" i="25" l="1"/>
  <c r="L1" i="25" s="1"/>
  <c r="L9" i="18"/>
  <c r="N2" i="25"/>
  <c r="E2" i="25"/>
  <c r="I2" i="25"/>
  <c r="G2" i="25"/>
  <c r="C5" i="18"/>
  <c r="U4" i="18"/>
  <c r="V4" i="18"/>
  <c r="J2" i="25"/>
  <c r="K2" i="25"/>
  <c r="H2" i="25"/>
  <c r="D2" i="25"/>
  <c r="U3" i="18"/>
  <c r="V3" i="18"/>
  <c r="M2" i="25"/>
  <c r="C2" i="25"/>
  <c r="F2" i="25"/>
  <c r="V5" i="18" l="1"/>
  <c r="U5" i="18"/>
  <c r="D1" i="25"/>
  <c r="D9" i="18"/>
  <c r="H1" i="25"/>
  <c r="H9" i="18"/>
  <c r="C1" i="25"/>
  <c r="S3" i="25" s="1"/>
  <c r="C9" i="18"/>
  <c r="I1" i="25"/>
  <c r="I9" i="18"/>
  <c r="J1" i="25"/>
  <c r="J9" i="18"/>
  <c r="E1" i="25"/>
  <c r="E9" i="18"/>
  <c r="F1" i="25"/>
  <c r="F9" i="18"/>
  <c r="G1" i="25"/>
  <c r="G9" i="18"/>
  <c r="K1" i="25"/>
  <c r="K9" i="18"/>
  <c r="M1" i="25"/>
  <c r="M9" i="18"/>
  <c r="N1" i="25"/>
  <c r="N9" i="18"/>
  <c r="L10" i="18"/>
  <c r="M10" i="18" l="1"/>
  <c r="N10" i="18"/>
  <c r="G10" i="18"/>
  <c r="H10" i="18"/>
  <c r="J10" i="18"/>
  <c r="F10" i="18"/>
  <c r="I10" i="18"/>
  <c r="D10" i="18"/>
  <c r="K10" i="18"/>
  <c r="E10" i="18"/>
  <c r="C10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<sst xmlns="http://schemas.openxmlformats.org/spreadsheetml/2006/main" count="111" uniqueCount="47">
  <si>
    <t>Max</t>
  </si>
  <si>
    <t>Desired Diversity</t>
  </si>
  <si>
    <t>Min</t>
  </si>
  <si>
    <t>MAX</t>
  </si>
  <si>
    <t>MIN</t>
  </si>
  <si>
    <t>Time</t>
  </si>
  <si>
    <t>Data</t>
  </si>
  <si>
    <t>Optimas</t>
  </si>
  <si>
    <t>H-Axis</t>
  </si>
  <si>
    <t xml:space="preserve"> Max distance</t>
  </si>
  <si>
    <t xml:space="preserve"> Ratio</t>
  </si>
  <si>
    <t>Ursem</t>
  </si>
  <si>
    <t>Wineberg and Oppacher</t>
  </si>
  <si>
    <t>Zhu et al.</t>
  </si>
  <si>
    <t>Shi</t>
  </si>
  <si>
    <t>Wang et al.</t>
  </si>
  <si>
    <t>Li et al.</t>
  </si>
  <si>
    <t>Cheng</t>
  </si>
  <si>
    <t>Tilahun</t>
  </si>
  <si>
    <t>Salleh et al.</t>
  </si>
  <si>
    <t>Zhao et al.</t>
  </si>
  <si>
    <t>Osuna Enciso et al.</t>
  </si>
  <si>
    <t>Interval</t>
  </si>
  <si>
    <t>Max(Error)</t>
  </si>
  <si>
    <t>Sum(Error)</t>
  </si>
  <si>
    <t>Mean(Error)</t>
  </si>
  <si>
    <t>Sum</t>
  </si>
  <si>
    <t>Mean</t>
  </si>
  <si>
    <t>Diff</t>
  </si>
  <si>
    <t>Ratio</t>
  </si>
  <si>
    <t>LCDM</t>
  </si>
  <si>
    <t>AVG</t>
  </si>
  <si>
    <t>K</t>
  </si>
  <si>
    <t>Avg</t>
  </si>
  <si>
    <t>Avg^2</t>
  </si>
  <si>
    <t>Friedman</t>
  </si>
  <si>
    <t>Avg Rank</t>
  </si>
  <si>
    <t>Rank</t>
  </si>
  <si>
    <t xml:space="preserve"> 506(0 5 2 1 4 3 6)</t>
  </si>
  <si>
    <t xml:space="preserve"> 3025(4 1 2 0 3 6 5)</t>
  </si>
  <si>
    <t xml:space="preserve"> 1680(2 3 0 1 4 5 6)</t>
  </si>
  <si>
    <t xml:space="preserve"> 2147(2 6 5 1 4 3 0)</t>
  </si>
  <si>
    <t>Ours</t>
  </si>
  <si>
    <t>Dummy1</t>
  </si>
  <si>
    <t>Dummy2</t>
  </si>
  <si>
    <t>Dummy3</t>
  </si>
  <si>
    <t>Dummy4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</si>
</sst>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14B7-4CDE-BC3B-FFDFE6223554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Ours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0.99559605466387913</c:v>
                </c:pt>
                <c:pt idx="1">
                  <c:v>1</c:v>
                </c:pt>
                <c:pt idx="2">
                  <c:v>0.97184860395966599</c:v>
                </c:pt>
                <c:pt idx="3">
                  <c:v>0.93261270253602935</c:v>
                </c:pt>
                <c:pt idx="4">
                  <c:v>0.94535639047196673</c:v>
                </c:pt>
                <c:pt idx="5">
                  <c:v>0.95859996082163623</c:v>
                </c:pt>
                <c:pt idx="6">
                  <c:v>0.94528658952150368</c:v>
                </c:pt>
                <c:pt idx="7">
                  <c:v>0.90368495980704799</c:v>
                </c:pt>
                <c:pt idx="8">
                  <c:v>0.91996493596549422</c:v>
                </c:pt>
                <c:pt idx="9">
                  <c:v>0.90019673295813607</c:v>
                </c:pt>
                <c:pt idx="10">
                  <c:v>0.92509360259208395</c:v>
                </c:pt>
                <c:pt idx="11">
                  <c:v>0.87897724669029276</c:v>
                </c:pt>
                <c:pt idx="12">
                  <c:v>0.90200118436379439</c:v>
                </c:pt>
                <c:pt idx="13">
                  <c:v>0.83979627895661535</c:v>
                </c:pt>
                <c:pt idx="14">
                  <c:v>0.87327524182484162</c:v>
                </c:pt>
                <c:pt idx="15">
                  <c:v>0.85131016423880257</c:v>
                </c:pt>
                <c:pt idx="16">
                  <c:v>0.82140603817940971</c:v>
                </c:pt>
                <c:pt idx="17">
                  <c:v>0.81630074174774003</c:v>
                </c:pt>
                <c:pt idx="18">
                  <c:v>0.83374332178067179</c:v>
                </c:pt>
                <c:pt idx="19">
                  <c:v>0.8053678831597858</c:v>
                </c:pt>
                <c:pt idx="20">
                  <c:v>0.80696318150211443</c:v>
                </c:pt>
                <c:pt idx="21">
                  <c:v>0.80455948702822844</c:v>
                </c:pt>
                <c:pt idx="22">
                  <c:v>0.78310147994581747</c:v>
                </c:pt>
                <c:pt idx="23">
                  <c:v>0.80724559300902266</c:v>
                </c:pt>
                <c:pt idx="24">
                  <c:v>0.78755109005685509</c:v>
                </c:pt>
                <c:pt idx="25">
                  <c:v>0.77428008614994137</c:v>
                </c:pt>
                <c:pt idx="26">
                  <c:v>0.76058913852292109</c:v>
                </c:pt>
                <c:pt idx="27">
                  <c:v>0.75454754464711771</c:v>
                </c:pt>
                <c:pt idx="28">
                  <c:v>0.73667666127433273</c:v>
                </c:pt>
                <c:pt idx="29">
                  <c:v>0.74169068544508532</c:v>
                </c:pt>
                <c:pt idx="30">
                  <c:v>0.71406300656179589</c:v>
                </c:pt>
                <c:pt idx="31">
                  <c:v>0.72858580501147374</c:v>
                </c:pt>
                <c:pt idx="32">
                  <c:v>0.69186887083025927</c:v>
                </c:pt>
                <c:pt idx="33">
                  <c:v>0.69652658097151687</c:v>
                </c:pt>
                <c:pt idx="34">
                  <c:v>0.67828010881581302</c:v>
                </c:pt>
                <c:pt idx="35">
                  <c:v>0.67826410478137156</c:v>
                </c:pt>
                <c:pt idx="36">
                  <c:v>0.67072630397862232</c:v>
                </c:pt>
                <c:pt idx="37">
                  <c:v>0.64165349187093079</c:v>
                </c:pt>
                <c:pt idx="38">
                  <c:v>0.64426317782279263</c:v>
                </c:pt>
                <c:pt idx="39">
                  <c:v>0.63847008594140187</c:v>
                </c:pt>
                <c:pt idx="40">
                  <c:v>0.65086111457975526</c:v>
                </c:pt>
                <c:pt idx="41">
                  <c:v>0.62015579905157125</c:v>
                </c:pt>
                <c:pt idx="42">
                  <c:v>0.62005230375895437</c:v>
                </c:pt>
                <c:pt idx="43">
                  <c:v>0.60735204494668904</c:v>
                </c:pt>
                <c:pt idx="44">
                  <c:v>0.59253445648386416</c:v>
                </c:pt>
                <c:pt idx="45">
                  <c:v>0.59395014062112683</c:v>
                </c:pt>
                <c:pt idx="46">
                  <c:v>0.60048209500575234</c:v>
                </c:pt>
                <c:pt idx="47">
                  <c:v>0.57411405398075088</c:v>
                </c:pt>
                <c:pt idx="48">
                  <c:v>0.56161425492322681</c:v>
                </c:pt>
                <c:pt idx="49">
                  <c:v>0.57097650403977041</c:v>
                </c:pt>
                <c:pt idx="50">
                  <c:v>0.54965318952711983</c:v>
                </c:pt>
                <c:pt idx="51">
                  <c:v>0.54536789816545239</c:v>
                </c:pt>
                <c:pt idx="52">
                  <c:v>0.53347181261893362</c:v>
                </c:pt>
                <c:pt idx="53">
                  <c:v>0.51955871700400325</c:v>
                </c:pt>
                <c:pt idx="54">
                  <c:v>0.51979864111568919</c:v>
                </c:pt>
                <c:pt idx="55">
                  <c:v>0.50565047314881018</c:v>
                </c:pt>
                <c:pt idx="56">
                  <c:v>0.50578209752832792</c:v>
                </c:pt>
                <c:pt idx="57">
                  <c:v>0.51042972183960167</c:v>
                </c:pt>
                <c:pt idx="58">
                  <c:v>0.49121155996044102</c:v>
                </c:pt>
                <c:pt idx="59">
                  <c:v>0.48920403151669267</c:v>
                </c:pt>
                <c:pt idx="60">
                  <c:v>0.47542917557526732</c:v>
                </c:pt>
                <c:pt idx="61">
                  <c:v>0.48103671122486835</c:v>
                </c:pt>
                <c:pt idx="62">
                  <c:v>0.47477060256966785</c:v>
                </c:pt>
                <c:pt idx="63">
                  <c:v>0.4924771768276352</c:v>
                </c:pt>
                <c:pt idx="64">
                  <c:v>0.48253530025987096</c:v>
                </c:pt>
                <c:pt idx="65">
                  <c:v>0.48433938662010256</c:v>
                </c:pt>
                <c:pt idx="66">
                  <c:v>0.48279148601337202</c:v>
                </c:pt>
                <c:pt idx="67">
                  <c:v>0.4844539010499968</c:v>
                </c:pt>
                <c:pt idx="68">
                  <c:v>0.48074803161939528</c:v>
                </c:pt>
                <c:pt idx="69">
                  <c:v>0.47920497310601518</c:v>
                </c:pt>
                <c:pt idx="70">
                  <c:v>0.46075330445302431</c:v>
                </c:pt>
                <c:pt idx="71">
                  <c:v>0.46110587529559782</c:v>
                </c:pt>
                <c:pt idx="72">
                  <c:v>0.45272512194176417</c:v>
                </c:pt>
                <c:pt idx="73">
                  <c:v>0.44972739416775853</c:v>
                </c:pt>
                <c:pt idx="74">
                  <c:v>0.45914136527628507</c:v>
                </c:pt>
                <c:pt idx="75">
                  <c:v>0.45166306699092901</c:v>
                </c:pt>
                <c:pt idx="76">
                  <c:v>0.46149184000593363</c:v>
                </c:pt>
                <c:pt idx="77">
                  <c:v>0.47198234064420436</c:v>
                </c:pt>
                <c:pt idx="78">
                  <c:v>0.47543334313680918</c:v>
                </c:pt>
                <c:pt idx="79">
                  <c:v>0.48759393491453473</c:v>
                </c:pt>
                <c:pt idx="80">
                  <c:v>0.46308079291143672</c:v>
                </c:pt>
                <c:pt idx="81">
                  <c:v>0.45894925651951229</c:v>
                </c:pt>
                <c:pt idx="82">
                  <c:v>0.4395877112994826</c:v>
                </c:pt>
                <c:pt idx="83">
                  <c:v>0.41270160269523354</c:v>
                </c:pt>
                <c:pt idx="84">
                  <c:v>0.40546397044767735</c:v>
                </c:pt>
                <c:pt idx="85">
                  <c:v>0.39184828471251959</c:v>
                </c:pt>
                <c:pt idx="86">
                  <c:v>0.38151989848288487</c:v>
                </c:pt>
                <c:pt idx="87">
                  <c:v>0.3679578533292428</c:v>
                </c:pt>
                <c:pt idx="88">
                  <c:v>0.35943657265336781</c:v>
                </c:pt>
                <c:pt idx="89">
                  <c:v>0.31407627958975759</c:v>
                </c:pt>
                <c:pt idx="90">
                  <c:v>0.34427162377074888</c:v>
                </c:pt>
                <c:pt idx="91">
                  <c:v>0.39272154362501649</c:v>
                </c:pt>
                <c:pt idx="92">
                  <c:v>0.39367759945291814</c:v>
                </c:pt>
                <c:pt idx="93">
                  <c:v>0.35242622382520822</c:v>
                </c:pt>
                <c:pt idx="94">
                  <c:v>0.31288341780476775</c:v>
                </c:pt>
                <c:pt idx="95">
                  <c:v>0.26800552410338196</c:v>
                </c:pt>
                <c:pt idx="96">
                  <c:v>0.23459547821027746</c:v>
                </c:pt>
                <c:pt idx="97">
                  <c:v>0.1963028192126062</c:v>
                </c:pt>
                <c:pt idx="98">
                  <c:v>0.14616445787036464</c:v>
                </c:pt>
                <c:pt idx="99">
                  <c:v>0.14625544288732256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14B7-4CDE-BC3B-FFDFE6223554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Ursem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0.99978643140056656</c:v>
                </c:pt>
                <c:pt idx="1">
                  <c:v>0.99982417647626287</c:v>
                </c:pt>
                <c:pt idx="2">
                  <c:v>0.99991811192123958</c:v>
                </c:pt>
                <c:pt idx="3">
                  <c:v>0.99968873022766691</c:v>
                </c:pt>
                <c:pt idx="4">
                  <c:v>1</c:v>
                </c:pt>
                <c:pt idx="5">
                  <c:v>0.99989604359751616</c:v>
                </c:pt>
                <c:pt idx="6">
                  <c:v>0.99965664632944018</c:v>
                </c:pt>
                <c:pt idx="7">
                  <c:v>0.99971752329253982</c:v>
                </c:pt>
                <c:pt idx="8">
                  <c:v>0.99984639304099332</c:v>
                </c:pt>
                <c:pt idx="9">
                  <c:v>0.9996506466624292</c:v>
                </c:pt>
                <c:pt idx="10">
                  <c:v>0.99972606859955759</c:v>
                </c:pt>
                <c:pt idx="11">
                  <c:v>0.99958778872992193</c:v>
                </c:pt>
                <c:pt idx="12">
                  <c:v>0.99949427043869898</c:v>
                </c:pt>
                <c:pt idx="13">
                  <c:v>0.99938949292259927</c:v>
                </c:pt>
                <c:pt idx="14">
                  <c:v>0.9991856830815331</c:v>
                </c:pt>
                <c:pt idx="15">
                  <c:v>0.99938033308601681</c:v>
                </c:pt>
                <c:pt idx="16">
                  <c:v>0.99903921422429243</c:v>
                </c:pt>
                <c:pt idx="17">
                  <c:v>0.99928236424778183</c:v>
                </c:pt>
                <c:pt idx="18">
                  <c:v>0.99913034411383006</c:v>
                </c:pt>
                <c:pt idx="19">
                  <c:v>0.99910710925382518</c:v>
                </c:pt>
                <c:pt idx="20">
                  <c:v>0.99914633128386254</c:v>
                </c:pt>
                <c:pt idx="21">
                  <c:v>0.99887812948257138</c:v>
                </c:pt>
                <c:pt idx="22">
                  <c:v>0.99869862331386738</c:v>
                </c:pt>
                <c:pt idx="23">
                  <c:v>0.99875276831594806</c:v>
                </c:pt>
                <c:pt idx="24">
                  <c:v>0.99871222057488229</c:v>
                </c:pt>
                <c:pt idx="25">
                  <c:v>0.99846754182289266</c:v>
                </c:pt>
                <c:pt idx="26">
                  <c:v>0.9984698237558266</c:v>
                </c:pt>
                <c:pt idx="27">
                  <c:v>0.99846341486288981</c:v>
                </c:pt>
                <c:pt idx="28">
                  <c:v>0.99803185226371782</c:v>
                </c:pt>
                <c:pt idx="29">
                  <c:v>0.99796917688671793</c:v>
                </c:pt>
                <c:pt idx="30">
                  <c:v>0.99796288688258117</c:v>
                </c:pt>
                <c:pt idx="31">
                  <c:v>0.99787299512959415</c:v>
                </c:pt>
                <c:pt idx="32">
                  <c:v>0.99779365355108218</c:v>
                </c:pt>
                <c:pt idx="33">
                  <c:v>0.9976024103803327</c:v>
                </c:pt>
                <c:pt idx="34">
                  <c:v>0.99721396122840511</c:v>
                </c:pt>
                <c:pt idx="35">
                  <c:v>0.99774959605389013</c:v>
                </c:pt>
                <c:pt idx="36">
                  <c:v>0.99700387573158722</c:v>
                </c:pt>
                <c:pt idx="37">
                  <c:v>0.99697248057624543</c:v>
                </c:pt>
                <c:pt idx="38">
                  <c:v>0.99687654056827402</c:v>
                </c:pt>
                <c:pt idx="39">
                  <c:v>0.996445399635983</c:v>
                </c:pt>
                <c:pt idx="40">
                  <c:v>0.99667092744461883</c:v>
                </c:pt>
                <c:pt idx="41">
                  <c:v>0.99636952252177136</c:v>
                </c:pt>
                <c:pt idx="42">
                  <c:v>0.99629935212159704</c:v>
                </c:pt>
                <c:pt idx="43">
                  <c:v>0.99637275629279354</c:v>
                </c:pt>
                <c:pt idx="44">
                  <c:v>0.9962910471168509</c:v>
                </c:pt>
                <c:pt idx="45">
                  <c:v>0.99561708079464184</c:v>
                </c:pt>
                <c:pt idx="46">
                  <c:v>0.99555911599508229</c:v>
                </c:pt>
                <c:pt idx="47">
                  <c:v>0.99528080544510378</c:v>
                </c:pt>
                <c:pt idx="48">
                  <c:v>0.9950818074813339</c:v>
                </c:pt>
                <c:pt idx="49">
                  <c:v>0.99487570567593719</c:v>
                </c:pt>
                <c:pt idx="50">
                  <c:v>0.99474367909477501</c:v>
                </c:pt>
                <c:pt idx="51">
                  <c:v>0.99462942603589133</c:v>
                </c:pt>
                <c:pt idx="52">
                  <c:v>0.9945600663547457</c:v>
                </c:pt>
                <c:pt idx="53">
                  <c:v>0.99413248074263638</c:v>
                </c:pt>
                <c:pt idx="54">
                  <c:v>0.99424075845914406</c:v>
                </c:pt>
                <c:pt idx="55">
                  <c:v>0.9940982277010465</c:v>
                </c:pt>
                <c:pt idx="56">
                  <c:v>0.99365970379595336</c:v>
                </c:pt>
                <c:pt idx="57">
                  <c:v>0.99331355164319479</c:v>
                </c:pt>
                <c:pt idx="58">
                  <c:v>0.99340942390657605</c:v>
                </c:pt>
                <c:pt idx="59">
                  <c:v>0.99303432091776889</c:v>
                </c:pt>
                <c:pt idx="60">
                  <c:v>0.99265902243134507</c:v>
                </c:pt>
                <c:pt idx="61">
                  <c:v>0.99248108385118738</c:v>
                </c:pt>
                <c:pt idx="62">
                  <c:v>0.99168084696372161</c:v>
                </c:pt>
                <c:pt idx="63">
                  <c:v>0.99137945581606279</c:v>
                </c:pt>
                <c:pt idx="64">
                  <c:v>0.99108955605583626</c:v>
                </c:pt>
                <c:pt idx="65">
                  <c:v>0.99103419560499606</c:v>
                </c:pt>
                <c:pt idx="66">
                  <c:v>0.99135550044489451</c:v>
                </c:pt>
                <c:pt idx="67">
                  <c:v>0.9910755735718102</c:v>
                </c:pt>
                <c:pt idx="68">
                  <c:v>0.99058710888583212</c:v>
                </c:pt>
                <c:pt idx="69">
                  <c:v>0.99075835960316438</c:v>
                </c:pt>
                <c:pt idx="70">
                  <c:v>0.99028689350647781</c:v>
                </c:pt>
                <c:pt idx="71">
                  <c:v>0.98999952170645023</c:v>
                </c:pt>
                <c:pt idx="72">
                  <c:v>0.98949166781296038</c:v>
                </c:pt>
                <c:pt idx="73">
                  <c:v>0.989139993243902</c:v>
                </c:pt>
                <c:pt idx="74">
                  <c:v>0.98862992369226887</c:v>
                </c:pt>
                <c:pt idx="75">
                  <c:v>0.98815482315167036</c:v>
                </c:pt>
                <c:pt idx="76">
                  <c:v>0.98730188896622817</c:v>
                </c:pt>
                <c:pt idx="77">
                  <c:v>0.9872153319843725</c:v>
                </c:pt>
                <c:pt idx="78">
                  <c:v>0.98745213083431271</c:v>
                </c:pt>
                <c:pt idx="79">
                  <c:v>0.98639819770770898</c:v>
                </c:pt>
                <c:pt idx="80">
                  <c:v>0.98621326029405776</c:v>
                </c:pt>
                <c:pt idx="81">
                  <c:v>0.98581537869400504</c:v>
                </c:pt>
                <c:pt idx="82">
                  <c:v>0.98579671425924709</c:v>
                </c:pt>
                <c:pt idx="83">
                  <c:v>0.9858972168295782</c:v>
                </c:pt>
                <c:pt idx="84">
                  <c:v>0.98571656180176326</c:v>
                </c:pt>
                <c:pt idx="85">
                  <c:v>0.98551138468878674</c:v>
                </c:pt>
                <c:pt idx="86">
                  <c:v>0.98528929038803259</c:v>
                </c:pt>
                <c:pt idx="87">
                  <c:v>0.98483154785854998</c:v>
                </c:pt>
                <c:pt idx="88">
                  <c:v>0.9843448751135655</c:v>
                </c:pt>
                <c:pt idx="89">
                  <c:v>0.98391728561201564</c:v>
                </c:pt>
                <c:pt idx="90">
                  <c:v>0.9834662881940478</c:v>
                </c:pt>
                <c:pt idx="91">
                  <c:v>0.98310872953206752</c:v>
                </c:pt>
                <c:pt idx="92">
                  <c:v>0.98180362405343813</c:v>
                </c:pt>
                <c:pt idx="93">
                  <c:v>0.98093986917273535</c:v>
                </c:pt>
                <c:pt idx="94">
                  <c:v>0.9811311194497444</c:v>
                </c:pt>
                <c:pt idx="95">
                  <c:v>0.98164150019825991</c:v>
                </c:pt>
                <c:pt idx="96">
                  <c:v>0.98111089417719977</c:v>
                </c:pt>
                <c:pt idx="97">
                  <c:v>0.98048197934296843</c:v>
                </c:pt>
                <c:pt idx="98">
                  <c:v>0.97998534495087808</c:v>
                </c:pt>
                <c:pt idx="99">
                  <c:v>0.96307281550517199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14B7-4CDE-BC3B-FFDFE6223554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Wineberg and Oppacher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0.99983886082536666</c:v>
                </c:pt>
                <c:pt idx="1">
                  <c:v>0.99985850477788762</c:v>
                </c:pt>
                <c:pt idx="2">
                  <c:v>1</c:v>
                </c:pt>
                <c:pt idx="3">
                  <c:v>0.99968645229629827</c:v>
                </c:pt>
                <c:pt idx="4">
                  <c:v>0.99972301187460133</c:v>
                </c:pt>
                <c:pt idx="5">
                  <c:v>0.99942369344420012</c:v>
                </c:pt>
                <c:pt idx="6">
                  <c:v>0.99948732641860605</c:v>
                </c:pt>
                <c:pt idx="7">
                  <c:v>0.99941718743428398</c:v>
                </c:pt>
                <c:pt idx="8">
                  <c:v>0.99928664749338547</c:v>
                </c:pt>
                <c:pt idx="9">
                  <c:v>0.99904600907500241</c:v>
                </c:pt>
                <c:pt idx="10">
                  <c:v>0.99895249042923973</c:v>
                </c:pt>
                <c:pt idx="11">
                  <c:v>0.99846596681028299</c:v>
                </c:pt>
                <c:pt idx="12">
                  <c:v>0.99840577572499412</c:v>
                </c:pt>
                <c:pt idx="13">
                  <c:v>0.99781045483053599</c:v>
                </c:pt>
                <c:pt idx="14">
                  <c:v>0.9976436071568795</c:v>
                </c:pt>
                <c:pt idx="15">
                  <c:v>0.99729135918774103</c:v>
                </c:pt>
                <c:pt idx="16">
                  <c:v>0.99696782161074859</c:v>
                </c:pt>
                <c:pt idx="17">
                  <c:v>0.99673570396664291</c:v>
                </c:pt>
                <c:pt idx="18">
                  <c:v>0.99627747099725705</c:v>
                </c:pt>
                <c:pt idx="19">
                  <c:v>0.99586457022599695</c:v>
                </c:pt>
                <c:pt idx="20">
                  <c:v>0.99558766604911331</c:v>
                </c:pt>
                <c:pt idx="21">
                  <c:v>0.99533405758515547</c:v>
                </c:pt>
                <c:pt idx="22">
                  <c:v>0.99478818236606026</c:v>
                </c:pt>
                <c:pt idx="23">
                  <c:v>0.99434783043037966</c:v>
                </c:pt>
                <c:pt idx="24">
                  <c:v>0.99428478509557916</c:v>
                </c:pt>
                <c:pt idx="25">
                  <c:v>0.99388292355404773</c:v>
                </c:pt>
                <c:pt idx="26">
                  <c:v>0.99351170322050852</c:v>
                </c:pt>
                <c:pt idx="27">
                  <c:v>0.99341969564801658</c:v>
                </c:pt>
                <c:pt idx="28">
                  <c:v>0.99286189973978478</c:v>
                </c:pt>
                <c:pt idx="29">
                  <c:v>0.9926725958383531</c:v>
                </c:pt>
                <c:pt idx="30">
                  <c:v>0.99213154765887324</c:v>
                </c:pt>
                <c:pt idx="31">
                  <c:v>0.99180049668978409</c:v>
                </c:pt>
                <c:pt idx="32">
                  <c:v>0.99159595613287133</c:v>
                </c:pt>
                <c:pt idx="33">
                  <c:v>0.99136782604323026</c:v>
                </c:pt>
                <c:pt idx="34">
                  <c:v>0.99098166287401268</c:v>
                </c:pt>
                <c:pt idx="35">
                  <c:v>0.99043096061530222</c:v>
                </c:pt>
                <c:pt idx="36">
                  <c:v>0.99015829583842863</c:v>
                </c:pt>
                <c:pt idx="37">
                  <c:v>0.98966556002935846</c:v>
                </c:pt>
                <c:pt idx="38">
                  <c:v>0.98962060559955056</c:v>
                </c:pt>
                <c:pt idx="39">
                  <c:v>0.98900031002186595</c:v>
                </c:pt>
                <c:pt idx="40">
                  <c:v>0.98853947464851388</c:v>
                </c:pt>
                <c:pt idx="41">
                  <c:v>0.98846421480477387</c:v>
                </c:pt>
                <c:pt idx="42">
                  <c:v>0.98787082472616194</c:v>
                </c:pt>
                <c:pt idx="43">
                  <c:v>0.98714664286110643</c:v>
                </c:pt>
                <c:pt idx="44">
                  <c:v>0.98666801040256413</c:v>
                </c:pt>
                <c:pt idx="45">
                  <c:v>0.98674939848790255</c:v>
                </c:pt>
                <c:pt idx="46">
                  <c:v>0.98640437009105808</c:v>
                </c:pt>
                <c:pt idx="47">
                  <c:v>0.98577106249354118</c:v>
                </c:pt>
                <c:pt idx="48">
                  <c:v>0.98528487466864467</c:v>
                </c:pt>
                <c:pt idx="49">
                  <c:v>0.98488876360039401</c:v>
                </c:pt>
                <c:pt idx="50">
                  <c:v>0.98479520298037371</c:v>
                </c:pt>
                <c:pt idx="51">
                  <c:v>0.98454910790851258</c:v>
                </c:pt>
                <c:pt idx="52">
                  <c:v>0.98437684555563543</c:v>
                </c:pt>
                <c:pt idx="53">
                  <c:v>0.98367453227874957</c:v>
                </c:pt>
                <c:pt idx="54">
                  <c:v>0.98400478573694583</c:v>
                </c:pt>
                <c:pt idx="55">
                  <c:v>0.98357056204286353</c:v>
                </c:pt>
                <c:pt idx="56">
                  <c:v>0.98338763822857556</c:v>
                </c:pt>
                <c:pt idx="57">
                  <c:v>0.98341979050983863</c:v>
                </c:pt>
                <c:pt idx="58">
                  <c:v>0.98246424653731257</c:v>
                </c:pt>
                <c:pt idx="59">
                  <c:v>0.982259957825945</c:v>
                </c:pt>
                <c:pt idx="60">
                  <c:v>0.98197973768271707</c:v>
                </c:pt>
                <c:pt idx="61">
                  <c:v>0.9814658888221125</c:v>
                </c:pt>
                <c:pt idx="62">
                  <c:v>0.98078645151557697</c:v>
                </c:pt>
                <c:pt idx="63">
                  <c:v>0.98060604615674041</c:v>
                </c:pt>
                <c:pt idx="64">
                  <c:v>0.98044478105933452</c:v>
                </c:pt>
                <c:pt idx="65">
                  <c:v>0.97961356483759354</c:v>
                </c:pt>
                <c:pt idx="66">
                  <c:v>0.98024947483907698</c:v>
                </c:pt>
                <c:pt idx="67">
                  <c:v>0.97956399323945809</c:v>
                </c:pt>
                <c:pt idx="68">
                  <c:v>0.97927130674174567</c:v>
                </c:pt>
                <c:pt idx="69">
                  <c:v>0.97934669250825823</c:v>
                </c:pt>
                <c:pt idx="70">
                  <c:v>0.97930308125469112</c:v>
                </c:pt>
                <c:pt idx="71">
                  <c:v>0.97915327512958916</c:v>
                </c:pt>
                <c:pt idx="72">
                  <c:v>0.97907251665811368</c:v>
                </c:pt>
                <c:pt idx="73">
                  <c:v>0.97895670968160597</c:v>
                </c:pt>
                <c:pt idx="74">
                  <c:v>0.97930467627647699</c:v>
                </c:pt>
                <c:pt idx="75">
                  <c:v>0.97948932103532349</c:v>
                </c:pt>
                <c:pt idx="76">
                  <c:v>0.97994230722251885</c:v>
                </c:pt>
                <c:pt idx="77">
                  <c:v>0.98053855155064229</c:v>
                </c:pt>
                <c:pt idx="78">
                  <c:v>0.98090041162475383</c:v>
                </c:pt>
                <c:pt idx="79">
                  <c:v>0.98109609561332911</c:v>
                </c:pt>
                <c:pt idx="80">
                  <c:v>0.9814753330300553</c:v>
                </c:pt>
                <c:pt idx="81">
                  <c:v>0.98157800206395818</c:v>
                </c:pt>
                <c:pt idx="82">
                  <c:v>0.98110977922128173</c:v>
                </c:pt>
                <c:pt idx="83">
                  <c:v>0.98114751407879552</c:v>
                </c:pt>
                <c:pt idx="84">
                  <c:v>0.98125202998002947</c:v>
                </c:pt>
                <c:pt idx="85">
                  <c:v>0.98104325002310688</c:v>
                </c:pt>
                <c:pt idx="86">
                  <c:v>0.98081100645622843</c:v>
                </c:pt>
                <c:pt idx="87">
                  <c:v>0.98017597791415301</c:v>
                </c:pt>
                <c:pt idx="88">
                  <c:v>0.98004249977522784</c:v>
                </c:pt>
                <c:pt idx="89">
                  <c:v>0.9794088144093932</c:v>
                </c:pt>
                <c:pt idx="90">
                  <c:v>0.97885681094869958</c:v>
                </c:pt>
                <c:pt idx="91">
                  <c:v>0.97869202001366173</c:v>
                </c:pt>
                <c:pt idx="92">
                  <c:v>0.97695453759772755</c:v>
                </c:pt>
                <c:pt idx="93">
                  <c:v>0.97443125510669315</c:v>
                </c:pt>
                <c:pt idx="94">
                  <c:v>0.97218844460443155</c:v>
                </c:pt>
                <c:pt idx="95">
                  <c:v>0.9675201936054233</c:v>
                </c:pt>
                <c:pt idx="96">
                  <c:v>0.96526134893678772</c:v>
                </c:pt>
                <c:pt idx="97">
                  <c:v>0.96495464303706247</c:v>
                </c:pt>
                <c:pt idx="98">
                  <c:v>0.96276765829730748</c:v>
                </c:pt>
                <c:pt idx="99">
                  <c:v>0.94926642849353626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14B7-4CDE-BC3B-FFDFE6223554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Zhu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0.99988913401236923</c:v>
                </c:pt>
                <c:pt idx="1">
                  <c:v>0.99996281725337921</c:v>
                </c:pt>
                <c:pt idx="2">
                  <c:v>1</c:v>
                </c:pt>
                <c:pt idx="3">
                  <c:v>0.99996486401007378</c:v>
                </c:pt>
                <c:pt idx="4">
                  <c:v>0.99970054000264119</c:v>
                </c:pt>
                <c:pt idx="5">
                  <c:v>0.99976233256190095</c:v>
                </c:pt>
                <c:pt idx="6">
                  <c:v>0.99972407770463045</c:v>
                </c:pt>
                <c:pt idx="7">
                  <c:v>0.99963231477948389</c:v>
                </c:pt>
                <c:pt idx="8">
                  <c:v>0.99963606716675746</c:v>
                </c:pt>
                <c:pt idx="9">
                  <c:v>0.99958684754147975</c:v>
                </c:pt>
                <c:pt idx="10">
                  <c:v>0.99966184655465051</c:v>
                </c:pt>
                <c:pt idx="11">
                  <c:v>0.99956379716251287</c:v>
                </c:pt>
                <c:pt idx="12">
                  <c:v>0.99945531905769258</c:v>
                </c:pt>
                <c:pt idx="13">
                  <c:v>0.99934455053466642</c:v>
                </c:pt>
                <c:pt idx="14">
                  <c:v>0.99932184128181545</c:v>
                </c:pt>
                <c:pt idx="15">
                  <c:v>0.99930288441623816</c:v>
                </c:pt>
                <c:pt idx="16">
                  <c:v>0.99931804016223957</c:v>
                </c:pt>
                <c:pt idx="17">
                  <c:v>0.99918807111212471</c:v>
                </c:pt>
                <c:pt idx="18">
                  <c:v>0.99915561539882258</c:v>
                </c:pt>
                <c:pt idx="19">
                  <c:v>0.99913027460164994</c:v>
                </c:pt>
                <c:pt idx="20">
                  <c:v>0.99916706748985262</c:v>
                </c:pt>
                <c:pt idx="21">
                  <c:v>0.99909932958971781</c:v>
                </c:pt>
                <c:pt idx="22">
                  <c:v>0.99898256699351418</c:v>
                </c:pt>
                <c:pt idx="23">
                  <c:v>0.99884723739015124</c:v>
                </c:pt>
                <c:pt idx="24">
                  <c:v>0.99888627196425772</c:v>
                </c:pt>
                <c:pt idx="25">
                  <c:v>0.99878685806765699</c:v>
                </c:pt>
                <c:pt idx="26">
                  <c:v>0.99883744219739801</c:v>
                </c:pt>
                <c:pt idx="27">
                  <c:v>0.99868145009787879</c:v>
                </c:pt>
                <c:pt idx="28">
                  <c:v>0.99877335921993216</c:v>
                </c:pt>
                <c:pt idx="29">
                  <c:v>0.99879124397485997</c:v>
                </c:pt>
                <c:pt idx="30">
                  <c:v>0.9985032848008335</c:v>
                </c:pt>
                <c:pt idx="31">
                  <c:v>0.9984482172992849</c:v>
                </c:pt>
                <c:pt idx="32">
                  <c:v>0.9985023588870906</c:v>
                </c:pt>
                <c:pt idx="33">
                  <c:v>0.99837887123317581</c:v>
                </c:pt>
                <c:pt idx="34">
                  <c:v>0.99827555875239449</c:v>
                </c:pt>
                <c:pt idx="35">
                  <c:v>0.99825942836034798</c:v>
                </c:pt>
                <c:pt idx="36">
                  <c:v>0.99809295881584392</c:v>
                </c:pt>
                <c:pt idx="37">
                  <c:v>0.99807819292826061</c:v>
                </c:pt>
                <c:pt idx="38">
                  <c:v>0.99798418831721014</c:v>
                </c:pt>
                <c:pt idx="39">
                  <c:v>0.99787683105534175</c:v>
                </c:pt>
                <c:pt idx="40">
                  <c:v>0.99791016395008436</c:v>
                </c:pt>
                <c:pt idx="41">
                  <c:v>0.99791815604765433</c:v>
                </c:pt>
                <c:pt idx="42">
                  <c:v>0.99782210467990917</c:v>
                </c:pt>
                <c:pt idx="43">
                  <c:v>0.99769008887309962</c:v>
                </c:pt>
                <c:pt idx="44">
                  <c:v>0.99754286858798635</c:v>
                </c:pt>
                <c:pt idx="45">
                  <c:v>0.99751187484375203</c:v>
                </c:pt>
                <c:pt idx="46">
                  <c:v>0.99756021728758915</c:v>
                </c:pt>
                <c:pt idx="47">
                  <c:v>0.99734647740989757</c:v>
                </c:pt>
                <c:pt idx="48">
                  <c:v>0.99725851560432688</c:v>
                </c:pt>
                <c:pt idx="49">
                  <c:v>0.99716251296888392</c:v>
                </c:pt>
                <c:pt idx="50">
                  <c:v>0.99726285277922755</c:v>
                </c:pt>
                <c:pt idx="51">
                  <c:v>0.99711153898072491</c:v>
                </c:pt>
                <c:pt idx="52">
                  <c:v>0.99697611191275748</c:v>
                </c:pt>
                <c:pt idx="53">
                  <c:v>0.9966722660081957</c:v>
                </c:pt>
                <c:pt idx="54">
                  <c:v>0.9967596430261394</c:v>
                </c:pt>
                <c:pt idx="55">
                  <c:v>0.99664141846086818</c:v>
                </c:pt>
                <c:pt idx="56">
                  <c:v>0.99654015273678176</c:v>
                </c:pt>
                <c:pt idx="57">
                  <c:v>0.99664799732167253</c:v>
                </c:pt>
                <c:pt idx="58">
                  <c:v>0.9966882014710331</c:v>
                </c:pt>
                <c:pt idx="59">
                  <c:v>0.99657095155180697</c:v>
                </c:pt>
                <c:pt idx="60">
                  <c:v>0.9964070160870202</c:v>
                </c:pt>
                <c:pt idx="61">
                  <c:v>0.99634580831538766</c:v>
                </c:pt>
                <c:pt idx="62">
                  <c:v>0.99643864335118393</c:v>
                </c:pt>
                <c:pt idx="63">
                  <c:v>0.99666700291955224</c:v>
                </c:pt>
                <c:pt idx="64">
                  <c:v>0.99632870327729595</c:v>
                </c:pt>
                <c:pt idx="65">
                  <c:v>0.99634186099890498</c:v>
                </c:pt>
                <c:pt idx="66">
                  <c:v>0.9962673493087566</c:v>
                </c:pt>
                <c:pt idx="67">
                  <c:v>0.9961602844407017</c:v>
                </c:pt>
                <c:pt idx="68">
                  <c:v>0.99622802234083652</c:v>
                </c:pt>
                <c:pt idx="69">
                  <c:v>0.99612129859889753</c:v>
                </c:pt>
                <c:pt idx="70">
                  <c:v>0.99602987679986654</c:v>
                </c:pt>
                <c:pt idx="71">
                  <c:v>0.99581954818333274</c:v>
                </c:pt>
                <c:pt idx="72">
                  <c:v>0.99580122483768485</c:v>
                </c:pt>
                <c:pt idx="73">
                  <c:v>0.99580473356344723</c:v>
                </c:pt>
                <c:pt idx="74">
                  <c:v>0.99605049056372064</c:v>
                </c:pt>
                <c:pt idx="75">
                  <c:v>0.99611744874701935</c:v>
                </c:pt>
                <c:pt idx="76">
                  <c:v>0.99591969306446748</c:v>
                </c:pt>
                <c:pt idx="77">
                  <c:v>0.99591706152014559</c:v>
                </c:pt>
                <c:pt idx="78">
                  <c:v>0.99583056168364248</c:v>
                </c:pt>
                <c:pt idx="79">
                  <c:v>0.99611169833535318</c:v>
                </c:pt>
                <c:pt idx="80">
                  <c:v>0.99587412836185873</c:v>
                </c:pt>
                <c:pt idx="81">
                  <c:v>0.99589966408824049</c:v>
                </c:pt>
                <c:pt idx="82">
                  <c:v>0.99584732559561828</c:v>
                </c:pt>
                <c:pt idx="83">
                  <c:v>0.99550619947983132</c:v>
                </c:pt>
                <c:pt idx="84">
                  <c:v>0.99521858143192077</c:v>
                </c:pt>
                <c:pt idx="85">
                  <c:v>0.99515137958711064</c:v>
                </c:pt>
                <c:pt idx="86">
                  <c:v>0.99437585372902004</c:v>
                </c:pt>
                <c:pt idx="87">
                  <c:v>0.99392868612352558</c:v>
                </c:pt>
                <c:pt idx="88">
                  <c:v>0.99314307267886826</c:v>
                </c:pt>
                <c:pt idx="89">
                  <c:v>0.99264639305428237</c:v>
                </c:pt>
                <c:pt idx="90">
                  <c:v>0.99131707331336283</c:v>
                </c:pt>
                <c:pt idx="91">
                  <c:v>0.99068408943936881</c:v>
                </c:pt>
                <c:pt idx="92">
                  <c:v>0.99006587145295843</c:v>
                </c:pt>
                <c:pt idx="93">
                  <c:v>0.98809260307003743</c:v>
                </c:pt>
                <c:pt idx="94">
                  <c:v>0.9858831779503876</c:v>
                </c:pt>
                <c:pt idx="95">
                  <c:v>0.97893102771064899</c:v>
                </c:pt>
                <c:pt idx="96">
                  <c:v>0.97504759927622775</c:v>
                </c:pt>
                <c:pt idx="97">
                  <c:v>0.97100184354299435</c:v>
                </c:pt>
                <c:pt idx="98">
                  <c:v>0.96079842029369</c:v>
                </c:pt>
                <c:pt idx="99">
                  <c:v>0.94114361068348507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14B7-4CDE-BC3B-FFDFE6223554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Shi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0.99980246826954666</c:v>
                </c:pt>
                <c:pt idx="1">
                  <c:v>0.99989681739294178</c:v>
                </c:pt>
                <c:pt idx="2">
                  <c:v>1</c:v>
                </c:pt>
                <c:pt idx="3">
                  <c:v>0.9996718454791913</c:v>
                </c:pt>
                <c:pt idx="4">
                  <c:v>0.99997616212387008</c:v>
                </c:pt>
                <c:pt idx="5">
                  <c:v>0.99974586506039287</c:v>
                </c:pt>
                <c:pt idx="6">
                  <c:v>0.99946588748240561</c:v>
                </c:pt>
                <c:pt idx="7">
                  <c:v>0.9995111512550835</c:v>
                </c:pt>
                <c:pt idx="8">
                  <c:v>0.99951547402368446</c:v>
                </c:pt>
                <c:pt idx="9">
                  <c:v>0.99916504784725313</c:v>
                </c:pt>
                <c:pt idx="10">
                  <c:v>0.99913732574426384</c:v>
                </c:pt>
                <c:pt idx="11">
                  <c:v>0.99875720402700308</c:v>
                </c:pt>
                <c:pt idx="12">
                  <c:v>0.99858257044037635</c:v>
                </c:pt>
                <c:pt idx="13">
                  <c:v>0.99811417653529211</c:v>
                </c:pt>
                <c:pt idx="14">
                  <c:v>0.99776719604397712</c:v>
                </c:pt>
                <c:pt idx="15">
                  <c:v>0.99769101507847546</c:v>
                </c:pt>
                <c:pt idx="16">
                  <c:v>0.99715129549146253</c:v>
                </c:pt>
                <c:pt idx="17">
                  <c:v>0.9971088822401083</c:v>
                </c:pt>
                <c:pt idx="18">
                  <c:v>0.99661899978965618</c:v>
                </c:pt>
                <c:pt idx="19">
                  <c:v>0.99622829042176297</c:v>
                </c:pt>
                <c:pt idx="20">
                  <c:v>0.99609365810690598</c:v>
                </c:pt>
                <c:pt idx="21">
                  <c:v>0.9955967589885788</c:v>
                </c:pt>
                <c:pt idx="22">
                  <c:v>0.99508664096916533</c:v>
                </c:pt>
                <c:pt idx="23">
                  <c:v>0.99458357094203675</c:v>
                </c:pt>
                <c:pt idx="24">
                  <c:v>0.99451024049785774</c:v>
                </c:pt>
                <c:pt idx="25">
                  <c:v>0.99385101828609435</c:v>
                </c:pt>
                <c:pt idx="26">
                  <c:v>0.99347042670268182</c:v>
                </c:pt>
                <c:pt idx="27">
                  <c:v>0.99321034012514409</c:v>
                </c:pt>
                <c:pt idx="28">
                  <c:v>0.99231662337894222</c:v>
                </c:pt>
                <c:pt idx="29">
                  <c:v>0.99199460844252385</c:v>
                </c:pt>
                <c:pt idx="30">
                  <c:v>0.99149830448798937</c:v>
                </c:pt>
                <c:pt idx="31">
                  <c:v>0.99087695348810589</c:v>
                </c:pt>
                <c:pt idx="32">
                  <c:v>0.99059572293371212</c:v>
                </c:pt>
                <c:pt idx="33">
                  <c:v>0.99018123833850902</c:v>
                </c:pt>
                <c:pt idx="34">
                  <c:v>0.98943556075471129</c:v>
                </c:pt>
                <c:pt idx="35">
                  <c:v>0.98922571853106622</c:v>
                </c:pt>
                <c:pt idx="36">
                  <c:v>0.98827323719140936</c:v>
                </c:pt>
                <c:pt idx="37">
                  <c:v>0.98762432071058759</c:v>
                </c:pt>
                <c:pt idx="38">
                  <c:v>0.9874129435908453</c:v>
                </c:pt>
                <c:pt idx="39">
                  <c:v>0.98635427250075447</c:v>
                </c:pt>
                <c:pt idx="40">
                  <c:v>0.98611047461649881</c:v>
                </c:pt>
                <c:pt idx="41">
                  <c:v>0.98571613161702709</c:v>
                </c:pt>
                <c:pt idx="42">
                  <c:v>0.98488656726282808</c:v>
                </c:pt>
                <c:pt idx="43">
                  <c:v>0.98416701423710129</c:v>
                </c:pt>
                <c:pt idx="44">
                  <c:v>0.98358090319864488</c:v>
                </c:pt>
                <c:pt idx="45">
                  <c:v>0.983068843065801</c:v>
                </c:pt>
                <c:pt idx="46">
                  <c:v>0.98265304284537136</c:v>
                </c:pt>
                <c:pt idx="47">
                  <c:v>0.98170425778611292</c:v>
                </c:pt>
                <c:pt idx="48">
                  <c:v>0.98097189307663146</c:v>
                </c:pt>
                <c:pt idx="49">
                  <c:v>0.98041641731131024</c:v>
                </c:pt>
                <c:pt idx="50">
                  <c:v>0.98017885298467589</c:v>
                </c:pt>
                <c:pt idx="51">
                  <c:v>0.97970594836452851</c:v>
                </c:pt>
                <c:pt idx="52">
                  <c:v>0.9796353118196246</c:v>
                </c:pt>
                <c:pt idx="53">
                  <c:v>0.97855042219823185</c:v>
                </c:pt>
                <c:pt idx="54">
                  <c:v>0.97893799912510937</c:v>
                </c:pt>
                <c:pt idx="55">
                  <c:v>0.97844714561794266</c:v>
                </c:pt>
                <c:pt idx="56">
                  <c:v>0.9777447896933914</c:v>
                </c:pt>
                <c:pt idx="57">
                  <c:v>0.97745353532774804</c:v>
                </c:pt>
                <c:pt idx="58">
                  <c:v>0.97665567127662734</c:v>
                </c:pt>
                <c:pt idx="59">
                  <c:v>0.97614423763198743</c:v>
                </c:pt>
                <c:pt idx="60">
                  <c:v>0.97563380636847197</c:v>
                </c:pt>
                <c:pt idx="61">
                  <c:v>0.97489411174701368</c:v>
                </c:pt>
                <c:pt idx="62">
                  <c:v>0.97357801665424892</c:v>
                </c:pt>
                <c:pt idx="63">
                  <c:v>0.97311992848010631</c:v>
                </c:pt>
                <c:pt idx="64">
                  <c:v>0.97270616434633683</c:v>
                </c:pt>
                <c:pt idx="65">
                  <c:v>0.97193906086599124</c:v>
                </c:pt>
                <c:pt idx="66">
                  <c:v>0.97266810518799596</c:v>
                </c:pt>
                <c:pt idx="67">
                  <c:v>0.97186034262326548</c:v>
                </c:pt>
                <c:pt idx="68">
                  <c:v>0.97115034354263663</c:v>
                </c:pt>
                <c:pt idx="69">
                  <c:v>0.97134596448407096</c:v>
                </c:pt>
                <c:pt idx="70">
                  <c:v>0.97093602192833961</c:v>
                </c:pt>
                <c:pt idx="71">
                  <c:v>0.97046186433178683</c:v>
                </c:pt>
                <c:pt idx="72">
                  <c:v>0.9699298505496724</c:v>
                </c:pt>
                <c:pt idx="73">
                  <c:v>0.96965209700480626</c:v>
                </c:pt>
                <c:pt idx="74">
                  <c:v>0.9694680347707213</c:v>
                </c:pt>
                <c:pt idx="75">
                  <c:v>0.96916199528348423</c:v>
                </c:pt>
                <c:pt idx="76">
                  <c:v>0.96879261783890691</c:v>
                </c:pt>
                <c:pt idx="77">
                  <c:v>0.96909123344093828</c:v>
                </c:pt>
                <c:pt idx="78">
                  <c:v>0.96966613034055738</c:v>
                </c:pt>
                <c:pt idx="79">
                  <c:v>0.96882904812792059</c:v>
                </c:pt>
                <c:pt idx="80">
                  <c:v>0.96892205030167811</c:v>
                </c:pt>
                <c:pt idx="81">
                  <c:v>0.96870631908892357</c:v>
                </c:pt>
                <c:pt idx="82">
                  <c:v>0.96849350104631382</c:v>
                </c:pt>
                <c:pt idx="83">
                  <c:v>0.96865096885617508</c:v>
                </c:pt>
                <c:pt idx="84">
                  <c:v>0.96889103913562225</c:v>
                </c:pt>
                <c:pt idx="85">
                  <c:v>0.96859956549910686</c:v>
                </c:pt>
                <c:pt idx="86">
                  <c:v>0.9683939520708329</c:v>
                </c:pt>
                <c:pt idx="87">
                  <c:v>0.96792161129006937</c:v>
                </c:pt>
                <c:pt idx="88">
                  <c:v>0.96772348439582334</c:v>
                </c:pt>
                <c:pt idx="89">
                  <c:v>0.96741650517628064</c:v>
                </c:pt>
                <c:pt idx="90">
                  <c:v>0.9666701697798693</c:v>
                </c:pt>
                <c:pt idx="91">
                  <c:v>0.96632109055307547</c:v>
                </c:pt>
                <c:pt idx="92">
                  <c:v>0.96480693121488459</c:v>
                </c:pt>
                <c:pt idx="93">
                  <c:v>0.96390099794872097</c:v>
                </c:pt>
                <c:pt idx="94">
                  <c:v>0.96446822036785229</c:v>
                </c:pt>
                <c:pt idx="95">
                  <c:v>0.96491164871804014</c:v>
                </c:pt>
                <c:pt idx="96">
                  <c:v>0.96423836184611678</c:v>
                </c:pt>
                <c:pt idx="97">
                  <c:v>0.96497830706285592</c:v>
                </c:pt>
                <c:pt idx="98">
                  <c:v>0.96576577140980391</c:v>
                </c:pt>
                <c:pt idx="99">
                  <c:v>0.94581450279468615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14B7-4CDE-BC3B-FFDFE6223554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0.99984288203627547</c:v>
                </c:pt>
                <c:pt idx="1">
                  <c:v>0.9998635554525549</c:v>
                </c:pt>
                <c:pt idx="2">
                  <c:v>1</c:v>
                </c:pt>
                <c:pt idx="3">
                  <c:v>0.99968973169789743</c:v>
                </c:pt>
                <c:pt idx="4">
                  <c:v>0.99972819678152014</c:v>
                </c:pt>
                <c:pt idx="5">
                  <c:v>0.99942081022835472</c:v>
                </c:pt>
                <c:pt idx="6">
                  <c:v>0.99948575399060591</c:v>
                </c:pt>
                <c:pt idx="7">
                  <c:v>0.99940331091235213</c:v>
                </c:pt>
                <c:pt idx="8">
                  <c:v>0.99928941918266645</c:v>
                </c:pt>
                <c:pt idx="9">
                  <c:v>0.99905319929887448</c:v>
                </c:pt>
                <c:pt idx="10">
                  <c:v>0.9989436510748323</c:v>
                </c:pt>
                <c:pt idx="11">
                  <c:v>0.99846507192907941</c:v>
                </c:pt>
                <c:pt idx="12">
                  <c:v>0.99841157163361682</c:v>
                </c:pt>
                <c:pt idx="13">
                  <c:v>0.99781425607880914</c:v>
                </c:pt>
                <c:pt idx="14">
                  <c:v>0.99764022350176496</c:v>
                </c:pt>
                <c:pt idx="15">
                  <c:v>0.99730147182612161</c:v>
                </c:pt>
                <c:pt idx="16">
                  <c:v>0.99696902658655606</c:v>
                </c:pt>
                <c:pt idx="17">
                  <c:v>0.99673631491886028</c:v>
                </c:pt>
                <c:pt idx="18">
                  <c:v>0.99629060441676864</c:v>
                </c:pt>
                <c:pt idx="19">
                  <c:v>0.99587179023807904</c:v>
                </c:pt>
                <c:pt idx="20">
                  <c:v>0.99559075707010969</c:v>
                </c:pt>
                <c:pt idx="21">
                  <c:v>0.99533006320260164</c:v>
                </c:pt>
                <c:pt idx="22">
                  <c:v>0.99478637323668795</c:v>
                </c:pt>
                <c:pt idx="23">
                  <c:v>0.99434137273071166</c:v>
                </c:pt>
                <c:pt idx="24">
                  <c:v>0.99428787243524797</c:v>
                </c:pt>
                <c:pt idx="25">
                  <c:v>0.99387444587413509</c:v>
                </c:pt>
                <c:pt idx="26">
                  <c:v>0.99350892316852257</c:v>
                </c:pt>
                <c:pt idx="27">
                  <c:v>0.99340747725308143</c:v>
                </c:pt>
                <c:pt idx="28">
                  <c:v>0.99285714673527314</c:v>
                </c:pt>
                <c:pt idx="29">
                  <c:v>0.9926568025375101</c:v>
                </c:pt>
                <c:pt idx="30">
                  <c:v>0.99212981836252834</c:v>
                </c:pt>
                <c:pt idx="31">
                  <c:v>0.99179319667522969</c:v>
                </c:pt>
                <c:pt idx="32">
                  <c:v>0.99158884308764328</c:v>
                </c:pt>
                <c:pt idx="33">
                  <c:v>0.9913520385011686</c:v>
                </c:pt>
                <c:pt idx="34">
                  <c:v>0.99097444586160643</c:v>
                </c:pt>
                <c:pt idx="35">
                  <c:v>0.99041881125517539</c:v>
                </c:pt>
                <c:pt idx="36">
                  <c:v>0.99015348153068294</c:v>
                </c:pt>
                <c:pt idx="37">
                  <c:v>0.98965026134330536</c:v>
                </c:pt>
                <c:pt idx="38">
                  <c:v>0.98960001867707481</c:v>
                </c:pt>
                <c:pt idx="39">
                  <c:v>0.98897697620423008</c:v>
                </c:pt>
                <c:pt idx="40">
                  <c:v>0.98853047217706902</c:v>
                </c:pt>
                <c:pt idx="41">
                  <c:v>0.98844523087883351</c:v>
                </c:pt>
                <c:pt idx="42">
                  <c:v>0.98785585057471847</c:v>
                </c:pt>
                <c:pt idx="43">
                  <c:v>0.98711787226025571</c:v>
                </c:pt>
                <c:pt idx="44">
                  <c:v>0.98665478773559401</c:v>
                </c:pt>
                <c:pt idx="45">
                  <c:v>0.98671714210025141</c:v>
                </c:pt>
                <c:pt idx="46">
                  <c:v>0.98637296104255523</c:v>
                </c:pt>
                <c:pt idx="47">
                  <c:v>0.98574837328404841</c:v>
                </c:pt>
                <c:pt idx="48">
                  <c:v>0.98524832719694777</c:v>
                </c:pt>
                <c:pt idx="49">
                  <c:v>0.98485148113333554</c:v>
                </c:pt>
                <c:pt idx="50">
                  <c:v>0.98476039280827388</c:v>
                </c:pt>
                <c:pt idx="51">
                  <c:v>0.98451665531856258</c:v>
                </c:pt>
                <c:pt idx="52">
                  <c:v>0.98433994981496908</c:v>
                </c:pt>
                <c:pt idx="53">
                  <c:v>0.98363884953399017</c:v>
                </c:pt>
                <c:pt idx="54">
                  <c:v>0.9839732159395127</c:v>
                </c:pt>
                <c:pt idx="55">
                  <c:v>0.9835324336457465</c:v>
                </c:pt>
                <c:pt idx="56">
                  <c:v>0.98334223821597511</c:v>
                </c:pt>
                <c:pt idx="57">
                  <c:v>0.98336905101042138</c:v>
                </c:pt>
                <c:pt idx="58">
                  <c:v>0.98240980449505255</c:v>
                </c:pt>
                <c:pt idx="59">
                  <c:v>0.98220165034002693</c:v>
                </c:pt>
                <c:pt idx="60">
                  <c:v>0.98191518779000464</c:v>
                </c:pt>
                <c:pt idx="61">
                  <c:v>0.98139881179226707</c:v>
                </c:pt>
                <c:pt idx="62">
                  <c:v>0.98069224036475811</c:v>
                </c:pt>
                <c:pt idx="63">
                  <c:v>0.98052079718530794</c:v>
                </c:pt>
                <c:pt idx="64">
                  <c:v>0.98033991523398156</c:v>
                </c:pt>
                <c:pt idx="65">
                  <c:v>0.97950170217392041</c:v>
                </c:pt>
                <c:pt idx="66">
                  <c:v>0.98014370571947429</c:v>
                </c:pt>
                <c:pt idx="67">
                  <c:v>0.97943893016448991</c:v>
                </c:pt>
                <c:pt idx="68">
                  <c:v>0.97913810063426476</c:v>
                </c:pt>
                <c:pt idx="69">
                  <c:v>0.97920747143111386</c:v>
                </c:pt>
                <c:pt idx="70">
                  <c:v>0.97915292702371681</c:v>
                </c:pt>
                <c:pt idx="71">
                  <c:v>0.97898921027257502</c:v>
                </c:pt>
                <c:pt idx="72">
                  <c:v>0.97889670195528267</c:v>
                </c:pt>
                <c:pt idx="73">
                  <c:v>0.97877474968147171</c:v>
                </c:pt>
                <c:pt idx="74">
                  <c:v>0.97911780309828034</c:v>
                </c:pt>
                <c:pt idx="75">
                  <c:v>0.97926222466089641</c:v>
                </c:pt>
                <c:pt idx="76">
                  <c:v>0.97970584693912144</c:v>
                </c:pt>
                <c:pt idx="77">
                  <c:v>0.98029405783787071</c:v>
                </c:pt>
                <c:pt idx="78">
                  <c:v>0.98062332897715943</c:v>
                </c:pt>
                <c:pt idx="79">
                  <c:v>0.9808176173257096</c:v>
                </c:pt>
                <c:pt idx="80">
                  <c:v>0.98118184533252406</c:v>
                </c:pt>
                <c:pt idx="81">
                  <c:v>0.98127731892770664</c:v>
                </c:pt>
                <c:pt idx="82">
                  <c:v>0.98078967689037355</c:v>
                </c:pt>
                <c:pt idx="83">
                  <c:v>0.98082480081580992</c:v>
                </c:pt>
                <c:pt idx="84">
                  <c:v>0.98090386097140025</c:v>
                </c:pt>
                <c:pt idx="85">
                  <c:v>0.98066860167058734</c:v>
                </c:pt>
                <c:pt idx="86">
                  <c:v>0.98041759716181953</c:v>
                </c:pt>
                <c:pt idx="87">
                  <c:v>0.97979313469674512</c:v>
                </c:pt>
                <c:pt idx="88">
                  <c:v>0.97963359439333519</c:v>
                </c:pt>
                <c:pt idx="89">
                  <c:v>0.97898503382484081</c:v>
                </c:pt>
                <c:pt idx="90">
                  <c:v>0.97842363572053903</c:v>
                </c:pt>
                <c:pt idx="91">
                  <c:v>0.97823018266153539</c:v>
                </c:pt>
                <c:pt idx="92">
                  <c:v>0.97645903470682416</c:v>
                </c:pt>
                <c:pt idx="93">
                  <c:v>0.97386508478418676</c:v>
                </c:pt>
                <c:pt idx="94">
                  <c:v>0.97155417272443001</c:v>
                </c:pt>
                <c:pt idx="95">
                  <c:v>0.96673275616774668</c:v>
                </c:pt>
                <c:pt idx="96">
                  <c:v>0.96438751370762399</c:v>
                </c:pt>
                <c:pt idx="97">
                  <c:v>0.9640430402985859</c:v>
                </c:pt>
                <c:pt idx="98">
                  <c:v>0.96172515357111543</c:v>
                </c:pt>
                <c:pt idx="99">
                  <c:v>0.94800243219610159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14B7-4CDE-BC3B-FFDFE6223554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0.99978643140056656</c:v>
                </c:pt>
                <c:pt idx="1">
                  <c:v>0.99982417647626287</c:v>
                </c:pt>
                <c:pt idx="2">
                  <c:v>0.99991811192123958</c:v>
                </c:pt>
                <c:pt idx="3">
                  <c:v>0.99968873022766691</c:v>
                </c:pt>
                <c:pt idx="4">
                  <c:v>1</c:v>
                </c:pt>
                <c:pt idx="5">
                  <c:v>0.99989604359751616</c:v>
                </c:pt>
                <c:pt idx="6">
                  <c:v>0.99965664632944018</c:v>
                </c:pt>
                <c:pt idx="7">
                  <c:v>0.99971752329253982</c:v>
                </c:pt>
                <c:pt idx="8">
                  <c:v>0.99984639304099332</c:v>
                </c:pt>
                <c:pt idx="9">
                  <c:v>0.9996506466624292</c:v>
                </c:pt>
                <c:pt idx="10">
                  <c:v>0.99972606859955759</c:v>
                </c:pt>
                <c:pt idx="11">
                  <c:v>0.99958778872992193</c:v>
                </c:pt>
                <c:pt idx="12">
                  <c:v>0.99949427043869898</c:v>
                </c:pt>
                <c:pt idx="13">
                  <c:v>0.99938949292259927</c:v>
                </c:pt>
                <c:pt idx="14">
                  <c:v>0.9991856830815331</c:v>
                </c:pt>
                <c:pt idx="15">
                  <c:v>0.99938033308601681</c:v>
                </c:pt>
                <c:pt idx="16">
                  <c:v>0.99903921422429243</c:v>
                </c:pt>
                <c:pt idx="17">
                  <c:v>0.99928236424778183</c:v>
                </c:pt>
                <c:pt idx="18">
                  <c:v>0.99913034411383006</c:v>
                </c:pt>
                <c:pt idx="19">
                  <c:v>0.99910710925382518</c:v>
                </c:pt>
                <c:pt idx="20">
                  <c:v>0.99914633128386254</c:v>
                </c:pt>
                <c:pt idx="21">
                  <c:v>0.99887812948257138</c:v>
                </c:pt>
                <c:pt idx="22">
                  <c:v>0.99869862331386738</c:v>
                </c:pt>
                <c:pt idx="23">
                  <c:v>0.99875276831594806</c:v>
                </c:pt>
                <c:pt idx="24">
                  <c:v>0.99871222057488229</c:v>
                </c:pt>
                <c:pt idx="25">
                  <c:v>0.99846754182289266</c:v>
                </c:pt>
                <c:pt idx="26">
                  <c:v>0.9984698237558266</c:v>
                </c:pt>
                <c:pt idx="27">
                  <c:v>0.99846341486288981</c:v>
                </c:pt>
                <c:pt idx="28">
                  <c:v>0.99803185226371782</c:v>
                </c:pt>
                <c:pt idx="29">
                  <c:v>0.99796917688671793</c:v>
                </c:pt>
                <c:pt idx="30">
                  <c:v>0.99796288688258117</c:v>
                </c:pt>
                <c:pt idx="31">
                  <c:v>0.99787299512959415</c:v>
                </c:pt>
                <c:pt idx="32">
                  <c:v>0.99779365355108218</c:v>
                </c:pt>
                <c:pt idx="33">
                  <c:v>0.9976024103803327</c:v>
                </c:pt>
                <c:pt idx="34">
                  <c:v>0.99721396122840511</c:v>
                </c:pt>
                <c:pt idx="35">
                  <c:v>0.99774959605389013</c:v>
                </c:pt>
                <c:pt idx="36">
                  <c:v>0.99700387573158722</c:v>
                </c:pt>
                <c:pt idx="37">
                  <c:v>0.99697248057624543</c:v>
                </c:pt>
                <c:pt idx="38">
                  <c:v>0.99687654056827402</c:v>
                </c:pt>
                <c:pt idx="39">
                  <c:v>0.996445399635983</c:v>
                </c:pt>
                <c:pt idx="40">
                  <c:v>0.99667092744461883</c:v>
                </c:pt>
                <c:pt idx="41">
                  <c:v>0.99636952252177136</c:v>
                </c:pt>
                <c:pt idx="42">
                  <c:v>0.99629935212159704</c:v>
                </c:pt>
                <c:pt idx="43">
                  <c:v>0.99637275629279354</c:v>
                </c:pt>
                <c:pt idx="44">
                  <c:v>0.9962910471168509</c:v>
                </c:pt>
                <c:pt idx="45">
                  <c:v>0.99561708079464184</c:v>
                </c:pt>
                <c:pt idx="46">
                  <c:v>0.99555911599508229</c:v>
                </c:pt>
                <c:pt idx="47">
                  <c:v>0.99528080544510378</c:v>
                </c:pt>
                <c:pt idx="48">
                  <c:v>0.9950818074813339</c:v>
                </c:pt>
                <c:pt idx="49">
                  <c:v>0.99487570567593719</c:v>
                </c:pt>
                <c:pt idx="50">
                  <c:v>0.99474367909477501</c:v>
                </c:pt>
                <c:pt idx="51">
                  <c:v>0.99462942603589133</c:v>
                </c:pt>
                <c:pt idx="52">
                  <c:v>0.9945600663547457</c:v>
                </c:pt>
                <c:pt idx="53">
                  <c:v>0.99413248074263638</c:v>
                </c:pt>
                <c:pt idx="54">
                  <c:v>0.99424075845914406</c:v>
                </c:pt>
                <c:pt idx="55">
                  <c:v>0.9940982277010465</c:v>
                </c:pt>
                <c:pt idx="56">
                  <c:v>0.99365970379595336</c:v>
                </c:pt>
                <c:pt idx="57">
                  <c:v>0.99331355164319479</c:v>
                </c:pt>
                <c:pt idx="58">
                  <c:v>0.99340942390657605</c:v>
                </c:pt>
                <c:pt idx="59">
                  <c:v>0.99303432091776889</c:v>
                </c:pt>
                <c:pt idx="60">
                  <c:v>0.99265902243134507</c:v>
                </c:pt>
                <c:pt idx="61">
                  <c:v>0.99248108385118738</c:v>
                </c:pt>
                <c:pt idx="62">
                  <c:v>0.99168084696372161</c:v>
                </c:pt>
                <c:pt idx="63">
                  <c:v>0.99137945581606279</c:v>
                </c:pt>
                <c:pt idx="64">
                  <c:v>0.99108955605583626</c:v>
                </c:pt>
                <c:pt idx="65">
                  <c:v>0.99103419560499606</c:v>
                </c:pt>
                <c:pt idx="66">
                  <c:v>0.99135550044489451</c:v>
                </c:pt>
                <c:pt idx="67">
                  <c:v>0.9910755735718102</c:v>
                </c:pt>
                <c:pt idx="68">
                  <c:v>0.99058710888583212</c:v>
                </c:pt>
                <c:pt idx="69">
                  <c:v>0.99075835960316438</c:v>
                </c:pt>
                <c:pt idx="70">
                  <c:v>0.99028689350647781</c:v>
                </c:pt>
                <c:pt idx="71">
                  <c:v>0.98999952170645023</c:v>
                </c:pt>
                <c:pt idx="72">
                  <c:v>0.98949166781296038</c:v>
                </c:pt>
                <c:pt idx="73">
                  <c:v>0.989139993243902</c:v>
                </c:pt>
                <c:pt idx="74">
                  <c:v>0.98862992369226887</c:v>
                </c:pt>
                <c:pt idx="75">
                  <c:v>0.98815482315167036</c:v>
                </c:pt>
                <c:pt idx="76">
                  <c:v>0.98730188896622817</c:v>
                </c:pt>
                <c:pt idx="77">
                  <c:v>0.9872153319843725</c:v>
                </c:pt>
                <c:pt idx="78">
                  <c:v>0.98745213083431271</c:v>
                </c:pt>
                <c:pt idx="79">
                  <c:v>0.98639819770770898</c:v>
                </c:pt>
                <c:pt idx="80">
                  <c:v>0.98621326029405776</c:v>
                </c:pt>
                <c:pt idx="81">
                  <c:v>0.98581537869400504</c:v>
                </c:pt>
                <c:pt idx="82">
                  <c:v>0.98579671425924709</c:v>
                </c:pt>
                <c:pt idx="83">
                  <c:v>0.9858972168295782</c:v>
                </c:pt>
                <c:pt idx="84">
                  <c:v>0.98571656180176326</c:v>
                </c:pt>
                <c:pt idx="85">
                  <c:v>0.98551138468878674</c:v>
                </c:pt>
                <c:pt idx="86">
                  <c:v>0.98528929038803259</c:v>
                </c:pt>
                <c:pt idx="87">
                  <c:v>0.98483154785854998</c:v>
                </c:pt>
                <c:pt idx="88">
                  <c:v>0.9843448751135655</c:v>
                </c:pt>
                <c:pt idx="89">
                  <c:v>0.98391728561201564</c:v>
                </c:pt>
                <c:pt idx="90">
                  <c:v>0.9834662881940478</c:v>
                </c:pt>
                <c:pt idx="91">
                  <c:v>0.98310872953206752</c:v>
                </c:pt>
                <c:pt idx="92">
                  <c:v>0.98180362405343813</c:v>
                </c:pt>
                <c:pt idx="93">
                  <c:v>0.98093986917273535</c:v>
                </c:pt>
                <c:pt idx="94">
                  <c:v>0.9811311194497444</c:v>
                </c:pt>
                <c:pt idx="95">
                  <c:v>0.98164150019825991</c:v>
                </c:pt>
                <c:pt idx="96">
                  <c:v>0.98111089417719977</c:v>
                </c:pt>
                <c:pt idx="97">
                  <c:v>0.98048197934296843</c:v>
                </c:pt>
                <c:pt idx="98">
                  <c:v>0.97998534495087808</c:v>
                </c:pt>
                <c:pt idx="99">
                  <c:v>0.96307281550517199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14B7-4CDE-BC3B-FFDFE6223554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Cheng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0.99938541445250006</c:v>
                </c:pt>
                <c:pt idx="1">
                  <c:v>1</c:v>
                </c:pt>
                <c:pt idx="2">
                  <c:v>0.99719781880903668</c:v>
                </c:pt>
                <c:pt idx="3">
                  <c:v>0.99676831491100026</c:v>
                </c:pt>
                <c:pt idx="4">
                  <c:v>0.99708482490676542</c:v>
                </c:pt>
                <c:pt idx="5">
                  <c:v>0.99656809275532865</c:v>
                </c:pt>
                <c:pt idx="6">
                  <c:v>0.9925900567221676</c:v>
                </c:pt>
                <c:pt idx="7">
                  <c:v>0.99299410151599465</c:v>
                </c:pt>
                <c:pt idx="8">
                  <c:v>0.99140502563094379</c:v>
                </c:pt>
                <c:pt idx="9">
                  <c:v>0.98929307238055275</c:v>
                </c:pt>
                <c:pt idx="10">
                  <c:v>0.98759181701976306</c:v>
                </c:pt>
                <c:pt idx="11">
                  <c:v>0.98457125723961447</c:v>
                </c:pt>
                <c:pt idx="12">
                  <c:v>0.98096858715505597</c:v>
                </c:pt>
                <c:pt idx="13">
                  <c:v>0.97801809143912355</c:v>
                </c:pt>
                <c:pt idx="14">
                  <c:v>0.97761579700736501</c:v>
                </c:pt>
                <c:pt idx="15">
                  <c:v>0.98085687242975494</c:v>
                </c:pt>
                <c:pt idx="16">
                  <c:v>0.9746930079863706</c:v>
                </c:pt>
                <c:pt idx="17">
                  <c:v>0.97347768839531446</c:v>
                </c:pt>
                <c:pt idx="18">
                  <c:v>0.97240799925034349</c:v>
                </c:pt>
                <c:pt idx="19">
                  <c:v>0.97047009011912411</c:v>
                </c:pt>
                <c:pt idx="20">
                  <c:v>0.97198538743497442</c:v>
                </c:pt>
                <c:pt idx="21">
                  <c:v>0.97209314316203066</c:v>
                </c:pt>
                <c:pt idx="22">
                  <c:v>0.96709761364509972</c:v>
                </c:pt>
                <c:pt idx="23">
                  <c:v>0.96572246082683666</c:v>
                </c:pt>
                <c:pt idx="24">
                  <c:v>0.9667023867965886</c:v>
                </c:pt>
                <c:pt idx="25">
                  <c:v>0.9653928029135973</c:v>
                </c:pt>
                <c:pt idx="26">
                  <c:v>0.96397798396950707</c:v>
                </c:pt>
                <c:pt idx="27">
                  <c:v>0.96482205600241655</c:v>
                </c:pt>
                <c:pt idx="28">
                  <c:v>0.96102966050578276</c:v>
                </c:pt>
                <c:pt idx="29">
                  <c:v>0.9609097831391703</c:v>
                </c:pt>
                <c:pt idx="30">
                  <c:v>0.96100872253928971</c:v>
                </c:pt>
                <c:pt idx="31">
                  <c:v>0.9599150461755267</c:v>
                </c:pt>
                <c:pt idx="32">
                  <c:v>0.95825038056260847</c:v>
                </c:pt>
                <c:pt idx="33">
                  <c:v>0.9603428418613591</c:v>
                </c:pt>
                <c:pt idx="34">
                  <c:v>0.95392866330006598</c:v>
                </c:pt>
                <c:pt idx="35">
                  <c:v>0.95728986074034084</c:v>
                </c:pt>
                <c:pt idx="36">
                  <c:v>0.95324298118261885</c:v>
                </c:pt>
                <c:pt idx="37">
                  <c:v>0.95383441698307692</c:v>
                </c:pt>
                <c:pt idx="38">
                  <c:v>0.95131224019093952</c:v>
                </c:pt>
                <c:pt idx="39">
                  <c:v>0.94945087629048741</c:v>
                </c:pt>
                <c:pt idx="40">
                  <c:v>0.94793981162356467</c:v>
                </c:pt>
                <c:pt idx="41">
                  <c:v>0.95043010897784497</c:v>
                </c:pt>
                <c:pt idx="42">
                  <c:v>0.94589460913058365</c:v>
                </c:pt>
                <c:pt idx="43">
                  <c:v>0.94855190416869384</c:v>
                </c:pt>
                <c:pt idx="44">
                  <c:v>0.94308234115699041</c:v>
                </c:pt>
                <c:pt idx="45">
                  <c:v>0.9443273947252675</c:v>
                </c:pt>
                <c:pt idx="46">
                  <c:v>0.94760063766495362</c:v>
                </c:pt>
                <c:pt idx="47">
                  <c:v>0.94253055791855289</c:v>
                </c:pt>
                <c:pt idx="48">
                  <c:v>0.941238605089043</c:v>
                </c:pt>
                <c:pt idx="49">
                  <c:v>0.94227430959928682</c:v>
                </c:pt>
                <c:pt idx="50">
                  <c:v>0.94180281369010177</c:v>
                </c:pt>
                <c:pt idx="51">
                  <c:v>0.94466901161205319</c:v>
                </c:pt>
                <c:pt idx="52">
                  <c:v>0.94392695815376826</c:v>
                </c:pt>
                <c:pt idx="53">
                  <c:v>0.93961528986751319</c:v>
                </c:pt>
                <c:pt idx="54">
                  <c:v>0.94348263068503024</c:v>
                </c:pt>
                <c:pt idx="55">
                  <c:v>0.93880446391355032</c:v>
                </c:pt>
                <c:pt idx="56">
                  <c:v>0.93809736292111012</c:v>
                </c:pt>
                <c:pt idx="57">
                  <c:v>0.94045074093393743</c:v>
                </c:pt>
                <c:pt idx="58">
                  <c:v>0.93588234133390291</c:v>
                </c:pt>
                <c:pt idx="59">
                  <c:v>0.93270743312187321</c:v>
                </c:pt>
                <c:pt idx="60">
                  <c:v>0.92600349144247196</c:v>
                </c:pt>
                <c:pt idx="61">
                  <c:v>0.91894947077680789</c:v>
                </c:pt>
                <c:pt idx="62">
                  <c:v>0.91875924656535557</c:v>
                </c:pt>
                <c:pt idx="63">
                  <c:v>0.91487384946277095</c:v>
                </c:pt>
                <c:pt idx="64">
                  <c:v>0.92072686927976544</c:v>
                </c:pt>
                <c:pt idx="65">
                  <c:v>0.91659852080041393</c:v>
                </c:pt>
                <c:pt idx="66">
                  <c:v>0.92720119536303469</c:v>
                </c:pt>
                <c:pt idx="67">
                  <c:v>0.92495780931013283</c:v>
                </c:pt>
                <c:pt idx="68">
                  <c:v>0.92675917999045621</c:v>
                </c:pt>
                <c:pt idx="69">
                  <c:v>0.92728537311755088</c:v>
                </c:pt>
                <c:pt idx="70">
                  <c:v>0.93192681137808697</c:v>
                </c:pt>
                <c:pt idx="71">
                  <c:v>0.92962437754713878</c:v>
                </c:pt>
                <c:pt idx="72">
                  <c:v>0.93205252429799312</c:v>
                </c:pt>
                <c:pt idx="73">
                  <c:v>0.93651262344892561</c:v>
                </c:pt>
                <c:pt idx="74">
                  <c:v>0.92947292294833916</c:v>
                </c:pt>
                <c:pt idx="75">
                  <c:v>0.93187794713534056</c:v>
                </c:pt>
                <c:pt idx="76">
                  <c:v>0.93255750518968139</c:v>
                </c:pt>
                <c:pt idx="77">
                  <c:v>0.9345559210647324</c:v>
                </c:pt>
                <c:pt idx="78">
                  <c:v>0.93382518264191272</c:v>
                </c:pt>
                <c:pt idx="79">
                  <c:v>0.93920788095449215</c:v>
                </c:pt>
                <c:pt idx="80">
                  <c:v>0.93496657522421489</c:v>
                </c:pt>
                <c:pt idx="81">
                  <c:v>0.9365925635441158</c:v>
                </c:pt>
                <c:pt idx="82">
                  <c:v>0.93871957258378003</c:v>
                </c:pt>
                <c:pt idx="83">
                  <c:v>0.93565063339361609</c:v>
                </c:pt>
                <c:pt idx="84">
                  <c:v>0.9385655048417314</c:v>
                </c:pt>
                <c:pt idx="85">
                  <c:v>0.93413259664428661</c:v>
                </c:pt>
                <c:pt idx="86">
                  <c:v>0.92968125989955919</c:v>
                </c:pt>
                <c:pt idx="87">
                  <c:v>0.92077066819178432</c:v>
                </c:pt>
                <c:pt idx="88">
                  <c:v>0.90710521785897991</c:v>
                </c:pt>
                <c:pt idx="89">
                  <c:v>0.88514621526773407</c:v>
                </c:pt>
                <c:pt idx="90">
                  <c:v>0.85639727213711281</c:v>
                </c:pt>
                <c:pt idx="91">
                  <c:v>0.83963888468631831</c:v>
                </c:pt>
                <c:pt idx="92">
                  <c:v>0.82164729271855597</c:v>
                </c:pt>
                <c:pt idx="93">
                  <c:v>0.81342763938651741</c:v>
                </c:pt>
                <c:pt idx="94">
                  <c:v>0.80561091744288571</c:v>
                </c:pt>
                <c:pt idx="95">
                  <c:v>0.7997416115964926</c:v>
                </c:pt>
                <c:pt idx="96">
                  <c:v>0.8093482583849434</c:v>
                </c:pt>
                <c:pt idx="97">
                  <c:v>0.83669756428127573</c:v>
                </c:pt>
                <c:pt idx="98">
                  <c:v>0.8750982796005633</c:v>
                </c:pt>
                <c:pt idx="99">
                  <c:v>0.88119393003897051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14B7-4CDE-BC3B-FFDFE6223554}"/>
            </c:ext>
          </c:extLst>
        </c:ser>
        <c:ser>
          <c:idx val="13"/>
          <c:order val="13"/>
          <c:tx>
            <c:strRef>
              <c:f>'Data-Normalized'!$O$3</c:f>
              <c:strCache>
                <c:ptCount val="1"/>
                <c:pt idx="0">
                  <c:v>Tilahun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'Data-Normalized'!$O$4:$O$103</c:f>
              <c:numCache>
                <c:formatCode>General</c:formatCode>
                <c:ptCount val="100"/>
                <c:pt idx="0">
                  <c:v>0.99978643140056656</c:v>
                </c:pt>
                <c:pt idx="1">
                  <c:v>0.99982417647626287</c:v>
                </c:pt>
                <c:pt idx="2">
                  <c:v>0.99991811192123958</c:v>
                </c:pt>
                <c:pt idx="3">
                  <c:v>0.99968873022766691</c:v>
                </c:pt>
                <c:pt idx="4">
                  <c:v>1</c:v>
                </c:pt>
                <c:pt idx="5">
                  <c:v>0.99989604359751616</c:v>
                </c:pt>
                <c:pt idx="6">
                  <c:v>0.99965664632944018</c:v>
                </c:pt>
                <c:pt idx="7">
                  <c:v>0.99971752329253982</c:v>
                </c:pt>
                <c:pt idx="8">
                  <c:v>0.99984639304099332</c:v>
                </c:pt>
                <c:pt idx="9">
                  <c:v>0.9996506466624292</c:v>
                </c:pt>
                <c:pt idx="10">
                  <c:v>0.99972606859955759</c:v>
                </c:pt>
                <c:pt idx="11">
                  <c:v>0.99958778872992193</c:v>
                </c:pt>
                <c:pt idx="12">
                  <c:v>0.99949427043869898</c:v>
                </c:pt>
                <c:pt idx="13">
                  <c:v>0.99938949292259927</c:v>
                </c:pt>
                <c:pt idx="14">
                  <c:v>0.9991856830815331</c:v>
                </c:pt>
                <c:pt idx="15">
                  <c:v>0.99938033308601681</c:v>
                </c:pt>
                <c:pt idx="16">
                  <c:v>0.99903921422429243</c:v>
                </c:pt>
                <c:pt idx="17">
                  <c:v>0.99928236424778183</c:v>
                </c:pt>
                <c:pt idx="18">
                  <c:v>0.99913034411383006</c:v>
                </c:pt>
                <c:pt idx="19">
                  <c:v>0.99910710925382518</c:v>
                </c:pt>
                <c:pt idx="20">
                  <c:v>0.99914633128386254</c:v>
                </c:pt>
                <c:pt idx="21">
                  <c:v>0.99887812948257138</c:v>
                </c:pt>
                <c:pt idx="22">
                  <c:v>0.99869862331386738</c:v>
                </c:pt>
                <c:pt idx="23">
                  <c:v>0.99875276831594806</c:v>
                </c:pt>
                <c:pt idx="24">
                  <c:v>0.99871222057488229</c:v>
                </c:pt>
                <c:pt idx="25">
                  <c:v>0.99846754182289266</c:v>
                </c:pt>
                <c:pt idx="26">
                  <c:v>0.9984698237558266</c:v>
                </c:pt>
                <c:pt idx="27">
                  <c:v>0.99846341486288981</c:v>
                </c:pt>
                <c:pt idx="28">
                  <c:v>0.99803185226371782</c:v>
                </c:pt>
                <c:pt idx="29">
                  <c:v>0.99796917688671793</c:v>
                </c:pt>
                <c:pt idx="30">
                  <c:v>0.99796288688258117</c:v>
                </c:pt>
                <c:pt idx="31">
                  <c:v>0.99787299512959415</c:v>
                </c:pt>
                <c:pt idx="32">
                  <c:v>0.99779365355108218</c:v>
                </c:pt>
                <c:pt idx="33">
                  <c:v>0.9976024103803327</c:v>
                </c:pt>
                <c:pt idx="34">
                  <c:v>0.99721396122840511</c:v>
                </c:pt>
                <c:pt idx="35">
                  <c:v>0.99774959605389013</c:v>
                </c:pt>
                <c:pt idx="36">
                  <c:v>0.99700387573158722</c:v>
                </c:pt>
                <c:pt idx="37">
                  <c:v>0.99697248057624543</c:v>
                </c:pt>
                <c:pt idx="38">
                  <c:v>0.99687654056827402</c:v>
                </c:pt>
                <c:pt idx="39">
                  <c:v>0.996445399635983</c:v>
                </c:pt>
                <c:pt idx="40">
                  <c:v>0.99667092744461883</c:v>
                </c:pt>
                <c:pt idx="41">
                  <c:v>0.99636952252177136</c:v>
                </c:pt>
                <c:pt idx="42">
                  <c:v>0.99629935212159704</c:v>
                </c:pt>
                <c:pt idx="43">
                  <c:v>0.99637275629279354</c:v>
                </c:pt>
                <c:pt idx="44">
                  <c:v>0.9962910471168509</c:v>
                </c:pt>
                <c:pt idx="45">
                  <c:v>0.99561708079464184</c:v>
                </c:pt>
                <c:pt idx="46">
                  <c:v>0.99555911599508229</c:v>
                </c:pt>
                <c:pt idx="47">
                  <c:v>0.99528080544510378</c:v>
                </c:pt>
                <c:pt idx="48">
                  <c:v>0.9950818074813339</c:v>
                </c:pt>
                <c:pt idx="49">
                  <c:v>0.99487570567593719</c:v>
                </c:pt>
                <c:pt idx="50">
                  <c:v>0.99474367909478112</c:v>
                </c:pt>
                <c:pt idx="51">
                  <c:v>0.99462942603589133</c:v>
                </c:pt>
                <c:pt idx="52">
                  <c:v>0.9945600663547457</c:v>
                </c:pt>
                <c:pt idx="53">
                  <c:v>0.99413248074263638</c:v>
                </c:pt>
                <c:pt idx="54">
                  <c:v>0.99424075845914406</c:v>
                </c:pt>
                <c:pt idx="55">
                  <c:v>0.9940982277010465</c:v>
                </c:pt>
                <c:pt idx="56">
                  <c:v>0.99365970379595336</c:v>
                </c:pt>
                <c:pt idx="57">
                  <c:v>0.99331355164319479</c:v>
                </c:pt>
                <c:pt idx="58">
                  <c:v>0.99340942390657605</c:v>
                </c:pt>
                <c:pt idx="59">
                  <c:v>0.99303432091776889</c:v>
                </c:pt>
                <c:pt idx="60">
                  <c:v>0.99265902243134507</c:v>
                </c:pt>
                <c:pt idx="61">
                  <c:v>0.99248108385118738</c:v>
                </c:pt>
                <c:pt idx="62">
                  <c:v>0.99168084696372161</c:v>
                </c:pt>
                <c:pt idx="63">
                  <c:v>0.99137945581606279</c:v>
                </c:pt>
                <c:pt idx="64">
                  <c:v>0.99108955605583626</c:v>
                </c:pt>
                <c:pt idx="65">
                  <c:v>0.99103419560499606</c:v>
                </c:pt>
                <c:pt idx="66">
                  <c:v>0.99135550044489451</c:v>
                </c:pt>
                <c:pt idx="67">
                  <c:v>0.9910755735718102</c:v>
                </c:pt>
                <c:pt idx="68">
                  <c:v>0.99058710888583212</c:v>
                </c:pt>
                <c:pt idx="69">
                  <c:v>0.99075835960316438</c:v>
                </c:pt>
                <c:pt idx="70">
                  <c:v>0.99028689350647781</c:v>
                </c:pt>
                <c:pt idx="71">
                  <c:v>0.98999952170645023</c:v>
                </c:pt>
                <c:pt idx="72">
                  <c:v>0.98949166781296038</c:v>
                </c:pt>
                <c:pt idx="73">
                  <c:v>0.989139993243902</c:v>
                </c:pt>
                <c:pt idx="74">
                  <c:v>0.98862992369226887</c:v>
                </c:pt>
                <c:pt idx="75">
                  <c:v>0.98815482315167036</c:v>
                </c:pt>
                <c:pt idx="76">
                  <c:v>0.98730188896622817</c:v>
                </c:pt>
                <c:pt idx="77">
                  <c:v>0.9872153319843725</c:v>
                </c:pt>
                <c:pt idx="78">
                  <c:v>0.98745213083431271</c:v>
                </c:pt>
                <c:pt idx="79">
                  <c:v>0.98639819770770898</c:v>
                </c:pt>
                <c:pt idx="80">
                  <c:v>0.98621326029405776</c:v>
                </c:pt>
                <c:pt idx="81">
                  <c:v>0.98581537869400504</c:v>
                </c:pt>
                <c:pt idx="82">
                  <c:v>0.98579671425924709</c:v>
                </c:pt>
                <c:pt idx="83">
                  <c:v>0.9858972168295782</c:v>
                </c:pt>
                <c:pt idx="84">
                  <c:v>0.98571656180176326</c:v>
                </c:pt>
                <c:pt idx="85">
                  <c:v>0.98551138468878674</c:v>
                </c:pt>
                <c:pt idx="86">
                  <c:v>0.98528929038803259</c:v>
                </c:pt>
                <c:pt idx="87">
                  <c:v>0.98483154785854998</c:v>
                </c:pt>
                <c:pt idx="88">
                  <c:v>0.9843448751135655</c:v>
                </c:pt>
                <c:pt idx="89">
                  <c:v>0.98391728561201564</c:v>
                </c:pt>
                <c:pt idx="90">
                  <c:v>0.9834662881940478</c:v>
                </c:pt>
                <c:pt idx="91">
                  <c:v>0.98310872953206752</c:v>
                </c:pt>
                <c:pt idx="92">
                  <c:v>0.98180362405343813</c:v>
                </c:pt>
                <c:pt idx="93">
                  <c:v>0.98093986917273535</c:v>
                </c:pt>
                <c:pt idx="94">
                  <c:v>0.9811311194497444</c:v>
                </c:pt>
                <c:pt idx="95">
                  <c:v>0.98164150019825991</c:v>
                </c:pt>
                <c:pt idx="96">
                  <c:v>0.98111089417719977</c:v>
                </c:pt>
                <c:pt idx="97">
                  <c:v>0.98048197934296843</c:v>
                </c:pt>
                <c:pt idx="98">
                  <c:v>0.97998534495087808</c:v>
                </c:pt>
                <c:pt idx="99">
                  <c:v>0.96307281550517199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14B7-4CDE-BC3B-FFDFE6223554}"/>
            </c:ext>
          </c:extLst>
        </c:ser>
        <c:ser>
          <c:idx val="14"/>
          <c:order val="14"/>
          <c:tx>
            <c:strRef>
              <c:f>'Data-Normalized'!$P$3</c:f>
              <c:strCache>
                <c:ptCount val="1"/>
                <c:pt idx="0">
                  <c:v>Salleh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'Data-Normalized'!$P$4:$P$103</c:f>
              <c:numCache>
                <c:formatCode>General</c:formatCode>
                <c:ptCount val="100"/>
                <c:pt idx="0">
                  <c:v>0.99545802527456217</c:v>
                </c:pt>
                <c:pt idx="1">
                  <c:v>1</c:v>
                </c:pt>
                <c:pt idx="2">
                  <c:v>0.99734327068729223</c:v>
                </c:pt>
                <c:pt idx="3">
                  <c:v>0.99735640592418973</c:v>
                </c:pt>
                <c:pt idx="4">
                  <c:v>0.99864659286112234</c:v>
                </c:pt>
                <c:pt idx="5">
                  <c:v>0.99075931568023701</c:v>
                </c:pt>
                <c:pt idx="6">
                  <c:v>0.99613571632101494</c:v>
                </c:pt>
                <c:pt idx="7">
                  <c:v>0.99251748565734876</c:v>
                </c:pt>
                <c:pt idx="8">
                  <c:v>0.9912351851831237</c:v>
                </c:pt>
                <c:pt idx="9">
                  <c:v>0.99234000000392297</c:v>
                </c:pt>
                <c:pt idx="10">
                  <c:v>0.98866502331824635</c:v>
                </c:pt>
                <c:pt idx="11">
                  <c:v>0.98740539236241731</c:v>
                </c:pt>
                <c:pt idx="12">
                  <c:v>0.98229513730923546</c:v>
                </c:pt>
                <c:pt idx="13">
                  <c:v>0.98646872969525012</c:v>
                </c:pt>
                <c:pt idx="14">
                  <c:v>0.98638960189139779</c:v>
                </c:pt>
                <c:pt idx="15">
                  <c:v>0.9850484169222079</c:v>
                </c:pt>
                <c:pt idx="16">
                  <c:v>0.978717257420334</c:v>
                </c:pt>
                <c:pt idx="17">
                  <c:v>0.98168383690693128</c:v>
                </c:pt>
                <c:pt idx="18">
                  <c:v>0.97774397603208851</c:v>
                </c:pt>
                <c:pt idx="19">
                  <c:v>0.97592913028316919</c:v>
                </c:pt>
                <c:pt idx="20">
                  <c:v>0.97798571648688626</c:v>
                </c:pt>
                <c:pt idx="21">
                  <c:v>0.97679757497152464</c:v>
                </c:pt>
                <c:pt idx="22">
                  <c:v>0.97326883726148972</c:v>
                </c:pt>
                <c:pt idx="23">
                  <c:v>0.96690457251593642</c:v>
                </c:pt>
                <c:pt idx="24">
                  <c:v>0.97323785479012448</c:v>
                </c:pt>
                <c:pt idx="25">
                  <c:v>0.97062737212450978</c:v>
                </c:pt>
                <c:pt idx="26">
                  <c:v>0.97073638851833388</c:v>
                </c:pt>
                <c:pt idx="27">
                  <c:v>0.96839515597833115</c:v>
                </c:pt>
                <c:pt idx="28">
                  <c:v>0.96306036510728632</c:v>
                </c:pt>
                <c:pt idx="29">
                  <c:v>0.95928986480986789</c:v>
                </c:pt>
                <c:pt idx="30">
                  <c:v>0.96284997446369935</c:v>
                </c:pt>
                <c:pt idx="31">
                  <c:v>0.96274246903912453</c:v>
                </c:pt>
                <c:pt idx="32">
                  <c:v>0.96614492711274258</c:v>
                </c:pt>
                <c:pt idx="33">
                  <c:v>0.96126291258485808</c:v>
                </c:pt>
                <c:pt idx="34">
                  <c:v>0.96181137682266049</c:v>
                </c:pt>
                <c:pt idx="35">
                  <c:v>0.95577110867043136</c:v>
                </c:pt>
                <c:pt idx="36">
                  <c:v>0.95466233909007725</c:v>
                </c:pt>
                <c:pt idx="37">
                  <c:v>0.953368395486477</c:v>
                </c:pt>
                <c:pt idx="38">
                  <c:v>0.95274983455418216</c:v>
                </c:pt>
                <c:pt idx="39">
                  <c:v>0.94891685966262629</c:v>
                </c:pt>
                <c:pt idx="40">
                  <c:v>0.94163865716237527</c:v>
                </c:pt>
                <c:pt idx="41">
                  <c:v>0.95056163827626594</c:v>
                </c:pt>
                <c:pt idx="42">
                  <c:v>0.95295167526126556</c:v>
                </c:pt>
                <c:pt idx="43">
                  <c:v>0.94383526164726472</c:v>
                </c:pt>
                <c:pt idx="44">
                  <c:v>0.94365097687557686</c:v>
                </c:pt>
                <c:pt idx="45">
                  <c:v>0.94856223026939612</c:v>
                </c:pt>
                <c:pt idx="46">
                  <c:v>0.94626491872022445</c:v>
                </c:pt>
                <c:pt idx="47">
                  <c:v>0.94344040088233994</c:v>
                </c:pt>
                <c:pt idx="48">
                  <c:v>0.93953631478314892</c:v>
                </c:pt>
                <c:pt idx="49">
                  <c:v>0.94312018893762595</c:v>
                </c:pt>
                <c:pt idx="50">
                  <c:v>0.94130407234418634</c:v>
                </c:pt>
                <c:pt idx="51">
                  <c:v>0.942671826115138</c:v>
                </c:pt>
                <c:pt idx="52">
                  <c:v>0.94016443568842534</c:v>
                </c:pt>
                <c:pt idx="53">
                  <c:v>0.94036657034533155</c:v>
                </c:pt>
                <c:pt idx="54">
                  <c:v>0.93845832965858578</c:v>
                </c:pt>
                <c:pt idx="55">
                  <c:v>0.93946141324798416</c:v>
                </c:pt>
                <c:pt idx="56">
                  <c:v>0.93519380312594158</c:v>
                </c:pt>
                <c:pt idx="57">
                  <c:v>0.93568629354104038</c:v>
                </c:pt>
                <c:pt idx="58">
                  <c:v>0.93257063850408295</c:v>
                </c:pt>
                <c:pt idx="59">
                  <c:v>0.92705650131284645</c:v>
                </c:pt>
                <c:pt idx="60">
                  <c:v>0.92665736542269073</c:v>
                </c:pt>
                <c:pt idx="61">
                  <c:v>0.92102619582459722</c:v>
                </c:pt>
                <c:pt idx="62">
                  <c:v>0.92433343841600724</c:v>
                </c:pt>
                <c:pt idx="63">
                  <c:v>0.9210590185321621</c:v>
                </c:pt>
                <c:pt idx="64">
                  <c:v>0.93066112360290476</c:v>
                </c:pt>
                <c:pt idx="65">
                  <c:v>0.92314843080268083</c:v>
                </c:pt>
                <c:pt idx="66">
                  <c:v>0.9292642975714458</c:v>
                </c:pt>
                <c:pt idx="67">
                  <c:v>0.92371504629329459</c:v>
                </c:pt>
                <c:pt idx="68">
                  <c:v>0.9265449017096351</c:v>
                </c:pt>
                <c:pt idx="69">
                  <c:v>0.92496129866395238</c:v>
                </c:pt>
                <c:pt idx="70">
                  <c:v>0.93126789710537849</c:v>
                </c:pt>
                <c:pt idx="71">
                  <c:v>0.93037031582350094</c:v>
                </c:pt>
                <c:pt idx="72">
                  <c:v>0.9358896142506381</c:v>
                </c:pt>
                <c:pt idx="73">
                  <c:v>0.93700524137991581</c:v>
                </c:pt>
                <c:pt idx="74">
                  <c:v>0.93280986824414003</c:v>
                </c:pt>
                <c:pt idx="75">
                  <c:v>0.93632562402847741</c:v>
                </c:pt>
                <c:pt idx="76">
                  <c:v>0.93211858879965115</c:v>
                </c:pt>
                <c:pt idx="77">
                  <c:v>0.93922744097144728</c:v>
                </c:pt>
                <c:pt idx="78">
                  <c:v>0.93753552963963549</c:v>
                </c:pt>
                <c:pt idx="79">
                  <c:v>0.93745655708130438</c:v>
                </c:pt>
                <c:pt idx="80">
                  <c:v>0.93559937666924864</c:v>
                </c:pt>
                <c:pt idx="81">
                  <c:v>0.93731077040950972</c:v>
                </c:pt>
                <c:pt idx="82">
                  <c:v>0.94003417234756947</c:v>
                </c:pt>
                <c:pt idx="83">
                  <c:v>0.93475343438900982</c:v>
                </c:pt>
                <c:pt idx="84">
                  <c:v>0.93802396758172057</c:v>
                </c:pt>
                <c:pt idx="85">
                  <c:v>0.92897107337861451</c:v>
                </c:pt>
                <c:pt idx="86">
                  <c:v>0.93044949472663385</c:v>
                </c:pt>
                <c:pt idx="87">
                  <c:v>0.91750669779527561</c:v>
                </c:pt>
                <c:pt idx="88">
                  <c:v>0.91429096146809907</c:v>
                </c:pt>
                <c:pt idx="89">
                  <c:v>0.89402349091142252</c:v>
                </c:pt>
                <c:pt idx="90">
                  <c:v>0.86840222595109806</c:v>
                </c:pt>
                <c:pt idx="91">
                  <c:v>0.84931108954546641</c:v>
                </c:pt>
                <c:pt idx="92">
                  <c:v>0.82974163641592513</c:v>
                </c:pt>
                <c:pt idx="93">
                  <c:v>0.81817097379928316</c:v>
                </c:pt>
                <c:pt idx="94">
                  <c:v>0.80419402974953091</c:v>
                </c:pt>
                <c:pt idx="95">
                  <c:v>0.79145245685455812</c:v>
                </c:pt>
                <c:pt idx="96">
                  <c:v>0.79816759065768139</c:v>
                </c:pt>
                <c:pt idx="97">
                  <c:v>0.82061090749814447</c:v>
                </c:pt>
                <c:pt idx="98">
                  <c:v>0.85136569299992482</c:v>
                </c:pt>
                <c:pt idx="99">
                  <c:v>0.89357115648790919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14B7-4CDE-BC3B-FFDFE6223554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0.99785722120376663</c:v>
                </c:pt>
                <c:pt idx="2">
                  <c:v>0.98340261432745446</c:v>
                </c:pt>
                <c:pt idx="3">
                  <c:v>0.98079102127904094</c:v>
                </c:pt>
                <c:pt idx="4">
                  <c:v>0.96275361869063936</c:v>
                </c:pt>
                <c:pt idx="5">
                  <c:v>0.95132174729370833</c:v>
                </c:pt>
                <c:pt idx="6">
                  <c:v>0.94298574568757298</c:v>
                </c:pt>
                <c:pt idx="7">
                  <c:v>0.94364806005787072</c:v>
                </c:pt>
                <c:pt idx="8">
                  <c:v>0.92494409148789491</c:v>
                </c:pt>
                <c:pt idx="9">
                  <c:v>0.91472556262525284</c:v>
                </c:pt>
                <c:pt idx="10">
                  <c:v>0.90472471850910541</c:v>
                </c:pt>
                <c:pt idx="11">
                  <c:v>0.8962884435019336</c:v>
                </c:pt>
                <c:pt idx="12">
                  <c:v>0.88869066135955177</c:v>
                </c:pt>
                <c:pt idx="13">
                  <c:v>0.88001898983263771</c:v>
                </c:pt>
                <c:pt idx="14">
                  <c:v>0.86537085045069129</c:v>
                </c:pt>
                <c:pt idx="15">
                  <c:v>0.85675831598023566</c:v>
                </c:pt>
                <c:pt idx="16">
                  <c:v>0.85202491895114285</c:v>
                </c:pt>
                <c:pt idx="17">
                  <c:v>0.84088342158365104</c:v>
                </c:pt>
                <c:pt idx="18">
                  <c:v>0.82824034402899493</c:v>
                </c:pt>
                <c:pt idx="19">
                  <c:v>0.81540028079967974</c:v>
                </c:pt>
                <c:pt idx="20">
                  <c:v>0.81251191108091736</c:v>
                </c:pt>
                <c:pt idx="21">
                  <c:v>0.80476792689004639</c:v>
                </c:pt>
                <c:pt idx="22">
                  <c:v>0.79706192141081833</c:v>
                </c:pt>
                <c:pt idx="23">
                  <c:v>0.78390318840825823</c:v>
                </c:pt>
                <c:pt idx="24">
                  <c:v>0.78085666084919736</c:v>
                </c:pt>
                <c:pt idx="25">
                  <c:v>0.77019558610960159</c:v>
                </c:pt>
                <c:pt idx="26">
                  <c:v>0.76264129575392603</c:v>
                </c:pt>
                <c:pt idx="27">
                  <c:v>0.75260226510623685</c:v>
                </c:pt>
                <c:pt idx="28">
                  <c:v>0.74217967374659677</c:v>
                </c:pt>
                <c:pt idx="29">
                  <c:v>0.73692087172742293</c:v>
                </c:pt>
                <c:pt idx="30">
                  <c:v>0.72838618710084646</c:v>
                </c:pt>
                <c:pt idx="31">
                  <c:v>0.71662943517451849</c:v>
                </c:pt>
                <c:pt idx="32">
                  <c:v>0.70890359923865942</c:v>
                </c:pt>
                <c:pt idx="33">
                  <c:v>0.70591948422356676</c:v>
                </c:pt>
                <c:pt idx="34">
                  <c:v>0.70066031934425221</c:v>
                </c:pt>
                <c:pt idx="35">
                  <c:v>0.68656776666927122</c:v>
                </c:pt>
                <c:pt idx="36">
                  <c:v>0.68103701057094912</c:v>
                </c:pt>
                <c:pt idx="37">
                  <c:v>0.66908233508145787</c:v>
                </c:pt>
                <c:pt idx="38">
                  <c:v>0.66468065714593438</c:v>
                </c:pt>
                <c:pt idx="39">
                  <c:v>0.65774800034040304</c:v>
                </c:pt>
                <c:pt idx="40">
                  <c:v>0.64950625930286532</c:v>
                </c:pt>
                <c:pt idx="41">
                  <c:v>0.64738356601495695</c:v>
                </c:pt>
                <c:pt idx="42">
                  <c:v>0.6384853121709908</c:v>
                </c:pt>
                <c:pt idx="43">
                  <c:v>0.62673904150480941</c:v>
                </c:pt>
                <c:pt idx="44">
                  <c:v>0.62210100606993957</c:v>
                </c:pt>
                <c:pt idx="45">
                  <c:v>0.62206581148519424</c:v>
                </c:pt>
                <c:pt idx="46">
                  <c:v>0.61671073772260177</c:v>
                </c:pt>
                <c:pt idx="47">
                  <c:v>0.60753834799043471</c:v>
                </c:pt>
                <c:pt idx="48">
                  <c:v>0.60087609756059213</c:v>
                </c:pt>
                <c:pt idx="49">
                  <c:v>0.59461473381464969</c:v>
                </c:pt>
                <c:pt idx="50">
                  <c:v>0.59107166499039354</c:v>
                </c:pt>
                <c:pt idx="51">
                  <c:v>0.58316870517442765</c:v>
                </c:pt>
                <c:pt idx="52">
                  <c:v>0.57877399055499257</c:v>
                </c:pt>
                <c:pt idx="53">
                  <c:v>0.57029574957301188</c:v>
                </c:pt>
                <c:pt idx="54">
                  <c:v>0.57002263389158681</c:v>
                </c:pt>
                <c:pt idx="55">
                  <c:v>0.56495247086418288</c:v>
                </c:pt>
                <c:pt idx="56">
                  <c:v>0.5615451787567125</c:v>
                </c:pt>
                <c:pt idx="57">
                  <c:v>0.55929950691914598</c:v>
                </c:pt>
                <c:pt idx="58">
                  <c:v>0.5513571584849658</c:v>
                </c:pt>
                <c:pt idx="59">
                  <c:v>0.55040492456005796</c:v>
                </c:pt>
                <c:pt idx="60">
                  <c:v>0.54773166343073376</c:v>
                </c:pt>
                <c:pt idx="61">
                  <c:v>0.54301427962956883</c:v>
                </c:pt>
                <c:pt idx="62">
                  <c:v>0.53778835768723465</c:v>
                </c:pt>
                <c:pt idx="63">
                  <c:v>0.5401309260773961</c:v>
                </c:pt>
                <c:pt idx="64">
                  <c:v>0.53738773775052051</c:v>
                </c:pt>
                <c:pt idx="65">
                  <c:v>0.53261421963553268</c:v>
                </c:pt>
                <c:pt idx="66">
                  <c:v>0.5383087331658698</c:v>
                </c:pt>
                <c:pt idx="67">
                  <c:v>0.53184649814291873</c:v>
                </c:pt>
                <c:pt idx="68">
                  <c:v>0.53063059189677619</c:v>
                </c:pt>
                <c:pt idx="69">
                  <c:v>0.52793359581575316</c:v>
                </c:pt>
                <c:pt idx="70">
                  <c:v>0.52942277263362059</c:v>
                </c:pt>
                <c:pt idx="71">
                  <c:v>0.52706964336400075</c:v>
                </c:pt>
                <c:pt idx="72">
                  <c:v>0.52759737035909793</c:v>
                </c:pt>
                <c:pt idx="73">
                  <c:v>0.52846295358229256</c:v>
                </c:pt>
                <c:pt idx="74">
                  <c:v>0.53256900576258026</c:v>
                </c:pt>
                <c:pt idx="75">
                  <c:v>0.53229636164939576</c:v>
                </c:pt>
                <c:pt idx="76">
                  <c:v>0.53433849188919103</c:v>
                </c:pt>
                <c:pt idx="77">
                  <c:v>0.53372976941265615</c:v>
                </c:pt>
                <c:pt idx="78">
                  <c:v>0.53387433064357515</c:v>
                </c:pt>
                <c:pt idx="79">
                  <c:v>0.53434032763163009</c:v>
                </c:pt>
                <c:pt idx="80">
                  <c:v>0.53706551914512257</c:v>
                </c:pt>
                <c:pt idx="81">
                  <c:v>0.54220281054884367</c:v>
                </c:pt>
                <c:pt idx="82">
                  <c:v>0.54344807817805663</c:v>
                </c:pt>
                <c:pt idx="83">
                  <c:v>0.54550570614447236</c:v>
                </c:pt>
                <c:pt idx="84">
                  <c:v>0.54934341920227792</c:v>
                </c:pt>
                <c:pt idx="85">
                  <c:v>0.54958553253312037</c:v>
                </c:pt>
                <c:pt idx="86">
                  <c:v>0.55288863070067062</c:v>
                </c:pt>
                <c:pt idx="87">
                  <c:v>0.55494866568933376</c:v>
                </c:pt>
                <c:pt idx="88">
                  <c:v>0.56018049955300142</c:v>
                </c:pt>
                <c:pt idx="89">
                  <c:v>0.56304283240730468</c:v>
                </c:pt>
                <c:pt idx="90">
                  <c:v>0.56680363410950385</c:v>
                </c:pt>
                <c:pt idx="91">
                  <c:v>0.56989301440158502</c:v>
                </c:pt>
                <c:pt idx="92">
                  <c:v>0.57329575261428978</c:v>
                </c:pt>
                <c:pt idx="93">
                  <c:v>0.57685271868205001</c:v>
                </c:pt>
                <c:pt idx="94">
                  <c:v>0.58003756042986376</c:v>
                </c:pt>
                <c:pt idx="95">
                  <c:v>0.58392281251442413</c:v>
                </c:pt>
                <c:pt idx="96">
                  <c:v>0.58683476424383407</c:v>
                </c:pt>
                <c:pt idx="97">
                  <c:v>0.59122815607311996</c:v>
                </c:pt>
                <c:pt idx="98">
                  <c:v>0.59452104272655382</c:v>
                </c:pt>
                <c:pt idx="99">
                  <c:v>0.59811007963306306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14B7-4CDE-BC3B-FFDFE6223554}"/>
            </c:ext>
          </c:extLst>
        </c:ser>
        <c:ser>
          <c:idx val="16"/>
          <c:order val="16"/>
          <c:tx>
            <c:strRef>
              <c:f>'Data-Normalized'!$R$3</c:f>
              <c:strCache>
                <c:ptCount val="1"/>
                <c:pt idx="0">
                  <c:v>Osuna Enciso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'Data-Normalized'!$R$4:$R$103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0.99924390916391559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0.99924390916391559</c:v>
                </c:pt>
                <c:pt idx="30">
                  <c:v>1</c:v>
                </c:pt>
                <c:pt idx="31">
                  <c:v>0.99773172749174666</c:v>
                </c:pt>
                <c:pt idx="32">
                  <c:v>0.99546345498348998</c:v>
                </c:pt>
                <c:pt idx="33">
                  <c:v>0.99168300080306759</c:v>
                </c:pt>
                <c:pt idx="34">
                  <c:v>0.98563427411438853</c:v>
                </c:pt>
                <c:pt idx="35">
                  <c:v>0.98034163826179732</c:v>
                </c:pt>
                <c:pt idx="36">
                  <c:v>0.96219545819576002</c:v>
                </c:pt>
                <c:pt idx="37">
                  <c:v>0.96219545819576002</c:v>
                </c:pt>
                <c:pt idx="38">
                  <c:v>0.96219545819576002</c:v>
                </c:pt>
                <c:pt idx="39">
                  <c:v>0.96219545819576002</c:v>
                </c:pt>
                <c:pt idx="40">
                  <c:v>0.96219545819576002</c:v>
                </c:pt>
                <c:pt idx="41">
                  <c:v>0.96219545819576002</c:v>
                </c:pt>
                <c:pt idx="42">
                  <c:v>0.96219545819576002</c:v>
                </c:pt>
                <c:pt idx="43">
                  <c:v>0.96219545819576002</c:v>
                </c:pt>
                <c:pt idx="44">
                  <c:v>0.96219545819576002</c:v>
                </c:pt>
                <c:pt idx="45">
                  <c:v>0.96219545819576002</c:v>
                </c:pt>
                <c:pt idx="46">
                  <c:v>0.96219545819576002</c:v>
                </c:pt>
                <c:pt idx="47">
                  <c:v>0.96219545819576002</c:v>
                </c:pt>
                <c:pt idx="48">
                  <c:v>0.96219545819576002</c:v>
                </c:pt>
                <c:pt idx="49">
                  <c:v>0.96219545819576002</c:v>
                </c:pt>
                <c:pt idx="50">
                  <c:v>0.96219545819576002</c:v>
                </c:pt>
                <c:pt idx="51">
                  <c:v>0.96219545819576002</c:v>
                </c:pt>
                <c:pt idx="52">
                  <c:v>0.96219545819576002</c:v>
                </c:pt>
                <c:pt idx="53">
                  <c:v>0.96219545819576002</c:v>
                </c:pt>
                <c:pt idx="54">
                  <c:v>0.96219545819576002</c:v>
                </c:pt>
                <c:pt idx="55">
                  <c:v>0.96219545819576002</c:v>
                </c:pt>
                <c:pt idx="56">
                  <c:v>0.96219545819576002</c:v>
                </c:pt>
                <c:pt idx="57">
                  <c:v>0.96219545819576002</c:v>
                </c:pt>
                <c:pt idx="58">
                  <c:v>0.96219545819576002</c:v>
                </c:pt>
                <c:pt idx="59">
                  <c:v>0.96219545819576002</c:v>
                </c:pt>
                <c:pt idx="60">
                  <c:v>0.96219545819576002</c:v>
                </c:pt>
                <c:pt idx="61">
                  <c:v>0.96219545819576002</c:v>
                </c:pt>
                <c:pt idx="62">
                  <c:v>0.96219545819576002</c:v>
                </c:pt>
                <c:pt idx="63">
                  <c:v>0.96219545819576002</c:v>
                </c:pt>
                <c:pt idx="64">
                  <c:v>0.96219545819576002</c:v>
                </c:pt>
                <c:pt idx="65">
                  <c:v>0.96219545819576002</c:v>
                </c:pt>
                <c:pt idx="66">
                  <c:v>0.96219545819576002</c:v>
                </c:pt>
                <c:pt idx="67">
                  <c:v>0.96219545819576002</c:v>
                </c:pt>
                <c:pt idx="68">
                  <c:v>0.96133800333634334</c:v>
                </c:pt>
                <c:pt idx="69">
                  <c:v>0.96048054847692654</c:v>
                </c:pt>
                <c:pt idx="70">
                  <c:v>0.95705072903925981</c:v>
                </c:pt>
                <c:pt idx="71">
                  <c:v>0.94504636100742256</c:v>
                </c:pt>
                <c:pt idx="72">
                  <c:v>0.91932271522491826</c:v>
                </c:pt>
                <c:pt idx="73">
                  <c:v>0.91932271522491826</c:v>
                </c:pt>
                <c:pt idx="74">
                  <c:v>0.91932271522491826</c:v>
                </c:pt>
                <c:pt idx="75">
                  <c:v>0.91932271522491826</c:v>
                </c:pt>
                <c:pt idx="76">
                  <c:v>0.91932271522491826</c:v>
                </c:pt>
                <c:pt idx="77">
                  <c:v>0.91932271522491826</c:v>
                </c:pt>
                <c:pt idx="78">
                  <c:v>0.91932271522491826</c:v>
                </c:pt>
                <c:pt idx="79">
                  <c:v>0.91932271522491826</c:v>
                </c:pt>
                <c:pt idx="80">
                  <c:v>0.91932271522491826</c:v>
                </c:pt>
                <c:pt idx="81">
                  <c:v>0.91932271522491826</c:v>
                </c:pt>
                <c:pt idx="82">
                  <c:v>0.91932271522491826</c:v>
                </c:pt>
                <c:pt idx="83">
                  <c:v>0.91932271522491826</c:v>
                </c:pt>
                <c:pt idx="84">
                  <c:v>0.91932271522491826</c:v>
                </c:pt>
                <c:pt idx="85">
                  <c:v>0.91932271522491826</c:v>
                </c:pt>
                <c:pt idx="86">
                  <c:v>0.91932271522491826</c:v>
                </c:pt>
                <c:pt idx="87">
                  <c:v>0.91932271522491826</c:v>
                </c:pt>
                <c:pt idx="88">
                  <c:v>0.91932271522491826</c:v>
                </c:pt>
                <c:pt idx="89">
                  <c:v>0.91932271522491826</c:v>
                </c:pt>
                <c:pt idx="90">
                  <c:v>0.91932271522491826</c:v>
                </c:pt>
                <c:pt idx="91">
                  <c:v>0.91932271522491826</c:v>
                </c:pt>
                <c:pt idx="92">
                  <c:v>0.91932271522491826</c:v>
                </c:pt>
                <c:pt idx="93">
                  <c:v>0.91932271522491826</c:v>
                </c:pt>
                <c:pt idx="94">
                  <c:v>0.91932271522491826</c:v>
                </c:pt>
                <c:pt idx="95">
                  <c:v>0.91932271522491826</c:v>
                </c:pt>
                <c:pt idx="96">
                  <c:v>0.91932271522491826</c:v>
                </c:pt>
                <c:pt idx="97">
                  <c:v>0.91932271522491826</c:v>
                </c:pt>
                <c:pt idx="98">
                  <c:v>0.91932271522491826</c:v>
                </c:pt>
                <c:pt idx="99">
                  <c:v>0.91932271522491826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14B7-4CDE-BC3B-FFDFE62235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14B7-4CDE-BC3B-FFDFE6223554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B7-4CDE-BC3B-FFDFE6223554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B7-4CDE-BC3B-FFDFE6223554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14B7-4CDE-BC3B-FFDFE6223554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14B7-4CDE-BC3B-FFDFE6223554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14B7-4CDE-BC3B-FFDFE6223554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14B7-4CDE-BC3B-FFDFE6223554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14B7-4CDE-BC3B-FFDFE6223554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1F17-441F-A061-99D1DEE29F6B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Ours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0.99559605466387913</c:v>
                </c:pt>
                <c:pt idx="1">
                  <c:v>1</c:v>
                </c:pt>
                <c:pt idx="2">
                  <c:v>0.97184860395966599</c:v>
                </c:pt>
                <c:pt idx="3">
                  <c:v>0.93261270253602935</c:v>
                </c:pt>
                <c:pt idx="4">
                  <c:v>0.94535639047196673</c:v>
                </c:pt>
                <c:pt idx="5">
                  <c:v>0.95859996082163623</c:v>
                </c:pt>
                <c:pt idx="6">
                  <c:v>0.94528658952150368</c:v>
                </c:pt>
                <c:pt idx="7">
                  <c:v>0.90368495980704799</c:v>
                </c:pt>
                <c:pt idx="8">
                  <c:v>0.91996493596549422</c:v>
                </c:pt>
                <c:pt idx="9">
                  <c:v>0.90019673295813607</c:v>
                </c:pt>
                <c:pt idx="10">
                  <c:v>0.92509360259208395</c:v>
                </c:pt>
                <c:pt idx="11">
                  <c:v>0.87897724669029276</c:v>
                </c:pt>
                <c:pt idx="12">
                  <c:v>0.90200118436379439</c:v>
                </c:pt>
                <c:pt idx="13">
                  <c:v>0.83979627895661535</c:v>
                </c:pt>
                <c:pt idx="14">
                  <c:v>0.87327524182484162</c:v>
                </c:pt>
                <c:pt idx="15">
                  <c:v>0.85131016423880257</c:v>
                </c:pt>
                <c:pt idx="16">
                  <c:v>0.82140603817940971</c:v>
                </c:pt>
                <c:pt idx="17">
                  <c:v>0.81630074174774003</c:v>
                </c:pt>
                <c:pt idx="18">
                  <c:v>0.83374332178067179</c:v>
                </c:pt>
                <c:pt idx="19">
                  <c:v>0.8053678831597858</c:v>
                </c:pt>
                <c:pt idx="20">
                  <c:v>0.80696318150211443</c:v>
                </c:pt>
                <c:pt idx="21">
                  <c:v>0.80455948702822844</c:v>
                </c:pt>
                <c:pt idx="22">
                  <c:v>0.78310147994581747</c:v>
                </c:pt>
                <c:pt idx="23">
                  <c:v>0.80724559300902266</c:v>
                </c:pt>
                <c:pt idx="24">
                  <c:v>0.78755109005685509</c:v>
                </c:pt>
                <c:pt idx="25">
                  <c:v>0.77428008614994137</c:v>
                </c:pt>
                <c:pt idx="26">
                  <c:v>0.76058913852292109</c:v>
                </c:pt>
                <c:pt idx="27">
                  <c:v>0.75454754464711771</c:v>
                </c:pt>
                <c:pt idx="28">
                  <c:v>0.73667666127433273</c:v>
                </c:pt>
                <c:pt idx="29">
                  <c:v>0.74169068544508532</c:v>
                </c:pt>
                <c:pt idx="30">
                  <c:v>0.71406300656179589</c:v>
                </c:pt>
                <c:pt idx="31">
                  <c:v>0.72858580501147374</c:v>
                </c:pt>
                <c:pt idx="32">
                  <c:v>0.69186887083025927</c:v>
                </c:pt>
                <c:pt idx="33">
                  <c:v>0.69652658097151687</c:v>
                </c:pt>
                <c:pt idx="34">
                  <c:v>0.67828010881581302</c:v>
                </c:pt>
                <c:pt idx="35">
                  <c:v>0.67826410478137156</c:v>
                </c:pt>
                <c:pt idx="36">
                  <c:v>0.67072630397862232</c:v>
                </c:pt>
                <c:pt idx="37">
                  <c:v>0.64165349187093079</c:v>
                </c:pt>
                <c:pt idx="38">
                  <c:v>0.64426317782279263</c:v>
                </c:pt>
                <c:pt idx="39">
                  <c:v>0.63847008594140187</c:v>
                </c:pt>
                <c:pt idx="40">
                  <c:v>0.65086111457975526</c:v>
                </c:pt>
                <c:pt idx="41">
                  <c:v>0.62015579905157125</c:v>
                </c:pt>
                <c:pt idx="42">
                  <c:v>0.62005230375895437</c:v>
                </c:pt>
                <c:pt idx="43">
                  <c:v>0.60735204494668904</c:v>
                </c:pt>
                <c:pt idx="44">
                  <c:v>0.59253445648386416</c:v>
                </c:pt>
                <c:pt idx="45">
                  <c:v>0.59395014062112683</c:v>
                </c:pt>
                <c:pt idx="46">
                  <c:v>0.60048209500575234</c:v>
                </c:pt>
                <c:pt idx="47">
                  <c:v>0.57411405398075088</c:v>
                </c:pt>
                <c:pt idx="48">
                  <c:v>0.56161425492322681</c:v>
                </c:pt>
                <c:pt idx="49">
                  <c:v>0.57097650403977041</c:v>
                </c:pt>
                <c:pt idx="50">
                  <c:v>0.54965318952711983</c:v>
                </c:pt>
                <c:pt idx="51">
                  <c:v>0.54536789816545239</c:v>
                </c:pt>
                <c:pt idx="52">
                  <c:v>0.53347181261893362</c:v>
                </c:pt>
                <c:pt idx="53">
                  <c:v>0.51955871700400325</c:v>
                </c:pt>
                <c:pt idx="54">
                  <c:v>0.51979864111568919</c:v>
                </c:pt>
                <c:pt idx="55">
                  <c:v>0.50565047314881018</c:v>
                </c:pt>
                <c:pt idx="56">
                  <c:v>0.50578209752832792</c:v>
                </c:pt>
                <c:pt idx="57">
                  <c:v>0.51042972183960167</c:v>
                </c:pt>
                <c:pt idx="58">
                  <c:v>0.49121155996044102</c:v>
                </c:pt>
                <c:pt idx="59">
                  <c:v>0.48920403151669267</c:v>
                </c:pt>
                <c:pt idx="60">
                  <c:v>0.47542917557526732</c:v>
                </c:pt>
                <c:pt idx="61">
                  <c:v>0.48103671122486835</c:v>
                </c:pt>
                <c:pt idx="62">
                  <c:v>0.47477060256966785</c:v>
                </c:pt>
                <c:pt idx="63">
                  <c:v>0.4924771768276352</c:v>
                </c:pt>
                <c:pt idx="64">
                  <c:v>0.48253530025987096</c:v>
                </c:pt>
                <c:pt idx="65">
                  <c:v>0.48433938662010256</c:v>
                </c:pt>
                <c:pt idx="66">
                  <c:v>0.48279148601337202</c:v>
                </c:pt>
                <c:pt idx="67">
                  <c:v>0.4844539010499968</c:v>
                </c:pt>
                <c:pt idx="68">
                  <c:v>0.48074803161939528</c:v>
                </c:pt>
                <c:pt idx="69">
                  <c:v>0.47920497310601518</c:v>
                </c:pt>
                <c:pt idx="70">
                  <c:v>0.46075330445302431</c:v>
                </c:pt>
                <c:pt idx="71">
                  <c:v>0.46110587529559782</c:v>
                </c:pt>
                <c:pt idx="72">
                  <c:v>0.45272512194176417</c:v>
                </c:pt>
                <c:pt idx="73">
                  <c:v>0.44972739416775853</c:v>
                </c:pt>
                <c:pt idx="74">
                  <c:v>0.45914136527628507</c:v>
                </c:pt>
                <c:pt idx="75">
                  <c:v>0.45166306699092901</c:v>
                </c:pt>
                <c:pt idx="76">
                  <c:v>0.46149184000593363</c:v>
                </c:pt>
                <c:pt idx="77">
                  <c:v>0.47198234064420436</c:v>
                </c:pt>
                <c:pt idx="78">
                  <c:v>0.47543334313680918</c:v>
                </c:pt>
                <c:pt idx="79">
                  <c:v>0.48759393491453473</c:v>
                </c:pt>
                <c:pt idx="80">
                  <c:v>0.46308079291143672</c:v>
                </c:pt>
                <c:pt idx="81">
                  <c:v>0.45894925651951229</c:v>
                </c:pt>
                <c:pt idx="82">
                  <c:v>0.4395877112994826</c:v>
                </c:pt>
                <c:pt idx="83">
                  <c:v>0.41270160269523354</c:v>
                </c:pt>
                <c:pt idx="84">
                  <c:v>0.40546397044767735</c:v>
                </c:pt>
                <c:pt idx="85">
                  <c:v>0.39184828471251959</c:v>
                </c:pt>
                <c:pt idx="86">
                  <c:v>0.38151989848288487</c:v>
                </c:pt>
                <c:pt idx="87">
                  <c:v>0.3679578533292428</c:v>
                </c:pt>
                <c:pt idx="88">
                  <c:v>0.35943657265336781</c:v>
                </c:pt>
                <c:pt idx="89">
                  <c:v>0.31407627958975759</c:v>
                </c:pt>
                <c:pt idx="90">
                  <c:v>0.34427162377074888</c:v>
                </c:pt>
                <c:pt idx="91">
                  <c:v>0.39272154362501649</c:v>
                </c:pt>
                <c:pt idx="92">
                  <c:v>0.39367759945291814</c:v>
                </c:pt>
                <c:pt idx="93">
                  <c:v>0.35242622382520822</c:v>
                </c:pt>
                <c:pt idx="94">
                  <c:v>0.31288341780476775</c:v>
                </c:pt>
                <c:pt idx="95">
                  <c:v>0.26800552410338196</c:v>
                </c:pt>
                <c:pt idx="96">
                  <c:v>0.23459547821027746</c:v>
                </c:pt>
                <c:pt idx="97">
                  <c:v>0.1963028192126062</c:v>
                </c:pt>
                <c:pt idx="98">
                  <c:v>0.14616445787036464</c:v>
                </c:pt>
                <c:pt idx="99">
                  <c:v>0.14625544288732256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1F17-441F-A061-99D1DEE29F6B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Ursem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0.99978643140056656</c:v>
                </c:pt>
                <c:pt idx="1">
                  <c:v>0.99982417647626287</c:v>
                </c:pt>
                <c:pt idx="2">
                  <c:v>0.99991811192123958</c:v>
                </c:pt>
                <c:pt idx="3">
                  <c:v>0.99968873022766691</c:v>
                </c:pt>
                <c:pt idx="4">
                  <c:v>1</c:v>
                </c:pt>
                <c:pt idx="5">
                  <c:v>0.99989604359751616</c:v>
                </c:pt>
                <c:pt idx="6">
                  <c:v>0.99965664632944018</c:v>
                </c:pt>
                <c:pt idx="7">
                  <c:v>0.99971752329253982</c:v>
                </c:pt>
                <c:pt idx="8">
                  <c:v>0.99984639304099332</c:v>
                </c:pt>
                <c:pt idx="9">
                  <c:v>0.9996506466624292</c:v>
                </c:pt>
                <c:pt idx="10">
                  <c:v>0.99972606859955759</c:v>
                </c:pt>
                <c:pt idx="11">
                  <c:v>0.99958778872992193</c:v>
                </c:pt>
                <c:pt idx="12">
                  <c:v>0.99949427043869898</c:v>
                </c:pt>
                <c:pt idx="13">
                  <c:v>0.99938949292259927</c:v>
                </c:pt>
                <c:pt idx="14">
                  <c:v>0.9991856830815331</c:v>
                </c:pt>
                <c:pt idx="15">
                  <c:v>0.99938033308601681</c:v>
                </c:pt>
                <c:pt idx="16">
                  <c:v>0.99903921422429243</c:v>
                </c:pt>
                <c:pt idx="17">
                  <c:v>0.99928236424778183</c:v>
                </c:pt>
                <c:pt idx="18">
                  <c:v>0.99913034411383006</c:v>
                </c:pt>
                <c:pt idx="19">
                  <c:v>0.99910710925382518</c:v>
                </c:pt>
                <c:pt idx="20">
                  <c:v>0.99914633128386254</c:v>
                </c:pt>
                <c:pt idx="21">
                  <c:v>0.99887812948257138</c:v>
                </c:pt>
                <c:pt idx="22">
                  <c:v>0.99869862331386738</c:v>
                </c:pt>
                <c:pt idx="23">
                  <c:v>0.99875276831594806</c:v>
                </c:pt>
                <c:pt idx="24">
                  <c:v>0.99871222057488229</c:v>
                </c:pt>
                <c:pt idx="25">
                  <c:v>0.99846754182289266</c:v>
                </c:pt>
                <c:pt idx="26">
                  <c:v>0.9984698237558266</c:v>
                </c:pt>
                <c:pt idx="27">
                  <c:v>0.99846341486288981</c:v>
                </c:pt>
                <c:pt idx="28">
                  <c:v>0.99803185226371782</c:v>
                </c:pt>
                <c:pt idx="29">
                  <c:v>0.99796917688671793</c:v>
                </c:pt>
                <c:pt idx="30">
                  <c:v>0.99796288688258117</c:v>
                </c:pt>
                <c:pt idx="31">
                  <c:v>0.99787299512959415</c:v>
                </c:pt>
                <c:pt idx="32">
                  <c:v>0.99779365355108218</c:v>
                </c:pt>
                <c:pt idx="33">
                  <c:v>0.9976024103803327</c:v>
                </c:pt>
                <c:pt idx="34">
                  <c:v>0.99721396122840511</c:v>
                </c:pt>
                <c:pt idx="35">
                  <c:v>0.99774959605389013</c:v>
                </c:pt>
                <c:pt idx="36">
                  <c:v>0.99700387573158722</c:v>
                </c:pt>
                <c:pt idx="37">
                  <c:v>0.99697248057624543</c:v>
                </c:pt>
                <c:pt idx="38">
                  <c:v>0.99687654056827402</c:v>
                </c:pt>
                <c:pt idx="39">
                  <c:v>0.996445399635983</c:v>
                </c:pt>
                <c:pt idx="40">
                  <c:v>0.99667092744461883</c:v>
                </c:pt>
                <c:pt idx="41">
                  <c:v>0.99636952252177136</c:v>
                </c:pt>
                <c:pt idx="42">
                  <c:v>0.99629935212159704</c:v>
                </c:pt>
                <c:pt idx="43">
                  <c:v>0.99637275629279354</c:v>
                </c:pt>
                <c:pt idx="44">
                  <c:v>0.9962910471168509</c:v>
                </c:pt>
                <c:pt idx="45">
                  <c:v>0.99561708079464184</c:v>
                </c:pt>
                <c:pt idx="46">
                  <c:v>0.99555911599508229</c:v>
                </c:pt>
                <c:pt idx="47">
                  <c:v>0.99528080544510378</c:v>
                </c:pt>
                <c:pt idx="48">
                  <c:v>0.9950818074813339</c:v>
                </c:pt>
                <c:pt idx="49">
                  <c:v>0.99487570567593719</c:v>
                </c:pt>
                <c:pt idx="50">
                  <c:v>0.99474367909477501</c:v>
                </c:pt>
                <c:pt idx="51">
                  <c:v>0.99462942603589133</c:v>
                </c:pt>
                <c:pt idx="52">
                  <c:v>0.9945600663547457</c:v>
                </c:pt>
                <c:pt idx="53">
                  <c:v>0.99413248074263638</c:v>
                </c:pt>
                <c:pt idx="54">
                  <c:v>0.99424075845914406</c:v>
                </c:pt>
                <c:pt idx="55">
                  <c:v>0.9940982277010465</c:v>
                </c:pt>
                <c:pt idx="56">
                  <c:v>0.99365970379595336</c:v>
                </c:pt>
                <c:pt idx="57">
                  <c:v>0.99331355164319479</c:v>
                </c:pt>
                <c:pt idx="58">
                  <c:v>0.99340942390657605</c:v>
                </c:pt>
                <c:pt idx="59">
                  <c:v>0.99303432091776889</c:v>
                </c:pt>
                <c:pt idx="60">
                  <c:v>0.99265902243134507</c:v>
                </c:pt>
                <c:pt idx="61">
                  <c:v>0.99248108385118738</c:v>
                </c:pt>
                <c:pt idx="62">
                  <c:v>0.99168084696372161</c:v>
                </c:pt>
                <c:pt idx="63">
                  <c:v>0.99137945581606279</c:v>
                </c:pt>
                <c:pt idx="64">
                  <c:v>0.99108955605583626</c:v>
                </c:pt>
                <c:pt idx="65">
                  <c:v>0.99103419560499606</c:v>
                </c:pt>
                <c:pt idx="66">
                  <c:v>0.99135550044489451</c:v>
                </c:pt>
                <c:pt idx="67">
                  <c:v>0.9910755735718102</c:v>
                </c:pt>
                <c:pt idx="68">
                  <c:v>0.99058710888583212</c:v>
                </c:pt>
                <c:pt idx="69">
                  <c:v>0.99075835960316438</c:v>
                </c:pt>
                <c:pt idx="70">
                  <c:v>0.99028689350647781</c:v>
                </c:pt>
                <c:pt idx="71">
                  <c:v>0.98999952170645023</c:v>
                </c:pt>
                <c:pt idx="72">
                  <c:v>0.98949166781296038</c:v>
                </c:pt>
                <c:pt idx="73">
                  <c:v>0.989139993243902</c:v>
                </c:pt>
                <c:pt idx="74">
                  <c:v>0.98862992369226887</c:v>
                </c:pt>
                <c:pt idx="75">
                  <c:v>0.98815482315167036</c:v>
                </c:pt>
                <c:pt idx="76">
                  <c:v>0.98730188896622817</c:v>
                </c:pt>
                <c:pt idx="77">
                  <c:v>0.9872153319843725</c:v>
                </c:pt>
                <c:pt idx="78">
                  <c:v>0.98745213083431271</c:v>
                </c:pt>
                <c:pt idx="79">
                  <c:v>0.98639819770770898</c:v>
                </c:pt>
                <c:pt idx="80">
                  <c:v>0.98621326029405776</c:v>
                </c:pt>
                <c:pt idx="81">
                  <c:v>0.98581537869400504</c:v>
                </c:pt>
                <c:pt idx="82">
                  <c:v>0.98579671425924709</c:v>
                </c:pt>
                <c:pt idx="83">
                  <c:v>0.9858972168295782</c:v>
                </c:pt>
                <c:pt idx="84">
                  <c:v>0.98571656180176326</c:v>
                </c:pt>
                <c:pt idx="85">
                  <c:v>0.98551138468878674</c:v>
                </c:pt>
                <c:pt idx="86">
                  <c:v>0.98528929038803259</c:v>
                </c:pt>
                <c:pt idx="87">
                  <c:v>0.98483154785854998</c:v>
                </c:pt>
                <c:pt idx="88">
                  <c:v>0.9843448751135655</c:v>
                </c:pt>
                <c:pt idx="89">
                  <c:v>0.98391728561201564</c:v>
                </c:pt>
                <c:pt idx="90">
                  <c:v>0.9834662881940478</c:v>
                </c:pt>
                <c:pt idx="91">
                  <c:v>0.98310872953206752</c:v>
                </c:pt>
                <c:pt idx="92">
                  <c:v>0.98180362405343813</c:v>
                </c:pt>
                <c:pt idx="93">
                  <c:v>0.98093986917273535</c:v>
                </c:pt>
                <c:pt idx="94">
                  <c:v>0.9811311194497444</c:v>
                </c:pt>
                <c:pt idx="95">
                  <c:v>0.98164150019825991</c:v>
                </c:pt>
                <c:pt idx="96">
                  <c:v>0.98111089417719977</c:v>
                </c:pt>
                <c:pt idx="97">
                  <c:v>0.98048197934296843</c:v>
                </c:pt>
                <c:pt idx="98">
                  <c:v>0.97998534495087808</c:v>
                </c:pt>
                <c:pt idx="99">
                  <c:v>0.96307281550517199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1F17-441F-A061-99D1DEE29F6B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Wineberg and Oppacher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0.99983886082536666</c:v>
                </c:pt>
                <c:pt idx="1">
                  <c:v>0.99985850477788762</c:v>
                </c:pt>
                <c:pt idx="2">
                  <c:v>1</c:v>
                </c:pt>
                <c:pt idx="3">
                  <c:v>0.99968645229629827</c:v>
                </c:pt>
                <c:pt idx="4">
                  <c:v>0.99972301187460133</c:v>
                </c:pt>
                <c:pt idx="5">
                  <c:v>0.99942369344420012</c:v>
                </c:pt>
                <c:pt idx="6">
                  <c:v>0.99948732641860605</c:v>
                </c:pt>
                <c:pt idx="7">
                  <c:v>0.99941718743428398</c:v>
                </c:pt>
                <c:pt idx="8">
                  <c:v>0.99928664749338547</c:v>
                </c:pt>
                <c:pt idx="9">
                  <c:v>0.99904600907500241</c:v>
                </c:pt>
                <c:pt idx="10">
                  <c:v>0.99895249042923973</c:v>
                </c:pt>
                <c:pt idx="11">
                  <c:v>0.99846596681028299</c:v>
                </c:pt>
                <c:pt idx="12">
                  <c:v>0.99840577572499412</c:v>
                </c:pt>
                <c:pt idx="13">
                  <c:v>0.99781045483053599</c:v>
                </c:pt>
                <c:pt idx="14">
                  <c:v>0.9976436071568795</c:v>
                </c:pt>
                <c:pt idx="15">
                  <c:v>0.99729135918774103</c:v>
                </c:pt>
                <c:pt idx="16">
                  <c:v>0.99696782161074859</c:v>
                </c:pt>
                <c:pt idx="17">
                  <c:v>0.99673570396664291</c:v>
                </c:pt>
                <c:pt idx="18">
                  <c:v>0.99627747099725705</c:v>
                </c:pt>
                <c:pt idx="19">
                  <c:v>0.99586457022599695</c:v>
                </c:pt>
                <c:pt idx="20">
                  <c:v>0.99558766604911331</c:v>
                </c:pt>
                <c:pt idx="21">
                  <c:v>0.99533405758515547</c:v>
                </c:pt>
                <c:pt idx="22">
                  <c:v>0.99478818236606026</c:v>
                </c:pt>
                <c:pt idx="23">
                  <c:v>0.99434783043037966</c:v>
                </c:pt>
                <c:pt idx="24">
                  <c:v>0.99428478509557916</c:v>
                </c:pt>
                <c:pt idx="25">
                  <c:v>0.99388292355404773</c:v>
                </c:pt>
                <c:pt idx="26">
                  <c:v>0.99351170322050852</c:v>
                </c:pt>
                <c:pt idx="27">
                  <c:v>0.99341969564801658</c:v>
                </c:pt>
                <c:pt idx="28">
                  <c:v>0.99286189973978478</c:v>
                </c:pt>
                <c:pt idx="29">
                  <c:v>0.9926725958383531</c:v>
                </c:pt>
                <c:pt idx="30">
                  <c:v>0.99213154765887324</c:v>
                </c:pt>
                <c:pt idx="31">
                  <c:v>0.99180049668978409</c:v>
                </c:pt>
                <c:pt idx="32">
                  <c:v>0.99159595613287133</c:v>
                </c:pt>
                <c:pt idx="33">
                  <c:v>0.99136782604323026</c:v>
                </c:pt>
                <c:pt idx="34">
                  <c:v>0.99098166287401268</c:v>
                </c:pt>
                <c:pt idx="35">
                  <c:v>0.99043096061530222</c:v>
                </c:pt>
                <c:pt idx="36">
                  <c:v>0.99015829583842863</c:v>
                </c:pt>
                <c:pt idx="37">
                  <c:v>0.98966556002935846</c:v>
                </c:pt>
                <c:pt idx="38">
                  <c:v>0.98962060559955056</c:v>
                </c:pt>
                <c:pt idx="39">
                  <c:v>0.98900031002186595</c:v>
                </c:pt>
                <c:pt idx="40">
                  <c:v>0.98853947464851388</c:v>
                </c:pt>
                <c:pt idx="41">
                  <c:v>0.98846421480477387</c:v>
                </c:pt>
                <c:pt idx="42">
                  <c:v>0.98787082472616194</c:v>
                </c:pt>
                <c:pt idx="43">
                  <c:v>0.98714664286110643</c:v>
                </c:pt>
                <c:pt idx="44">
                  <c:v>0.98666801040256413</c:v>
                </c:pt>
                <c:pt idx="45">
                  <c:v>0.98674939848790255</c:v>
                </c:pt>
                <c:pt idx="46">
                  <c:v>0.98640437009105808</c:v>
                </c:pt>
                <c:pt idx="47">
                  <c:v>0.98577106249354118</c:v>
                </c:pt>
                <c:pt idx="48">
                  <c:v>0.98528487466864467</c:v>
                </c:pt>
                <c:pt idx="49">
                  <c:v>0.98488876360039401</c:v>
                </c:pt>
                <c:pt idx="50">
                  <c:v>0.98479520298037371</c:v>
                </c:pt>
                <c:pt idx="51">
                  <c:v>0.98454910790851258</c:v>
                </c:pt>
                <c:pt idx="52">
                  <c:v>0.98437684555563543</c:v>
                </c:pt>
                <c:pt idx="53">
                  <c:v>0.98367453227874957</c:v>
                </c:pt>
                <c:pt idx="54">
                  <c:v>0.98400478573694583</c:v>
                </c:pt>
                <c:pt idx="55">
                  <c:v>0.98357056204286353</c:v>
                </c:pt>
                <c:pt idx="56">
                  <c:v>0.98338763822857556</c:v>
                </c:pt>
                <c:pt idx="57">
                  <c:v>0.98341979050983863</c:v>
                </c:pt>
                <c:pt idx="58">
                  <c:v>0.98246424653731257</c:v>
                </c:pt>
                <c:pt idx="59">
                  <c:v>0.982259957825945</c:v>
                </c:pt>
                <c:pt idx="60">
                  <c:v>0.98197973768271707</c:v>
                </c:pt>
                <c:pt idx="61">
                  <c:v>0.9814658888221125</c:v>
                </c:pt>
                <c:pt idx="62">
                  <c:v>0.98078645151557697</c:v>
                </c:pt>
                <c:pt idx="63">
                  <c:v>0.98060604615674041</c:v>
                </c:pt>
                <c:pt idx="64">
                  <c:v>0.98044478105933452</c:v>
                </c:pt>
                <c:pt idx="65">
                  <c:v>0.97961356483759354</c:v>
                </c:pt>
                <c:pt idx="66">
                  <c:v>0.98024947483907698</c:v>
                </c:pt>
                <c:pt idx="67">
                  <c:v>0.97956399323945809</c:v>
                </c:pt>
                <c:pt idx="68">
                  <c:v>0.97927130674174567</c:v>
                </c:pt>
                <c:pt idx="69">
                  <c:v>0.97934669250825823</c:v>
                </c:pt>
                <c:pt idx="70">
                  <c:v>0.97930308125469112</c:v>
                </c:pt>
                <c:pt idx="71">
                  <c:v>0.97915327512958916</c:v>
                </c:pt>
                <c:pt idx="72">
                  <c:v>0.97907251665811368</c:v>
                </c:pt>
                <c:pt idx="73">
                  <c:v>0.97895670968160597</c:v>
                </c:pt>
                <c:pt idx="74">
                  <c:v>0.97930467627647699</c:v>
                </c:pt>
                <c:pt idx="75">
                  <c:v>0.97948932103532349</c:v>
                </c:pt>
                <c:pt idx="76">
                  <c:v>0.97994230722251885</c:v>
                </c:pt>
                <c:pt idx="77">
                  <c:v>0.98053855155064229</c:v>
                </c:pt>
                <c:pt idx="78">
                  <c:v>0.98090041162475383</c:v>
                </c:pt>
                <c:pt idx="79">
                  <c:v>0.98109609561332911</c:v>
                </c:pt>
                <c:pt idx="80">
                  <c:v>0.9814753330300553</c:v>
                </c:pt>
                <c:pt idx="81">
                  <c:v>0.98157800206395818</c:v>
                </c:pt>
                <c:pt idx="82">
                  <c:v>0.98110977922128173</c:v>
                </c:pt>
                <c:pt idx="83">
                  <c:v>0.98114751407879552</c:v>
                </c:pt>
                <c:pt idx="84">
                  <c:v>0.98125202998002947</c:v>
                </c:pt>
                <c:pt idx="85">
                  <c:v>0.98104325002310688</c:v>
                </c:pt>
                <c:pt idx="86">
                  <c:v>0.98081100645622843</c:v>
                </c:pt>
                <c:pt idx="87">
                  <c:v>0.98017597791415301</c:v>
                </c:pt>
                <c:pt idx="88">
                  <c:v>0.98004249977522784</c:v>
                </c:pt>
                <c:pt idx="89">
                  <c:v>0.9794088144093932</c:v>
                </c:pt>
                <c:pt idx="90">
                  <c:v>0.97885681094869958</c:v>
                </c:pt>
                <c:pt idx="91">
                  <c:v>0.97869202001366173</c:v>
                </c:pt>
                <c:pt idx="92">
                  <c:v>0.97695453759772755</c:v>
                </c:pt>
                <c:pt idx="93">
                  <c:v>0.97443125510669315</c:v>
                </c:pt>
                <c:pt idx="94">
                  <c:v>0.97218844460443155</c:v>
                </c:pt>
                <c:pt idx="95">
                  <c:v>0.9675201936054233</c:v>
                </c:pt>
                <c:pt idx="96">
                  <c:v>0.96526134893678772</c:v>
                </c:pt>
                <c:pt idx="97">
                  <c:v>0.96495464303706247</c:v>
                </c:pt>
                <c:pt idx="98">
                  <c:v>0.96276765829730748</c:v>
                </c:pt>
                <c:pt idx="99">
                  <c:v>0.94926642849353626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1F17-441F-A061-99D1DEE29F6B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Zhu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0.99988913401236923</c:v>
                </c:pt>
                <c:pt idx="1">
                  <c:v>0.99996281725337921</c:v>
                </c:pt>
                <c:pt idx="2">
                  <c:v>1</c:v>
                </c:pt>
                <c:pt idx="3">
                  <c:v>0.99996486401007378</c:v>
                </c:pt>
                <c:pt idx="4">
                  <c:v>0.99970054000264119</c:v>
                </c:pt>
                <c:pt idx="5">
                  <c:v>0.99976233256190095</c:v>
                </c:pt>
                <c:pt idx="6">
                  <c:v>0.99972407770463045</c:v>
                </c:pt>
                <c:pt idx="7">
                  <c:v>0.99963231477948389</c:v>
                </c:pt>
                <c:pt idx="8">
                  <c:v>0.99963606716675746</c:v>
                </c:pt>
                <c:pt idx="9">
                  <c:v>0.99958684754147975</c:v>
                </c:pt>
                <c:pt idx="10">
                  <c:v>0.99966184655465051</c:v>
                </c:pt>
                <c:pt idx="11">
                  <c:v>0.99956379716251287</c:v>
                </c:pt>
                <c:pt idx="12">
                  <c:v>0.99945531905769258</c:v>
                </c:pt>
                <c:pt idx="13">
                  <c:v>0.99934455053466642</c:v>
                </c:pt>
                <c:pt idx="14">
                  <c:v>0.99932184128181545</c:v>
                </c:pt>
                <c:pt idx="15">
                  <c:v>0.99930288441623816</c:v>
                </c:pt>
                <c:pt idx="16">
                  <c:v>0.99931804016223957</c:v>
                </c:pt>
                <c:pt idx="17">
                  <c:v>0.99918807111212471</c:v>
                </c:pt>
                <c:pt idx="18">
                  <c:v>0.99915561539882258</c:v>
                </c:pt>
                <c:pt idx="19">
                  <c:v>0.99913027460164994</c:v>
                </c:pt>
                <c:pt idx="20">
                  <c:v>0.99916706748985262</c:v>
                </c:pt>
                <c:pt idx="21">
                  <c:v>0.99909932958971781</c:v>
                </c:pt>
                <c:pt idx="22">
                  <c:v>0.99898256699351418</c:v>
                </c:pt>
                <c:pt idx="23">
                  <c:v>0.99884723739015124</c:v>
                </c:pt>
                <c:pt idx="24">
                  <c:v>0.99888627196425772</c:v>
                </c:pt>
                <c:pt idx="25">
                  <c:v>0.99878685806765699</c:v>
                </c:pt>
                <c:pt idx="26">
                  <c:v>0.99883744219739801</c:v>
                </c:pt>
                <c:pt idx="27">
                  <c:v>0.99868145009787879</c:v>
                </c:pt>
                <c:pt idx="28">
                  <c:v>0.99877335921993216</c:v>
                </c:pt>
                <c:pt idx="29">
                  <c:v>0.99879124397485997</c:v>
                </c:pt>
                <c:pt idx="30">
                  <c:v>0.9985032848008335</c:v>
                </c:pt>
                <c:pt idx="31">
                  <c:v>0.9984482172992849</c:v>
                </c:pt>
                <c:pt idx="32">
                  <c:v>0.9985023588870906</c:v>
                </c:pt>
                <c:pt idx="33">
                  <c:v>0.99837887123317581</c:v>
                </c:pt>
                <c:pt idx="34">
                  <c:v>0.99827555875239449</c:v>
                </c:pt>
                <c:pt idx="35">
                  <c:v>0.99825942836034798</c:v>
                </c:pt>
                <c:pt idx="36">
                  <c:v>0.99809295881584392</c:v>
                </c:pt>
                <c:pt idx="37">
                  <c:v>0.99807819292826061</c:v>
                </c:pt>
                <c:pt idx="38">
                  <c:v>0.99798418831721014</c:v>
                </c:pt>
                <c:pt idx="39">
                  <c:v>0.99787683105534175</c:v>
                </c:pt>
                <c:pt idx="40">
                  <c:v>0.99791016395008436</c:v>
                </c:pt>
                <c:pt idx="41">
                  <c:v>0.99791815604765433</c:v>
                </c:pt>
                <c:pt idx="42">
                  <c:v>0.99782210467990917</c:v>
                </c:pt>
                <c:pt idx="43">
                  <c:v>0.99769008887309962</c:v>
                </c:pt>
                <c:pt idx="44">
                  <c:v>0.99754286858798635</c:v>
                </c:pt>
                <c:pt idx="45">
                  <c:v>0.99751187484375203</c:v>
                </c:pt>
                <c:pt idx="46">
                  <c:v>0.99756021728758915</c:v>
                </c:pt>
                <c:pt idx="47">
                  <c:v>0.99734647740989757</c:v>
                </c:pt>
                <c:pt idx="48">
                  <c:v>0.99725851560432688</c:v>
                </c:pt>
                <c:pt idx="49">
                  <c:v>0.99716251296888392</c:v>
                </c:pt>
                <c:pt idx="50">
                  <c:v>0.99726285277922755</c:v>
                </c:pt>
                <c:pt idx="51">
                  <c:v>0.99711153898072491</c:v>
                </c:pt>
                <c:pt idx="52">
                  <c:v>0.99697611191275748</c:v>
                </c:pt>
                <c:pt idx="53">
                  <c:v>0.9966722660081957</c:v>
                </c:pt>
                <c:pt idx="54">
                  <c:v>0.9967596430261394</c:v>
                </c:pt>
                <c:pt idx="55">
                  <c:v>0.99664141846086818</c:v>
                </c:pt>
                <c:pt idx="56">
                  <c:v>0.99654015273678176</c:v>
                </c:pt>
                <c:pt idx="57">
                  <c:v>0.99664799732167253</c:v>
                </c:pt>
                <c:pt idx="58">
                  <c:v>0.9966882014710331</c:v>
                </c:pt>
                <c:pt idx="59">
                  <c:v>0.99657095155180697</c:v>
                </c:pt>
                <c:pt idx="60">
                  <c:v>0.9964070160870202</c:v>
                </c:pt>
                <c:pt idx="61">
                  <c:v>0.99634580831538766</c:v>
                </c:pt>
                <c:pt idx="62">
                  <c:v>0.99643864335118393</c:v>
                </c:pt>
                <c:pt idx="63">
                  <c:v>0.99666700291955224</c:v>
                </c:pt>
                <c:pt idx="64">
                  <c:v>0.99632870327729595</c:v>
                </c:pt>
                <c:pt idx="65">
                  <c:v>0.99634186099890498</c:v>
                </c:pt>
                <c:pt idx="66">
                  <c:v>0.9962673493087566</c:v>
                </c:pt>
                <c:pt idx="67">
                  <c:v>0.9961602844407017</c:v>
                </c:pt>
                <c:pt idx="68">
                  <c:v>0.99622802234083652</c:v>
                </c:pt>
                <c:pt idx="69">
                  <c:v>0.99612129859889753</c:v>
                </c:pt>
                <c:pt idx="70">
                  <c:v>0.99602987679986654</c:v>
                </c:pt>
                <c:pt idx="71">
                  <c:v>0.99581954818333274</c:v>
                </c:pt>
                <c:pt idx="72">
                  <c:v>0.99580122483768485</c:v>
                </c:pt>
                <c:pt idx="73">
                  <c:v>0.99580473356344723</c:v>
                </c:pt>
                <c:pt idx="74">
                  <c:v>0.99605049056372064</c:v>
                </c:pt>
                <c:pt idx="75">
                  <c:v>0.99611744874701935</c:v>
                </c:pt>
                <c:pt idx="76">
                  <c:v>0.99591969306446748</c:v>
                </c:pt>
                <c:pt idx="77">
                  <c:v>0.99591706152014559</c:v>
                </c:pt>
                <c:pt idx="78">
                  <c:v>0.99583056168364248</c:v>
                </c:pt>
                <c:pt idx="79">
                  <c:v>0.99611169833535318</c:v>
                </c:pt>
                <c:pt idx="80">
                  <c:v>0.99587412836185873</c:v>
                </c:pt>
                <c:pt idx="81">
                  <c:v>0.99589966408824049</c:v>
                </c:pt>
                <c:pt idx="82">
                  <c:v>0.99584732559561828</c:v>
                </c:pt>
                <c:pt idx="83">
                  <c:v>0.99550619947983132</c:v>
                </c:pt>
                <c:pt idx="84">
                  <c:v>0.99521858143192077</c:v>
                </c:pt>
                <c:pt idx="85">
                  <c:v>0.99515137958711064</c:v>
                </c:pt>
                <c:pt idx="86">
                  <c:v>0.99437585372902004</c:v>
                </c:pt>
                <c:pt idx="87">
                  <c:v>0.99392868612352558</c:v>
                </c:pt>
                <c:pt idx="88">
                  <c:v>0.99314307267886826</c:v>
                </c:pt>
                <c:pt idx="89">
                  <c:v>0.99264639305428237</c:v>
                </c:pt>
                <c:pt idx="90">
                  <c:v>0.99131707331336283</c:v>
                </c:pt>
                <c:pt idx="91">
                  <c:v>0.99068408943936881</c:v>
                </c:pt>
                <c:pt idx="92">
                  <c:v>0.99006587145295843</c:v>
                </c:pt>
                <c:pt idx="93">
                  <c:v>0.98809260307003743</c:v>
                </c:pt>
                <c:pt idx="94">
                  <c:v>0.9858831779503876</c:v>
                </c:pt>
                <c:pt idx="95">
                  <c:v>0.97893102771064899</c:v>
                </c:pt>
                <c:pt idx="96">
                  <c:v>0.97504759927622775</c:v>
                </c:pt>
                <c:pt idx="97">
                  <c:v>0.97100184354299435</c:v>
                </c:pt>
                <c:pt idx="98">
                  <c:v>0.96079842029369</c:v>
                </c:pt>
                <c:pt idx="99">
                  <c:v>0.94114361068348507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1F17-441F-A061-99D1DEE29F6B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Shi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0.99980246826954666</c:v>
                </c:pt>
                <c:pt idx="1">
                  <c:v>0.99989681739294178</c:v>
                </c:pt>
                <c:pt idx="2">
                  <c:v>1</c:v>
                </c:pt>
                <c:pt idx="3">
                  <c:v>0.9996718454791913</c:v>
                </c:pt>
                <c:pt idx="4">
                  <c:v>0.99997616212387008</c:v>
                </c:pt>
                <c:pt idx="5">
                  <c:v>0.99974586506039287</c:v>
                </c:pt>
                <c:pt idx="6">
                  <c:v>0.99946588748240561</c:v>
                </c:pt>
                <c:pt idx="7">
                  <c:v>0.9995111512550835</c:v>
                </c:pt>
                <c:pt idx="8">
                  <c:v>0.99951547402368446</c:v>
                </c:pt>
                <c:pt idx="9">
                  <c:v>0.99916504784725313</c:v>
                </c:pt>
                <c:pt idx="10">
                  <c:v>0.99913732574426384</c:v>
                </c:pt>
                <c:pt idx="11">
                  <c:v>0.99875720402700308</c:v>
                </c:pt>
                <c:pt idx="12">
                  <c:v>0.99858257044037635</c:v>
                </c:pt>
                <c:pt idx="13">
                  <c:v>0.99811417653529211</c:v>
                </c:pt>
                <c:pt idx="14">
                  <c:v>0.99776719604397712</c:v>
                </c:pt>
                <c:pt idx="15">
                  <c:v>0.99769101507847546</c:v>
                </c:pt>
                <c:pt idx="16">
                  <c:v>0.99715129549146253</c:v>
                </c:pt>
                <c:pt idx="17">
                  <c:v>0.9971088822401083</c:v>
                </c:pt>
                <c:pt idx="18">
                  <c:v>0.99661899978965618</c:v>
                </c:pt>
                <c:pt idx="19">
                  <c:v>0.99622829042176297</c:v>
                </c:pt>
                <c:pt idx="20">
                  <c:v>0.99609365810690598</c:v>
                </c:pt>
                <c:pt idx="21">
                  <c:v>0.9955967589885788</c:v>
                </c:pt>
                <c:pt idx="22">
                  <c:v>0.99508664096916533</c:v>
                </c:pt>
                <c:pt idx="23">
                  <c:v>0.99458357094203675</c:v>
                </c:pt>
                <c:pt idx="24">
                  <c:v>0.99451024049785774</c:v>
                </c:pt>
                <c:pt idx="25">
                  <c:v>0.99385101828609435</c:v>
                </c:pt>
                <c:pt idx="26">
                  <c:v>0.99347042670268182</c:v>
                </c:pt>
                <c:pt idx="27">
                  <c:v>0.99321034012514409</c:v>
                </c:pt>
                <c:pt idx="28">
                  <c:v>0.99231662337894222</c:v>
                </c:pt>
                <c:pt idx="29">
                  <c:v>0.99199460844252385</c:v>
                </c:pt>
                <c:pt idx="30">
                  <c:v>0.99149830448798937</c:v>
                </c:pt>
                <c:pt idx="31">
                  <c:v>0.99087695348810589</c:v>
                </c:pt>
                <c:pt idx="32">
                  <c:v>0.99059572293371212</c:v>
                </c:pt>
                <c:pt idx="33">
                  <c:v>0.99018123833850902</c:v>
                </c:pt>
                <c:pt idx="34">
                  <c:v>0.98943556075471129</c:v>
                </c:pt>
                <c:pt idx="35">
                  <c:v>0.98922571853106622</c:v>
                </c:pt>
                <c:pt idx="36">
                  <c:v>0.98827323719140936</c:v>
                </c:pt>
                <c:pt idx="37">
                  <c:v>0.98762432071058759</c:v>
                </c:pt>
                <c:pt idx="38">
                  <c:v>0.9874129435908453</c:v>
                </c:pt>
                <c:pt idx="39">
                  <c:v>0.98635427250075447</c:v>
                </c:pt>
                <c:pt idx="40">
                  <c:v>0.98611047461649881</c:v>
                </c:pt>
                <c:pt idx="41">
                  <c:v>0.98571613161702709</c:v>
                </c:pt>
                <c:pt idx="42">
                  <c:v>0.98488656726282808</c:v>
                </c:pt>
                <c:pt idx="43">
                  <c:v>0.98416701423710129</c:v>
                </c:pt>
                <c:pt idx="44">
                  <c:v>0.98358090319864488</c:v>
                </c:pt>
                <c:pt idx="45">
                  <c:v>0.983068843065801</c:v>
                </c:pt>
                <c:pt idx="46">
                  <c:v>0.98265304284537136</c:v>
                </c:pt>
                <c:pt idx="47">
                  <c:v>0.98170425778611292</c:v>
                </c:pt>
                <c:pt idx="48">
                  <c:v>0.98097189307663146</c:v>
                </c:pt>
                <c:pt idx="49">
                  <c:v>0.98041641731131024</c:v>
                </c:pt>
                <c:pt idx="50">
                  <c:v>0.98017885298467589</c:v>
                </c:pt>
                <c:pt idx="51">
                  <c:v>0.97970594836452851</c:v>
                </c:pt>
                <c:pt idx="52">
                  <c:v>0.9796353118196246</c:v>
                </c:pt>
                <c:pt idx="53">
                  <c:v>0.97855042219823185</c:v>
                </c:pt>
                <c:pt idx="54">
                  <c:v>0.97893799912510937</c:v>
                </c:pt>
                <c:pt idx="55">
                  <c:v>0.97844714561794266</c:v>
                </c:pt>
                <c:pt idx="56">
                  <c:v>0.9777447896933914</c:v>
                </c:pt>
                <c:pt idx="57">
                  <c:v>0.97745353532774804</c:v>
                </c:pt>
                <c:pt idx="58">
                  <c:v>0.97665567127662734</c:v>
                </c:pt>
                <c:pt idx="59">
                  <c:v>0.97614423763198743</c:v>
                </c:pt>
                <c:pt idx="60">
                  <c:v>0.97563380636847197</c:v>
                </c:pt>
                <c:pt idx="61">
                  <c:v>0.97489411174701368</c:v>
                </c:pt>
                <c:pt idx="62">
                  <c:v>0.97357801665424892</c:v>
                </c:pt>
                <c:pt idx="63">
                  <c:v>0.97311992848010631</c:v>
                </c:pt>
                <c:pt idx="64">
                  <c:v>0.97270616434633683</c:v>
                </c:pt>
                <c:pt idx="65">
                  <c:v>0.97193906086599124</c:v>
                </c:pt>
                <c:pt idx="66">
                  <c:v>0.97266810518799596</c:v>
                </c:pt>
                <c:pt idx="67">
                  <c:v>0.97186034262326548</c:v>
                </c:pt>
                <c:pt idx="68">
                  <c:v>0.97115034354263663</c:v>
                </c:pt>
                <c:pt idx="69">
                  <c:v>0.97134596448407096</c:v>
                </c:pt>
                <c:pt idx="70">
                  <c:v>0.97093602192833961</c:v>
                </c:pt>
                <c:pt idx="71">
                  <c:v>0.97046186433178683</c:v>
                </c:pt>
                <c:pt idx="72">
                  <c:v>0.9699298505496724</c:v>
                </c:pt>
                <c:pt idx="73">
                  <c:v>0.96965209700480626</c:v>
                </c:pt>
                <c:pt idx="74">
                  <c:v>0.9694680347707213</c:v>
                </c:pt>
                <c:pt idx="75">
                  <c:v>0.96916199528348423</c:v>
                </c:pt>
                <c:pt idx="76">
                  <c:v>0.96879261783890691</c:v>
                </c:pt>
                <c:pt idx="77">
                  <c:v>0.96909123344093828</c:v>
                </c:pt>
                <c:pt idx="78">
                  <c:v>0.96966613034055738</c:v>
                </c:pt>
                <c:pt idx="79">
                  <c:v>0.96882904812792059</c:v>
                </c:pt>
                <c:pt idx="80">
                  <c:v>0.96892205030167811</c:v>
                </c:pt>
                <c:pt idx="81">
                  <c:v>0.96870631908892357</c:v>
                </c:pt>
                <c:pt idx="82">
                  <c:v>0.96849350104631382</c:v>
                </c:pt>
                <c:pt idx="83">
                  <c:v>0.96865096885617508</c:v>
                </c:pt>
                <c:pt idx="84">
                  <c:v>0.96889103913562225</c:v>
                </c:pt>
                <c:pt idx="85">
                  <c:v>0.96859956549910686</c:v>
                </c:pt>
                <c:pt idx="86">
                  <c:v>0.9683939520708329</c:v>
                </c:pt>
                <c:pt idx="87">
                  <c:v>0.96792161129006937</c:v>
                </c:pt>
                <c:pt idx="88">
                  <c:v>0.96772348439582334</c:v>
                </c:pt>
                <c:pt idx="89">
                  <c:v>0.96741650517628064</c:v>
                </c:pt>
                <c:pt idx="90">
                  <c:v>0.9666701697798693</c:v>
                </c:pt>
                <c:pt idx="91">
                  <c:v>0.96632109055307547</c:v>
                </c:pt>
                <c:pt idx="92">
                  <c:v>0.96480693121488459</c:v>
                </c:pt>
                <c:pt idx="93">
                  <c:v>0.96390099794872097</c:v>
                </c:pt>
                <c:pt idx="94">
                  <c:v>0.96446822036785229</c:v>
                </c:pt>
                <c:pt idx="95">
                  <c:v>0.96491164871804014</c:v>
                </c:pt>
                <c:pt idx="96">
                  <c:v>0.96423836184611678</c:v>
                </c:pt>
                <c:pt idx="97">
                  <c:v>0.96497830706285592</c:v>
                </c:pt>
                <c:pt idx="98">
                  <c:v>0.96576577140980391</c:v>
                </c:pt>
                <c:pt idx="99">
                  <c:v>0.94581450279468615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1F17-441F-A061-99D1DEE29F6B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0.99984288203627547</c:v>
                </c:pt>
                <c:pt idx="1">
                  <c:v>0.9998635554525549</c:v>
                </c:pt>
                <c:pt idx="2">
                  <c:v>1</c:v>
                </c:pt>
                <c:pt idx="3">
                  <c:v>0.99968973169789743</c:v>
                </c:pt>
                <c:pt idx="4">
                  <c:v>0.99972819678152014</c:v>
                </c:pt>
                <c:pt idx="5">
                  <c:v>0.99942081022835472</c:v>
                </c:pt>
                <c:pt idx="6">
                  <c:v>0.99948575399060591</c:v>
                </c:pt>
                <c:pt idx="7">
                  <c:v>0.99940331091235213</c:v>
                </c:pt>
                <c:pt idx="8">
                  <c:v>0.99928941918266645</c:v>
                </c:pt>
                <c:pt idx="9">
                  <c:v>0.99905319929887448</c:v>
                </c:pt>
                <c:pt idx="10">
                  <c:v>0.9989436510748323</c:v>
                </c:pt>
                <c:pt idx="11">
                  <c:v>0.99846507192907941</c:v>
                </c:pt>
                <c:pt idx="12">
                  <c:v>0.99841157163361682</c:v>
                </c:pt>
                <c:pt idx="13">
                  <c:v>0.99781425607880914</c:v>
                </c:pt>
                <c:pt idx="14">
                  <c:v>0.99764022350176496</c:v>
                </c:pt>
                <c:pt idx="15">
                  <c:v>0.99730147182612161</c:v>
                </c:pt>
                <c:pt idx="16">
                  <c:v>0.99696902658655606</c:v>
                </c:pt>
                <c:pt idx="17">
                  <c:v>0.99673631491886028</c:v>
                </c:pt>
                <c:pt idx="18">
                  <c:v>0.99629060441676864</c:v>
                </c:pt>
                <c:pt idx="19">
                  <c:v>0.99587179023807904</c:v>
                </c:pt>
                <c:pt idx="20">
                  <c:v>0.99559075707010969</c:v>
                </c:pt>
                <c:pt idx="21">
                  <c:v>0.99533006320260164</c:v>
                </c:pt>
                <c:pt idx="22">
                  <c:v>0.99478637323668795</c:v>
                </c:pt>
                <c:pt idx="23">
                  <c:v>0.99434137273071166</c:v>
                </c:pt>
                <c:pt idx="24">
                  <c:v>0.99428787243524797</c:v>
                </c:pt>
                <c:pt idx="25">
                  <c:v>0.99387444587413509</c:v>
                </c:pt>
                <c:pt idx="26">
                  <c:v>0.99350892316852257</c:v>
                </c:pt>
                <c:pt idx="27">
                  <c:v>0.99340747725308143</c:v>
                </c:pt>
                <c:pt idx="28">
                  <c:v>0.99285714673527314</c:v>
                </c:pt>
                <c:pt idx="29">
                  <c:v>0.9926568025375101</c:v>
                </c:pt>
                <c:pt idx="30">
                  <c:v>0.99212981836252834</c:v>
                </c:pt>
                <c:pt idx="31">
                  <c:v>0.99179319667522969</c:v>
                </c:pt>
                <c:pt idx="32">
                  <c:v>0.99158884308764328</c:v>
                </c:pt>
                <c:pt idx="33">
                  <c:v>0.9913520385011686</c:v>
                </c:pt>
                <c:pt idx="34">
                  <c:v>0.99097444586160643</c:v>
                </c:pt>
                <c:pt idx="35">
                  <c:v>0.99041881125517539</c:v>
                </c:pt>
                <c:pt idx="36">
                  <c:v>0.99015348153068294</c:v>
                </c:pt>
                <c:pt idx="37">
                  <c:v>0.98965026134330536</c:v>
                </c:pt>
                <c:pt idx="38">
                  <c:v>0.98960001867707481</c:v>
                </c:pt>
                <c:pt idx="39">
                  <c:v>0.98897697620423008</c:v>
                </c:pt>
                <c:pt idx="40">
                  <c:v>0.98853047217706902</c:v>
                </c:pt>
                <c:pt idx="41">
                  <c:v>0.98844523087883351</c:v>
                </c:pt>
                <c:pt idx="42">
                  <c:v>0.98785585057471847</c:v>
                </c:pt>
                <c:pt idx="43">
                  <c:v>0.98711787226025571</c:v>
                </c:pt>
                <c:pt idx="44">
                  <c:v>0.98665478773559401</c:v>
                </c:pt>
                <c:pt idx="45">
                  <c:v>0.98671714210025141</c:v>
                </c:pt>
                <c:pt idx="46">
                  <c:v>0.98637296104255523</c:v>
                </c:pt>
                <c:pt idx="47">
                  <c:v>0.98574837328404841</c:v>
                </c:pt>
                <c:pt idx="48">
                  <c:v>0.98524832719694777</c:v>
                </c:pt>
                <c:pt idx="49">
                  <c:v>0.98485148113333554</c:v>
                </c:pt>
                <c:pt idx="50">
                  <c:v>0.98476039280827388</c:v>
                </c:pt>
                <c:pt idx="51">
                  <c:v>0.98451665531856258</c:v>
                </c:pt>
                <c:pt idx="52">
                  <c:v>0.98433994981496908</c:v>
                </c:pt>
                <c:pt idx="53">
                  <c:v>0.98363884953399017</c:v>
                </c:pt>
                <c:pt idx="54">
                  <c:v>0.9839732159395127</c:v>
                </c:pt>
                <c:pt idx="55">
                  <c:v>0.9835324336457465</c:v>
                </c:pt>
                <c:pt idx="56">
                  <c:v>0.98334223821597511</c:v>
                </c:pt>
                <c:pt idx="57">
                  <c:v>0.98336905101042138</c:v>
                </c:pt>
                <c:pt idx="58">
                  <c:v>0.98240980449505255</c:v>
                </c:pt>
                <c:pt idx="59">
                  <c:v>0.98220165034002693</c:v>
                </c:pt>
                <c:pt idx="60">
                  <c:v>0.98191518779000464</c:v>
                </c:pt>
                <c:pt idx="61">
                  <c:v>0.98139881179226707</c:v>
                </c:pt>
                <c:pt idx="62">
                  <c:v>0.98069224036475811</c:v>
                </c:pt>
                <c:pt idx="63">
                  <c:v>0.98052079718530794</c:v>
                </c:pt>
                <c:pt idx="64">
                  <c:v>0.98033991523398156</c:v>
                </c:pt>
                <c:pt idx="65">
                  <c:v>0.97950170217392041</c:v>
                </c:pt>
                <c:pt idx="66">
                  <c:v>0.98014370571947429</c:v>
                </c:pt>
                <c:pt idx="67">
                  <c:v>0.97943893016448991</c:v>
                </c:pt>
                <c:pt idx="68">
                  <c:v>0.97913810063426476</c:v>
                </c:pt>
                <c:pt idx="69">
                  <c:v>0.97920747143111386</c:v>
                </c:pt>
                <c:pt idx="70">
                  <c:v>0.97915292702371681</c:v>
                </c:pt>
                <c:pt idx="71">
                  <c:v>0.97898921027257502</c:v>
                </c:pt>
                <c:pt idx="72">
                  <c:v>0.97889670195528267</c:v>
                </c:pt>
                <c:pt idx="73">
                  <c:v>0.97877474968147171</c:v>
                </c:pt>
                <c:pt idx="74">
                  <c:v>0.97911780309828034</c:v>
                </c:pt>
                <c:pt idx="75">
                  <c:v>0.97926222466089641</c:v>
                </c:pt>
                <c:pt idx="76">
                  <c:v>0.97970584693912144</c:v>
                </c:pt>
                <c:pt idx="77">
                  <c:v>0.98029405783787071</c:v>
                </c:pt>
                <c:pt idx="78">
                  <c:v>0.98062332897715943</c:v>
                </c:pt>
                <c:pt idx="79">
                  <c:v>0.9808176173257096</c:v>
                </c:pt>
                <c:pt idx="80">
                  <c:v>0.98118184533252406</c:v>
                </c:pt>
                <c:pt idx="81">
                  <c:v>0.98127731892770664</c:v>
                </c:pt>
                <c:pt idx="82">
                  <c:v>0.98078967689037355</c:v>
                </c:pt>
                <c:pt idx="83">
                  <c:v>0.98082480081580992</c:v>
                </c:pt>
                <c:pt idx="84">
                  <c:v>0.98090386097140025</c:v>
                </c:pt>
                <c:pt idx="85">
                  <c:v>0.98066860167058734</c:v>
                </c:pt>
                <c:pt idx="86">
                  <c:v>0.98041759716181953</c:v>
                </c:pt>
                <c:pt idx="87">
                  <c:v>0.97979313469674512</c:v>
                </c:pt>
                <c:pt idx="88">
                  <c:v>0.97963359439333519</c:v>
                </c:pt>
                <c:pt idx="89">
                  <c:v>0.97898503382484081</c:v>
                </c:pt>
                <c:pt idx="90">
                  <c:v>0.97842363572053903</c:v>
                </c:pt>
                <c:pt idx="91">
                  <c:v>0.97823018266153539</c:v>
                </c:pt>
                <c:pt idx="92">
                  <c:v>0.97645903470682416</c:v>
                </c:pt>
                <c:pt idx="93">
                  <c:v>0.97386508478418676</c:v>
                </c:pt>
                <c:pt idx="94">
                  <c:v>0.97155417272443001</c:v>
                </c:pt>
                <c:pt idx="95">
                  <c:v>0.96673275616774668</c:v>
                </c:pt>
                <c:pt idx="96">
                  <c:v>0.96438751370762399</c:v>
                </c:pt>
                <c:pt idx="97">
                  <c:v>0.9640430402985859</c:v>
                </c:pt>
                <c:pt idx="98">
                  <c:v>0.96172515357111543</c:v>
                </c:pt>
                <c:pt idx="99">
                  <c:v>0.94800243219610159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1F17-441F-A061-99D1DEE29F6B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0.99978643140056656</c:v>
                </c:pt>
                <c:pt idx="1">
                  <c:v>0.99982417647626287</c:v>
                </c:pt>
                <c:pt idx="2">
                  <c:v>0.99991811192123958</c:v>
                </c:pt>
                <c:pt idx="3">
                  <c:v>0.99968873022766691</c:v>
                </c:pt>
                <c:pt idx="4">
                  <c:v>1</c:v>
                </c:pt>
                <c:pt idx="5">
                  <c:v>0.99989604359751616</c:v>
                </c:pt>
                <c:pt idx="6">
                  <c:v>0.99965664632944018</c:v>
                </c:pt>
                <c:pt idx="7">
                  <c:v>0.99971752329253982</c:v>
                </c:pt>
                <c:pt idx="8">
                  <c:v>0.99984639304099332</c:v>
                </c:pt>
                <c:pt idx="9">
                  <c:v>0.9996506466624292</c:v>
                </c:pt>
                <c:pt idx="10">
                  <c:v>0.99972606859955759</c:v>
                </c:pt>
                <c:pt idx="11">
                  <c:v>0.99958778872992193</c:v>
                </c:pt>
                <c:pt idx="12">
                  <c:v>0.99949427043869898</c:v>
                </c:pt>
                <c:pt idx="13">
                  <c:v>0.99938949292259927</c:v>
                </c:pt>
                <c:pt idx="14">
                  <c:v>0.9991856830815331</c:v>
                </c:pt>
                <c:pt idx="15">
                  <c:v>0.99938033308601681</c:v>
                </c:pt>
                <c:pt idx="16">
                  <c:v>0.99903921422429243</c:v>
                </c:pt>
                <c:pt idx="17">
                  <c:v>0.99928236424778183</c:v>
                </c:pt>
                <c:pt idx="18">
                  <c:v>0.99913034411383006</c:v>
                </c:pt>
                <c:pt idx="19">
                  <c:v>0.99910710925382518</c:v>
                </c:pt>
                <c:pt idx="20">
                  <c:v>0.99914633128386254</c:v>
                </c:pt>
                <c:pt idx="21">
                  <c:v>0.99887812948257138</c:v>
                </c:pt>
                <c:pt idx="22">
                  <c:v>0.99869862331386738</c:v>
                </c:pt>
                <c:pt idx="23">
                  <c:v>0.99875276831594806</c:v>
                </c:pt>
                <c:pt idx="24">
                  <c:v>0.99871222057488229</c:v>
                </c:pt>
                <c:pt idx="25">
                  <c:v>0.99846754182289266</c:v>
                </c:pt>
                <c:pt idx="26">
                  <c:v>0.9984698237558266</c:v>
                </c:pt>
                <c:pt idx="27">
                  <c:v>0.99846341486288981</c:v>
                </c:pt>
                <c:pt idx="28">
                  <c:v>0.99803185226371782</c:v>
                </c:pt>
                <c:pt idx="29">
                  <c:v>0.99796917688671793</c:v>
                </c:pt>
                <c:pt idx="30">
                  <c:v>0.99796288688258117</c:v>
                </c:pt>
                <c:pt idx="31">
                  <c:v>0.99787299512959415</c:v>
                </c:pt>
                <c:pt idx="32">
                  <c:v>0.99779365355108218</c:v>
                </c:pt>
                <c:pt idx="33">
                  <c:v>0.9976024103803327</c:v>
                </c:pt>
                <c:pt idx="34">
                  <c:v>0.99721396122840511</c:v>
                </c:pt>
                <c:pt idx="35">
                  <c:v>0.99774959605389013</c:v>
                </c:pt>
                <c:pt idx="36">
                  <c:v>0.99700387573158722</c:v>
                </c:pt>
                <c:pt idx="37">
                  <c:v>0.99697248057624543</c:v>
                </c:pt>
                <c:pt idx="38">
                  <c:v>0.99687654056827402</c:v>
                </c:pt>
                <c:pt idx="39">
                  <c:v>0.996445399635983</c:v>
                </c:pt>
                <c:pt idx="40">
                  <c:v>0.99667092744461883</c:v>
                </c:pt>
                <c:pt idx="41">
                  <c:v>0.99636952252177136</c:v>
                </c:pt>
                <c:pt idx="42">
                  <c:v>0.99629935212159704</c:v>
                </c:pt>
                <c:pt idx="43">
                  <c:v>0.99637275629279354</c:v>
                </c:pt>
                <c:pt idx="44">
                  <c:v>0.9962910471168509</c:v>
                </c:pt>
                <c:pt idx="45">
                  <c:v>0.99561708079464184</c:v>
                </c:pt>
                <c:pt idx="46">
                  <c:v>0.99555911599508229</c:v>
                </c:pt>
                <c:pt idx="47">
                  <c:v>0.99528080544510378</c:v>
                </c:pt>
                <c:pt idx="48">
                  <c:v>0.9950818074813339</c:v>
                </c:pt>
                <c:pt idx="49">
                  <c:v>0.99487570567593719</c:v>
                </c:pt>
                <c:pt idx="50">
                  <c:v>0.99474367909477501</c:v>
                </c:pt>
                <c:pt idx="51">
                  <c:v>0.99462942603589133</c:v>
                </c:pt>
                <c:pt idx="52">
                  <c:v>0.9945600663547457</c:v>
                </c:pt>
                <c:pt idx="53">
                  <c:v>0.99413248074263638</c:v>
                </c:pt>
                <c:pt idx="54">
                  <c:v>0.99424075845914406</c:v>
                </c:pt>
                <c:pt idx="55">
                  <c:v>0.9940982277010465</c:v>
                </c:pt>
                <c:pt idx="56">
                  <c:v>0.99365970379595336</c:v>
                </c:pt>
                <c:pt idx="57">
                  <c:v>0.99331355164319479</c:v>
                </c:pt>
                <c:pt idx="58">
                  <c:v>0.99340942390657605</c:v>
                </c:pt>
                <c:pt idx="59">
                  <c:v>0.99303432091776889</c:v>
                </c:pt>
                <c:pt idx="60">
                  <c:v>0.99265902243134507</c:v>
                </c:pt>
                <c:pt idx="61">
                  <c:v>0.99248108385118738</c:v>
                </c:pt>
                <c:pt idx="62">
                  <c:v>0.99168084696372161</c:v>
                </c:pt>
                <c:pt idx="63">
                  <c:v>0.99137945581606279</c:v>
                </c:pt>
                <c:pt idx="64">
                  <c:v>0.99108955605583626</c:v>
                </c:pt>
                <c:pt idx="65">
                  <c:v>0.99103419560499606</c:v>
                </c:pt>
                <c:pt idx="66">
                  <c:v>0.99135550044489451</c:v>
                </c:pt>
                <c:pt idx="67">
                  <c:v>0.9910755735718102</c:v>
                </c:pt>
                <c:pt idx="68">
                  <c:v>0.99058710888583212</c:v>
                </c:pt>
                <c:pt idx="69">
                  <c:v>0.99075835960316438</c:v>
                </c:pt>
                <c:pt idx="70">
                  <c:v>0.99028689350647781</c:v>
                </c:pt>
                <c:pt idx="71">
                  <c:v>0.98999952170645023</c:v>
                </c:pt>
                <c:pt idx="72">
                  <c:v>0.98949166781296038</c:v>
                </c:pt>
                <c:pt idx="73">
                  <c:v>0.989139993243902</c:v>
                </c:pt>
                <c:pt idx="74">
                  <c:v>0.98862992369226887</c:v>
                </c:pt>
                <c:pt idx="75">
                  <c:v>0.98815482315167036</c:v>
                </c:pt>
                <c:pt idx="76">
                  <c:v>0.98730188896622817</c:v>
                </c:pt>
                <c:pt idx="77">
                  <c:v>0.9872153319843725</c:v>
                </c:pt>
                <c:pt idx="78">
                  <c:v>0.98745213083431271</c:v>
                </c:pt>
                <c:pt idx="79">
                  <c:v>0.98639819770770898</c:v>
                </c:pt>
                <c:pt idx="80">
                  <c:v>0.98621326029405776</c:v>
                </c:pt>
                <c:pt idx="81">
                  <c:v>0.98581537869400504</c:v>
                </c:pt>
                <c:pt idx="82">
                  <c:v>0.98579671425924709</c:v>
                </c:pt>
                <c:pt idx="83">
                  <c:v>0.9858972168295782</c:v>
                </c:pt>
                <c:pt idx="84">
                  <c:v>0.98571656180176326</c:v>
                </c:pt>
                <c:pt idx="85">
                  <c:v>0.98551138468878674</c:v>
                </c:pt>
                <c:pt idx="86">
                  <c:v>0.98528929038803259</c:v>
                </c:pt>
                <c:pt idx="87">
                  <c:v>0.98483154785854998</c:v>
                </c:pt>
                <c:pt idx="88">
                  <c:v>0.9843448751135655</c:v>
                </c:pt>
                <c:pt idx="89">
                  <c:v>0.98391728561201564</c:v>
                </c:pt>
                <c:pt idx="90">
                  <c:v>0.9834662881940478</c:v>
                </c:pt>
                <c:pt idx="91">
                  <c:v>0.98310872953206752</c:v>
                </c:pt>
                <c:pt idx="92">
                  <c:v>0.98180362405343813</c:v>
                </c:pt>
                <c:pt idx="93">
                  <c:v>0.98093986917273535</c:v>
                </c:pt>
                <c:pt idx="94">
                  <c:v>0.9811311194497444</c:v>
                </c:pt>
                <c:pt idx="95">
                  <c:v>0.98164150019825991</c:v>
                </c:pt>
                <c:pt idx="96">
                  <c:v>0.98111089417719977</c:v>
                </c:pt>
                <c:pt idx="97">
                  <c:v>0.98048197934296843</c:v>
                </c:pt>
                <c:pt idx="98">
                  <c:v>0.97998534495087808</c:v>
                </c:pt>
                <c:pt idx="99">
                  <c:v>0.96307281550517199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1F17-441F-A061-99D1DEE29F6B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Cheng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0.99938541445250006</c:v>
                </c:pt>
                <c:pt idx="1">
                  <c:v>1</c:v>
                </c:pt>
                <c:pt idx="2">
                  <c:v>0.99719781880903668</c:v>
                </c:pt>
                <c:pt idx="3">
                  <c:v>0.99676831491100026</c:v>
                </c:pt>
                <c:pt idx="4">
                  <c:v>0.99708482490676542</c:v>
                </c:pt>
                <c:pt idx="5">
                  <c:v>0.99656809275532865</c:v>
                </c:pt>
                <c:pt idx="6">
                  <c:v>0.9925900567221676</c:v>
                </c:pt>
                <c:pt idx="7">
                  <c:v>0.99299410151599465</c:v>
                </c:pt>
                <c:pt idx="8">
                  <c:v>0.99140502563094379</c:v>
                </c:pt>
                <c:pt idx="9">
                  <c:v>0.98929307238055275</c:v>
                </c:pt>
                <c:pt idx="10">
                  <c:v>0.98759181701976306</c:v>
                </c:pt>
                <c:pt idx="11">
                  <c:v>0.98457125723961447</c:v>
                </c:pt>
                <c:pt idx="12">
                  <c:v>0.98096858715505597</c:v>
                </c:pt>
                <c:pt idx="13">
                  <c:v>0.97801809143912355</c:v>
                </c:pt>
                <c:pt idx="14">
                  <c:v>0.97761579700736501</c:v>
                </c:pt>
                <c:pt idx="15">
                  <c:v>0.98085687242975494</c:v>
                </c:pt>
                <c:pt idx="16">
                  <c:v>0.9746930079863706</c:v>
                </c:pt>
                <c:pt idx="17">
                  <c:v>0.97347768839531446</c:v>
                </c:pt>
                <c:pt idx="18">
                  <c:v>0.97240799925034349</c:v>
                </c:pt>
                <c:pt idx="19">
                  <c:v>0.97047009011912411</c:v>
                </c:pt>
                <c:pt idx="20">
                  <c:v>0.97198538743497442</c:v>
                </c:pt>
                <c:pt idx="21">
                  <c:v>0.97209314316203066</c:v>
                </c:pt>
                <c:pt idx="22">
                  <c:v>0.96709761364509972</c:v>
                </c:pt>
                <c:pt idx="23">
                  <c:v>0.96572246082683666</c:v>
                </c:pt>
                <c:pt idx="24">
                  <c:v>0.9667023867965886</c:v>
                </c:pt>
                <c:pt idx="25">
                  <c:v>0.9653928029135973</c:v>
                </c:pt>
                <c:pt idx="26">
                  <c:v>0.96397798396950707</c:v>
                </c:pt>
                <c:pt idx="27">
                  <c:v>0.96482205600241655</c:v>
                </c:pt>
                <c:pt idx="28">
                  <c:v>0.96102966050578276</c:v>
                </c:pt>
                <c:pt idx="29">
                  <c:v>0.9609097831391703</c:v>
                </c:pt>
                <c:pt idx="30">
                  <c:v>0.96100872253928971</c:v>
                </c:pt>
                <c:pt idx="31">
                  <c:v>0.9599150461755267</c:v>
                </c:pt>
                <c:pt idx="32">
                  <c:v>0.95825038056260847</c:v>
                </c:pt>
                <c:pt idx="33">
                  <c:v>0.9603428418613591</c:v>
                </c:pt>
                <c:pt idx="34">
                  <c:v>0.95392866330006598</c:v>
                </c:pt>
                <c:pt idx="35">
                  <c:v>0.95728986074034084</c:v>
                </c:pt>
                <c:pt idx="36">
                  <c:v>0.95324298118261885</c:v>
                </c:pt>
                <c:pt idx="37">
                  <c:v>0.95383441698307692</c:v>
                </c:pt>
                <c:pt idx="38">
                  <c:v>0.95131224019093952</c:v>
                </c:pt>
                <c:pt idx="39">
                  <c:v>0.94945087629048741</c:v>
                </c:pt>
                <c:pt idx="40">
                  <c:v>0.94793981162356467</c:v>
                </c:pt>
                <c:pt idx="41">
                  <c:v>0.95043010897784497</c:v>
                </c:pt>
                <c:pt idx="42">
                  <c:v>0.94589460913058365</c:v>
                </c:pt>
                <c:pt idx="43">
                  <c:v>0.94855190416869384</c:v>
                </c:pt>
                <c:pt idx="44">
                  <c:v>0.94308234115699041</c:v>
                </c:pt>
                <c:pt idx="45">
                  <c:v>0.9443273947252675</c:v>
                </c:pt>
                <c:pt idx="46">
                  <c:v>0.94760063766495362</c:v>
                </c:pt>
                <c:pt idx="47">
                  <c:v>0.94253055791855289</c:v>
                </c:pt>
                <c:pt idx="48">
                  <c:v>0.941238605089043</c:v>
                </c:pt>
                <c:pt idx="49">
                  <c:v>0.94227430959928682</c:v>
                </c:pt>
                <c:pt idx="50">
                  <c:v>0.94180281369010177</c:v>
                </c:pt>
                <c:pt idx="51">
                  <c:v>0.94466901161205319</c:v>
                </c:pt>
                <c:pt idx="52">
                  <c:v>0.94392695815376826</c:v>
                </c:pt>
                <c:pt idx="53">
                  <c:v>0.93961528986751319</c:v>
                </c:pt>
                <c:pt idx="54">
                  <c:v>0.94348263068503024</c:v>
                </c:pt>
                <c:pt idx="55">
                  <c:v>0.93880446391355032</c:v>
                </c:pt>
                <c:pt idx="56">
                  <c:v>0.93809736292111012</c:v>
                </c:pt>
                <c:pt idx="57">
                  <c:v>0.94045074093393743</c:v>
                </c:pt>
                <c:pt idx="58">
                  <c:v>0.93588234133390291</c:v>
                </c:pt>
                <c:pt idx="59">
                  <c:v>0.93270743312187321</c:v>
                </c:pt>
                <c:pt idx="60">
                  <c:v>0.92600349144247196</c:v>
                </c:pt>
                <c:pt idx="61">
                  <c:v>0.91894947077680789</c:v>
                </c:pt>
                <c:pt idx="62">
                  <c:v>0.91875924656535557</c:v>
                </c:pt>
                <c:pt idx="63">
                  <c:v>0.91487384946277095</c:v>
                </c:pt>
                <c:pt idx="64">
                  <c:v>0.92072686927976544</c:v>
                </c:pt>
                <c:pt idx="65">
                  <c:v>0.91659852080041393</c:v>
                </c:pt>
                <c:pt idx="66">
                  <c:v>0.92720119536303469</c:v>
                </c:pt>
                <c:pt idx="67">
                  <c:v>0.92495780931013283</c:v>
                </c:pt>
                <c:pt idx="68">
                  <c:v>0.92675917999045621</c:v>
                </c:pt>
                <c:pt idx="69">
                  <c:v>0.92728537311755088</c:v>
                </c:pt>
                <c:pt idx="70">
                  <c:v>0.93192681137808697</c:v>
                </c:pt>
                <c:pt idx="71">
                  <c:v>0.92962437754713878</c:v>
                </c:pt>
                <c:pt idx="72">
                  <c:v>0.93205252429799312</c:v>
                </c:pt>
                <c:pt idx="73">
                  <c:v>0.93651262344892561</c:v>
                </c:pt>
                <c:pt idx="74">
                  <c:v>0.92947292294833916</c:v>
                </c:pt>
                <c:pt idx="75">
                  <c:v>0.93187794713534056</c:v>
                </c:pt>
                <c:pt idx="76">
                  <c:v>0.93255750518968139</c:v>
                </c:pt>
                <c:pt idx="77">
                  <c:v>0.9345559210647324</c:v>
                </c:pt>
                <c:pt idx="78">
                  <c:v>0.93382518264191272</c:v>
                </c:pt>
                <c:pt idx="79">
                  <c:v>0.93920788095449215</c:v>
                </c:pt>
                <c:pt idx="80">
                  <c:v>0.93496657522421489</c:v>
                </c:pt>
                <c:pt idx="81">
                  <c:v>0.9365925635441158</c:v>
                </c:pt>
                <c:pt idx="82">
                  <c:v>0.93871957258378003</c:v>
                </c:pt>
                <c:pt idx="83">
                  <c:v>0.93565063339361609</c:v>
                </c:pt>
                <c:pt idx="84">
                  <c:v>0.9385655048417314</c:v>
                </c:pt>
                <c:pt idx="85">
                  <c:v>0.93413259664428661</c:v>
                </c:pt>
                <c:pt idx="86">
                  <c:v>0.92968125989955919</c:v>
                </c:pt>
                <c:pt idx="87">
                  <c:v>0.92077066819178432</c:v>
                </c:pt>
                <c:pt idx="88">
                  <c:v>0.90710521785897991</c:v>
                </c:pt>
                <c:pt idx="89">
                  <c:v>0.88514621526773407</c:v>
                </c:pt>
                <c:pt idx="90">
                  <c:v>0.85639727213711281</c:v>
                </c:pt>
                <c:pt idx="91">
                  <c:v>0.83963888468631831</c:v>
                </c:pt>
                <c:pt idx="92">
                  <c:v>0.82164729271855597</c:v>
                </c:pt>
                <c:pt idx="93">
                  <c:v>0.81342763938651741</c:v>
                </c:pt>
                <c:pt idx="94">
                  <c:v>0.80561091744288571</c:v>
                </c:pt>
                <c:pt idx="95">
                  <c:v>0.7997416115964926</c:v>
                </c:pt>
                <c:pt idx="96">
                  <c:v>0.8093482583849434</c:v>
                </c:pt>
                <c:pt idx="97">
                  <c:v>0.83669756428127573</c:v>
                </c:pt>
                <c:pt idx="98">
                  <c:v>0.8750982796005633</c:v>
                </c:pt>
                <c:pt idx="99">
                  <c:v>0.88119393003897051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1F17-441F-A061-99D1DEE29F6B}"/>
            </c:ext>
          </c:extLst>
        </c:ser>
        <c:ser>
          <c:idx val="13"/>
          <c:order val="13"/>
          <c:tx>
            <c:strRef>
              <c:f>'Data-Normalized'!$O$3</c:f>
              <c:strCache>
                <c:ptCount val="1"/>
                <c:pt idx="0">
                  <c:v>Tilahun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'Data-Normalized'!$O$4:$O$103</c:f>
              <c:numCache>
                <c:formatCode>General</c:formatCode>
                <c:ptCount val="100"/>
                <c:pt idx="0">
                  <c:v>0.99978643140056656</c:v>
                </c:pt>
                <c:pt idx="1">
                  <c:v>0.99982417647626287</c:v>
                </c:pt>
                <c:pt idx="2">
                  <c:v>0.99991811192123958</c:v>
                </c:pt>
                <c:pt idx="3">
                  <c:v>0.99968873022766691</c:v>
                </c:pt>
                <c:pt idx="4">
                  <c:v>1</c:v>
                </c:pt>
                <c:pt idx="5">
                  <c:v>0.99989604359751616</c:v>
                </c:pt>
                <c:pt idx="6">
                  <c:v>0.99965664632944018</c:v>
                </c:pt>
                <c:pt idx="7">
                  <c:v>0.99971752329253982</c:v>
                </c:pt>
                <c:pt idx="8">
                  <c:v>0.99984639304099332</c:v>
                </c:pt>
                <c:pt idx="9">
                  <c:v>0.9996506466624292</c:v>
                </c:pt>
                <c:pt idx="10">
                  <c:v>0.99972606859955759</c:v>
                </c:pt>
                <c:pt idx="11">
                  <c:v>0.99958778872992193</c:v>
                </c:pt>
                <c:pt idx="12">
                  <c:v>0.99949427043869898</c:v>
                </c:pt>
                <c:pt idx="13">
                  <c:v>0.99938949292259927</c:v>
                </c:pt>
                <c:pt idx="14">
                  <c:v>0.9991856830815331</c:v>
                </c:pt>
                <c:pt idx="15">
                  <c:v>0.99938033308601681</c:v>
                </c:pt>
                <c:pt idx="16">
                  <c:v>0.99903921422429243</c:v>
                </c:pt>
                <c:pt idx="17">
                  <c:v>0.99928236424778183</c:v>
                </c:pt>
                <c:pt idx="18">
                  <c:v>0.99913034411383006</c:v>
                </c:pt>
                <c:pt idx="19">
                  <c:v>0.99910710925382518</c:v>
                </c:pt>
                <c:pt idx="20">
                  <c:v>0.99914633128386254</c:v>
                </c:pt>
                <c:pt idx="21">
                  <c:v>0.99887812948257138</c:v>
                </c:pt>
                <c:pt idx="22">
                  <c:v>0.99869862331386738</c:v>
                </c:pt>
                <c:pt idx="23">
                  <c:v>0.99875276831594806</c:v>
                </c:pt>
                <c:pt idx="24">
                  <c:v>0.99871222057488229</c:v>
                </c:pt>
                <c:pt idx="25">
                  <c:v>0.99846754182289266</c:v>
                </c:pt>
                <c:pt idx="26">
                  <c:v>0.9984698237558266</c:v>
                </c:pt>
                <c:pt idx="27">
                  <c:v>0.99846341486288981</c:v>
                </c:pt>
                <c:pt idx="28">
                  <c:v>0.99803185226371782</c:v>
                </c:pt>
                <c:pt idx="29">
                  <c:v>0.99796917688671793</c:v>
                </c:pt>
                <c:pt idx="30">
                  <c:v>0.99796288688258117</c:v>
                </c:pt>
                <c:pt idx="31">
                  <c:v>0.99787299512959415</c:v>
                </c:pt>
                <c:pt idx="32">
                  <c:v>0.99779365355108218</c:v>
                </c:pt>
                <c:pt idx="33">
                  <c:v>0.9976024103803327</c:v>
                </c:pt>
                <c:pt idx="34">
                  <c:v>0.99721396122840511</c:v>
                </c:pt>
                <c:pt idx="35">
                  <c:v>0.99774959605389013</c:v>
                </c:pt>
                <c:pt idx="36">
                  <c:v>0.99700387573158722</c:v>
                </c:pt>
                <c:pt idx="37">
                  <c:v>0.99697248057624543</c:v>
                </c:pt>
                <c:pt idx="38">
                  <c:v>0.99687654056827402</c:v>
                </c:pt>
                <c:pt idx="39">
                  <c:v>0.996445399635983</c:v>
                </c:pt>
                <c:pt idx="40">
                  <c:v>0.99667092744461883</c:v>
                </c:pt>
                <c:pt idx="41">
                  <c:v>0.99636952252177136</c:v>
                </c:pt>
                <c:pt idx="42">
                  <c:v>0.99629935212159704</c:v>
                </c:pt>
                <c:pt idx="43">
                  <c:v>0.99637275629279354</c:v>
                </c:pt>
                <c:pt idx="44">
                  <c:v>0.9962910471168509</c:v>
                </c:pt>
                <c:pt idx="45">
                  <c:v>0.99561708079464184</c:v>
                </c:pt>
                <c:pt idx="46">
                  <c:v>0.99555911599508229</c:v>
                </c:pt>
                <c:pt idx="47">
                  <c:v>0.99528080544510378</c:v>
                </c:pt>
                <c:pt idx="48">
                  <c:v>0.9950818074813339</c:v>
                </c:pt>
                <c:pt idx="49">
                  <c:v>0.99487570567593719</c:v>
                </c:pt>
                <c:pt idx="50">
                  <c:v>0.99474367909478112</c:v>
                </c:pt>
                <c:pt idx="51">
                  <c:v>0.99462942603589133</c:v>
                </c:pt>
                <c:pt idx="52">
                  <c:v>0.9945600663547457</c:v>
                </c:pt>
                <c:pt idx="53">
                  <c:v>0.99413248074263638</c:v>
                </c:pt>
                <c:pt idx="54">
                  <c:v>0.99424075845914406</c:v>
                </c:pt>
                <c:pt idx="55">
                  <c:v>0.9940982277010465</c:v>
                </c:pt>
                <c:pt idx="56">
                  <c:v>0.99365970379595336</c:v>
                </c:pt>
                <c:pt idx="57">
                  <c:v>0.99331355164319479</c:v>
                </c:pt>
                <c:pt idx="58">
                  <c:v>0.99340942390657605</c:v>
                </c:pt>
                <c:pt idx="59">
                  <c:v>0.99303432091776889</c:v>
                </c:pt>
                <c:pt idx="60">
                  <c:v>0.99265902243134507</c:v>
                </c:pt>
                <c:pt idx="61">
                  <c:v>0.99248108385118738</c:v>
                </c:pt>
                <c:pt idx="62">
                  <c:v>0.99168084696372161</c:v>
                </c:pt>
                <c:pt idx="63">
                  <c:v>0.99137945581606279</c:v>
                </c:pt>
                <c:pt idx="64">
                  <c:v>0.99108955605583626</c:v>
                </c:pt>
                <c:pt idx="65">
                  <c:v>0.99103419560499606</c:v>
                </c:pt>
                <c:pt idx="66">
                  <c:v>0.99135550044489451</c:v>
                </c:pt>
                <c:pt idx="67">
                  <c:v>0.9910755735718102</c:v>
                </c:pt>
                <c:pt idx="68">
                  <c:v>0.99058710888583212</c:v>
                </c:pt>
                <c:pt idx="69">
                  <c:v>0.99075835960316438</c:v>
                </c:pt>
                <c:pt idx="70">
                  <c:v>0.99028689350647781</c:v>
                </c:pt>
                <c:pt idx="71">
                  <c:v>0.98999952170645023</c:v>
                </c:pt>
                <c:pt idx="72">
                  <c:v>0.98949166781296038</c:v>
                </c:pt>
                <c:pt idx="73">
                  <c:v>0.989139993243902</c:v>
                </c:pt>
                <c:pt idx="74">
                  <c:v>0.98862992369226887</c:v>
                </c:pt>
                <c:pt idx="75">
                  <c:v>0.98815482315167036</c:v>
                </c:pt>
                <c:pt idx="76">
                  <c:v>0.98730188896622817</c:v>
                </c:pt>
                <c:pt idx="77">
                  <c:v>0.9872153319843725</c:v>
                </c:pt>
                <c:pt idx="78">
                  <c:v>0.98745213083431271</c:v>
                </c:pt>
                <c:pt idx="79">
                  <c:v>0.98639819770770898</c:v>
                </c:pt>
                <c:pt idx="80">
                  <c:v>0.98621326029405776</c:v>
                </c:pt>
                <c:pt idx="81">
                  <c:v>0.98581537869400504</c:v>
                </c:pt>
                <c:pt idx="82">
                  <c:v>0.98579671425924709</c:v>
                </c:pt>
                <c:pt idx="83">
                  <c:v>0.9858972168295782</c:v>
                </c:pt>
                <c:pt idx="84">
                  <c:v>0.98571656180176326</c:v>
                </c:pt>
                <c:pt idx="85">
                  <c:v>0.98551138468878674</c:v>
                </c:pt>
                <c:pt idx="86">
                  <c:v>0.98528929038803259</c:v>
                </c:pt>
                <c:pt idx="87">
                  <c:v>0.98483154785854998</c:v>
                </c:pt>
                <c:pt idx="88">
                  <c:v>0.9843448751135655</c:v>
                </c:pt>
                <c:pt idx="89">
                  <c:v>0.98391728561201564</c:v>
                </c:pt>
                <c:pt idx="90">
                  <c:v>0.9834662881940478</c:v>
                </c:pt>
                <c:pt idx="91">
                  <c:v>0.98310872953206752</c:v>
                </c:pt>
                <c:pt idx="92">
                  <c:v>0.98180362405343813</c:v>
                </c:pt>
                <c:pt idx="93">
                  <c:v>0.98093986917273535</c:v>
                </c:pt>
                <c:pt idx="94">
                  <c:v>0.9811311194497444</c:v>
                </c:pt>
                <c:pt idx="95">
                  <c:v>0.98164150019825991</c:v>
                </c:pt>
                <c:pt idx="96">
                  <c:v>0.98111089417719977</c:v>
                </c:pt>
                <c:pt idx="97">
                  <c:v>0.98048197934296843</c:v>
                </c:pt>
                <c:pt idx="98">
                  <c:v>0.97998534495087808</c:v>
                </c:pt>
                <c:pt idx="99">
                  <c:v>0.96307281550517199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1F17-441F-A061-99D1DEE29F6B}"/>
            </c:ext>
          </c:extLst>
        </c:ser>
        <c:ser>
          <c:idx val="14"/>
          <c:order val="14"/>
          <c:tx>
            <c:strRef>
              <c:f>'Data-Normalized'!$P$3</c:f>
              <c:strCache>
                <c:ptCount val="1"/>
                <c:pt idx="0">
                  <c:v>Salleh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'Data-Normalized'!$P$4:$P$103</c:f>
              <c:numCache>
                <c:formatCode>General</c:formatCode>
                <c:ptCount val="100"/>
                <c:pt idx="0">
                  <c:v>0.99545802527456217</c:v>
                </c:pt>
                <c:pt idx="1">
                  <c:v>1</c:v>
                </c:pt>
                <c:pt idx="2">
                  <c:v>0.99734327068729223</c:v>
                </c:pt>
                <c:pt idx="3">
                  <c:v>0.99735640592418973</c:v>
                </c:pt>
                <c:pt idx="4">
                  <c:v>0.99864659286112234</c:v>
                </c:pt>
                <c:pt idx="5">
                  <c:v>0.99075931568023701</c:v>
                </c:pt>
                <c:pt idx="6">
                  <c:v>0.99613571632101494</c:v>
                </c:pt>
                <c:pt idx="7">
                  <c:v>0.99251748565734876</c:v>
                </c:pt>
                <c:pt idx="8">
                  <c:v>0.9912351851831237</c:v>
                </c:pt>
                <c:pt idx="9">
                  <c:v>0.99234000000392297</c:v>
                </c:pt>
                <c:pt idx="10">
                  <c:v>0.98866502331824635</c:v>
                </c:pt>
                <c:pt idx="11">
                  <c:v>0.98740539236241731</c:v>
                </c:pt>
                <c:pt idx="12">
                  <c:v>0.98229513730923546</c:v>
                </c:pt>
                <c:pt idx="13">
                  <c:v>0.98646872969525012</c:v>
                </c:pt>
                <c:pt idx="14">
                  <c:v>0.98638960189139779</c:v>
                </c:pt>
                <c:pt idx="15">
                  <c:v>0.9850484169222079</c:v>
                </c:pt>
                <c:pt idx="16">
                  <c:v>0.978717257420334</c:v>
                </c:pt>
                <c:pt idx="17">
                  <c:v>0.98168383690693128</c:v>
                </c:pt>
                <c:pt idx="18">
                  <c:v>0.97774397603208851</c:v>
                </c:pt>
                <c:pt idx="19">
                  <c:v>0.97592913028316919</c:v>
                </c:pt>
                <c:pt idx="20">
                  <c:v>0.97798571648688626</c:v>
                </c:pt>
                <c:pt idx="21">
                  <c:v>0.97679757497152464</c:v>
                </c:pt>
                <c:pt idx="22">
                  <c:v>0.97326883726148972</c:v>
                </c:pt>
                <c:pt idx="23">
                  <c:v>0.96690457251593642</c:v>
                </c:pt>
                <c:pt idx="24">
                  <c:v>0.97323785479012448</c:v>
                </c:pt>
                <c:pt idx="25">
                  <c:v>0.97062737212450978</c:v>
                </c:pt>
                <c:pt idx="26">
                  <c:v>0.97073638851833388</c:v>
                </c:pt>
                <c:pt idx="27">
                  <c:v>0.96839515597833115</c:v>
                </c:pt>
                <c:pt idx="28">
                  <c:v>0.96306036510728632</c:v>
                </c:pt>
                <c:pt idx="29">
                  <c:v>0.95928986480986789</c:v>
                </c:pt>
                <c:pt idx="30">
                  <c:v>0.96284997446369935</c:v>
                </c:pt>
                <c:pt idx="31">
                  <c:v>0.96274246903912453</c:v>
                </c:pt>
                <c:pt idx="32">
                  <c:v>0.96614492711274258</c:v>
                </c:pt>
                <c:pt idx="33">
                  <c:v>0.96126291258485808</c:v>
                </c:pt>
                <c:pt idx="34">
                  <c:v>0.96181137682266049</c:v>
                </c:pt>
                <c:pt idx="35">
                  <c:v>0.95577110867043136</c:v>
                </c:pt>
                <c:pt idx="36">
                  <c:v>0.95466233909007725</c:v>
                </c:pt>
                <c:pt idx="37">
                  <c:v>0.953368395486477</c:v>
                </c:pt>
                <c:pt idx="38">
                  <c:v>0.95274983455418216</c:v>
                </c:pt>
                <c:pt idx="39">
                  <c:v>0.94891685966262629</c:v>
                </c:pt>
                <c:pt idx="40">
                  <c:v>0.94163865716237527</c:v>
                </c:pt>
                <c:pt idx="41">
                  <c:v>0.95056163827626594</c:v>
                </c:pt>
                <c:pt idx="42">
                  <c:v>0.95295167526126556</c:v>
                </c:pt>
                <c:pt idx="43">
                  <c:v>0.94383526164726472</c:v>
                </c:pt>
                <c:pt idx="44">
                  <c:v>0.94365097687557686</c:v>
                </c:pt>
                <c:pt idx="45">
                  <c:v>0.94856223026939612</c:v>
                </c:pt>
                <c:pt idx="46">
                  <c:v>0.94626491872022445</c:v>
                </c:pt>
                <c:pt idx="47">
                  <c:v>0.94344040088233994</c:v>
                </c:pt>
                <c:pt idx="48">
                  <c:v>0.93953631478314892</c:v>
                </c:pt>
                <c:pt idx="49">
                  <c:v>0.94312018893762595</c:v>
                </c:pt>
                <c:pt idx="50">
                  <c:v>0.94130407234418634</c:v>
                </c:pt>
                <c:pt idx="51">
                  <c:v>0.942671826115138</c:v>
                </c:pt>
                <c:pt idx="52">
                  <c:v>0.94016443568842534</c:v>
                </c:pt>
                <c:pt idx="53">
                  <c:v>0.94036657034533155</c:v>
                </c:pt>
                <c:pt idx="54">
                  <c:v>0.93845832965858578</c:v>
                </c:pt>
                <c:pt idx="55">
                  <c:v>0.93946141324798416</c:v>
                </c:pt>
                <c:pt idx="56">
                  <c:v>0.93519380312594158</c:v>
                </c:pt>
                <c:pt idx="57">
                  <c:v>0.93568629354104038</c:v>
                </c:pt>
                <c:pt idx="58">
                  <c:v>0.93257063850408295</c:v>
                </c:pt>
                <c:pt idx="59">
                  <c:v>0.92705650131284645</c:v>
                </c:pt>
                <c:pt idx="60">
                  <c:v>0.92665736542269073</c:v>
                </c:pt>
                <c:pt idx="61">
                  <c:v>0.92102619582459722</c:v>
                </c:pt>
                <c:pt idx="62">
                  <c:v>0.92433343841600724</c:v>
                </c:pt>
                <c:pt idx="63">
                  <c:v>0.9210590185321621</c:v>
                </c:pt>
                <c:pt idx="64">
                  <c:v>0.93066112360290476</c:v>
                </c:pt>
                <c:pt idx="65">
                  <c:v>0.92314843080268083</c:v>
                </c:pt>
                <c:pt idx="66">
                  <c:v>0.9292642975714458</c:v>
                </c:pt>
                <c:pt idx="67">
                  <c:v>0.92371504629329459</c:v>
                </c:pt>
                <c:pt idx="68">
                  <c:v>0.9265449017096351</c:v>
                </c:pt>
                <c:pt idx="69">
                  <c:v>0.92496129866395238</c:v>
                </c:pt>
                <c:pt idx="70">
                  <c:v>0.93126789710537849</c:v>
                </c:pt>
                <c:pt idx="71">
                  <c:v>0.93037031582350094</c:v>
                </c:pt>
                <c:pt idx="72">
                  <c:v>0.9358896142506381</c:v>
                </c:pt>
                <c:pt idx="73">
                  <c:v>0.93700524137991581</c:v>
                </c:pt>
                <c:pt idx="74">
                  <c:v>0.93280986824414003</c:v>
                </c:pt>
                <c:pt idx="75">
                  <c:v>0.93632562402847741</c:v>
                </c:pt>
                <c:pt idx="76">
                  <c:v>0.93211858879965115</c:v>
                </c:pt>
                <c:pt idx="77">
                  <c:v>0.93922744097144728</c:v>
                </c:pt>
                <c:pt idx="78">
                  <c:v>0.93753552963963549</c:v>
                </c:pt>
                <c:pt idx="79">
                  <c:v>0.93745655708130438</c:v>
                </c:pt>
                <c:pt idx="80">
                  <c:v>0.93559937666924864</c:v>
                </c:pt>
                <c:pt idx="81">
                  <c:v>0.93731077040950972</c:v>
                </c:pt>
                <c:pt idx="82">
                  <c:v>0.94003417234756947</c:v>
                </c:pt>
                <c:pt idx="83">
                  <c:v>0.93475343438900982</c:v>
                </c:pt>
                <c:pt idx="84">
                  <c:v>0.93802396758172057</c:v>
                </c:pt>
                <c:pt idx="85">
                  <c:v>0.92897107337861451</c:v>
                </c:pt>
                <c:pt idx="86">
                  <c:v>0.93044949472663385</c:v>
                </c:pt>
                <c:pt idx="87">
                  <c:v>0.91750669779527561</c:v>
                </c:pt>
                <c:pt idx="88">
                  <c:v>0.91429096146809907</c:v>
                </c:pt>
                <c:pt idx="89">
                  <c:v>0.89402349091142252</c:v>
                </c:pt>
                <c:pt idx="90">
                  <c:v>0.86840222595109806</c:v>
                </c:pt>
                <c:pt idx="91">
                  <c:v>0.84931108954546641</c:v>
                </c:pt>
                <c:pt idx="92">
                  <c:v>0.82974163641592513</c:v>
                </c:pt>
                <c:pt idx="93">
                  <c:v>0.81817097379928316</c:v>
                </c:pt>
                <c:pt idx="94">
                  <c:v>0.80419402974953091</c:v>
                </c:pt>
                <c:pt idx="95">
                  <c:v>0.79145245685455812</c:v>
                </c:pt>
                <c:pt idx="96">
                  <c:v>0.79816759065768139</c:v>
                </c:pt>
                <c:pt idx="97">
                  <c:v>0.82061090749814447</c:v>
                </c:pt>
                <c:pt idx="98">
                  <c:v>0.85136569299992482</c:v>
                </c:pt>
                <c:pt idx="99">
                  <c:v>0.89357115648790919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1F17-441F-A061-99D1DEE29F6B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0.99785722120376663</c:v>
                </c:pt>
                <c:pt idx="2">
                  <c:v>0.98340261432745446</c:v>
                </c:pt>
                <c:pt idx="3">
                  <c:v>0.98079102127904094</c:v>
                </c:pt>
                <c:pt idx="4">
                  <c:v>0.96275361869063936</c:v>
                </c:pt>
                <c:pt idx="5">
                  <c:v>0.95132174729370833</c:v>
                </c:pt>
                <c:pt idx="6">
                  <c:v>0.94298574568757298</c:v>
                </c:pt>
                <c:pt idx="7">
                  <c:v>0.94364806005787072</c:v>
                </c:pt>
                <c:pt idx="8">
                  <c:v>0.92494409148789491</c:v>
                </c:pt>
                <c:pt idx="9">
                  <c:v>0.91472556262525284</c:v>
                </c:pt>
                <c:pt idx="10">
                  <c:v>0.90472471850910541</c:v>
                </c:pt>
                <c:pt idx="11">
                  <c:v>0.8962884435019336</c:v>
                </c:pt>
                <c:pt idx="12">
                  <c:v>0.88869066135955177</c:v>
                </c:pt>
                <c:pt idx="13">
                  <c:v>0.88001898983263771</c:v>
                </c:pt>
                <c:pt idx="14">
                  <c:v>0.86537085045069129</c:v>
                </c:pt>
                <c:pt idx="15">
                  <c:v>0.85675831598023566</c:v>
                </c:pt>
                <c:pt idx="16">
                  <c:v>0.85202491895114285</c:v>
                </c:pt>
                <c:pt idx="17">
                  <c:v>0.84088342158365104</c:v>
                </c:pt>
                <c:pt idx="18">
                  <c:v>0.82824034402899493</c:v>
                </c:pt>
                <c:pt idx="19">
                  <c:v>0.81540028079967974</c:v>
                </c:pt>
                <c:pt idx="20">
                  <c:v>0.81251191108091736</c:v>
                </c:pt>
                <c:pt idx="21">
                  <c:v>0.80476792689004639</c:v>
                </c:pt>
                <c:pt idx="22">
                  <c:v>0.79706192141081833</c:v>
                </c:pt>
                <c:pt idx="23">
                  <c:v>0.78390318840825823</c:v>
                </c:pt>
                <c:pt idx="24">
                  <c:v>0.78085666084919736</c:v>
                </c:pt>
                <c:pt idx="25">
                  <c:v>0.77019558610960159</c:v>
                </c:pt>
                <c:pt idx="26">
                  <c:v>0.76264129575392603</c:v>
                </c:pt>
                <c:pt idx="27">
                  <c:v>0.75260226510623685</c:v>
                </c:pt>
                <c:pt idx="28">
                  <c:v>0.74217967374659677</c:v>
                </c:pt>
                <c:pt idx="29">
                  <c:v>0.73692087172742293</c:v>
                </c:pt>
                <c:pt idx="30">
                  <c:v>0.72838618710084646</c:v>
                </c:pt>
                <c:pt idx="31">
                  <c:v>0.71662943517451849</c:v>
                </c:pt>
                <c:pt idx="32">
                  <c:v>0.70890359923865942</c:v>
                </c:pt>
                <c:pt idx="33">
                  <c:v>0.70591948422356676</c:v>
                </c:pt>
                <c:pt idx="34">
                  <c:v>0.70066031934425221</c:v>
                </c:pt>
                <c:pt idx="35">
                  <c:v>0.68656776666927122</c:v>
                </c:pt>
                <c:pt idx="36">
                  <c:v>0.68103701057094912</c:v>
                </c:pt>
                <c:pt idx="37">
                  <c:v>0.66908233508145787</c:v>
                </c:pt>
                <c:pt idx="38">
                  <c:v>0.66468065714593438</c:v>
                </c:pt>
                <c:pt idx="39">
                  <c:v>0.65774800034040304</c:v>
                </c:pt>
                <c:pt idx="40">
                  <c:v>0.64950625930286532</c:v>
                </c:pt>
                <c:pt idx="41">
                  <c:v>0.64738356601495695</c:v>
                </c:pt>
                <c:pt idx="42">
                  <c:v>0.6384853121709908</c:v>
                </c:pt>
                <c:pt idx="43">
                  <c:v>0.62673904150480941</c:v>
                </c:pt>
                <c:pt idx="44">
                  <c:v>0.62210100606993957</c:v>
                </c:pt>
                <c:pt idx="45">
                  <c:v>0.62206581148519424</c:v>
                </c:pt>
                <c:pt idx="46">
                  <c:v>0.61671073772260177</c:v>
                </c:pt>
                <c:pt idx="47">
                  <c:v>0.60753834799043471</c:v>
                </c:pt>
                <c:pt idx="48">
                  <c:v>0.60087609756059213</c:v>
                </c:pt>
                <c:pt idx="49">
                  <c:v>0.59461473381464969</c:v>
                </c:pt>
                <c:pt idx="50">
                  <c:v>0.59107166499039354</c:v>
                </c:pt>
                <c:pt idx="51">
                  <c:v>0.58316870517442765</c:v>
                </c:pt>
                <c:pt idx="52">
                  <c:v>0.57877399055499257</c:v>
                </c:pt>
                <c:pt idx="53">
                  <c:v>0.57029574957301188</c:v>
                </c:pt>
                <c:pt idx="54">
                  <c:v>0.57002263389158681</c:v>
                </c:pt>
                <c:pt idx="55">
                  <c:v>0.56495247086418288</c:v>
                </c:pt>
                <c:pt idx="56">
                  <c:v>0.5615451787567125</c:v>
                </c:pt>
                <c:pt idx="57">
                  <c:v>0.55929950691914598</c:v>
                </c:pt>
                <c:pt idx="58">
                  <c:v>0.5513571584849658</c:v>
                </c:pt>
                <c:pt idx="59">
                  <c:v>0.55040492456005796</c:v>
                </c:pt>
                <c:pt idx="60">
                  <c:v>0.54773166343073376</c:v>
                </c:pt>
                <c:pt idx="61">
                  <c:v>0.54301427962956883</c:v>
                </c:pt>
                <c:pt idx="62">
                  <c:v>0.53778835768723465</c:v>
                </c:pt>
                <c:pt idx="63">
                  <c:v>0.5401309260773961</c:v>
                </c:pt>
                <c:pt idx="64">
                  <c:v>0.53738773775052051</c:v>
                </c:pt>
                <c:pt idx="65">
                  <c:v>0.53261421963553268</c:v>
                </c:pt>
                <c:pt idx="66">
                  <c:v>0.5383087331658698</c:v>
                </c:pt>
                <c:pt idx="67">
                  <c:v>0.53184649814291873</c:v>
                </c:pt>
                <c:pt idx="68">
                  <c:v>0.53063059189677619</c:v>
                </c:pt>
                <c:pt idx="69">
                  <c:v>0.52793359581575316</c:v>
                </c:pt>
                <c:pt idx="70">
                  <c:v>0.52942277263362059</c:v>
                </c:pt>
                <c:pt idx="71">
                  <c:v>0.52706964336400075</c:v>
                </c:pt>
                <c:pt idx="72">
                  <c:v>0.52759737035909793</c:v>
                </c:pt>
                <c:pt idx="73">
                  <c:v>0.52846295358229256</c:v>
                </c:pt>
                <c:pt idx="74">
                  <c:v>0.53256900576258026</c:v>
                </c:pt>
                <c:pt idx="75">
                  <c:v>0.53229636164939576</c:v>
                </c:pt>
                <c:pt idx="76">
                  <c:v>0.53433849188919103</c:v>
                </c:pt>
                <c:pt idx="77">
                  <c:v>0.53372976941265615</c:v>
                </c:pt>
                <c:pt idx="78">
                  <c:v>0.53387433064357515</c:v>
                </c:pt>
                <c:pt idx="79">
                  <c:v>0.53434032763163009</c:v>
                </c:pt>
                <c:pt idx="80">
                  <c:v>0.53706551914512257</c:v>
                </c:pt>
                <c:pt idx="81">
                  <c:v>0.54220281054884367</c:v>
                </c:pt>
                <c:pt idx="82">
                  <c:v>0.54344807817805663</c:v>
                </c:pt>
                <c:pt idx="83">
                  <c:v>0.54550570614447236</c:v>
                </c:pt>
                <c:pt idx="84">
                  <c:v>0.54934341920227792</c:v>
                </c:pt>
                <c:pt idx="85">
                  <c:v>0.54958553253312037</c:v>
                </c:pt>
                <c:pt idx="86">
                  <c:v>0.55288863070067062</c:v>
                </c:pt>
                <c:pt idx="87">
                  <c:v>0.55494866568933376</c:v>
                </c:pt>
                <c:pt idx="88">
                  <c:v>0.56018049955300142</c:v>
                </c:pt>
                <c:pt idx="89">
                  <c:v>0.56304283240730468</c:v>
                </c:pt>
                <c:pt idx="90">
                  <c:v>0.56680363410950385</c:v>
                </c:pt>
                <c:pt idx="91">
                  <c:v>0.56989301440158502</c:v>
                </c:pt>
                <c:pt idx="92">
                  <c:v>0.57329575261428978</c:v>
                </c:pt>
                <c:pt idx="93">
                  <c:v>0.57685271868205001</c:v>
                </c:pt>
                <c:pt idx="94">
                  <c:v>0.58003756042986376</c:v>
                </c:pt>
                <c:pt idx="95">
                  <c:v>0.58392281251442413</c:v>
                </c:pt>
                <c:pt idx="96">
                  <c:v>0.58683476424383407</c:v>
                </c:pt>
                <c:pt idx="97">
                  <c:v>0.59122815607311996</c:v>
                </c:pt>
                <c:pt idx="98">
                  <c:v>0.59452104272655382</c:v>
                </c:pt>
                <c:pt idx="99">
                  <c:v>0.59811007963306306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1F17-441F-A061-99D1DEE29F6B}"/>
            </c:ext>
          </c:extLst>
        </c:ser>
        <c:ser>
          <c:idx val="16"/>
          <c:order val="16"/>
          <c:tx>
            <c:strRef>
              <c:f>'Data-Normalized'!$R$3</c:f>
              <c:strCache>
                <c:ptCount val="1"/>
                <c:pt idx="0">
                  <c:v>Osuna Enciso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'Data-Normalized'!$R$4:$R$103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0.99924390916391559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0.99924390916391559</c:v>
                </c:pt>
                <c:pt idx="30">
                  <c:v>1</c:v>
                </c:pt>
                <c:pt idx="31">
                  <c:v>0.99773172749174666</c:v>
                </c:pt>
                <c:pt idx="32">
                  <c:v>0.99546345498348998</c:v>
                </c:pt>
                <c:pt idx="33">
                  <c:v>0.99168300080306759</c:v>
                </c:pt>
                <c:pt idx="34">
                  <c:v>0.98563427411438853</c:v>
                </c:pt>
                <c:pt idx="35">
                  <c:v>0.98034163826179732</c:v>
                </c:pt>
                <c:pt idx="36">
                  <c:v>0.96219545819576002</c:v>
                </c:pt>
                <c:pt idx="37">
                  <c:v>0.96219545819576002</c:v>
                </c:pt>
                <c:pt idx="38">
                  <c:v>0.96219545819576002</c:v>
                </c:pt>
                <c:pt idx="39">
                  <c:v>0.96219545819576002</c:v>
                </c:pt>
                <c:pt idx="40">
                  <c:v>0.96219545819576002</c:v>
                </c:pt>
                <c:pt idx="41">
                  <c:v>0.96219545819576002</c:v>
                </c:pt>
                <c:pt idx="42">
                  <c:v>0.96219545819576002</c:v>
                </c:pt>
                <c:pt idx="43">
                  <c:v>0.96219545819576002</c:v>
                </c:pt>
                <c:pt idx="44">
                  <c:v>0.96219545819576002</c:v>
                </c:pt>
                <c:pt idx="45">
                  <c:v>0.96219545819576002</c:v>
                </c:pt>
                <c:pt idx="46">
                  <c:v>0.96219545819576002</c:v>
                </c:pt>
                <c:pt idx="47">
                  <c:v>0.96219545819576002</c:v>
                </c:pt>
                <c:pt idx="48">
                  <c:v>0.96219545819576002</c:v>
                </c:pt>
                <c:pt idx="49">
                  <c:v>0.96219545819576002</c:v>
                </c:pt>
                <c:pt idx="50">
                  <c:v>0.96219545819576002</c:v>
                </c:pt>
                <c:pt idx="51">
                  <c:v>0.96219545819576002</c:v>
                </c:pt>
                <c:pt idx="52">
                  <c:v>0.96219545819576002</c:v>
                </c:pt>
                <c:pt idx="53">
                  <c:v>0.96219545819576002</c:v>
                </c:pt>
                <c:pt idx="54">
                  <c:v>0.96219545819576002</c:v>
                </c:pt>
                <c:pt idx="55">
                  <c:v>0.96219545819576002</c:v>
                </c:pt>
                <c:pt idx="56">
                  <c:v>0.96219545819576002</c:v>
                </c:pt>
                <c:pt idx="57">
                  <c:v>0.96219545819576002</c:v>
                </c:pt>
                <c:pt idx="58">
                  <c:v>0.96219545819576002</c:v>
                </c:pt>
                <c:pt idx="59">
                  <c:v>0.96219545819576002</c:v>
                </c:pt>
                <c:pt idx="60">
                  <c:v>0.96219545819576002</c:v>
                </c:pt>
                <c:pt idx="61">
                  <c:v>0.96219545819576002</c:v>
                </c:pt>
                <c:pt idx="62">
                  <c:v>0.96219545819576002</c:v>
                </c:pt>
                <c:pt idx="63">
                  <c:v>0.96219545819576002</c:v>
                </c:pt>
                <c:pt idx="64">
                  <c:v>0.96219545819576002</c:v>
                </c:pt>
                <c:pt idx="65">
                  <c:v>0.96219545819576002</c:v>
                </c:pt>
                <c:pt idx="66">
                  <c:v>0.96219545819576002</c:v>
                </c:pt>
                <c:pt idx="67">
                  <c:v>0.96219545819576002</c:v>
                </c:pt>
                <c:pt idx="68">
                  <c:v>0.96133800333634334</c:v>
                </c:pt>
                <c:pt idx="69">
                  <c:v>0.96048054847692654</c:v>
                </c:pt>
                <c:pt idx="70">
                  <c:v>0.95705072903925981</c:v>
                </c:pt>
                <c:pt idx="71">
                  <c:v>0.94504636100742256</c:v>
                </c:pt>
                <c:pt idx="72">
                  <c:v>0.91932271522491826</c:v>
                </c:pt>
                <c:pt idx="73">
                  <c:v>0.91932271522491826</c:v>
                </c:pt>
                <c:pt idx="74">
                  <c:v>0.91932271522491826</c:v>
                </c:pt>
                <c:pt idx="75">
                  <c:v>0.91932271522491826</c:v>
                </c:pt>
                <c:pt idx="76">
                  <c:v>0.91932271522491826</c:v>
                </c:pt>
                <c:pt idx="77">
                  <c:v>0.91932271522491826</c:v>
                </c:pt>
                <c:pt idx="78">
                  <c:v>0.91932271522491826</c:v>
                </c:pt>
                <c:pt idx="79">
                  <c:v>0.91932271522491826</c:v>
                </c:pt>
                <c:pt idx="80">
                  <c:v>0.91932271522491826</c:v>
                </c:pt>
                <c:pt idx="81">
                  <c:v>0.91932271522491826</c:v>
                </c:pt>
                <c:pt idx="82">
                  <c:v>0.91932271522491826</c:v>
                </c:pt>
                <c:pt idx="83">
                  <c:v>0.91932271522491826</c:v>
                </c:pt>
                <c:pt idx="84">
                  <c:v>0.91932271522491826</c:v>
                </c:pt>
                <c:pt idx="85">
                  <c:v>0.91932271522491826</c:v>
                </c:pt>
                <c:pt idx="86">
                  <c:v>0.91932271522491826</c:v>
                </c:pt>
                <c:pt idx="87">
                  <c:v>0.91932271522491826</c:v>
                </c:pt>
                <c:pt idx="88">
                  <c:v>0.91932271522491826</c:v>
                </c:pt>
                <c:pt idx="89">
                  <c:v>0.91932271522491826</c:v>
                </c:pt>
                <c:pt idx="90">
                  <c:v>0.91932271522491826</c:v>
                </c:pt>
                <c:pt idx="91">
                  <c:v>0.91932271522491826</c:v>
                </c:pt>
                <c:pt idx="92">
                  <c:v>0.91932271522491826</c:v>
                </c:pt>
                <c:pt idx="93">
                  <c:v>0.91932271522491826</c:v>
                </c:pt>
                <c:pt idx="94">
                  <c:v>0.91932271522491826</c:v>
                </c:pt>
                <c:pt idx="95">
                  <c:v>0.91932271522491826</c:v>
                </c:pt>
                <c:pt idx="96">
                  <c:v>0.91932271522491826</c:v>
                </c:pt>
                <c:pt idx="97">
                  <c:v>0.91932271522491826</c:v>
                </c:pt>
                <c:pt idx="98">
                  <c:v>0.91932271522491826</c:v>
                </c:pt>
                <c:pt idx="99">
                  <c:v>0.91932271522491826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1F17-441F-A061-99D1DEE29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1F17-441F-A061-99D1DEE29F6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F17-441F-A061-99D1DEE29F6B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F17-441F-A061-99D1DEE29F6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F17-441F-A061-99D1DEE29F6B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1F17-441F-A061-99D1DEE29F6B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1F17-441F-A061-99D1DEE29F6B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1F17-441F-A061-99D1DEE29F6B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1F17-441F-A061-99D1DEE29F6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'Data-Error'!$C$3</c:f>
              <c:strCache>
                <c:ptCount val="1"/>
                <c:pt idx="0">
                  <c:v>Ours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'Data-Error'!$C$4:$C$103</c:f>
              <c:numCache>
                <c:formatCode>General</c:formatCode>
                <c:ptCount val="100"/>
                <c:pt idx="0">
                  <c:v>4.4039453361208736E-3</c:v>
                </c:pt>
                <c:pt idx="1">
                  <c:v>1.0000000000000009E-2</c:v>
                </c:pt>
                <c:pt idx="2">
                  <c:v>8.1513960403339913E-3</c:v>
                </c:pt>
                <c:pt idx="3">
                  <c:v>3.7387297463970626E-2</c:v>
                </c:pt>
                <c:pt idx="4">
                  <c:v>1.464360952803323E-2</c:v>
                </c:pt>
                <c:pt idx="5">
                  <c:v>8.5999608216362766E-3</c:v>
                </c:pt>
                <c:pt idx="6">
                  <c:v>5.2865895215037373E-3</c:v>
                </c:pt>
                <c:pt idx="7">
                  <c:v>2.6315040192952055E-2</c:v>
                </c:pt>
                <c:pt idx="8">
                  <c:v>3.5064034505816188E-5</c:v>
                </c:pt>
                <c:pt idx="9">
                  <c:v>9.8032670418639611E-3</c:v>
                </c:pt>
                <c:pt idx="10">
                  <c:v>2.509360259208393E-2</c:v>
                </c:pt>
                <c:pt idx="11">
                  <c:v>1.1022753309707256E-2</c:v>
                </c:pt>
                <c:pt idx="12">
                  <c:v>2.200118436379439E-2</c:v>
                </c:pt>
                <c:pt idx="13">
                  <c:v>3.0203721043384646E-2</c:v>
                </c:pt>
                <c:pt idx="14">
                  <c:v>1.3275241824841633E-2</c:v>
                </c:pt>
                <c:pt idx="15">
                  <c:v>1.3101642388025914E-3</c:v>
                </c:pt>
                <c:pt idx="16">
                  <c:v>1.8593961820590255E-2</c:v>
                </c:pt>
                <c:pt idx="17">
                  <c:v>1.3699258252259927E-2</c:v>
                </c:pt>
                <c:pt idx="18">
                  <c:v>1.3743321780671836E-2</c:v>
                </c:pt>
                <c:pt idx="19">
                  <c:v>4.632116840214251E-3</c:v>
                </c:pt>
                <c:pt idx="20">
                  <c:v>6.9631815021143906E-3</c:v>
                </c:pt>
                <c:pt idx="21">
                  <c:v>1.4559487028228402E-2</c:v>
                </c:pt>
                <c:pt idx="22">
                  <c:v>3.1014799458174425E-3</c:v>
                </c:pt>
                <c:pt idx="23">
                  <c:v>3.7245593009022637E-2</c:v>
                </c:pt>
                <c:pt idx="24">
                  <c:v>2.7551090056855077E-2</c:v>
                </c:pt>
                <c:pt idx="25">
                  <c:v>2.4280086149941371E-2</c:v>
                </c:pt>
                <c:pt idx="26">
                  <c:v>2.0589138522921102E-2</c:v>
                </c:pt>
                <c:pt idx="27">
                  <c:v>2.4547544647117725E-2</c:v>
                </c:pt>
                <c:pt idx="28">
                  <c:v>1.667666127433276E-2</c:v>
                </c:pt>
                <c:pt idx="29">
                  <c:v>3.1690685445085354E-2</c:v>
                </c:pt>
                <c:pt idx="30">
                  <c:v>1.4063006561795932E-2</c:v>
                </c:pt>
                <c:pt idx="31">
                  <c:v>3.8585805011473795E-2</c:v>
                </c:pt>
                <c:pt idx="32">
                  <c:v>1.1868870830259226E-2</c:v>
                </c:pt>
                <c:pt idx="33">
                  <c:v>2.6526580971516833E-2</c:v>
                </c:pt>
                <c:pt idx="34">
                  <c:v>1.828010881581299E-2</c:v>
                </c:pt>
                <c:pt idx="35">
                  <c:v>2.8264104781371535E-2</c:v>
                </c:pt>
                <c:pt idx="36">
                  <c:v>3.0726303978622305E-2</c:v>
                </c:pt>
                <c:pt idx="37">
                  <c:v>1.1653491870930788E-2</c:v>
                </c:pt>
                <c:pt idx="38">
                  <c:v>2.4263177822792636E-2</c:v>
                </c:pt>
                <c:pt idx="39">
                  <c:v>2.8470085941401879E-2</c:v>
                </c:pt>
                <c:pt idx="40">
                  <c:v>5.0861114579755284E-2</c:v>
                </c:pt>
                <c:pt idx="41">
                  <c:v>3.0155799051571286E-2</c:v>
                </c:pt>
                <c:pt idx="42">
                  <c:v>4.0052303758954411E-2</c:v>
                </c:pt>
                <c:pt idx="43">
                  <c:v>3.7352044946689089E-2</c:v>
                </c:pt>
                <c:pt idx="44">
                  <c:v>3.2534456483864105E-2</c:v>
                </c:pt>
                <c:pt idx="45">
                  <c:v>4.3950140621126788E-2</c:v>
                </c:pt>
                <c:pt idx="46">
                  <c:v>6.0482095005752301E-2</c:v>
                </c:pt>
                <c:pt idx="47">
                  <c:v>4.4114053980750856E-2</c:v>
                </c:pt>
                <c:pt idx="48">
                  <c:v>4.161425492322679E-2</c:v>
                </c:pt>
                <c:pt idx="49">
                  <c:v>6.0976504039770396E-2</c:v>
                </c:pt>
                <c:pt idx="50">
                  <c:v>4.9653189527119834E-2</c:v>
                </c:pt>
                <c:pt idx="51">
                  <c:v>5.5367898165452401E-2</c:v>
                </c:pt>
                <c:pt idx="52">
                  <c:v>5.3471812618933634E-2</c:v>
                </c:pt>
                <c:pt idx="53">
                  <c:v>4.9558717004003272E-2</c:v>
                </c:pt>
                <c:pt idx="54">
                  <c:v>5.9798641115689166E-2</c:v>
                </c:pt>
                <c:pt idx="55">
                  <c:v>5.5650473148810164E-2</c:v>
                </c:pt>
                <c:pt idx="56">
                  <c:v>6.5782097528327921E-2</c:v>
                </c:pt>
                <c:pt idx="57">
                  <c:v>8.0429721839602675E-2</c:v>
                </c:pt>
                <c:pt idx="58">
                  <c:v>7.1211559960442039E-2</c:v>
                </c:pt>
                <c:pt idx="59">
                  <c:v>7.9204031516693696E-2</c:v>
                </c:pt>
                <c:pt idx="60">
                  <c:v>7.5429175575268292E-2</c:v>
                </c:pt>
                <c:pt idx="61">
                  <c:v>9.1036711224869338E-2</c:v>
                </c:pt>
                <c:pt idx="62">
                  <c:v>9.4770602569668849E-2</c:v>
                </c:pt>
                <c:pt idx="63">
                  <c:v>0.1224771768276362</c:v>
                </c:pt>
                <c:pt idx="64">
                  <c:v>0.12253530025987197</c:v>
                </c:pt>
                <c:pt idx="65">
                  <c:v>0.13433938662010358</c:v>
                </c:pt>
                <c:pt idx="66">
                  <c:v>0.14279148601337299</c:v>
                </c:pt>
                <c:pt idx="67">
                  <c:v>0.15445390104999779</c:v>
                </c:pt>
                <c:pt idx="68">
                  <c:v>0.16074803161939627</c:v>
                </c:pt>
                <c:pt idx="69">
                  <c:v>0.16920497310601618</c:v>
                </c:pt>
                <c:pt idx="70">
                  <c:v>0.16075330445302533</c:v>
                </c:pt>
                <c:pt idx="71">
                  <c:v>0.17110587529559884</c:v>
                </c:pt>
                <c:pt idx="72">
                  <c:v>0.17272512194176515</c:v>
                </c:pt>
                <c:pt idx="73">
                  <c:v>0.17972739416775951</c:v>
                </c:pt>
                <c:pt idx="74">
                  <c:v>0.19914136527628606</c:v>
                </c:pt>
                <c:pt idx="75">
                  <c:v>0.20166306699093001</c:v>
                </c:pt>
                <c:pt idx="76">
                  <c:v>0.22149184000593464</c:v>
                </c:pt>
                <c:pt idx="77">
                  <c:v>0.24198234064420535</c:v>
                </c:pt>
                <c:pt idx="78">
                  <c:v>0.25543334313681021</c:v>
                </c:pt>
                <c:pt idx="79">
                  <c:v>0.27759393491453577</c:v>
                </c:pt>
                <c:pt idx="80">
                  <c:v>0.26308079291143771</c:v>
                </c:pt>
                <c:pt idx="81">
                  <c:v>0.26894925651951329</c:v>
                </c:pt>
                <c:pt idx="82">
                  <c:v>0.2595877112994836</c:v>
                </c:pt>
                <c:pt idx="83">
                  <c:v>0.24270160269523453</c:v>
                </c:pt>
                <c:pt idx="84">
                  <c:v>0.24546397044767834</c:v>
                </c:pt>
                <c:pt idx="85">
                  <c:v>0.24184828471252059</c:v>
                </c:pt>
                <c:pt idx="86">
                  <c:v>0.24151989848288588</c:v>
                </c:pt>
                <c:pt idx="87">
                  <c:v>0.2379578533292438</c:v>
                </c:pt>
                <c:pt idx="88">
                  <c:v>0.23943657265336882</c:v>
                </c:pt>
                <c:pt idx="89">
                  <c:v>0.2040762795897586</c:v>
                </c:pt>
                <c:pt idx="90">
                  <c:v>0.24427162377074987</c:v>
                </c:pt>
                <c:pt idx="91">
                  <c:v>0.30272154362501746</c:v>
                </c:pt>
                <c:pt idx="92">
                  <c:v>0.31367759945291912</c:v>
                </c:pt>
                <c:pt idx="93">
                  <c:v>0.28242622382520921</c:v>
                </c:pt>
                <c:pt idx="94">
                  <c:v>0.25288341780476864</c:v>
                </c:pt>
                <c:pt idx="95">
                  <c:v>0.21800552410338297</c:v>
                </c:pt>
                <c:pt idx="96">
                  <c:v>0.19459547821027845</c:v>
                </c:pt>
                <c:pt idx="97">
                  <c:v>0.1663028192126072</c:v>
                </c:pt>
                <c:pt idx="98">
                  <c:v>0.12616445787036565</c:v>
                </c:pt>
                <c:pt idx="99">
                  <c:v>0.13625544288732355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9111-4179-B4C0-D36B1E1F31DB}"/>
            </c:ext>
          </c:extLst>
        </c:ser>
        <c:ser>
          <c:idx val="6"/>
          <c:order val="6"/>
          <c:tx>
            <c:strRef>
              <c:f>'Data-Error'!$H$3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'Data-Error'!$H$4:$H$103</c:f>
              <c:numCache>
                <c:formatCode>General</c:formatCode>
                <c:ptCount val="100"/>
                <c:pt idx="0">
                  <c:v>2.1356859943344464E-4</c:v>
                </c:pt>
                <c:pt idx="1">
                  <c:v>9.8241764762628803E-3</c:v>
                </c:pt>
                <c:pt idx="2">
                  <c:v>1.9918111921239601E-2</c:v>
                </c:pt>
                <c:pt idx="3">
                  <c:v>2.9688730227666937E-2</c:v>
                </c:pt>
                <c:pt idx="4">
                  <c:v>4.0000000000000036E-2</c:v>
                </c:pt>
                <c:pt idx="5">
                  <c:v>4.9896043597516204E-2</c:v>
                </c:pt>
                <c:pt idx="6">
                  <c:v>5.9656646329440233E-2</c:v>
                </c:pt>
                <c:pt idx="7">
                  <c:v>6.9717523292539774E-2</c:v>
                </c:pt>
                <c:pt idx="8">
                  <c:v>7.984639304099328E-2</c:v>
                </c:pt>
                <c:pt idx="9">
                  <c:v>8.9650646662429168E-2</c:v>
                </c:pt>
                <c:pt idx="10">
                  <c:v>9.9726068599557571E-2</c:v>
                </c:pt>
                <c:pt idx="11">
                  <c:v>0.10958778872992192</c:v>
                </c:pt>
                <c:pt idx="12">
                  <c:v>0.11949427043869898</c:v>
                </c:pt>
                <c:pt idx="13">
                  <c:v>0.12938949292259927</c:v>
                </c:pt>
                <c:pt idx="14">
                  <c:v>0.13918568308153312</c:v>
                </c:pt>
                <c:pt idx="15">
                  <c:v>0.14938033308601684</c:v>
                </c:pt>
                <c:pt idx="16">
                  <c:v>0.15903921422429246</c:v>
                </c:pt>
                <c:pt idx="17">
                  <c:v>0.16928236424778187</c:v>
                </c:pt>
                <c:pt idx="18">
                  <c:v>0.17913034411383011</c:v>
                </c:pt>
                <c:pt idx="19">
                  <c:v>0.18910710925382512</c:v>
                </c:pt>
                <c:pt idx="20">
                  <c:v>0.1991463312838625</c:v>
                </c:pt>
                <c:pt idx="21">
                  <c:v>0.20887812948257134</c:v>
                </c:pt>
                <c:pt idx="22">
                  <c:v>0.21869862331386736</c:v>
                </c:pt>
                <c:pt idx="23">
                  <c:v>0.22875276831594804</c:v>
                </c:pt>
                <c:pt idx="24">
                  <c:v>0.23871222057488228</c:v>
                </c:pt>
                <c:pt idx="25">
                  <c:v>0.24846754182289266</c:v>
                </c:pt>
                <c:pt idx="26">
                  <c:v>0.25846982375582661</c:v>
                </c:pt>
                <c:pt idx="27">
                  <c:v>0.26846341486288983</c:v>
                </c:pt>
                <c:pt idx="28">
                  <c:v>0.27803185226371785</c:v>
                </c:pt>
                <c:pt idx="29">
                  <c:v>0.28796917688671797</c:v>
                </c:pt>
                <c:pt idx="30">
                  <c:v>0.29796288688258121</c:v>
                </c:pt>
                <c:pt idx="31">
                  <c:v>0.30787299512959421</c:v>
                </c:pt>
                <c:pt idx="32">
                  <c:v>0.31779365355108213</c:v>
                </c:pt>
                <c:pt idx="33">
                  <c:v>0.32760241038033266</c:v>
                </c:pt>
                <c:pt idx="34">
                  <c:v>0.33721396122840508</c:v>
                </c:pt>
                <c:pt idx="35">
                  <c:v>0.34774959605389011</c:v>
                </c:pt>
                <c:pt idx="36">
                  <c:v>0.35700387573158721</c:v>
                </c:pt>
                <c:pt idx="37">
                  <c:v>0.36697248057624543</c:v>
                </c:pt>
                <c:pt idx="38">
                  <c:v>0.37687654056827402</c:v>
                </c:pt>
                <c:pt idx="39">
                  <c:v>0.38644539963598301</c:v>
                </c:pt>
                <c:pt idx="40">
                  <c:v>0.39667092744461885</c:v>
                </c:pt>
                <c:pt idx="41">
                  <c:v>0.40636952252177139</c:v>
                </c:pt>
                <c:pt idx="42">
                  <c:v>0.41629935212159708</c:v>
                </c:pt>
                <c:pt idx="43">
                  <c:v>0.42637275629279359</c:v>
                </c:pt>
                <c:pt idx="44">
                  <c:v>0.43629104711685085</c:v>
                </c:pt>
                <c:pt idx="45">
                  <c:v>0.4456170807946418</c:v>
                </c:pt>
                <c:pt idx="46">
                  <c:v>0.45555911599508225</c:v>
                </c:pt>
                <c:pt idx="47">
                  <c:v>0.46528080544510375</c:v>
                </c:pt>
                <c:pt idx="48">
                  <c:v>0.47508180748133388</c:v>
                </c:pt>
                <c:pt idx="49">
                  <c:v>0.48487570567593719</c:v>
                </c:pt>
                <c:pt idx="50">
                  <c:v>0.49474367909477501</c:v>
                </c:pt>
                <c:pt idx="51">
                  <c:v>0.50462942603589134</c:v>
                </c:pt>
                <c:pt idx="52">
                  <c:v>0.51456006635474572</c:v>
                </c:pt>
                <c:pt idx="53">
                  <c:v>0.52413248074263641</c:v>
                </c:pt>
                <c:pt idx="54">
                  <c:v>0.53424075845914398</c:v>
                </c:pt>
                <c:pt idx="55">
                  <c:v>0.54409822770104643</c:v>
                </c:pt>
                <c:pt idx="56">
                  <c:v>0.55365970379595342</c:v>
                </c:pt>
                <c:pt idx="57">
                  <c:v>0.56331355164319574</c:v>
                </c:pt>
                <c:pt idx="58">
                  <c:v>0.57340942390657701</c:v>
                </c:pt>
                <c:pt idx="59">
                  <c:v>0.58303432091776997</c:v>
                </c:pt>
                <c:pt idx="60">
                  <c:v>0.59265902243134605</c:v>
                </c:pt>
                <c:pt idx="61">
                  <c:v>0.60248108385118837</c:v>
                </c:pt>
                <c:pt idx="62">
                  <c:v>0.6116808469637226</c:v>
                </c:pt>
                <c:pt idx="63">
                  <c:v>0.6213794558160638</c:v>
                </c:pt>
                <c:pt idx="64">
                  <c:v>0.63108955605583728</c:v>
                </c:pt>
                <c:pt idx="65">
                  <c:v>0.64103419560499708</c:v>
                </c:pt>
                <c:pt idx="66">
                  <c:v>0.65135550044489543</c:v>
                </c:pt>
                <c:pt idx="67">
                  <c:v>0.66107557357181124</c:v>
                </c:pt>
                <c:pt idx="68">
                  <c:v>0.67058710888583306</c:v>
                </c:pt>
                <c:pt idx="69">
                  <c:v>0.68075835960316544</c:v>
                </c:pt>
                <c:pt idx="70">
                  <c:v>0.69028689350647876</c:v>
                </c:pt>
                <c:pt idx="71">
                  <c:v>0.69999952170645119</c:v>
                </c:pt>
                <c:pt idx="72">
                  <c:v>0.70949166781296136</c:v>
                </c:pt>
                <c:pt idx="73">
                  <c:v>0.71913999324390299</c:v>
                </c:pt>
                <c:pt idx="74">
                  <c:v>0.72862992369226987</c:v>
                </c:pt>
                <c:pt idx="75">
                  <c:v>0.73815482315167136</c:v>
                </c:pt>
                <c:pt idx="76">
                  <c:v>0.74730188896622918</c:v>
                </c:pt>
                <c:pt idx="77">
                  <c:v>0.75721533198437352</c:v>
                </c:pt>
                <c:pt idx="78">
                  <c:v>0.76745213083431374</c:v>
                </c:pt>
                <c:pt idx="79">
                  <c:v>0.77639819770771001</c:v>
                </c:pt>
                <c:pt idx="80">
                  <c:v>0.7862132602940588</c:v>
                </c:pt>
                <c:pt idx="81">
                  <c:v>0.79581537869400609</c:v>
                </c:pt>
                <c:pt idx="82">
                  <c:v>0.80579671425924815</c:v>
                </c:pt>
                <c:pt idx="83">
                  <c:v>0.81589721682957916</c:v>
                </c:pt>
                <c:pt idx="84">
                  <c:v>0.82571656180176423</c:v>
                </c:pt>
                <c:pt idx="85">
                  <c:v>0.83551138468878772</c:v>
                </c:pt>
                <c:pt idx="86">
                  <c:v>0.84528929038803358</c:v>
                </c:pt>
                <c:pt idx="87">
                  <c:v>0.85483154785855098</c:v>
                </c:pt>
                <c:pt idx="88">
                  <c:v>0.8643448751135665</c:v>
                </c:pt>
                <c:pt idx="89">
                  <c:v>0.87391728561201665</c:v>
                </c:pt>
                <c:pt idx="90">
                  <c:v>0.88346628819404882</c:v>
                </c:pt>
                <c:pt idx="91">
                  <c:v>0.89310872953206855</c:v>
                </c:pt>
                <c:pt idx="92">
                  <c:v>0.90180362405343917</c:v>
                </c:pt>
                <c:pt idx="93">
                  <c:v>0.91093986917273639</c:v>
                </c:pt>
                <c:pt idx="94">
                  <c:v>0.92113111944974535</c:v>
                </c:pt>
                <c:pt idx="95">
                  <c:v>0.93164150019826086</c:v>
                </c:pt>
                <c:pt idx="96">
                  <c:v>0.94111089417720073</c:v>
                </c:pt>
                <c:pt idx="97">
                  <c:v>0.95048197934296941</c:v>
                </c:pt>
                <c:pt idx="98">
                  <c:v>0.95998534495087906</c:v>
                </c:pt>
                <c:pt idx="99">
                  <c:v>0.95307281550517298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9111-4179-B4C0-D36B1E1F31DB}"/>
            </c:ext>
          </c:extLst>
        </c:ser>
        <c:ser>
          <c:idx val="7"/>
          <c:order val="7"/>
          <c:tx>
            <c:strRef>
              <c:f>'Data-Error'!$I$3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'Data-Error'!$I$4:$I$103</c:f>
              <c:numCache>
                <c:formatCode>General</c:formatCode>
                <c:ptCount val="100"/>
                <c:pt idx="0">
                  <c:v>1.6113917463334015E-4</c:v>
                </c:pt>
                <c:pt idx="1">
                  <c:v>9.8585047778876334E-3</c:v>
                </c:pt>
                <c:pt idx="2">
                  <c:v>2.0000000000000018E-2</c:v>
                </c:pt>
                <c:pt idx="3">
                  <c:v>2.9686452296298294E-2</c:v>
                </c:pt>
                <c:pt idx="4">
                  <c:v>3.9723011874601366E-2</c:v>
                </c:pt>
                <c:pt idx="5">
                  <c:v>4.9423693444200167E-2</c:v>
                </c:pt>
                <c:pt idx="6">
                  <c:v>5.9487326418606101E-2</c:v>
                </c:pt>
                <c:pt idx="7">
                  <c:v>6.9417187434283933E-2</c:v>
                </c:pt>
                <c:pt idx="8">
                  <c:v>7.9286647493385431E-2</c:v>
                </c:pt>
                <c:pt idx="9">
                  <c:v>8.9046009075002375E-2</c:v>
                </c:pt>
                <c:pt idx="10">
                  <c:v>9.8952490429239703E-2</c:v>
                </c:pt>
                <c:pt idx="11">
                  <c:v>0.10846596681028298</c:v>
                </c:pt>
                <c:pt idx="12">
                  <c:v>0.11840577572499411</c:v>
                </c:pt>
                <c:pt idx="13">
                  <c:v>0.12781045483053599</c:v>
                </c:pt>
                <c:pt idx="14">
                  <c:v>0.13764360715687951</c:v>
                </c:pt>
                <c:pt idx="15">
                  <c:v>0.14729135918774106</c:v>
                </c:pt>
                <c:pt idx="16">
                  <c:v>0.15696782161074863</c:v>
                </c:pt>
                <c:pt idx="17">
                  <c:v>0.16673570396664295</c:v>
                </c:pt>
                <c:pt idx="18">
                  <c:v>0.1762774709972571</c:v>
                </c:pt>
                <c:pt idx="19">
                  <c:v>0.18586457022599689</c:v>
                </c:pt>
                <c:pt idx="20">
                  <c:v>0.19558766604911326</c:v>
                </c:pt>
                <c:pt idx="21">
                  <c:v>0.20533405758515544</c:v>
                </c:pt>
                <c:pt idx="22">
                  <c:v>0.21478818236606023</c:v>
                </c:pt>
                <c:pt idx="23">
                  <c:v>0.22434783043037965</c:v>
                </c:pt>
                <c:pt idx="24">
                  <c:v>0.23428478509557915</c:v>
                </c:pt>
                <c:pt idx="25">
                  <c:v>0.24388292355404773</c:v>
                </c:pt>
                <c:pt idx="26">
                  <c:v>0.25351170322050853</c:v>
                </c:pt>
                <c:pt idx="27">
                  <c:v>0.26341969564801659</c:v>
                </c:pt>
                <c:pt idx="28">
                  <c:v>0.27286189973978481</c:v>
                </c:pt>
                <c:pt idx="29">
                  <c:v>0.28267259583835314</c:v>
                </c:pt>
                <c:pt idx="30">
                  <c:v>0.29213154765887328</c:v>
                </c:pt>
                <c:pt idx="31">
                  <c:v>0.30180049668978415</c:v>
                </c:pt>
                <c:pt idx="32">
                  <c:v>0.31159595613287128</c:v>
                </c:pt>
                <c:pt idx="33">
                  <c:v>0.32136782604323022</c:v>
                </c:pt>
                <c:pt idx="34">
                  <c:v>0.33098166287401265</c:v>
                </c:pt>
                <c:pt idx="35">
                  <c:v>0.3404309606153022</c:v>
                </c:pt>
                <c:pt idx="36">
                  <c:v>0.35015829583842861</c:v>
                </c:pt>
                <c:pt idx="37">
                  <c:v>0.35966556002935846</c:v>
                </c:pt>
                <c:pt idx="38">
                  <c:v>0.36962060559955057</c:v>
                </c:pt>
                <c:pt idx="39">
                  <c:v>0.37900031002186596</c:v>
                </c:pt>
                <c:pt idx="40">
                  <c:v>0.38853947464851391</c:v>
                </c:pt>
                <c:pt idx="41">
                  <c:v>0.3984642148047739</c:v>
                </c:pt>
                <c:pt idx="42">
                  <c:v>0.40787082472616198</c:v>
                </c:pt>
                <c:pt idx="43">
                  <c:v>0.41714664286110648</c:v>
                </c:pt>
                <c:pt idx="44">
                  <c:v>0.42666801040256408</c:v>
                </c:pt>
                <c:pt idx="45">
                  <c:v>0.43674939848790251</c:v>
                </c:pt>
                <c:pt idx="46">
                  <c:v>0.44640437009105804</c:v>
                </c:pt>
                <c:pt idx="47">
                  <c:v>0.45577106249354116</c:v>
                </c:pt>
                <c:pt idx="48">
                  <c:v>0.46528487466864465</c:v>
                </c:pt>
                <c:pt idx="49">
                  <c:v>0.474888763600394</c:v>
                </c:pt>
                <c:pt idx="50">
                  <c:v>0.48479520298037371</c:v>
                </c:pt>
                <c:pt idx="51">
                  <c:v>0.49454910790851259</c:v>
                </c:pt>
                <c:pt idx="52">
                  <c:v>0.50437684555563544</c:v>
                </c:pt>
                <c:pt idx="53">
                  <c:v>0.5136745322787496</c:v>
                </c:pt>
                <c:pt idx="54">
                  <c:v>0.52400478573694587</c:v>
                </c:pt>
                <c:pt idx="55">
                  <c:v>0.53357056204286346</c:v>
                </c:pt>
                <c:pt idx="56">
                  <c:v>0.54338763822857561</c:v>
                </c:pt>
                <c:pt idx="57">
                  <c:v>0.55341979050983969</c:v>
                </c:pt>
                <c:pt idx="58">
                  <c:v>0.56246424653731353</c:v>
                </c:pt>
                <c:pt idx="59">
                  <c:v>0.57225995782594596</c:v>
                </c:pt>
                <c:pt idx="60">
                  <c:v>0.58197973768271805</c:v>
                </c:pt>
                <c:pt idx="61">
                  <c:v>0.59146588882211348</c:v>
                </c:pt>
                <c:pt idx="62">
                  <c:v>0.60078645151557797</c:v>
                </c:pt>
                <c:pt idx="63">
                  <c:v>0.61060604615674141</c:v>
                </c:pt>
                <c:pt idx="64">
                  <c:v>0.62044478105933554</c:v>
                </c:pt>
                <c:pt idx="65">
                  <c:v>0.62961356483759456</c:v>
                </c:pt>
                <c:pt idx="66">
                  <c:v>0.6402494748390779</c:v>
                </c:pt>
                <c:pt idx="67">
                  <c:v>0.64956399323945901</c:v>
                </c:pt>
                <c:pt idx="68">
                  <c:v>0.65927130674174661</c:v>
                </c:pt>
                <c:pt idx="69">
                  <c:v>0.66934669250825918</c:v>
                </c:pt>
                <c:pt idx="70">
                  <c:v>0.67930308125469208</c:v>
                </c:pt>
                <c:pt idx="71">
                  <c:v>0.68915327512959013</c:v>
                </c:pt>
                <c:pt idx="72">
                  <c:v>0.69907251665811465</c:v>
                </c:pt>
                <c:pt idx="73">
                  <c:v>0.70895670968160696</c:v>
                </c:pt>
                <c:pt idx="74">
                  <c:v>0.71930467627647798</c:v>
                </c:pt>
                <c:pt idx="75">
                  <c:v>0.72948932103532449</c:v>
                </c:pt>
                <c:pt idx="76">
                  <c:v>0.73994230722251986</c:v>
                </c:pt>
                <c:pt idx="77">
                  <c:v>0.75053855155064331</c:v>
                </c:pt>
                <c:pt idx="78">
                  <c:v>0.76090041162475486</c:v>
                </c:pt>
                <c:pt idx="79">
                  <c:v>0.77109609561333015</c:v>
                </c:pt>
                <c:pt idx="80">
                  <c:v>0.78147533303005634</c:v>
                </c:pt>
                <c:pt idx="81">
                  <c:v>0.79157800206395912</c:v>
                </c:pt>
                <c:pt idx="82">
                  <c:v>0.80110977922128268</c:v>
                </c:pt>
                <c:pt idx="83">
                  <c:v>0.81114751407879648</c:v>
                </c:pt>
                <c:pt idx="84">
                  <c:v>0.82125202998003044</c:v>
                </c:pt>
                <c:pt idx="85">
                  <c:v>0.83104325002310786</c:v>
                </c:pt>
                <c:pt idx="86">
                  <c:v>0.84081100645622942</c:v>
                </c:pt>
                <c:pt idx="87">
                  <c:v>0.850175977914154</c:v>
                </c:pt>
                <c:pt idx="88">
                  <c:v>0.86004249977522884</c:v>
                </c:pt>
                <c:pt idx="89">
                  <c:v>0.86940881440939421</c:v>
                </c:pt>
                <c:pt idx="90">
                  <c:v>0.87885681094870061</c:v>
                </c:pt>
                <c:pt idx="91">
                  <c:v>0.88869202001366276</c:v>
                </c:pt>
                <c:pt idx="92">
                  <c:v>0.89695453759772859</c:v>
                </c:pt>
                <c:pt idx="93">
                  <c:v>0.9044312551066942</c:v>
                </c:pt>
                <c:pt idx="94">
                  <c:v>0.91218844460443249</c:v>
                </c:pt>
                <c:pt idx="95">
                  <c:v>0.91752019360542425</c:v>
                </c:pt>
                <c:pt idx="96">
                  <c:v>0.92526134893678869</c:v>
                </c:pt>
                <c:pt idx="97">
                  <c:v>0.93495464303706344</c:v>
                </c:pt>
                <c:pt idx="98">
                  <c:v>0.94276765829730846</c:v>
                </c:pt>
                <c:pt idx="99">
                  <c:v>0.93926642849353725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9111-4179-B4C0-D36B1E1F31DB}"/>
            </c:ext>
          </c:extLst>
        </c:ser>
        <c:ser>
          <c:idx val="8"/>
          <c:order val="8"/>
          <c:tx>
            <c:strRef>
              <c:f>'Data-Error'!$J$3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'Data-Error'!$J$4:$J$103</c:f>
              <c:numCache>
                <c:formatCode>General</c:formatCode>
                <c:ptCount val="100"/>
                <c:pt idx="0">
                  <c:v>1.1086598763077049E-4</c:v>
                </c:pt>
                <c:pt idx="1">
                  <c:v>9.9628172533792192E-3</c:v>
                </c:pt>
                <c:pt idx="2">
                  <c:v>2.0000000000000018E-2</c:v>
                </c:pt>
                <c:pt idx="3">
                  <c:v>2.9964864010073811E-2</c:v>
                </c:pt>
                <c:pt idx="4">
                  <c:v>3.9700540002641227E-2</c:v>
                </c:pt>
                <c:pt idx="5">
                  <c:v>4.976233256190099E-2</c:v>
                </c:pt>
                <c:pt idx="6">
                  <c:v>5.9724077704630507E-2</c:v>
                </c:pt>
                <c:pt idx="7">
                  <c:v>6.9632314779483839E-2</c:v>
                </c:pt>
                <c:pt idx="8">
                  <c:v>7.9636067166757418E-2</c:v>
                </c:pt>
                <c:pt idx="9">
                  <c:v>8.9586847541479719E-2</c:v>
                </c:pt>
                <c:pt idx="10">
                  <c:v>9.9661846554650491E-2</c:v>
                </c:pt>
                <c:pt idx="11">
                  <c:v>0.10956379716251285</c:v>
                </c:pt>
                <c:pt idx="12">
                  <c:v>0.11945531905769258</c:v>
                </c:pt>
                <c:pt idx="13">
                  <c:v>0.12934455053466642</c:v>
                </c:pt>
                <c:pt idx="14">
                  <c:v>0.13932184128181546</c:v>
                </c:pt>
                <c:pt idx="15">
                  <c:v>0.14930288441623818</c:v>
                </c:pt>
                <c:pt idx="16">
                  <c:v>0.1593180401622396</c:v>
                </c:pt>
                <c:pt idx="17">
                  <c:v>0.16918807111212475</c:v>
                </c:pt>
                <c:pt idx="18">
                  <c:v>0.17915561539882263</c:v>
                </c:pt>
                <c:pt idx="19">
                  <c:v>0.18913027460164988</c:v>
                </c:pt>
                <c:pt idx="20">
                  <c:v>0.19916706748985258</c:v>
                </c:pt>
                <c:pt idx="21">
                  <c:v>0.20909932958971778</c:v>
                </c:pt>
                <c:pt idx="22">
                  <c:v>0.21898256699351415</c:v>
                </c:pt>
                <c:pt idx="23">
                  <c:v>0.22884723739015123</c:v>
                </c:pt>
                <c:pt idx="24">
                  <c:v>0.23888627196425771</c:v>
                </c:pt>
                <c:pt idx="25">
                  <c:v>0.24878685806765699</c:v>
                </c:pt>
                <c:pt idx="26">
                  <c:v>0.25883744219739802</c:v>
                </c:pt>
                <c:pt idx="27">
                  <c:v>0.2686814500978788</c:v>
                </c:pt>
                <c:pt idx="28">
                  <c:v>0.27877335921993218</c:v>
                </c:pt>
                <c:pt idx="29">
                  <c:v>0.28879124397486</c:v>
                </c:pt>
                <c:pt idx="30">
                  <c:v>0.29850328480083355</c:v>
                </c:pt>
                <c:pt idx="31">
                  <c:v>0.30844821729928495</c:v>
                </c:pt>
                <c:pt idx="32">
                  <c:v>0.31850235888709055</c:v>
                </c:pt>
                <c:pt idx="33">
                  <c:v>0.32837887123317577</c:v>
                </c:pt>
                <c:pt idx="34">
                  <c:v>0.33827555875239446</c:v>
                </c:pt>
                <c:pt idx="35">
                  <c:v>0.34825942836034796</c:v>
                </c:pt>
                <c:pt idx="36">
                  <c:v>0.35809295881584391</c:v>
                </c:pt>
                <c:pt idx="37">
                  <c:v>0.36807819292826061</c:v>
                </c:pt>
                <c:pt idx="38">
                  <c:v>0.37798418831721015</c:v>
                </c:pt>
                <c:pt idx="39">
                  <c:v>0.38787683105534176</c:v>
                </c:pt>
                <c:pt idx="40">
                  <c:v>0.39791016395008438</c:v>
                </c:pt>
                <c:pt idx="41">
                  <c:v>0.40791815604765436</c:v>
                </c:pt>
                <c:pt idx="42">
                  <c:v>0.41782210467990921</c:v>
                </c:pt>
                <c:pt idx="43">
                  <c:v>0.42769008887309967</c:v>
                </c:pt>
                <c:pt idx="44">
                  <c:v>0.4375428685879863</c:v>
                </c:pt>
                <c:pt idx="45">
                  <c:v>0.44751187484375199</c:v>
                </c:pt>
                <c:pt idx="46">
                  <c:v>0.45756021728758911</c:v>
                </c:pt>
                <c:pt idx="47">
                  <c:v>0.46734647740989754</c:v>
                </c:pt>
                <c:pt idx="48">
                  <c:v>0.47725851560432686</c:v>
                </c:pt>
                <c:pt idx="49">
                  <c:v>0.48716251296888391</c:v>
                </c:pt>
                <c:pt idx="50">
                  <c:v>0.49726285277922755</c:v>
                </c:pt>
                <c:pt idx="51">
                  <c:v>0.50711153898072492</c:v>
                </c:pt>
                <c:pt idx="52">
                  <c:v>0.5169761119127575</c:v>
                </c:pt>
                <c:pt idx="53">
                  <c:v>0.52667226600819572</c:v>
                </c:pt>
                <c:pt idx="54">
                  <c:v>0.53675964302613943</c:v>
                </c:pt>
                <c:pt idx="55">
                  <c:v>0.54664141846086811</c:v>
                </c:pt>
                <c:pt idx="56">
                  <c:v>0.5565401527367817</c:v>
                </c:pt>
                <c:pt idx="57">
                  <c:v>0.56664799732167359</c:v>
                </c:pt>
                <c:pt idx="58">
                  <c:v>0.57668820147103417</c:v>
                </c:pt>
                <c:pt idx="59">
                  <c:v>0.58657095155180805</c:v>
                </c:pt>
                <c:pt idx="60">
                  <c:v>0.59640701608702118</c:v>
                </c:pt>
                <c:pt idx="61">
                  <c:v>0.60634580831538865</c:v>
                </c:pt>
                <c:pt idx="62">
                  <c:v>0.61643864335118492</c:v>
                </c:pt>
                <c:pt idx="63">
                  <c:v>0.62666700291955324</c:v>
                </c:pt>
                <c:pt idx="64">
                  <c:v>0.63632870327729696</c:v>
                </c:pt>
                <c:pt idx="65">
                  <c:v>0.646341860998906</c:v>
                </c:pt>
                <c:pt idx="66">
                  <c:v>0.65626734930875763</c:v>
                </c:pt>
                <c:pt idx="67">
                  <c:v>0.66616028444070263</c:v>
                </c:pt>
                <c:pt idx="68">
                  <c:v>0.67622802234083745</c:v>
                </c:pt>
                <c:pt idx="69">
                  <c:v>0.68612129859889848</c:v>
                </c:pt>
                <c:pt idx="70">
                  <c:v>0.69602987679986761</c:v>
                </c:pt>
                <c:pt idx="71">
                  <c:v>0.70581954818333381</c:v>
                </c:pt>
                <c:pt idx="72">
                  <c:v>0.71580122483768582</c:v>
                </c:pt>
                <c:pt idx="73">
                  <c:v>0.72580473356344821</c:v>
                </c:pt>
                <c:pt idx="74">
                  <c:v>0.73605049056372163</c:v>
                </c:pt>
                <c:pt idx="75">
                  <c:v>0.74611744874702035</c:v>
                </c:pt>
                <c:pt idx="76">
                  <c:v>0.75591969306446849</c:v>
                </c:pt>
                <c:pt idx="77">
                  <c:v>0.7659170615201466</c:v>
                </c:pt>
                <c:pt idx="78">
                  <c:v>0.7758305616836435</c:v>
                </c:pt>
                <c:pt idx="79">
                  <c:v>0.78611169833535421</c:v>
                </c:pt>
                <c:pt idx="80">
                  <c:v>0.79587412836185978</c:v>
                </c:pt>
                <c:pt idx="81">
                  <c:v>0.80589966408824143</c:v>
                </c:pt>
                <c:pt idx="82">
                  <c:v>0.81584732559561934</c:v>
                </c:pt>
                <c:pt idx="83">
                  <c:v>0.82550619947983228</c:v>
                </c:pt>
                <c:pt idx="84">
                  <c:v>0.83521858143192174</c:v>
                </c:pt>
                <c:pt idx="85">
                  <c:v>0.84515137958711162</c:v>
                </c:pt>
                <c:pt idx="86">
                  <c:v>0.85437585372902103</c:v>
                </c:pt>
                <c:pt idx="87">
                  <c:v>0.86392868612352658</c:v>
                </c:pt>
                <c:pt idx="88">
                  <c:v>0.87314307267886926</c:v>
                </c:pt>
                <c:pt idx="89">
                  <c:v>0.88264639305428338</c:v>
                </c:pt>
                <c:pt idx="90">
                  <c:v>0.89131707331336385</c:v>
                </c:pt>
                <c:pt idx="91">
                  <c:v>0.90068408943936984</c:v>
                </c:pt>
                <c:pt idx="92">
                  <c:v>0.91006587145295947</c:v>
                </c:pt>
                <c:pt idx="93">
                  <c:v>0.91809260307003848</c:v>
                </c:pt>
                <c:pt idx="94">
                  <c:v>0.92588317795038855</c:v>
                </c:pt>
                <c:pt idx="95">
                  <c:v>0.92893102771064995</c:v>
                </c:pt>
                <c:pt idx="96">
                  <c:v>0.93504759927622871</c:v>
                </c:pt>
                <c:pt idx="97">
                  <c:v>0.94100184354299532</c:v>
                </c:pt>
                <c:pt idx="98">
                  <c:v>0.94079842029369098</c:v>
                </c:pt>
                <c:pt idx="99">
                  <c:v>0.93114361068348606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9111-4179-B4C0-D36B1E1F31DB}"/>
            </c:ext>
          </c:extLst>
        </c:ser>
        <c:ser>
          <c:idx val="9"/>
          <c:order val="9"/>
          <c:tx>
            <c:strRef>
              <c:f>'Data-Error'!$K$3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'Data-Error'!$K$4:$K$103</c:f>
              <c:numCache>
                <c:formatCode>General</c:formatCode>
                <c:ptCount val="100"/>
                <c:pt idx="0">
                  <c:v>1.975317304533375E-4</c:v>
                </c:pt>
                <c:pt idx="1">
                  <c:v>9.8968173929417924E-3</c:v>
                </c:pt>
                <c:pt idx="2">
                  <c:v>2.0000000000000018E-2</c:v>
                </c:pt>
                <c:pt idx="3">
                  <c:v>2.9671845479191328E-2</c:v>
                </c:pt>
                <c:pt idx="4">
                  <c:v>3.9976162123870118E-2</c:v>
                </c:pt>
                <c:pt idx="5">
                  <c:v>4.9745865060392913E-2</c:v>
                </c:pt>
                <c:pt idx="6">
                  <c:v>5.9465887482405666E-2</c:v>
                </c:pt>
                <c:pt idx="7">
                  <c:v>6.9511151255083448E-2</c:v>
                </c:pt>
                <c:pt idx="8">
                  <c:v>7.9515474023684418E-2</c:v>
                </c:pt>
                <c:pt idx="9">
                  <c:v>8.9165047847253098E-2</c:v>
                </c:pt>
                <c:pt idx="10">
                  <c:v>9.9137325744263816E-2</c:v>
                </c:pt>
                <c:pt idx="11">
                  <c:v>0.10875720402700306</c:v>
                </c:pt>
                <c:pt idx="12">
                  <c:v>0.11858257044037634</c:v>
                </c:pt>
                <c:pt idx="13">
                  <c:v>0.12811417653529211</c:v>
                </c:pt>
                <c:pt idx="14">
                  <c:v>0.13776719604397714</c:v>
                </c:pt>
                <c:pt idx="15">
                  <c:v>0.14769101507847548</c:v>
                </c:pt>
                <c:pt idx="16">
                  <c:v>0.15715129549146256</c:v>
                </c:pt>
                <c:pt idx="17">
                  <c:v>0.16710888224010834</c:v>
                </c:pt>
                <c:pt idx="18">
                  <c:v>0.17661899978965623</c:v>
                </c:pt>
                <c:pt idx="19">
                  <c:v>0.18622829042176292</c:v>
                </c:pt>
                <c:pt idx="20">
                  <c:v>0.19609365810690593</c:v>
                </c:pt>
                <c:pt idx="21">
                  <c:v>0.20559675898857876</c:v>
                </c:pt>
                <c:pt idx="22">
                  <c:v>0.2150866409691653</c:v>
                </c:pt>
                <c:pt idx="23">
                  <c:v>0.22458357094203674</c:v>
                </c:pt>
                <c:pt idx="24">
                  <c:v>0.23451024049785774</c:v>
                </c:pt>
                <c:pt idx="25">
                  <c:v>0.24385101828609435</c:v>
                </c:pt>
                <c:pt idx="26">
                  <c:v>0.25347042670268183</c:v>
                </c:pt>
                <c:pt idx="27">
                  <c:v>0.2632103401251441</c:v>
                </c:pt>
                <c:pt idx="28">
                  <c:v>0.27231662337894225</c:v>
                </c:pt>
                <c:pt idx="29">
                  <c:v>0.28199460844252389</c:v>
                </c:pt>
                <c:pt idx="30">
                  <c:v>0.29149830448798941</c:v>
                </c:pt>
                <c:pt idx="31">
                  <c:v>0.30087695348810595</c:v>
                </c:pt>
                <c:pt idx="32">
                  <c:v>0.31059572293371207</c:v>
                </c:pt>
                <c:pt idx="33">
                  <c:v>0.32018123833850898</c:v>
                </c:pt>
                <c:pt idx="34">
                  <c:v>0.32943556075471125</c:v>
                </c:pt>
                <c:pt idx="35">
                  <c:v>0.3392257185310662</c:v>
                </c:pt>
                <c:pt idx="36">
                  <c:v>0.34827323719140935</c:v>
                </c:pt>
                <c:pt idx="37">
                  <c:v>0.35762432071058758</c:v>
                </c:pt>
                <c:pt idx="38">
                  <c:v>0.36741294359084531</c:v>
                </c:pt>
                <c:pt idx="39">
                  <c:v>0.37635427250075448</c:v>
                </c:pt>
                <c:pt idx="40">
                  <c:v>0.38611047461649883</c:v>
                </c:pt>
                <c:pt idx="41">
                  <c:v>0.39571613161702712</c:v>
                </c:pt>
                <c:pt idx="42">
                  <c:v>0.40488656726282812</c:v>
                </c:pt>
                <c:pt idx="43">
                  <c:v>0.41416701423710134</c:v>
                </c:pt>
                <c:pt idx="44">
                  <c:v>0.42358090319864483</c:v>
                </c:pt>
                <c:pt idx="45">
                  <c:v>0.43306884306580096</c:v>
                </c:pt>
                <c:pt idx="46">
                  <c:v>0.44265304284537133</c:v>
                </c:pt>
                <c:pt idx="47">
                  <c:v>0.45170425778611289</c:v>
                </c:pt>
                <c:pt idx="48">
                  <c:v>0.46097189307663144</c:v>
                </c:pt>
                <c:pt idx="49">
                  <c:v>0.47041641731131023</c:v>
                </c:pt>
                <c:pt idx="50">
                  <c:v>0.48017885298467589</c:v>
                </c:pt>
                <c:pt idx="51">
                  <c:v>0.48970594836452852</c:v>
                </c:pt>
                <c:pt idx="52">
                  <c:v>0.49963531181962462</c:v>
                </c:pt>
                <c:pt idx="53">
                  <c:v>0.50855042219823188</c:v>
                </c:pt>
                <c:pt idx="54">
                  <c:v>0.51893799912510929</c:v>
                </c:pt>
                <c:pt idx="55">
                  <c:v>0.5284471456179427</c:v>
                </c:pt>
                <c:pt idx="56">
                  <c:v>0.53774478969339135</c:v>
                </c:pt>
                <c:pt idx="57">
                  <c:v>0.54745353532774899</c:v>
                </c:pt>
                <c:pt idx="58">
                  <c:v>0.55665567127662841</c:v>
                </c:pt>
                <c:pt idx="59">
                  <c:v>0.56614423763198851</c:v>
                </c:pt>
                <c:pt idx="60">
                  <c:v>0.57563380636847294</c:v>
                </c:pt>
                <c:pt idx="61">
                  <c:v>0.58489411174701467</c:v>
                </c:pt>
                <c:pt idx="62">
                  <c:v>0.59357801665424992</c:v>
                </c:pt>
                <c:pt idx="63">
                  <c:v>0.60311992848010731</c:v>
                </c:pt>
                <c:pt idx="64">
                  <c:v>0.61270616434633784</c:v>
                </c:pt>
                <c:pt idx="65">
                  <c:v>0.62193906086599227</c:v>
                </c:pt>
                <c:pt idx="66">
                  <c:v>0.63266810518799699</c:v>
                </c:pt>
                <c:pt idx="67">
                  <c:v>0.64186034262326652</c:v>
                </c:pt>
                <c:pt idx="68">
                  <c:v>0.65115034354263757</c:v>
                </c:pt>
                <c:pt idx="69">
                  <c:v>0.66134596448407201</c:v>
                </c:pt>
                <c:pt idx="70">
                  <c:v>0.67093602192834068</c:v>
                </c:pt>
                <c:pt idx="71">
                  <c:v>0.6804618643317879</c:v>
                </c:pt>
                <c:pt idx="72">
                  <c:v>0.68992985054967337</c:v>
                </c:pt>
                <c:pt idx="73">
                  <c:v>0.69965209700480724</c:v>
                </c:pt>
                <c:pt idx="74">
                  <c:v>0.70946803477072229</c:v>
                </c:pt>
                <c:pt idx="75">
                  <c:v>0.71916199528348523</c:v>
                </c:pt>
                <c:pt idx="76">
                  <c:v>0.72879261783890792</c:v>
                </c:pt>
                <c:pt idx="77">
                  <c:v>0.7390912334409393</c:v>
                </c:pt>
                <c:pt idx="78">
                  <c:v>0.7496661303405584</c:v>
                </c:pt>
                <c:pt idx="79">
                  <c:v>0.75882904812792162</c:v>
                </c:pt>
                <c:pt idx="80">
                  <c:v>0.76892205030167915</c:v>
                </c:pt>
                <c:pt idx="81">
                  <c:v>0.77870631908892451</c:v>
                </c:pt>
                <c:pt idx="82">
                  <c:v>0.78849350104631477</c:v>
                </c:pt>
                <c:pt idx="83">
                  <c:v>0.79865096885617604</c:v>
                </c:pt>
                <c:pt idx="84">
                  <c:v>0.80889103913562321</c:v>
                </c:pt>
                <c:pt idx="85">
                  <c:v>0.81859956549910784</c:v>
                </c:pt>
                <c:pt idx="86">
                  <c:v>0.82839395207083388</c:v>
                </c:pt>
                <c:pt idx="87">
                  <c:v>0.83792161129007037</c:v>
                </c:pt>
                <c:pt idx="88">
                  <c:v>0.84772348439582434</c:v>
                </c:pt>
                <c:pt idx="89">
                  <c:v>0.85741650517628165</c:v>
                </c:pt>
                <c:pt idx="90">
                  <c:v>0.86667016977987033</c:v>
                </c:pt>
                <c:pt idx="91">
                  <c:v>0.8763210905530765</c:v>
                </c:pt>
                <c:pt idx="92">
                  <c:v>0.88480693121488563</c:v>
                </c:pt>
                <c:pt idx="93">
                  <c:v>0.89390099794872202</c:v>
                </c:pt>
                <c:pt idx="94">
                  <c:v>0.90446822036785324</c:v>
                </c:pt>
                <c:pt idx="95">
                  <c:v>0.91491164871804109</c:v>
                </c:pt>
                <c:pt idx="96">
                  <c:v>0.92423836184611774</c:v>
                </c:pt>
                <c:pt idx="97">
                  <c:v>0.93497830706285689</c:v>
                </c:pt>
                <c:pt idx="98">
                  <c:v>0.94576577140980489</c:v>
                </c:pt>
                <c:pt idx="99">
                  <c:v>0.93581450279468714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9111-4179-B4C0-D36B1E1F31DB}"/>
            </c:ext>
          </c:extLst>
        </c:ser>
        <c:ser>
          <c:idx val="10"/>
          <c:order val="10"/>
          <c:tx>
            <c:strRef>
              <c:f>'Data-Error'!$L$3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'Data-Error'!$L$4:$L$103</c:f>
              <c:numCache>
                <c:formatCode>General</c:formatCode>
                <c:ptCount val="100"/>
                <c:pt idx="0">
                  <c:v>1.5711796372452902E-4</c:v>
                </c:pt>
                <c:pt idx="1">
                  <c:v>9.8635554525549063E-3</c:v>
                </c:pt>
                <c:pt idx="2">
                  <c:v>2.0000000000000018E-2</c:v>
                </c:pt>
                <c:pt idx="3">
                  <c:v>2.9689731697897459E-2</c:v>
                </c:pt>
                <c:pt idx="4">
                  <c:v>3.9728196781520175E-2</c:v>
                </c:pt>
                <c:pt idx="5">
                  <c:v>4.9420810228354761E-2</c:v>
                </c:pt>
                <c:pt idx="6">
                  <c:v>5.9485753990605961E-2</c:v>
                </c:pt>
                <c:pt idx="7">
                  <c:v>6.9403310912352079E-2</c:v>
                </c:pt>
                <c:pt idx="8">
                  <c:v>7.928941918266641E-2</c:v>
                </c:pt>
                <c:pt idx="9">
                  <c:v>8.9053199298874453E-2</c:v>
                </c:pt>
                <c:pt idx="10">
                  <c:v>9.8943651074832273E-2</c:v>
                </c:pt>
                <c:pt idx="11">
                  <c:v>0.10846507192907939</c:v>
                </c:pt>
                <c:pt idx="12">
                  <c:v>0.11841157163361682</c:v>
                </c:pt>
                <c:pt idx="13">
                  <c:v>0.12781425607880914</c:v>
                </c:pt>
                <c:pt idx="14">
                  <c:v>0.13764022350176497</c:v>
                </c:pt>
                <c:pt idx="15">
                  <c:v>0.14730147182612163</c:v>
                </c:pt>
                <c:pt idx="16">
                  <c:v>0.15696902658655609</c:v>
                </c:pt>
                <c:pt idx="17">
                  <c:v>0.16673631491886032</c:v>
                </c:pt>
                <c:pt idx="18">
                  <c:v>0.17629060441676869</c:v>
                </c:pt>
                <c:pt idx="19">
                  <c:v>0.18587179023807898</c:v>
                </c:pt>
                <c:pt idx="20">
                  <c:v>0.19559075707010964</c:v>
                </c:pt>
                <c:pt idx="21">
                  <c:v>0.20533006320260161</c:v>
                </c:pt>
                <c:pt idx="22">
                  <c:v>0.21478637323668792</c:v>
                </c:pt>
                <c:pt idx="23">
                  <c:v>0.22434137273071164</c:v>
                </c:pt>
                <c:pt idx="24">
                  <c:v>0.23428787243524796</c:v>
                </c:pt>
                <c:pt idx="25">
                  <c:v>0.24387444587413509</c:v>
                </c:pt>
                <c:pt idx="26">
                  <c:v>0.25350892316852258</c:v>
                </c:pt>
                <c:pt idx="27">
                  <c:v>0.26340747725308145</c:v>
                </c:pt>
                <c:pt idx="28">
                  <c:v>0.27285714673527317</c:v>
                </c:pt>
                <c:pt idx="29">
                  <c:v>0.28265680253751013</c:v>
                </c:pt>
                <c:pt idx="30">
                  <c:v>0.29212981836252838</c:v>
                </c:pt>
                <c:pt idx="31">
                  <c:v>0.30179319667522975</c:v>
                </c:pt>
                <c:pt idx="32">
                  <c:v>0.31158884308764323</c:v>
                </c:pt>
                <c:pt idx="33">
                  <c:v>0.32135203850116856</c:v>
                </c:pt>
                <c:pt idx="34">
                  <c:v>0.3309744458616064</c:v>
                </c:pt>
                <c:pt idx="35">
                  <c:v>0.34041881125517537</c:v>
                </c:pt>
                <c:pt idx="36">
                  <c:v>0.35015348153068293</c:v>
                </c:pt>
                <c:pt idx="37">
                  <c:v>0.35965026134330536</c:v>
                </c:pt>
                <c:pt idx="38">
                  <c:v>0.36960001867707482</c:v>
                </c:pt>
                <c:pt idx="39">
                  <c:v>0.3789769762042301</c:v>
                </c:pt>
                <c:pt idx="40">
                  <c:v>0.38853047217706904</c:v>
                </c:pt>
                <c:pt idx="41">
                  <c:v>0.39844523087883355</c:v>
                </c:pt>
                <c:pt idx="42">
                  <c:v>0.40785585057471851</c:v>
                </c:pt>
                <c:pt idx="43">
                  <c:v>0.41711787226025576</c:v>
                </c:pt>
                <c:pt idx="44">
                  <c:v>0.42665478773559395</c:v>
                </c:pt>
                <c:pt idx="45">
                  <c:v>0.43671714210025137</c:v>
                </c:pt>
                <c:pt idx="46">
                  <c:v>0.44637296104255519</c:v>
                </c:pt>
                <c:pt idx="47">
                  <c:v>0.45574837328404838</c:v>
                </c:pt>
                <c:pt idx="48">
                  <c:v>0.46524832719694775</c:v>
                </c:pt>
                <c:pt idx="49">
                  <c:v>0.47485148113333553</c:v>
                </c:pt>
                <c:pt idx="50">
                  <c:v>0.48476039280827388</c:v>
                </c:pt>
                <c:pt idx="51">
                  <c:v>0.49451665531856259</c:v>
                </c:pt>
                <c:pt idx="52">
                  <c:v>0.5043399498149691</c:v>
                </c:pt>
                <c:pt idx="53">
                  <c:v>0.51363884953399019</c:v>
                </c:pt>
                <c:pt idx="54">
                  <c:v>0.52397321593951274</c:v>
                </c:pt>
                <c:pt idx="55">
                  <c:v>0.53353243364574654</c:v>
                </c:pt>
                <c:pt idx="56">
                  <c:v>0.54334223821597516</c:v>
                </c:pt>
                <c:pt idx="57">
                  <c:v>0.55336905101042233</c:v>
                </c:pt>
                <c:pt idx="58">
                  <c:v>0.56240980449505362</c:v>
                </c:pt>
                <c:pt idx="59">
                  <c:v>0.57220165034002801</c:v>
                </c:pt>
                <c:pt idx="60">
                  <c:v>0.58191518779000562</c:v>
                </c:pt>
                <c:pt idx="61">
                  <c:v>0.59139881179226805</c:v>
                </c:pt>
                <c:pt idx="62">
                  <c:v>0.6006922403647591</c:v>
                </c:pt>
                <c:pt idx="63">
                  <c:v>0.61052079718530894</c:v>
                </c:pt>
                <c:pt idx="64">
                  <c:v>0.62033991523398258</c:v>
                </c:pt>
                <c:pt idx="65">
                  <c:v>0.62950170217392143</c:v>
                </c:pt>
                <c:pt idx="66">
                  <c:v>0.64014370571947521</c:v>
                </c:pt>
                <c:pt idx="67">
                  <c:v>0.64943893016449095</c:v>
                </c:pt>
                <c:pt idx="68">
                  <c:v>0.65913810063426581</c:v>
                </c:pt>
                <c:pt idx="69">
                  <c:v>0.66920747143111492</c:v>
                </c:pt>
                <c:pt idx="70">
                  <c:v>0.67915292702371777</c:v>
                </c:pt>
                <c:pt idx="71">
                  <c:v>0.68898921027257609</c:v>
                </c:pt>
                <c:pt idx="72">
                  <c:v>0.69889670195528364</c:v>
                </c:pt>
                <c:pt idx="73">
                  <c:v>0.70877474968147269</c:v>
                </c:pt>
                <c:pt idx="74">
                  <c:v>0.71911780309828133</c:v>
                </c:pt>
                <c:pt idx="75">
                  <c:v>0.72926222466089741</c:v>
                </c:pt>
                <c:pt idx="76">
                  <c:v>0.73970584693912245</c:v>
                </c:pt>
                <c:pt idx="77">
                  <c:v>0.75029405783787173</c:v>
                </c:pt>
                <c:pt idx="78">
                  <c:v>0.76062332897716045</c:v>
                </c:pt>
                <c:pt idx="79">
                  <c:v>0.77081761732571064</c:v>
                </c:pt>
                <c:pt idx="80">
                  <c:v>0.78118184533252499</c:v>
                </c:pt>
                <c:pt idx="81">
                  <c:v>0.79127731892770758</c:v>
                </c:pt>
                <c:pt idx="82">
                  <c:v>0.80078967689037461</c:v>
                </c:pt>
                <c:pt idx="83">
                  <c:v>0.81082480081581088</c:v>
                </c:pt>
                <c:pt idx="84">
                  <c:v>0.82090386097140122</c:v>
                </c:pt>
                <c:pt idx="85">
                  <c:v>0.83066860167058831</c:v>
                </c:pt>
                <c:pt idx="86">
                  <c:v>0.84041759716182052</c:v>
                </c:pt>
                <c:pt idx="87">
                  <c:v>0.84979313469674611</c:v>
                </c:pt>
                <c:pt idx="88">
                  <c:v>0.8596335943933362</c:v>
                </c:pt>
                <c:pt idx="89">
                  <c:v>0.86898503382484182</c:v>
                </c:pt>
                <c:pt idx="90">
                  <c:v>0.87842363572054005</c:v>
                </c:pt>
                <c:pt idx="91">
                  <c:v>0.88823018266153642</c:v>
                </c:pt>
                <c:pt idx="92">
                  <c:v>0.8964590347068252</c:v>
                </c:pt>
                <c:pt idx="93">
                  <c:v>0.90386508478418781</c:v>
                </c:pt>
                <c:pt idx="94">
                  <c:v>0.91155417272443096</c:v>
                </c:pt>
                <c:pt idx="95">
                  <c:v>0.91673275616774763</c:v>
                </c:pt>
                <c:pt idx="96">
                  <c:v>0.92438751370762495</c:v>
                </c:pt>
                <c:pt idx="97">
                  <c:v>0.93404304029858687</c:v>
                </c:pt>
                <c:pt idx="98">
                  <c:v>0.94172515357111641</c:v>
                </c:pt>
                <c:pt idx="99">
                  <c:v>0.93800243219610258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9111-4179-B4C0-D36B1E1F31DB}"/>
            </c:ext>
          </c:extLst>
        </c:ser>
        <c:ser>
          <c:idx val="11"/>
          <c:order val="11"/>
          <c:tx>
            <c:strRef>
              <c:f>'Data-Error'!$M$3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'Data-Error'!$M$4:$M$103</c:f>
              <c:numCache>
                <c:formatCode>General</c:formatCode>
                <c:ptCount val="100"/>
                <c:pt idx="0">
                  <c:v>2.1356859943344464E-4</c:v>
                </c:pt>
                <c:pt idx="1">
                  <c:v>9.8241764762628803E-3</c:v>
                </c:pt>
                <c:pt idx="2">
                  <c:v>1.9918111921239601E-2</c:v>
                </c:pt>
                <c:pt idx="3">
                  <c:v>2.9688730227666937E-2</c:v>
                </c:pt>
                <c:pt idx="4">
                  <c:v>4.0000000000000036E-2</c:v>
                </c:pt>
                <c:pt idx="5">
                  <c:v>4.9896043597516204E-2</c:v>
                </c:pt>
                <c:pt idx="6">
                  <c:v>5.9656646329440233E-2</c:v>
                </c:pt>
                <c:pt idx="7">
                  <c:v>6.9717523292539774E-2</c:v>
                </c:pt>
                <c:pt idx="8">
                  <c:v>7.984639304099328E-2</c:v>
                </c:pt>
                <c:pt idx="9">
                  <c:v>8.9650646662429168E-2</c:v>
                </c:pt>
                <c:pt idx="10">
                  <c:v>9.9726068599557571E-2</c:v>
                </c:pt>
                <c:pt idx="11">
                  <c:v>0.10958778872992192</c:v>
                </c:pt>
                <c:pt idx="12">
                  <c:v>0.11949427043869898</c:v>
                </c:pt>
                <c:pt idx="13">
                  <c:v>0.12938949292259927</c:v>
                </c:pt>
                <c:pt idx="14">
                  <c:v>0.13918568308153312</c:v>
                </c:pt>
                <c:pt idx="15">
                  <c:v>0.14938033308601684</c:v>
                </c:pt>
                <c:pt idx="16">
                  <c:v>0.15903921422429246</c:v>
                </c:pt>
                <c:pt idx="17">
                  <c:v>0.16928236424778187</c:v>
                </c:pt>
                <c:pt idx="18">
                  <c:v>0.17913034411383011</c:v>
                </c:pt>
                <c:pt idx="19">
                  <c:v>0.18910710925382512</c:v>
                </c:pt>
                <c:pt idx="20">
                  <c:v>0.1991463312838625</c:v>
                </c:pt>
                <c:pt idx="21">
                  <c:v>0.20887812948257134</c:v>
                </c:pt>
                <c:pt idx="22">
                  <c:v>0.21869862331386736</c:v>
                </c:pt>
                <c:pt idx="23">
                  <c:v>0.22875276831594804</c:v>
                </c:pt>
                <c:pt idx="24">
                  <c:v>0.23871222057488228</c:v>
                </c:pt>
                <c:pt idx="25">
                  <c:v>0.24846754182289266</c:v>
                </c:pt>
                <c:pt idx="26">
                  <c:v>0.25846982375582661</c:v>
                </c:pt>
                <c:pt idx="27">
                  <c:v>0.26846341486288983</c:v>
                </c:pt>
                <c:pt idx="28">
                  <c:v>0.27803185226371785</c:v>
                </c:pt>
                <c:pt idx="29">
                  <c:v>0.28796917688671797</c:v>
                </c:pt>
                <c:pt idx="30">
                  <c:v>0.29796288688258121</c:v>
                </c:pt>
                <c:pt idx="31">
                  <c:v>0.30787299512959421</c:v>
                </c:pt>
                <c:pt idx="32">
                  <c:v>0.31779365355108213</c:v>
                </c:pt>
                <c:pt idx="33">
                  <c:v>0.32760241038033266</c:v>
                </c:pt>
                <c:pt idx="34">
                  <c:v>0.33721396122840508</c:v>
                </c:pt>
                <c:pt idx="35">
                  <c:v>0.34774959605389011</c:v>
                </c:pt>
                <c:pt idx="36">
                  <c:v>0.35700387573158721</c:v>
                </c:pt>
                <c:pt idx="37">
                  <c:v>0.36697248057624543</c:v>
                </c:pt>
                <c:pt idx="38">
                  <c:v>0.37687654056827402</c:v>
                </c:pt>
                <c:pt idx="39">
                  <c:v>0.38644539963598301</c:v>
                </c:pt>
                <c:pt idx="40">
                  <c:v>0.39667092744461885</c:v>
                </c:pt>
                <c:pt idx="41">
                  <c:v>0.40636952252177139</c:v>
                </c:pt>
                <c:pt idx="42">
                  <c:v>0.41629935212159708</c:v>
                </c:pt>
                <c:pt idx="43">
                  <c:v>0.42637275629279359</c:v>
                </c:pt>
                <c:pt idx="44">
                  <c:v>0.43629104711685085</c:v>
                </c:pt>
                <c:pt idx="45">
                  <c:v>0.4456170807946418</c:v>
                </c:pt>
                <c:pt idx="46">
                  <c:v>0.45555911599508225</c:v>
                </c:pt>
                <c:pt idx="47">
                  <c:v>0.46528080544510375</c:v>
                </c:pt>
                <c:pt idx="48">
                  <c:v>0.47508180748133388</c:v>
                </c:pt>
                <c:pt idx="49">
                  <c:v>0.48487570567593719</c:v>
                </c:pt>
                <c:pt idx="50">
                  <c:v>0.49474367909477501</c:v>
                </c:pt>
                <c:pt idx="51">
                  <c:v>0.50462942603589134</c:v>
                </c:pt>
                <c:pt idx="52">
                  <c:v>0.51456006635474572</c:v>
                </c:pt>
                <c:pt idx="53">
                  <c:v>0.52413248074263641</c:v>
                </c:pt>
                <c:pt idx="54">
                  <c:v>0.53424075845914398</c:v>
                </c:pt>
                <c:pt idx="55">
                  <c:v>0.54409822770104643</c:v>
                </c:pt>
                <c:pt idx="56">
                  <c:v>0.55365970379595342</c:v>
                </c:pt>
                <c:pt idx="57">
                  <c:v>0.56331355164319574</c:v>
                </c:pt>
                <c:pt idx="58">
                  <c:v>0.57340942390657701</c:v>
                </c:pt>
                <c:pt idx="59">
                  <c:v>0.58303432091776997</c:v>
                </c:pt>
                <c:pt idx="60">
                  <c:v>0.59265902243134605</c:v>
                </c:pt>
                <c:pt idx="61">
                  <c:v>0.60248108385118837</c:v>
                </c:pt>
                <c:pt idx="62">
                  <c:v>0.6116808469637226</c:v>
                </c:pt>
                <c:pt idx="63">
                  <c:v>0.6213794558160638</c:v>
                </c:pt>
                <c:pt idx="64">
                  <c:v>0.63108955605583728</c:v>
                </c:pt>
                <c:pt idx="65">
                  <c:v>0.64103419560499708</c:v>
                </c:pt>
                <c:pt idx="66">
                  <c:v>0.65135550044489543</c:v>
                </c:pt>
                <c:pt idx="67">
                  <c:v>0.66107557357181124</c:v>
                </c:pt>
                <c:pt idx="68">
                  <c:v>0.67058710888583306</c:v>
                </c:pt>
                <c:pt idx="69">
                  <c:v>0.68075835960316544</c:v>
                </c:pt>
                <c:pt idx="70">
                  <c:v>0.69028689350647876</c:v>
                </c:pt>
                <c:pt idx="71">
                  <c:v>0.69999952170645119</c:v>
                </c:pt>
                <c:pt idx="72">
                  <c:v>0.70949166781296136</c:v>
                </c:pt>
                <c:pt idx="73">
                  <c:v>0.71913999324390299</c:v>
                </c:pt>
                <c:pt idx="74">
                  <c:v>0.72862992369226987</c:v>
                </c:pt>
                <c:pt idx="75">
                  <c:v>0.73815482315167136</c:v>
                </c:pt>
                <c:pt idx="76">
                  <c:v>0.74730188896622918</c:v>
                </c:pt>
                <c:pt idx="77">
                  <c:v>0.75721533198437352</c:v>
                </c:pt>
                <c:pt idx="78">
                  <c:v>0.76745213083431374</c:v>
                </c:pt>
                <c:pt idx="79">
                  <c:v>0.77639819770771001</c:v>
                </c:pt>
                <c:pt idx="80">
                  <c:v>0.7862132602940588</c:v>
                </c:pt>
                <c:pt idx="81">
                  <c:v>0.79581537869400609</c:v>
                </c:pt>
                <c:pt idx="82">
                  <c:v>0.80579671425924815</c:v>
                </c:pt>
                <c:pt idx="83">
                  <c:v>0.81589721682957916</c:v>
                </c:pt>
                <c:pt idx="84">
                  <c:v>0.82571656180176423</c:v>
                </c:pt>
                <c:pt idx="85">
                  <c:v>0.83551138468878772</c:v>
                </c:pt>
                <c:pt idx="86">
                  <c:v>0.84528929038803358</c:v>
                </c:pt>
                <c:pt idx="87">
                  <c:v>0.85483154785855098</c:v>
                </c:pt>
                <c:pt idx="88">
                  <c:v>0.8643448751135665</c:v>
                </c:pt>
                <c:pt idx="89">
                  <c:v>0.87391728561201665</c:v>
                </c:pt>
                <c:pt idx="90">
                  <c:v>0.88346628819404882</c:v>
                </c:pt>
                <c:pt idx="91">
                  <c:v>0.89310872953206855</c:v>
                </c:pt>
                <c:pt idx="92">
                  <c:v>0.90180362405343917</c:v>
                </c:pt>
                <c:pt idx="93">
                  <c:v>0.91093986917273639</c:v>
                </c:pt>
                <c:pt idx="94">
                  <c:v>0.92113111944974535</c:v>
                </c:pt>
                <c:pt idx="95">
                  <c:v>0.93164150019826086</c:v>
                </c:pt>
                <c:pt idx="96">
                  <c:v>0.94111089417720073</c:v>
                </c:pt>
                <c:pt idx="97">
                  <c:v>0.95048197934296941</c:v>
                </c:pt>
                <c:pt idx="98">
                  <c:v>0.95998534495087906</c:v>
                </c:pt>
                <c:pt idx="99">
                  <c:v>0.95307281550517298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9111-4179-B4C0-D36B1E1F31DB}"/>
            </c:ext>
          </c:extLst>
        </c:ser>
        <c:ser>
          <c:idx val="12"/>
          <c:order val="12"/>
          <c:tx>
            <c:strRef>
              <c:f>'Data-Error'!$N$3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'Data-Error'!$N$4:$N$103</c:f>
              <c:numCache>
                <c:formatCode>General</c:formatCode>
                <c:ptCount val="100"/>
                <c:pt idx="0">
                  <c:v>6.145855474999351E-4</c:v>
                </c:pt>
                <c:pt idx="1">
                  <c:v>1.0000000000000009E-2</c:v>
                </c:pt>
                <c:pt idx="2">
                  <c:v>1.7197818809036702E-2</c:v>
                </c:pt>
                <c:pt idx="3">
                  <c:v>2.676831491100029E-2</c:v>
                </c:pt>
                <c:pt idx="4">
                  <c:v>3.7084824906765457E-2</c:v>
                </c:pt>
                <c:pt idx="5">
                  <c:v>4.6568092755328694E-2</c:v>
                </c:pt>
                <c:pt idx="6">
                  <c:v>5.2590056722167655E-2</c:v>
                </c:pt>
                <c:pt idx="7">
                  <c:v>6.2994101515994605E-2</c:v>
                </c:pt>
                <c:pt idx="8">
                  <c:v>7.1405025630943753E-2</c:v>
                </c:pt>
                <c:pt idx="9">
                  <c:v>7.929307238055272E-2</c:v>
                </c:pt>
                <c:pt idx="10">
                  <c:v>8.7591817019763041E-2</c:v>
                </c:pt>
                <c:pt idx="11">
                  <c:v>9.4571257239614459E-2</c:v>
                </c:pt>
                <c:pt idx="12">
                  <c:v>0.10096858715505597</c:v>
                </c:pt>
                <c:pt idx="13">
                  <c:v>0.10801809143912355</c:v>
                </c:pt>
                <c:pt idx="14">
                  <c:v>0.11761579700736502</c:v>
                </c:pt>
                <c:pt idx="15">
                  <c:v>0.13085687242975497</c:v>
                </c:pt>
                <c:pt idx="16">
                  <c:v>0.13469300798637063</c:v>
                </c:pt>
                <c:pt idx="17">
                  <c:v>0.1434776883953145</c:v>
                </c:pt>
                <c:pt idx="18">
                  <c:v>0.15240799925034354</c:v>
                </c:pt>
                <c:pt idx="19">
                  <c:v>0.16047009011912405</c:v>
                </c:pt>
                <c:pt idx="20">
                  <c:v>0.17198538743497438</c:v>
                </c:pt>
                <c:pt idx="21">
                  <c:v>0.18209314316203062</c:v>
                </c:pt>
                <c:pt idx="22">
                  <c:v>0.18709761364509969</c:v>
                </c:pt>
                <c:pt idx="23">
                  <c:v>0.19572246082683664</c:v>
                </c:pt>
                <c:pt idx="24">
                  <c:v>0.20670238679658859</c:v>
                </c:pt>
                <c:pt idx="25">
                  <c:v>0.2153928029135973</c:v>
                </c:pt>
                <c:pt idx="26">
                  <c:v>0.22397798396950708</c:v>
                </c:pt>
                <c:pt idx="27">
                  <c:v>0.23482205600241657</c:v>
                </c:pt>
                <c:pt idx="28">
                  <c:v>0.24102966050578278</c:v>
                </c:pt>
                <c:pt idx="29">
                  <c:v>0.25090978313917034</c:v>
                </c:pt>
                <c:pt idx="30">
                  <c:v>0.26100872253928975</c:v>
                </c:pt>
                <c:pt idx="31">
                  <c:v>0.26991504617552675</c:v>
                </c:pt>
                <c:pt idx="32">
                  <c:v>0.27825038056260842</c:v>
                </c:pt>
                <c:pt idx="33">
                  <c:v>0.29034284186135906</c:v>
                </c:pt>
                <c:pt idx="34">
                  <c:v>0.29392866330006595</c:v>
                </c:pt>
                <c:pt idx="35">
                  <c:v>0.30728986074034081</c:v>
                </c:pt>
                <c:pt idx="36">
                  <c:v>0.31324298118261884</c:v>
                </c:pt>
                <c:pt idx="37">
                  <c:v>0.32383441698307691</c:v>
                </c:pt>
                <c:pt idx="38">
                  <c:v>0.33131224019093952</c:v>
                </c:pt>
                <c:pt idx="39">
                  <c:v>0.33945087629048742</c:v>
                </c:pt>
                <c:pt idx="40">
                  <c:v>0.34793981162356469</c:v>
                </c:pt>
                <c:pt idx="41">
                  <c:v>0.360430108977845</c:v>
                </c:pt>
                <c:pt idx="42">
                  <c:v>0.36589460913058369</c:v>
                </c:pt>
                <c:pt idx="43">
                  <c:v>0.37855190416869389</c:v>
                </c:pt>
                <c:pt idx="44">
                  <c:v>0.38308234115699036</c:v>
                </c:pt>
                <c:pt idx="45">
                  <c:v>0.39432739472526745</c:v>
                </c:pt>
                <c:pt idx="46">
                  <c:v>0.40760063766495358</c:v>
                </c:pt>
                <c:pt idx="47">
                  <c:v>0.41253055791855286</c:v>
                </c:pt>
                <c:pt idx="48">
                  <c:v>0.42123860508904298</c:v>
                </c:pt>
                <c:pt idx="49">
                  <c:v>0.43227430959928681</c:v>
                </c:pt>
                <c:pt idx="50">
                  <c:v>0.44180281369010177</c:v>
                </c:pt>
                <c:pt idx="51">
                  <c:v>0.4546690116120532</c:v>
                </c:pt>
                <c:pt idx="52">
                  <c:v>0.46392695815376828</c:v>
                </c:pt>
                <c:pt idx="53">
                  <c:v>0.46961528986751322</c:v>
                </c:pt>
                <c:pt idx="54">
                  <c:v>0.48348263068503022</c:v>
                </c:pt>
                <c:pt idx="55">
                  <c:v>0.48880446391355031</c:v>
                </c:pt>
                <c:pt idx="56">
                  <c:v>0.49809736292111012</c:v>
                </c:pt>
                <c:pt idx="57">
                  <c:v>0.5104507409339385</c:v>
                </c:pt>
                <c:pt idx="58">
                  <c:v>0.51588234133390398</c:v>
                </c:pt>
                <c:pt idx="59">
                  <c:v>0.52270743312187418</c:v>
                </c:pt>
                <c:pt idx="60">
                  <c:v>0.52600349144247294</c:v>
                </c:pt>
                <c:pt idx="61">
                  <c:v>0.52894947077680887</c:v>
                </c:pt>
                <c:pt idx="62">
                  <c:v>0.53875924656535656</c:v>
                </c:pt>
                <c:pt idx="63">
                  <c:v>0.54487384946277195</c:v>
                </c:pt>
                <c:pt idx="64">
                  <c:v>0.56072686927976645</c:v>
                </c:pt>
                <c:pt idx="65">
                  <c:v>0.56659852080041495</c:v>
                </c:pt>
                <c:pt idx="66">
                  <c:v>0.58720119536303561</c:v>
                </c:pt>
                <c:pt idx="67">
                  <c:v>0.59495780931013376</c:v>
                </c:pt>
                <c:pt idx="68">
                  <c:v>0.60675917999045725</c:v>
                </c:pt>
                <c:pt idx="69">
                  <c:v>0.61728537311755183</c:v>
                </c:pt>
                <c:pt idx="70">
                  <c:v>0.63192681137808804</c:v>
                </c:pt>
                <c:pt idx="71">
                  <c:v>0.63962437754713974</c:v>
                </c:pt>
                <c:pt idx="72">
                  <c:v>0.6520525242979941</c:v>
                </c:pt>
                <c:pt idx="73">
                  <c:v>0.66651262344892659</c:v>
                </c:pt>
                <c:pt idx="74">
                  <c:v>0.66947292294834015</c:v>
                </c:pt>
                <c:pt idx="75">
                  <c:v>0.68187794713534156</c:v>
                </c:pt>
                <c:pt idx="76">
                  <c:v>0.6925575051896824</c:v>
                </c:pt>
                <c:pt idx="77">
                  <c:v>0.70455592106473341</c:v>
                </c:pt>
                <c:pt idx="78">
                  <c:v>0.71382518264191375</c:v>
                </c:pt>
                <c:pt idx="79">
                  <c:v>0.72920788095449318</c:v>
                </c:pt>
                <c:pt idx="80">
                  <c:v>0.73496657522421582</c:v>
                </c:pt>
                <c:pt idx="81">
                  <c:v>0.74659256354411685</c:v>
                </c:pt>
                <c:pt idx="82">
                  <c:v>0.75871957258378098</c:v>
                </c:pt>
                <c:pt idx="83">
                  <c:v>0.76565063339361705</c:v>
                </c:pt>
                <c:pt idx="84">
                  <c:v>0.77856550484173237</c:v>
                </c:pt>
                <c:pt idx="85">
                  <c:v>0.78413259664428758</c:v>
                </c:pt>
                <c:pt idx="86">
                  <c:v>0.78968125989956017</c:v>
                </c:pt>
                <c:pt idx="87">
                  <c:v>0.79077066819178532</c:v>
                </c:pt>
                <c:pt idx="88">
                  <c:v>0.78710521785898091</c:v>
                </c:pt>
                <c:pt idx="89">
                  <c:v>0.77514621526773508</c:v>
                </c:pt>
                <c:pt idx="90">
                  <c:v>0.75639727213711383</c:v>
                </c:pt>
                <c:pt idx="91">
                  <c:v>0.74963888468631934</c:v>
                </c:pt>
                <c:pt idx="92">
                  <c:v>0.74164729271855701</c:v>
                </c:pt>
                <c:pt idx="93">
                  <c:v>0.74342763938651846</c:v>
                </c:pt>
                <c:pt idx="94">
                  <c:v>0.74561091744288666</c:v>
                </c:pt>
                <c:pt idx="95">
                  <c:v>0.74974161159649355</c:v>
                </c:pt>
                <c:pt idx="96">
                  <c:v>0.76934825838494436</c:v>
                </c:pt>
                <c:pt idx="97">
                  <c:v>0.8066975642812767</c:v>
                </c:pt>
                <c:pt idx="98">
                  <c:v>0.85509827960056428</c:v>
                </c:pt>
                <c:pt idx="99">
                  <c:v>0.8711939300389715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9111-4179-B4C0-D36B1E1F31DB}"/>
            </c:ext>
          </c:extLst>
        </c:ser>
        <c:ser>
          <c:idx val="13"/>
          <c:order val="13"/>
          <c:tx>
            <c:strRef>
              <c:f>'Data-Error'!$O$3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'Data-Error'!$O$4:$O$103</c:f>
              <c:numCache>
                <c:formatCode>General</c:formatCode>
                <c:ptCount val="100"/>
                <c:pt idx="0">
                  <c:v>2.1356859943344464E-4</c:v>
                </c:pt>
                <c:pt idx="1">
                  <c:v>9.8241764762628803E-3</c:v>
                </c:pt>
                <c:pt idx="2">
                  <c:v>1.9918111921239601E-2</c:v>
                </c:pt>
                <c:pt idx="3">
                  <c:v>2.9688730227666937E-2</c:v>
                </c:pt>
                <c:pt idx="4">
                  <c:v>4.0000000000000036E-2</c:v>
                </c:pt>
                <c:pt idx="5">
                  <c:v>4.9896043597516204E-2</c:v>
                </c:pt>
                <c:pt idx="6">
                  <c:v>5.9656646329440233E-2</c:v>
                </c:pt>
                <c:pt idx="7">
                  <c:v>6.9717523292539774E-2</c:v>
                </c:pt>
                <c:pt idx="8">
                  <c:v>7.984639304099328E-2</c:v>
                </c:pt>
                <c:pt idx="9">
                  <c:v>8.9650646662429168E-2</c:v>
                </c:pt>
                <c:pt idx="10">
                  <c:v>9.9726068599557571E-2</c:v>
                </c:pt>
                <c:pt idx="11">
                  <c:v>0.10958778872992192</c:v>
                </c:pt>
                <c:pt idx="12">
                  <c:v>0.11949427043869898</c:v>
                </c:pt>
                <c:pt idx="13">
                  <c:v>0.12938949292259927</c:v>
                </c:pt>
                <c:pt idx="14">
                  <c:v>0.13918568308153312</c:v>
                </c:pt>
                <c:pt idx="15">
                  <c:v>0.14938033308601684</c:v>
                </c:pt>
                <c:pt idx="16">
                  <c:v>0.15903921422429246</c:v>
                </c:pt>
                <c:pt idx="17">
                  <c:v>0.16928236424778187</c:v>
                </c:pt>
                <c:pt idx="18">
                  <c:v>0.17913034411383011</c:v>
                </c:pt>
                <c:pt idx="19">
                  <c:v>0.18910710925382512</c:v>
                </c:pt>
                <c:pt idx="20">
                  <c:v>0.1991463312838625</c:v>
                </c:pt>
                <c:pt idx="21">
                  <c:v>0.20887812948257134</c:v>
                </c:pt>
                <c:pt idx="22">
                  <c:v>0.21869862331386736</c:v>
                </c:pt>
                <c:pt idx="23">
                  <c:v>0.22875276831594804</c:v>
                </c:pt>
                <c:pt idx="24">
                  <c:v>0.23871222057488228</c:v>
                </c:pt>
                <c:pt idx="25">
                  <c:v>0.24846754182289266</c:v>
                </c:pt>
                <c:pt idx="26">
                  <c:v>0.25846982375582661</c:v>
                </c:pt>
                <c:pt idx="27">
                  <c:v>0.26846341486288983</c:v>
                </c:pt>
                <c:pt idx="28">
                  <c:v>0.27803185226371785</c:v>
                </c:pt>
                <c:pt idx="29">
                  <c:v>0.28796917688671797</c:v>
                </c:pt>
                <c:pt idx="30">
                  <c:v>0.29796288688258121</c:v>
                </c:pt>
                <c:pt idx="31">
                  <c:v>0.30787299512959421</c:v>
                </c:pt>
                <c:pt idx="32">
                  <c:v>0.31779365355108213</c:v>
                </c:pt>
                <c:pt idx="33">
                  <c:v>0.32760241038033266</c:v>
                </c:pt>
                <c:pt idx="34">
                  <c:v>0.33721396122840508</c:v>
                </c:pt>
                <c:pt idx="35">
                  <c:v>0.34774959605389011</c:v>
                </c:pt>
                <c:pt idx="36">
                  <c:v>0.35700387573158721</c:v>
                </c:pt>
                <c:pt idx="37">
                  <c:v>0.36697248057624543</c:v>
                </c:pt>
                <c:pt idx="38">
                  <c:v>0.37687654056827402</c:v>
                </c:pt>
                <c:pt idx="39">
                  <c:v>0.38644539963598301</c:v>
                </c:pt>
                <c:pt idx="40">
                  <c:v>0.39667092744461885</c:v>
                </c:pt>
                <c:pt idx="41">
                  <c:v>0.40636952252177139</c:v>
                </c:pt>
                <c:pt idx="42">
                  <c:v>0.41629935212159708</c:v>
                </c:pt>
                <c:pt idx="43">
                  <c:v>0.42637275629279359</c:v>
                </c:pt>
                <c:pt idx="44">
                  <c:v>0.43629104711685085</c:v>
                </c:pt>
                <c:pt idx="45">
                  <c:v>0.4456170807946418</c:v>
                </c:pt>
                <c:pt idx="46">
                  <c:v>0.45555911599508225</c:v>
                </c:pt>
                <c:pt idx="47">
                  <c:v>0.46528080544510375</c:v>
                </c:pt>
                <c:pt idx="48">
                  <c:v>0.47508180748133388</c:v>
                </c:pt>
                <c:pt idx="49">
                  <c:v>0.48487570567593719</c:v>
                </c:pt>
                <c:pt idx="50">
                  <c:v>0.49474367909478112</c:v>
                </c:pt>
                <c:pt idx="51">
                  <c:v>0.50462942603589134</c:v>
                </c:pt>
                <c:pt idx="52">
                  <c:v>0.51456006635474572</c:v>
                </c:pt>
                <c:pt idx="53">
                  <c:v>0.52413248074263641</c:v>
                </c:pt>
                <c:pt idx="54">
                  <c:v>0.53424075845914398</c:v>
                </c:pt>
                <c:pt idx="55">
                  <c:v>0.54409822770104643</c:v>
                </c:pt>
                <c:pt idx="56">
                  <c:v>0.55365970379595342</c:v>
                </c:pt>
                <c:pt idx="57">
                  <c:v>0.56331355164319574</c:v>
                </c:pt>
                <c:pt idx="58">
                  <c:v>0.57340942390657701</c:v>
                </c:pt>
                <c:pt idx="59">
                  <c:v>0.58303432091776997</c:v>
                </c:pt>
                <c:pt idx="60">
                  <c:v>0.59265902243134605</c:v>
                </c:pt>
                <c:pt idx="61">
                  <c:v>0.60248108385118837</c:v>
                </c:pt>
                <c:pt idx="62">
                  <c:v>0.6116808469637226</c:v>
                </c:pt>
                <c:pt idx="63">
                  <c:v>0.6213794558160638</c:v>
                </c:pt>
                <c:pt idx="64">
                  <c:v>0.63108955605583728</c:v>
                </c:pt>
                <c:pt idx="65">
                  <c:v>0.64103419560499708</c:v>
                </c:pt>
                <c:pt idx="66">
                  <c:v>0.65135550044489543</c:v>
                </c:pt>
                <c:pt idx="67">
                  <c:v>0.66107557357181124</c:v>
                </c:pt>
                <c:pt idx="68">
                  <c:v>0.67058710888583306</c:v>
                </c:pt>
                <c:pt idx="69">
                  <c:v>0.68075835960316544</c:v>
                </c:pt>
                <c:pt idx="70">
                  <c:v>0.69028689350647876</c:v>
                </c:pt>
                <c:pt idx="71">
                  <c:v>0.69999952170645119</c:v>
                </c:pt>
                <c:pt idx="72">
                  <c:v>0.70949166781296136</c:v>
                </c:pt>
                <c:pt idx="73">
                  <c:v>0.71913999324390299</c:v>
                </c:pt>
                <c:pt idx="74">
                  <c:v>0.72862992369226987</c:v>
                </c:pt>
                <c:pt idx="75">
                  <c:v>0.73815482315167136</c:v>
                </c:pt>
                <c:pt idx="76">
                  <c:v>0.74730188896622918</c:v>
                </c:pt>
                <c:pt idx="77">
                  <c:v>0.75721533198437352</c:v>
                </c:pt>
                <c:pt idx="78">
                  <c:v>0.76745213083431374</c:v>
                </c:pt>
                <c:pt idx="79">
                  <c:v>0.77639819770771001</c:v>
                </c:pt>
                <c:pt idx="80">
                  <c:v>0.7862132602940588</c:v>
                </c:pt>
                <c:pt idx="81">
                  <c:v>0.79581537869400609</c:v>
                </c:pt>
                <c:pt idx="82">
                  <c:v>0.80579671425924815</c:v>
                </c:pt>
                <c:pt idx="83">
                  <c:v>0.81589721682957916</c:v>
                </c:pt>
                <c:pt idx="84">
                  <c:v>0.82571656180176423</c:v>
                </c:pt>
                <c:pt idx="85">
                  <c:v>0.83551138468878772</c:v>
                </c:pt>
                <c:pt idx="86">
                  <c:v>0.84528929038803358</c:v>
                </c:pt>
                <c:pt idx="87">
                  <c:v>0.85483154785855098</c:v>
                </c:pt>
                <c:pt idx="88">
                  <c:v>0.8643448751135665</c:v>
                </c:pt>
                <c:pt idx="89">
                  <c:v>0.87391728561201665</c:v>
                </c:pt>
                <c:pt idx="90">
                  <c:v>0.88346628819404882</c:v>
                </c:pt>
                <c:pt idx="91">
                  <c:v>0.89310872953206855</c:v>
                </c:pt>
                <c:pt idx="92">
                  <c:v>0.90180362405343917</c:v>
                </c:pt>
                <c:pt idx="93">
                  <c:v>0.91093986917273639</c:v>
                </c:pt>
                <c:pt idx="94">
                  <c:v>0.92113111944974535</c:v>
                </c:pt>
                <c:pt idx="95">
                  <c:v>0.93164150019826086</c:v>
                </c:pt>
                <c:pt idx="96">
                  <c:v>0.94111089417720073</c:v>
                </c:pt>
                <c:pt idx="97">
                  <c:v>0.95048197934296941</c:v>
                </c:pt>
                <c:pt idx="98">
                  <c:v>0.95998534495087906</c:v>
                </c:pt>
                <c:pt idx="99">
                  <c:v>0.95307281550517298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9111-4179-B4C0-D36B1E1F31DB}"/>
            </c:ext>
          </c:extLst>
        </c:ser>
        <c:ser>
          <c:idx val="14"/>
          <c:order val="14"/>
          <c:tx>
            <c:strRef>
              <c:f>'Data-Error'!$P$3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'Data-Error'!$P$4:$P$103</c:f>
              <c:numCache>
                <c:formatCode>General</c:formatCode>
                <c:ptCount val="100"/>
                <c:pt idx="0">
                  <c:v>4.5419747254378251E-3</c:v>
                </c:pt>
                <c:pt idx="1">
                  <c:v>1.0000000000000009E-2</c:v>
                </c:pt>
                <c:pt idx="2">
                  <c:v>1.7343270687292245E-2</c:v>
                </c:pt>
                <c:pt idx="3">
                  <c:v>2.7356405924189753E-2</c:v>
                </c:pt>
                <c:pt idx="4">
                  <c:v>3.8646592861122375E-2</c:v>
                </c:pt>
                <c:pt idx="5">
                  <c:v>4.0759315680237052E-2</c:v>
                </c:pt>
                <c:pt idx="6">
                  <c:v>5.6135716321014995E-2</c:v>
                </c:pt>
                <c:pt idx="7">
                  <c:v>6.2517485657348715E-2</c:v>
                </c:pt>
                <c:pt idx="8">
                  <c:v>7.1235185183123662E-2</c:v>
                </c:pt>
                <c:pt idx="9">
                  <c:v>8.2340000003922942E-2</c:v>
                </c:pt>
                <c:pt idx="10">
                  <c:v>8.8665023318246328E-2</c:v>
                </c:pt>
                <c:pt idx="11">
                  <c:v>9.7405392362417298E-2</c:v>
                </c:pt>
                <c:pt idx="12">
                  <c:v>0.10229513730923545</c:v>
                </c:pt>
                <c:pt idx="13">
                  <c:v>0.11646872969525013</c:v>
                </c:pt>
                <c:pt idx="14">
                  <c:v>0.12638960189139781</c:v>
                </c:pt>
                <c:pt idx="15">
                  <c:v>0.13504841692220793</c:v>
                </c:pt>
                <c:pt idx="16">
                  <c:v>0.13871725742033403</c:v>
                </c:pt>
                <c:pt idx="17">
                  <c:v>0.15168383690693132</c:v>
                </c:pt>
                <c:pt idx="18">
                  <c:v>0.15774397603208856</c:v>
                </c:pt>
                <c:pt idx="19">
                  <c:v>0.16592913028316914</c:v>
                </c:pt>
                <c:pt idx="20">
                  <c:v>0.17798571648688621</c:v>
                </c:pt>
                <c:pt idx="21">
                  <c:v>0.1867975749715246</c:v>
                </c:pt>
                <c:pt idx="22">
                  <c:v>0.19326883726148969</c:v>
                </c:pt>
                <c:pt idx="23">
                  <c:v>0.1969045725159364</c:v>
                </c:pt>
                <c:pt idx="24">
                  <c:v>0.21323785479012447</c:v>
                </c:pt>
                <c:pt idx="25">
                  <c:v>0.22062737212450978</c:v>
                </c:pt>
                <c:pt idx="26">
                  <c:v>0.23073638851833389</c:v>
                </c:pt>
                <c:pt idx="27">
                  <c:v>0.23839515597833116</c:v>
                </c:pt>
                <c:pt idx="28">
                  <c:v>0.24306036510728635</c:v>
                </c:pt>
                <c:pt idx="29">
                  <c:v>0.24928986480986792</c:v>
                </c:pt>
                <c:pt idx="30">
                  <c:v>0.2628499744636994</c:v>
                </c:pt>
                <c:pt idx="31">
                  <c:v>0.27274246903912458</c:v>
                </c:pt>
                <c:pt idx="32">
                  <c:v>0.28614492711274253</c:v>
                </c:pt>
                <c:pt idx="33">
                  <c:v>0.29126291258485804</c:v>
                </c:pt>
                <c:pt idx="34">
                  <c:v>0.30181137682266046</c:v>
                </c:pt>
                <c:pt idx="35">
                  <c:v>0.30577110867043134</c:v>
                </c:pt>
                <c:pt idx="36">
                  <c:v>0.31466233909007724</c:v>
                </c:pt>
                <c:pt idx="37">
                  <c:v>0.323368395486477</c:v>
                </c:pt>
                <c:pt idx="38">
                  <c:v>0.33274983455418217</c:v>
                </c:pt>
                <c:pt idx="39">
                  <c:v>0.3389168596626263</c:v>
                </c:pt>
                <c:pt idx="40">
                  <c:v>0.34163865716237529</c:v>
                </c:pt>
                <c:pt idx="41">
                  <c:v>0.36056163827626597</c:v>
                </c:pt>
                <c:pt idx="42">
                  <c:v>0.3729516752612656</c:v>
                </c:pt>
                <c:pt idx="43">
                  <c:v>0.37383526164726477</c:v>
                </c:pt>
                <c:pt idx="44">
                  <c:v>0.38365097687557681</c:v>
                </c:pt>
                <c:pt idx="45">
                  <c:v>0.39856223026939608</c:v>
                </c:pt>
                <c:pt idx="46">
                  <c:v>0.40626491872022441</c:v>
                </c:pt>
                <c:pt idx="47">
                  <c:v>0.41344040088233991</c:v>
                </c:pt>
                <c:pt idx="48">
                  <c:v>0.4195363147831489</c:v>
                </c:pt>
                <c:pt idx="49">
                  <c:v>0.43312018893762594</c:v>
                </c:pt>
                <c:pt idx="50">
                  <c:v>0.44130407234418634</c:v>
                </c:pt>
                <c:pt idx="51">
                  <c:v>0.45267182611513801</c:v>
                </c:pt>
                <c:pt idx="52">
                  <c:v>0.46016443568842536</c:v>
                </c:pt>
                <c:pt idx="53">
                  <c:v>0.47036657034533158</c:v>
                </c:pt>
                <c:pt idx="54">
                  <c:v>0.47845832965858576</c:v>
                </c:pt>
                <c:pt idx="55">
                  <c:v>0.48946141324798415</c:v>
                </c:pt>
                <c:pt idx="56">
                  <c:v>0.49519380312594158</c:v>
                </c:pt>
                <c:pt idx="57">
                  <c:v>0.50568629354104133</c:v>
                </c:pt>
                <c:pt idx="58">
                  <c:v>0.51257063850408402</c:v>
                </c:pt>
                <c:pt idx="59">
                  <c:v>0.51705650131284742</c:v>
                </c:pt>
                <c:pt idx="60">
                  <c:v>0.5266573654226917</c:v>
                </c:pt>
                <c:pt idx="61">
                  <c:v>0.5310261958245982</c:v>
                </c:pt>
                <c:pt idx="62">
                  <c:v>0.54433343841600823</c:v>
                </c:pt>
                <c:pt idx="63">
                  <c:v>0.5510590185321631</c:v>
                </c:pt>
                <c:pt idx="64">
                  <c:v>0.57066112360290577</c:v>
                </c:pt>
                <c:pt idx="65">
                  <c:v>0.57314843080268185</c:v>
                </c:pt>
                <c:pt idx="66">
                  <c:v>0.58926429757144683</c:v>
                </c:pt>
                <c:pt idx="67">
                  <c:v>0.59371504629329563</c:v>
                </c:pt>
                <c:pt idx="68">
                  <c:v>0.60654490170963604</c:v>
                </c:pt>
                <c:pt idx="69">
                  <c:v>0.61496129866395344</c:v>
                </c:pt>
                <c:pt idx="70">
                  <c:v>0.63126789710537956</c:v>
                </c:pt>
                <c:pt idx="71">
                  <c:v>0.6403703158235019</c:v>
                </c:pt>
                <c:pt idx="72">
                  <c:v>0.65588961425063907</c:v>
                </c:pt>
                <c:pt idx="73">
                  <c:v>0.66700524137991679</c:v>
                </c:pt>
                <c:pt idx="74">
                  <c:v>0.67280986824414102</c:v>
                </c:pt>
                <c:pt idx="75">
                  <c:v>0.68632562402847841</c:v>
                </c:pt>
                <c:pt idx="76">
                  <c:v>0.69211858879965216</c:v>
                </c:pt>
                <c:pt idx="77">
                  <c:v>0.7092274409714483</c:v>
                </c:pt>
                <c:pt idx="78">
                  <c:v>0.71753552963963652</c:v>
                </c:pt>
                <c:pt idx="79">
                  <c:v>0.72745655708130541</c:v>
                </c:pt>
                <c:pt idx="80">
                  <c:v>0.73559937666924968</c:v>
                </c:pt>
                <c:pt idx="81">
                  <c:v>0.74731077040951077</c:v>
                </c:pt>
                <c:pt idx="82">
                  <c:v>0.76003417234757054</c:v>
                </c:pt>
                <c:pt idx="83">
                  <c:v>0.76475343438901078</c:v>
                </c:pt>
                <c:pt idx="84">
                  <c:v>0.77802396758172154</c:v>
                </c:pt>
                <c:pt idx="85">
                  <c:v>0.77897107337861549</c:v>
                </c:pt>
                <c:pt idx="86">
                  <c:v>0.79044949472663484</c:v>
                </c:pt>
                <c:pt idx="87">
                  <c:v>0.7875066977952766</c:v>
                </c:pt>
                <c:pt idx="88">
                  <c:v>0.79429096146810008</c:v>
                </c:pt>
                <c:pt idx="89">
                  <c:v>0.78402349091142354</c:v>
                </c:pt>
                <c:pt idx="90">
                  <c:v>0.76840222595109908</c:v>
                </c:pt>
                <c:pt idx="91">
                  <c:v>0.75931108954546744</c:v>
                </c:pt>
                <c:pt idx="92">
                  <c:v>0.74974163641592617</c:v>
                </c:pt>
                <c:pt idx="93">
                  <c:v>0.74817097379928421</c:v>
                </c:pt>
                <c:pt idx="94">
                  <c:v>0.74419402974953186</c:v>
                </c:pt>
                <c:pt idx="95">
                  <c:v>0.74145245685455907</c:v>
                </c:pt>
                <c:pt idx="96">
                  <c:v>0.75816759065768236</c:v>
                </c:pt>
                <c:pt idx="97">
                  <c:v>0.79061090749814544</c:v>
                </c:pt>
                <c:pt idx="98">
                  <c:v>0.8313656929999258</c:v>
                </c:pt>
                <c:pt idx="99">
                  <c:v>0.88357115648791018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9111-4179-B4C0-D36B1E1F31DB}"/>
            </c:ext>
          </c:extLst>
        </c:ser>
        <c:ser>
          <c:idx val="15"/>
          <c:order val="15"/>
          <c:tx>
            <c:strRef>
              <c:f>'Data-Error'!$Q$3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'Data-Error'!$Q$4:$Q$103</c:f>
              <c:numCache>
                <c:formatCode>General</c:formatCode>
                <c:ptCount val="100"/>
                <c:pt idx="0">
                  <c:v>0</c:v>
                </c:pt>
                <c:pt idx="1">
                  <c:v>7.85722120376664E-3</c:v>
                </c:pt>
                <c:pt idx="2">
                  <c:v>3.4026143274544784E-3</c:v>
                </c:pt>
                <c:pt idx="3">
                  <c:v>1.0791021279040969E-2</c:v>
                </c:pt>
                <c:pt idx="4">
                  <c:v>2.7536186906393922E-3</c:v>
                </c:pt>
                <c:pt idx="5">
                  <c:v>1.3217472937083752E-3</c:v>
                </c:pt>
                <c:pt idx="6">
                  <c:v>2.9857456875730382E-3</c:v>
                </c:pt>
                <c:pt idx="7">
                  <c:v>1.364806005787067E-2</c:v>
                </c:pt>
                <c:pt idx="8">
                  <c:v>4.944091487894875E-3</c:v>
                </c:pt>
                <c:pt idx="9">
                  <c:v>4.7255626252528105E-3</c:v>
                </c:pt>
                <c:pt idx="10">
                  <c:v>4.7247185091053856E-3</c:v>
                </c:pt>
                <c:pt idx="11">
                  <c:v>6.2884435019335827E-3</c:v>
                </c:pt>
                <c:pt idx="12">
                  <c:v>8.6906613595517657E-3</c:v>
                </c:pt>
                <c:pt idx="13">
                  <c:v>1.0018989832637715E-2</c:v>
                </c:pt>
                <c:pt idx="14">
                  <c:v>5.3708504506913002E-3</c:v>
                </c:pt>
                <c:pt idx="15">
                  <c:v>6.7583159802356851E-3</c:v>
                </c:pt>
                <c:pt idx="16">
                  <c:v>1.2024918951142882E-2</c:v>
                </c:pt>
                <c:pt idx="17">
                  <c:v>1.0883421583651076E-2</c:v>
                </c:pt>
                <c:pt idx="18">
                  <c:v>8.2403440289949836E-3</c:v>
                </c:pt>
                <c:pt idx="19">
                  <c:v>5.4002807996796909E-3</c:v>
                </c:pt>
                <c:pt idx="20">
                  <c:v>1.2511911080917315E-2</c:v>
                </c:pt>
                <c:pt idx="21">
                  <c:v>1.4767926890046357E-2</c:v>
                </c:pt>
                <c:pt idx="22">
                  <c:v>1.7061921410818304E-2</c:v>
                </c:pt>
                <c:pt idx="23">
                  <c:v>1.3903188408258216E-2</c:v>
                </c:pt>
                <c:pt idx="24">
                  <c:v>2.085666084919735E-2</c:v>
                </c:pt>
                <c:pt idx="25">
                  <c:v>2.0195586109601593E-2</c:v>
                </c:pt>
                <c:pt idx="26">
                  <c:v>2.2641295753926038E-2</c:v>
                </c:pt>
                <c:pt idx="27">
                  <c:v>2.2602265106236863E-2</c:v>
                </c:pt>
                <c:pt idx="28">
                  <c:v>2.2179673746596795E-2</c:v>
                </c:pt>
                <c:pt idx="29">
                  <c:v>2.6920871727422968E-2</c:v>
                </c:pt>
                <c:pt idx="30">
                  <c:v>2.8386187100846505E-2</c:v>
                </c:pt>
                <c:pt idx="31">
                  <c:v>2.6629435174518545E-2</c:v>
                </c:pt>
                <c:pt idx="32">
                  <c:v>2.8903599238659372E-2</c:v>
                </c:pt>
                <c:pt idx="33">
                  <c:v>3.5919484223566722E-2</c:v>
                </c:pt>
                <c:pt idx="34">
                  <c:v>4.0660319344252183E-2</c:v>
                </c:pt>
                <c:pt idx="35">
                  <c:v>3.6567766669271196E-2</c:v>
                </c:pt>
                <c:pt idx="36">
                  <c:v>4.1037010570949106E-2</c:v>
                </c:pt>
                <c:pt idx="37">
                  <c:v>3.9082335081457864E-2</c:v>
                </c:pt>
                <c:pt idx="38">
                  <c:v>4.4680657145934388E-2</c:v>
                </c:pt>
                <c:pt idx="39">
                  <c:v>4.7748000340403052E-2</c:v>
                </c:pt>
                <c:pt idx="40">
                  <c:v>4.9506259302865341E-2</c:v>
                </c:pt>
                <c:pt idx="41">
                  <c:v>5.7383566014956977E-2</c:v>
                </c:pt>
                <c:pt idx="42">
                  <c:v>5.8485312170990844E-2</c:v>
                </c:pt>
                <c:pt idx="43">
                  <c:v>5.6739041504809462E-2</c:v>
                </c:pt>
                <c:pt idx="44">
                  <c:v>6.2101006069939513E-2</c:v>
                </c:pt>
                <c:pt idx="45">
                  <c:v>7.2065811485194198E-2</c:v>
                </c:pt>
                <c:pt idx="46">
                  <c:v>7.671073772260173E-2</c:v>
                </c:pt>
                <c:pt idx="47">
                  <c:v>7.7538347990434686E-2</c:v>
                </c:pt>
                <c:pt idx="48">
                  <c:v>8.0876097560592108E-2</c:v>
                </c:pt>
                <c:pt idx="49">
                  <c:v>8.4614733814649679E-2</c:v>
                </c:pt>
                <c:pt idx="50">
                  <c:v>9.1071664990393542E-2</c:v>
                </c:pt>
                <c:pt idx="51">
                  <c:v>9.3168705174427657E-2</c:v>
                </c:pt>
                <c:pt idx="52">
                  <c:v>9.8773990554992586E-2</c:v>
                </c:pt>
                <c:pt idx="53">
                  <c:v>0.10029574957301191</c:v>
                </c:pt>
                <c:pt idx="54">
                  <c:v>0.11002263389158679</c:v>
                </c:pt>
                <c:pt idx="55">
                  <c:v>0.11495247086418287</c:v>
                </c:pt>
                <c:pt idx="56">
                  <c:v>0.1215451787567125</c:v>
                </c:pt>
                <c:pt idx="57">
                  <c:v>0.12929950691914699</c:v>
                </c:pt>
                <c:pt idx="58">
                  <c:v>0.13135715848496682</c:v>
                </c:pt>
                <c:pt idx="59">
                  <c:v>0.14040492456005899</c:v>
                </c:pt>
                <c:pt idx="60">
                  <c:v>0.14773166343073474</c:v>
                </c:pt>
                <c:pt idx="61">
                  <c:v>0.15301427962956982</c:v>
                </c:pt>
                <c:pt idx="62">
                  <c:v>0.15778835768723565</c:v>
                </c:pt>
                <c:pt idx="63">
                  <c:v>0.1701309260773971</c:v>
                </c:pt>
                <c:pt idx="64">
                  <c:v>0.17738773775052152</c:v>
                </c:pt>
                <c:pt idx="65">
                  <c:v>0.1826142196355337</c:v>
                </c:pt>
                <c:pt idx="66">
                  <c:v>0.19830873316587078</c:v>
                </c:pt>
                <c:pt idx="67">
                  <c:v>0.20184649814291972</c:v>
                </c:pt>
                <c:pt idx="68">
                  <c:v>0.21063059189677719</c:v>
                </c:pt>
                <c:pt idx="69">
                  <c:v>0.21793359581575417</c:v>
                </c:pt>
                <c:pt idx="70">
                  <c:v>0.2294227726336216</c:v>
                </c:pt>
                <c:pt idx="71">
                  <c:v>0.23706964336400177</c:v>
                </c:pt>
                <c:pt idx="72">
                  <c:v>0.2475973703590989</c:v>
                </c:pt>
                <c:pt idx="73">
                  <c:v>0.25846295358229354</c:v>
                </c:pt>
                <c:pt idx="74">
                  <c:v>0.27256900576258125</c:v>
                </c:pt>
                <c:pt idx="75">
                  <c:v>0.28229636164939675</c:v>
                </c:pt>
                <c:pt idx="76">
                  <c:v>0.29433849188919203</c:v>
                </c:pt>
                <c:pt idx="77">
                  <c:v>0.30372976941265717</c:v>
                </c:pt>
                <c:pt idx="78">
                  <c:v>0.31387433064357617</c:v>
                </c:pt>
                <c:pt idx="79">
                  <c:v>0.32434032763163112</c:v>
                </c:pt>
                <c:pt idx="80">
                  <c:v>0.33706551914512356</c:v>
                </c:pt>
                <c:pt idx="81">
                  <c:v>0.35220281054884467</c:v>
                </c:pt>
                <c:pt idx="82">
                  <c:v>0.36344807817805763</c:v>
                </c:pt>
                <c:pt idx="83">
                  <c:v>0.37550570614447332</c:v>
                </c:pt>
                <c:pt idx="84">
                  <c:v>0.38934341920227888</c:v>
                </c:pt>
                <c:pt idx="85">
                  <c:v>0.39958553253312135</c:v>
                </c:pt>
                <c:pt idx="86">
                  <c:v>0.41288863070067161</c:v>
                </c:pt>
                <c:pt idx="87">
                  <c:v>0.42494866568933476</c:v>
                </c:pt>
                <c:pt idx="88">
                  <c:v>0.44018049955300242</c:v>
                </c:pt>
                <c:pt idx="89">
                  <c:v>0.4530428324073057</c:v>
                </c:pt>
                <c:pt idx="90">
                  <c:v>0.46680363410950487</c:v>
                </c:pt>
                <c:pt idx="91">
                  <c:v>0.47989301440158605</c:v>
                </c:pt>
                <c:pt idx="92">
                  <c:v>0.49329575261429076</c:v>
                </c:pt>
                <c:pt idx="93">
                  <c:v>0.50685271868205106</c:v>
                </c:pt>
                <c:pt idx="94">
                  <c:v>0.52003756042986471</c:v>
                </c:pt>
                <c:pt idx="95">
                  <c:v>0.53392281251442508</c:v>
                </c:pt>
                <c:pt idx="96">
                  <c:v>0.54683476424383504</c:v>
                </c:pt>
                <c:pt idx="97">
                  <c:v>0.56122815607312093</c:v>
                </c:pt>
                <c:pt idx="98">
                  <c:v>0.5745210427265548</c:v>
                </c:pt>
                <c:pt idx="99">
                  <c:v>0.58811007963306405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9111-4179-B4C0-D36B1E1F31DB}"/>
            </c:ext>
          </c:extLst>
        </c:ser>
        <c:ser>
          <c:idx val="16"/>
          <c:order val="16"/>
          <c:tx>
            <c:strRef>
              <c:f>'Data-Error'!$R$3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'Data-Error'!$R$4:$R$103</c:f>
              <c:numCache>
                <c:formatCode>General</c:formatCode>
                <c:ptCount val="100"/>
                <c:pt idx="0">
                  <c:v>0</c:v>
                </c:pt>
                <c:pt idx="1">
                  <c:v>1.0000000000000009E-2</c:v>
                </c:pt>
                <c:pt idx="2">
                  <c:v>2.0000000000000018E-2</c:v>
                </c:pt>
                <c:pt idx="3">
                  <c:v>3.0000000000000027E-2</c:v>
                </c:pt>
                <c:pt idx="4">
                  <c:v>4.0000000000000036E-2</c:v>
                </c:pt>
                <c:pt idx="5">
                  <c:v>5.0000000000000044E-2</c:v>
                </c:pt>
                <c:pt idx="6">
                  <c:v>6.0000000000000053E-2</c:v>
                </c:pt>
                <c:pt idx="7">
                  <c:v>6.9999999999999951E-2</c:v>
                </c:pt>
                <c:pt idx="8">
                  <c:v>7.999999999999996E-2</c:v>
                </c:pt>
                <c:pt idx="9">
                  <c:v>8.9999999999999969E-2</c:v>
                </c:pt>
                <c:pt idx="10">
                  <c:v>9.9999999999999978E-2</c:v>
                </c:pt>
                <c:pt idx="11">
                  <c:v>0.10999999999999999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0.15000000000000002</c:v>
                </c:pt>
                <c:pt idx="16">
                  <c:v>0.16000000000000003</c:v>
                </c:pt>
                <c:pt idx="17">
                  <c:v>0.17000000000000004</c:v>
                </c:pt>
                <c:pt idx="18">
                  <c:v>0.18000000000000005</c:v>
                </c:pt>
                <c:pt idx="19">
                  <c:v>0.18999999999999995</c:v>
                </c:pt>
                <c:pt idx="20">
                  <c:v>0.19999999999999996</c:v>
                </c:pt>
                <c:pt idx="21">
                  <c:v>0.20999999999999996</c:v>
                </c:pt>
                <c:pt idx="22">
                  <c:v>0.21999999999999997</c:v>
                </c:pt>
                <c:pt idx="23">
                  <c:v>0.22999999999999998</c:v>
                </c:pt>
                <c:pt idx="24">
                  <c:v>0.24</c:v>
                </c:pt>
                <c:pt idx="25">
                  <c:v>0.24924390916391559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0.28924390916391562</c:v>
                </c:pt>
                <c:pt idx="30">
                  <c:v>0.30000000000000004</c:v>
                </c:pt>
                <c:pt idx="31">
                  <c:v>0.30773172749174671</c:v>
                </c:pt>
                <c:pt idx="32">
                  <c:v>0.31546345498348993</c:v>
                </c:pt>
                <c:pt idx="33">
                  <c:v>0.32168300080306755</c:v>
                </c:pt>
                <c:pt idx="34">
                  <c:v>0.3256342741143885</c:v>
                </c:pt>
                <c:pt idx="35">
                  <c:v>0.3303416382617973</c:v>
                </c:pt>
                <c:pt idx="36">
                  <c:v>0.32219545819576001</c:v>
                </c:pt>
                <c:pt idx="37">
                  <c:v>0.33219545819576002</c:v>
                </c:pt>
                <c:pt idx="38">
                  <c:v>0.34219545819576003</c:v>
                </c:pt>
                <c:pt idx="39">
                  <c:v>0.35219545819576004</c:v>
                </c:pt>
                <c:pt idx="40">
                  <c:v>0.36219545819576004</c:v>
                </c:pt>
                <c:pt idx="41">
                  <c:v>0.37219545819576005</c:v>
                </c:pt>
                <c:pt idx="42">
                  <c:v>0.38219545819576006</c:v>
                </c:pt>
                <c:pt idx="43">
                  <c:v>0.39219545819576007</c:v>
                </c:pt>
                <c:pt idx="44">
                  <c:v>0.40219545819575997</c:v>
                </c:pt>
                <c:pt idx="45">
                  <c:v>0.41219545819575998</c:v>
                </c:pt>
                <c:pt idx="46">
                  <c:v>0.42219545819575999</c:v>
                </c:pt>
                <c:pt idx="47">
                  <c:v>0.43219545819576</c:v>
                </c:pt>
                <c:pt idx="48">
                  <c:v>0.44219545819576001</c:v>
                </c:pt>
                <c:pt idx="49">
                  <c:v>0.45219545819576001</c:v>
                </c:pt>
                <c:pt idx="50">
                  <c:v>0.46219545819576002</c:v>
                </c:pt>
                <c:pt idx="51">
                  <c:v>0.47219545819576003</c:v>
                </c:pt>
                <c:pt idx="52">
                  <c:v>0.48219545819576004</c:v>
                </c:pt>
                <c:pt idx="53">
                  <c:v>0.49219545819576005</c:v>
                </c:pt>
                <c:pt idx="54">
                  <c:v>0.50219545819575995</c:v>
                </c:pt>
                <c:pt idx="55">
                  <c:v>0.51219545819575996</c:v>
                </c:pt>
                <c:pt idx="56">
                  <c:v>0.52219545819575997</c:v>
                </c:pt>
                <c:pt idx="57">
                  <c:v>0.53219545819576108</c:v>
                </c:pt>
                <c:pt idx="58">
                  <c:v>0.54219545819576109</c:v>
                </c:pt>
                <c:pt idx="59">
                  <c:v>0.5521954581957611</c:v>
                </c:pt>
                <c:pt idx="60">
                  <c:v>0.562195458195761</c:v>
                </c:pt>
                <c:pt idx="61">
                  <c:v>0.57219545819576101</c:v>
                </c:pt>
                <c:pt idx="62">
                  <c:v>0.58219545819576102</c:v>
                </c:pt>
                <c:pt idx="63">
                  <c:v>0.59219545819576103</c:v>
                </c:pt>
                <c:pt idx="64">
                  <c:v>0.60219545819576104</c:v>
                </c:pt>
                <c:pt idx="65">
                  <c:v>0.61219545819576104</c:v>
                </c:pt>
                <c:pt idx="66">
                  <c:v>0.62219545819576094</c:v>
                </c:pt>
                <c:pt idx="67">
                  <c:v>0.63219545819576095</c:v>
                </c:pt>
                <c:pt idx="68">
                  <c:v>0.64133800333634428</c:v>
                </c:pt>
                <c:pt idx="69">
                  <c:v>0.6504805484769276</c:v>
                </c:pt>
                <c:pt idx="70">
                  <c:v>0.65705072903926087</c:v>
                </c:pt>
                <c:pt idx="71">
                  <c:v>0.65504636100742353</c:v>
                </c:pt>
                <c:pt idx="72">
                  <c:v>0.63932271522491924</c:v>
                </c:pt>
                <c:pt idx="73">
                  <c:v>0.64932271522491924</c:v>
                </c:pt>
                <c:pt idx="74">
                  <c:v>0.65932271522491925</c:v>
                </c:pt>
                <c:pt idx="75">
                  <c:v>0.66932271522491926</c:v>
                </c:pt>
                <c:pt idx="76">
                  <c:v>0.67932271522491927</c:v>
                </c:pt>
                <c:pt idx="77">
                  <c:v>0.68932271522491928</c:v>
                </c:pt>
                <c:pt idx="78">
                  <c:v>0.69932271522491929</c:v>
                </c:pt>
                <c:pt idx="79">
                  <c:v>0.7093227152249193</c:v>
                </c:pt>
                <c:pt idx="80">
                  <c:v>0.71932271522491931</c:v>
                </c:pt>
                <c:pt idx="81">
                  <c:v>0.72932271522491932</c:v>
                </c:pt>
                <c:pt idx="82">
                  <c:v>0.73932271522491932</c:v>
                </c:pt>
                <c:pt idx="83">
                  <c:v>0.74932271522491922</c:v>
                </c:pt>
                <c:pt idx="84">
                  <c:v>0.75932271522491923</c:v>
                </c:pt>
                <c:pt idx="85">
                  <c:v>0.76932271522491924</c:v>
                </c:pt>
                <c:pt idx="86">
                  <c:v>0.77932271522491925</c:v>
                </c:pt>
                <c:pt idx="87">
                  <c:v>0.78932271522491926</c:v>
                </c:pt>
                <c:pt idx="88">
                  <c:v>0.79932271522491927</c:v>
                </c:pt>
                <c:pt idx="89">
                  <c:v>0.80932271522491928</c:v>
                </c:pt>
                <c:pt idx="90">
                  <c:v>0.81932271522491928</c:v>
                </c:pt>
                <c:pt idx="91">
                  <c:v>0.82932271522491929</c:v>
                </c:pt>
                <c:pt idx="92">
                  <c:v>0.8393227152249193</c:v>
                </c:pt>
                <c:pt idx="93">
                  <c:v>0.84932271522491931</c:v>
                </c:pt>
                <c:pt idx="94">
                  <c:v>0.85932271522491921</c:v>
                </c:pt>
                <c:pt idx="95">
                  <c:v>0.86932271522491922</c:v>
                </c:pt>
                <c:pt idx="96">
                  <c:v>0.87932271522491923</c:v>
                </c:pt>
                <c:pt idx="97">
                  <c:v>0.88932271522491924</c:v>
                </c:pt>
                <c:pt idx="98">
                  <c:v>0.89932271522491924</c:v>
                </c:pt>
                <c:pt idx="99">
                  <c:v>0.90932271522491925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9111-4179-B4C0-D36B1E1F3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'Data-Normalized'!$B$3</c15:sqref>
                        </c15:formulaRef>
                      </c:ext>
                    </c:extLst>
                    <c:strCache>
                      <c:ptCount val="1"/>
                      <c:pt idx="0">
                        <c:v>Desired Diversity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'Data-Normalized'!$B$4:$B$103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</c:v>
                      </c:pt>
                      <c:pt idx="11">
                        <c:v>0.89</c:v>
                      </c:pt>
                      <c:pt idx="12">
                        <c:v>0.88</c:v>
                      </c:pt>
                      <c:pt idx="13">
                        <c:v>0.87</c:v>
                      </c:pt>
                      <c:pt idx="14">
                        <c:v>0.86</c:v>
                      </c:pt>
                      <c:pt idx="15">
                        <c:v>0.85</c:v>
                      </c:pt>
                      <c:pt idx="16">
                        <c:v>0.84</c:v>
                      </c:pt>
                      <c:pt idx="17">
                        <c:v>0.83</c:v>
                      </c:pt>
                      <c:pt idx="18">
                        <c:v>0.82</c:v>
                      </c:pt>
                      <c:pt idx="19">
                        <c:v>0.81</c:v>
                      </c:pt>
                      <c:pt idx="20">
                        <c:v>0.8</c:v>
                      </c:pt>
                      <c:pt idx="21">
                        <c:v>0.79</c:v>
                      </c:pt>
                      <c:pt idx="22">
                        <c:v>0.78</c:v>
                      </c:pt>
                      <c:pt idx="23">
                        <c:v>0.77</c:v>
                      </c:pt>
                      <c:pt idx="24">
                        <c:v>0.76</c:v>
                      </c:pt>
                      <c:pt idx="25">
                        <c:v>0.75</c:v>
                      </c:pt>
                      <c:pt idx="26">
                        <c:v>0.74</c:v>
                      </c:pt>
                      <c:pt idx="27">
                        <c:v>0.73</c:v>
                      </c:pt>
                      <c:pt idx="28">
                        <c:v>0.72</c:v>
                      </c:pt>
                      <c:pt idx="29">
                        <c:v>0.71</c:v>
                      </c:pt>
                      <c:pt idx="30">
                        <c:v>0.7</c:v>
                      </c:pt>
                      <c:pt idx="31">
                        <c:v>0.69</c:v>
                      </c:pt>
                      <c:pt idx="32">
                        <c:v>0.68</c:v>
                      </c:pt>
                      <c:pt idx="33">
                        <c:v>0.67</c:v>
                      </c:pt>
                      <c:pt idx="34">
                        <c:v>0.66</c:v>
                      </c:pt>
                      <c:pt idx="35">
                        <c:v>0.65</c:v>
                      </c:pt>
                      <c:pt idx="36">
                        <c:v>0.64</c:v>
                      </c:pt>
                      <c:pt idx="37">
                        <c:v>0.63</c:v>
                      </c:pt>
                      <c:pt idx="38">
                        <c:v>0.62</c:v>
                      </c:pt>
                      <c:pt idx="39">
                        <c:v>0.61</c:v>
                      </c:pt>
                      <c:pt idx="40">
                        <c:v>0.6</c:v>
                      </c:pt>
                      <c:pt idx="41">
                        <c:v>0.59</c:v>
                      </c:pt>
                      <c:pt idx="42">
                        <c:v>0.57999999999999996</c:v>
                      </c:pt>
                      <c:pt idx="43">
                        <c:v>0.56999999999999995</c:v>
                      </c:pt>
                      <c:pt idx="44">
                        <c:v>0.56000000000000005</c:v>
                      </c:pt>
                      <c:pt idx="45">
                        <c:v>0.55000000000000004</c:v>
                      </c:pt>
                      <c:pt idx="46">
                        <c:v>0.54</c:v>
                      </c:pt>
                      <c:pt idx="47">
                        <c:v>0.53</c:v>
                      </c:pt>
                      <c:pt idx="48">
                        <c:v>0.52</c:v>
                      </c:pt>
                      <c:pt idx="49">
                        <c:v>0.51</c:v>
                      </c:pt>
                      <c:pt idx="50">
                        <c:v>0.5</c:v>
                      </c:pt>
                      <c:pt idx="51">
                        <c:v>0.49</c:v>
                      </c:pt>
                      <c:pt idx="52">
                        <c:v>0.48</c:v>
                      </c:pt>
                      <c:pt idx="53">
                        <c:v>0.47</c:v>
                      </c:pt>
                      <c:pt idx="54">
                        <c:v>0.46</c:v>
                      </c:pt>
                      <c:pt idx="55">
                        <c:v>0.45</c:v>
                      </c:pt>
                      <c:pt idx="56">
                        <c:v>0.44</c:v>
                      </c:pt>
                      <c:pt idx="57">
                        <c:v>0.42999999999999899</c:v>
                      </c:pt>
                      <c:pt idx="58">
                        <c:v>0.41999999999999899</c:v>
                      </c:pt>
                      <c:pt idx="59">
                        <c:v>0.40999999999999898</c:v>
                      </c:pt>
                      <c:pt idx="60">
                        <c:v>0.39999999999999902</c:v>
                      </c:pt>
                      <c:pt idx="61">
                        <c:v>0.38999999999999901</c:v>
                      </c:pt>
                      <c:pt idx="62">
                        <c:v>0.37999999999999901</c:v>
                      </c:pt>
                      <c:pt idx="63">
                        <c:v>0.369999999999999</c:v>
                      </c:pt>
                      <c:pt idx="64">
                        <c:v>0.35999999999999899</c:v>
                      </c:pt>
                      <c:pt idx="65">
                        <c:v>0.34999999999999898</c:v>
                      </c:pt>
                      <c:pt idx="66">
                        <c:v>0.33999999999999903</c:v>
                      </c:pt>
                      <c:pt idx="67">
                        <c:v>0.32999999999999902</c:v>
                      </c:pt>
                      <c:pt idx="68">
                        <c:v>0.31999999999999901</c:v>
                      </c:pt>
                      <c:pt idx="69">
                        <c:v>0.309999999999999</c:v>
                      </c:pt>
                      <c:pt idx="70">
                        <c:v>0.29999999999999899</c:v>
                      </c:pt>
                      <c:pt idx="71">
                        <c:v>0.28999999999999898</c:v>
                      </c:pt>
                      <c:pt idx="72">
                        <c:v>0.27999999999999903</c:v>
                      </c:pt>
                      <c:pt idx="73">
                        <c:v>0.26999999999999902</c:v>
                      </c:pt>
                      <c:pt idx="74">
                        <c:v>0.25999999999999901</c:v>
                      </c:pt>
                      <c:pt idx="75">
                        <c:v>0.249999999999999</c:v>
                      </c:pt>
                      <c:pt idx="76">
                        <c:v>0.23999999999999899</c:v>
                      </c:pt>
                      <c:pt idx="77">
                        <c:v>0.22999999999999901</c:v>
                      </c:pt>
                      <c:pt idx="78">
                        <c:v>0.219999999999999</c:v>
                      </c:pt>
                      <c:pt idx="79">
                        <c:v>0.20999999999999899</c:v>
                      </c:pt>
                      <c:pt idx="80">
                        <c:v>0.19999999999999901</c:v>
                      </c:pt>
                      <c:pt idx="81">
                        <c:v>0.189999999999999</c:v>
                      </c:pt>
                      <c:pt idx="82">
                        <c:v>0.17999999999999899</c:v>
                      </c:pt>
                      <c:pt idx="83">
                        <c:v>0.16999999999999901</c:v>
                      </c:pt>
                      <c:pt idx="84">
                        <c:v>0.159999999999999</c:v>
                      </c:pt>
                      <c:pt idx="85">
                        <c:v>0.149999999999999</c:v>
                      </c:pt>
                      <c:pt idx="86">
                        <c:v>0.13999999999999899</c:v>
                      </c:pt>
                      <c:pt idx="87">
                        <c:v>0.12999999999999901</c:v>
                      </c:pt>
                      <c:pt idx="88">
                        <c:v>0.119999999999999</c:v>
                      </c:pt>
                      <c:pt idx="89">
                        <c:v>0.109999999999999</c:v>
                      </c:pt>
                      <c:pt idx="90">
                        <c:v>9.9999999999999006E-2</c:v>
                      </c:pt>
                      <c:pt idx="91">
                        <c:v>8.9999999999998997E-2</c:v>
                      </c:pt>
                      <c:pt idx="92">
                        <c:v>7.9999999999999002E-2</c:v>
                      </c:pt>
                      <c:pt idx="93">
                        <c:v>6.9999999999998994E-2</c:v>
                      </c:pt>
                      <c:pt idx="94">
                        <c:v>5.9999999999999103E-2</c:v>
                      </c:pt>
                      <c:pt idx="95">
                        <c:v>4.9999999999998997E-2</c:v>
                      </c:pt>
                      <c:pt idx="96">
                        <c:v>3.9999999999999002E-2</c:v>
                      </c:pt>
                      <c:pt idx="97">
                        <c:v>2.9999999999999E-2</c:v>
                      </c:pt>
                      <c:pt idx="98">
                        <c:v>1.9999999999999001E-2</c:v>
                      </c:pt>
                      <c:pt idx="99">
                        <c:v>9.9999999999990097E-3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111-4179-B4C0-D36B1E1F31DB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9111-4179-B4C0-D36B1E1F31D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9111-4179-B4C0-D36B1E1F31DB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111-4179-B4C0-D36B1E1F31D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111-4179-B4C0-D36B1E1F31DB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111-4179-B4C0-D36B1E1F31DB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111-4179-B4C0-D36B1E1F31DB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111-4179-B4C0-D36B1E1F31DB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111-4179-B4C0-D36B1E1F31D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'Data-Error'!$C$3</c:f>
              <c:strCache>
                <c:ptCount val="1"/>
                <c:pt idx="0">
                  <c:v>Ours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'Data-Error'!$C$4:$C$103</c:f>
              <c:numCache>
                <c:formatCode>General</c:formatCode>
                <c:ptCount val="100"/>
                <c:pt idx="0">
                  <c:v>4.4039453361208736E-3</c:v>
                </c:pt>
                <c:pt idx="1">
                  <c:v>1.0000000000000009E-2</c:v>
                </c:pt>
                <c:pt idx="2">
                  <c:v>8.1513960403339913E-3</c:v>
                </c:pt>
                <c:pt idx="3">
                  <c:v>3.7387297463970626E-2</c:v>
                </c:pt>
                <c:pt idx="4">
                  <c:v>1.464360952803323E-2</c:v>
                </c:pt>
                <c:pt idx="5">
                  <c:v>8.5999608216362766E-3</c:v>
                </c:pt>
                <c:pt idx="6">
                  <c:v>5.2865895215037373E-3</c:v>
                </c:pt>
                <c:pt idx="7">
                  <c:v>2.6315040192952055E-2</c:v>
                </c:pt>
                <c:pt idx="8">
                  <c:v>3.5064034505816188E-5</c:v>
                </c:pt>
                <c:pt idx="9">
                  <c:v>9.8032670418639611E-3</c:v>
                </c:pt>
                <c:pt idx="10">
                  <c:v>2.509360259208393E-2</c:v>
                </c:pt>
                <c:pt idx="11">
                  <c:v>1.1022753309707256E-2</c:v>
                </c:pt>
                <c:pt idx="12">
                  <c:v>2.200118436379439E-2</c:v>
                </c:pt>
                <c:pt idx="13">
                  <c:v>3.0203721043384646E-2</c:v>
                </c:pt>
                <c:pt idx="14">
                  <c:v>1.3275241824841633E-2</c:v>
                </c:pt>
                <c:pt idx="15">
                  <c:v>1.3101642388025914E-3</c:v>
                </c:pt>
                <c:pt idx="16">
                  <c:v>1.8593961820590255E-2</c:v>
                </c:pt>
                <c:pt idx="17">
                  <c:v>1.3699258252259927E-2</c:v>
                </c:pt>
                <c:pt idx="18">
                  <c:v>1.3743321780671836E-2</c:v>
                </c:pt>
                <c:pt idx="19">
                  <c:v>4.632116840214251E-3</c:v>
                </c:pt>
                <c:pt idx="20">
                  <c:v>6.9631815021143906E-3</c:v>
                </c:pt>
                <c:pt idx="21">
                  <c:v>1.4559487028228402E-2</c:v>
                </c:pt>
                <c:pt idx="22">
                  <c:v>3.1014799458174425E-3</c:v>
                </c:pt>
                <c:pt idx="23">
                  <c:v>3.7245593009022637E-2</c:v>
                </c:pt>
                <c:pt idx="24">
                  <c:v>2.7551090056855077E-2</c:v>
                </c:pt>
                <c:pt idx="25">
                  <c:v>2.4280086149941371E-2</c:v>
                </c:pt>
                <c:pt idx="26">
                  <c:v>2.0589138522921102E-2</c:v>
                </c:pt>
                <c:pt idx="27">
                  <c:v>2.4547544647117725E-2</c:v>
                </c:pt>
                <c:pt idx="28">
                  <c:v>1.667666127433276E-2</c:v>
                </c:pt>
                <c:pt idx="29">
                  <c:v>3.1690685445085354E-2</c:v>
                </c:pt>
                <c:pt idx="30">
                  <c:v>1.4063006561795932E-2</c:v>
                </c:pt>
                <c:pt idx="31">
                  <c:v>3.8585805011473795E-2</c:v>
                </c:pt>
                <c:pt idx="32">
                  <c:v>1.1868870830259226E-2</c:v>
                </c:pt>
                <c:pt idx="33">
                  <c:v>2.6526580971516833E-2</c:v>
                </c:pt>
                <c:pt idx="34">
                  <c:v>1.828010881581299E-2</c:v>
                </c:pt>
                <c:pt idx="35">
                  <c:v>2.8264104781371535E-2</c:v>
                </c:pt>
                <c:pt idx="36">
                  <c:v>3.0726303978622305E-2</c:v>
                </c:pt>
                <c:pt idx="37">
                  <c:v>1.1653491870930788E-2</c:v>
                </c:pt>
                <c:pt idx="38">
                  <c:v>2.4263177822792636E-2</c:v>
                </c:pt>
                <c:pt idx="39">
                  <c:v>2.8470085941401879E-2</c:v>
                </c:pt>
                <c:pt idx="40">
                  <c:v>5.0861114579755284E-2</c:v>
                </c:pt>
                <c:pt idx="41">
                  <c:v>3.0155799051571286E-2</c:v>
                </c:pt>
                <c:pt idx="42">
                  <c:v>4.0052303758954411E-2</c:v>
                </c:pt>
                <c:pt idx="43">
                  <c:v>3.7352044946689089E-2</c:v>
                </c:pt>
                <c:pt idx="44">
                  <c:v>3.2534456483864105E-2</c:v>
                </c:pt>
                <c:pt idx="45">
                  <c:v>4.3950140621126788E-2</c:v>
                </c:pt>
                <c:pt idx="46">
                  <c:v>6.0482095005752301E-2</c:v>
                </c:pt>
                <c:pt idx="47">
                  <c:v>4.4114053980750856E-2</c:v>
                </c:pt>
                <c:pt idx="48">
                  <c:v>4.161425492322679E-2</c:v>
                </c:pt>
                <c:pt idx="49">
                  <c:v>6.0976504039770396E-2</c:v>
                </c:pt>
                <c:pt idx="50">
                  <c:v>4.9653189527119834E-2</c:v>
                </c:pt>
                <c:pt idx="51">
                  <c:v>5.5367898165452401E-2</c:v>
                </c:pt>
                <c:pt idx="52">
                  <c:v>5.3471812618933634E-2</c:v>
                </c:pt>
                <c:pt idx="53">
                  <c:v>4.9558717004003272E-2</c:v>
                </c:pt>
                <c:pt idx="54">
                  <c:v>5.9798641115689166E-2</c:v>
                </c:pt>
                <c:pt idx="55">
                  <c:v>5.5650473148810164E-2</c:v>
                </c:pt>
                <c:pt idx="56">
                  <c:v>6.5782097528327921E-2</c:v>
                </c:pt>
                <c:pt idx="57">
                  <c:v>8.0429721839602675E-2</c:v>
                </c:pt>
                <c:pt idx="58">
                  <c:v>7.1211559960442039E-2</c:v>
                </c:pt>
                <c:pt idx="59">
                  <c:v>7.9204031516693696E-2</c:v>
                </c:pt>
                <c:pt idx="60">
                  <c:v>7.5429175575268292E-2</c:v>
                </c:pt>
                <c:pt idx="61">
                  <c:v>9.1036711224869338E-2</c:v>
                </c:pt>
                <c:pt idx="62">
                  <c:v>9.4770602569668849E-2</c:v>
                </c:pt>
                <c:pt idx="63">
                  <c:v>0.1224771768276362</c:v>
                </c:pt>
                <c:pt idx="64">
                  <c:v>0.12253530025987197</c:v>
                </c:pt>
                <c:pt idx="65">
                  <c:v>0.13433938662010358</c:v>
                </c:pt>
                <c:pt idx="66">
                  <c:v>0.14279148601337299</c:v>
                </c:pt>
                <c:pt idx="67">
                  <c:v>0.15445390104999779</c:v>
                </c:pt>
                <c:pt idx="68">
                  <c:v>0.16074803161939627</c:v>
                </c:pt>
                <c:pt idx="69">
                  <c:v>0.16920497310601618</c:v>
                </c:pt>
                <c:pt idx="70">
                  <c:v>0.16075330445302533</c:v>
                </c:pt>
                <c:pt idx="71">
                  <c:v>0.17110587529559884</c:v>
                </c:pt>
                <c:pt idx="72">
                  <c:v>0.17272512194176515</c:v>
                </c:pt>
                <c:pt idx="73">
                  <c:v>0.17972739416775951</c:v>
                </c:pt>
                <c:pt idx="74">
                  <c:v>0.19914136527628606</c:v>
                </c:pt>
                <c:pt idx="75">
                  <c:v>0.20166306699093001</c:v>
                </c:pt>
                <c:pt idx="76">
                  <c:v>0.22149184000593464</c:v>
                </c:pt>
                <c:pt idx="77">
                  <c:v>0.24198234064420535</c:v>
                </c:pt>
                <c:pt idx="78">
                  <c:v>0.25543334313681021</c:v>
                </c:pt>
                <c:pt idx="79">
                  <c:v>0.27759393491453577</c:v>
                </c:pt>
                <c:pt idx="80">
                  <c:v>0.26308079291143771</c:v>
                </c:pt>
                <c:pt idx="81">
                  <c:v>0.26894925651951329</c:v>
                </c:pt>
                <c:pt idx="82">
                  <c:v>0.2595877112994836</c:v>
                </c:pt>
                <c:pt idx="83">
                  <c:v>0.24270160269523453</c:v>
                </c:pt>
                <c:pt idx="84">
                  <c:v>0.24546397044767834</c:v>
                </c:pt>
                <c:pt idx="85">
                  <c:v>0.24184828471252059</c:v>
                </c:pt>
                <c:pt idx="86">
                  <c:v>0.24151989848288588</c:v>
                </c:pt>
                <c:pt idx="87">
                  <c:v>0.2379578533292438</c:v>
                </c:pt>
                <c:pt idx="88">
                  <c:v>0.23943657265336882</c:v>
                </c:pt>
                <c:pt idx="89">
                  <c:v>0.2040762795897586</c:v>
                </c:pt>
                <c:pt idx="90">
                  <c:v>0.24427162377074987</c:v>
                </c:pt>
                <c:pt idx="91">
                  <c:v>0.30272154362501746</c:v>
                </c:pt>
                <c:pt idx="92">
                  <c:v>0.31367759945291912</c:v>
                </c:pt>
                <c:pt idx="93">
                  <c:v>0.28242622382520921</c:v>
                </c:pt>
                <c:pt idx="94">
                  <c:v>0.25288341780476864</c:v>
                </c:pt>
                <c:pt idx="95">
                  <c:v>0.21800552410338297</c:v>
                </c:pt>
                <c:pt idx="96">
                  <c:v>0.19459547821027845</c:v>
                </c:pt>
                <c:pt idx="97">
                  <c:v>0.1663028192126072</c:v>
                </c:pt>
                <c:pt idx="98">
                  <c:v>0.12616445787036565</c:v>
                </c:pt>
                <c:pt idx="99">
                  <c:v>0.13625544288732355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E089-4272-A93D-5619BD57600A}"/>
            </c:ext>
          </c:extLst>
        </c:ser>
        <c:ser>
          <c:idx val="6"/>
          <c:order val="6"/>
          <c:tx>
            <c:strRef>
              <c:f>'Data-Error'!$H$3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'Data-Error'!$H$4:$H$103</c:f>
              <c:numCache>
                <c:formatCode>General</c:formatCode>
                <c:ptCount val="100"/>
                <c:pt idx="0">
                  <c:v>2.1356859943344464E-4</c:v>
                </c:pt>
                <c:pt idx="1">
                  <c:v>9.8241764762628803E-3</c:v>
                </c:pt>
                <c:pt idx="2">
                  <c:v>1.9918111921239601E-2</c:v>
                </c:pt>
                <c:pt idx="3">
                  <c:v>2.9688730227666937E-2</c:v>
                </c:pt>
                <c:pt idx="4">
                  <c:v>4.0000000000000036E-2</c:v>
                </c:pt>
                <c:pt idx="5">
                  <c:v>4.9896043597516204E-2</c:v>
                </c:pt>
                <c:pt idx="6">
                  <c:v>5.9656646329440233E-2</c:v>
                </c:pt>
                <c:pt idx="7">
                  <c:v>6.9717523292539774E-2</c:v>
                </c:pt>
                <c:pt idx="8">
                  <c:v>7.984639304099328E-2</c:v>
                </c:pt>
                <c:pt idx="9">
                  <c:v>8.9650646662429168E-2</c:v>
                </c:pt>
                <c:pt idx="10">
                  <c:v>9.9726068599557571E-2</c:v>
                </c:pt>
                <c:pt idx="11">
                  <c:v>0.10958778872992192</c:v>
                </c:pt>
                <c:pt idx="12">
                  <c:v>0.11949427043869898</c:v>
                </c:pt>
                <c:pt idx="13">
                  <c:v>0.12938949292259927</c:v>
                </c:pt>
                <c:pt idx="14">
                  <c:v>0.13918568308153312</c:v>
                </c:pt>
                <c:pt idx="15">
                  <c:v>0.14938033308601684</c:v>
                </c:pt>
                <c:pt idx="16">
                  <c:v>0.15903921422429246</c:v>
                </c:pt>
                <c:pt idx="17">
                  <c:v>0.16928236424778187</c:v>
                </c:pt>
                <c:pt idx="18">
                  <c:v>0.17913034411383011</c:v>
                </c:pt>
                <c:pt idx="19">
                  <c:v>0.18910710925382512</c:v>
                </c:pt>
                <c:pt idx="20">
                  <c:v>0.1991463312838625</c:v>
                </c:pt>
                <c:pt idx="21">
                  <c:v>0.20887812948257134</c:v>
                </c:pt>
                <c:pt idx="22">
                  <c:v>0.21869862331386736</c:v>
                </c:pt>
                <c:pt idx="23">
                  <c:v>0.22875276831594804</c:v>
                </c:pt>
                <c:pt idx="24">
                  <c:v>0.23871222057488228</c:v>
                </c:pt>
                <c:pt idx="25">
                  <c:v>0.24846754182289266</c:v>
                </c:pt>
                <c:pt idx="26">
                  <c:v>0.25846982375582661</c:v>
                </c:pt>
                <c:pt idx="27">
                  <c:v>0.26846341486288983</c:v>
                </c:pt>
                <c:pt idx="28">
                  <c:v>0.27803185226371785</c:v>
                </c:pt>
                <c:pt idx="29">
                  <c:v>0.28796917688671797</c:v>
                </c:pt>
                <c:pt idx="30">
                  <c:v>0.29796288688258121</c:v>
                </c:pt>
                <c:pt idx="31">
                  <c:v>0.30787299512959421</c:v>
                </c:pt>
                <c:pt idx="32">
                  <c:v>0.31779365355108213</c:v>
                </c:pt>
                <c:pt idx="33">
                  <c:v>0.32760241038033266</c:v>
                </c:pt>
                <c:pt idx="34">
                  <c:v>0.33721396122840508</c:v>
                </c:pt>
                <c:pt idx="35">
                  <c:v>0.34774959605389011</c:v>
                </c:pt>
                <c:pt idx="36">
                  <c:v>0.35700387573158721</c:v>
                </c:pt>
                <c:pt idx="37">
                  <c:v>0.36697248057624543</c:v>
                </c:pt>
                <c:pt idx="38">
                  <c:v>0.37687654056827402</c:v>
                </c:pt>
                <c:pt idx="39">
                  <c:v>0.38644539963598301</c:v>
                </c:pt>
                <c:pt idx="40">
                  <c:v>0.39667092744461885</c:v>
                </c:pt>
                <c:pt idx="41">
                  <c:v>0.40636952252177139</c:v>
                </c:pt>
                <c:pt idx="42">
                  <c:v>0.41629935212159708</c:v>
                </c:pt>
                <c:pt idx="43">
                  <c:v>0.42637275629279359</c:v>
                </c:pt>
                <c:pt idx="44">
                  <c:v>0.43629104711685085</c:v>
                </c:pt>
                <c:pt idx="45">
                  <c:v>0.4456170807946418</c:v>
                </c:pt>
                <c:pt idx="46">
                  <c:v>0.45555911599508225</c:v>
                </c:pt>
                <c:pt idx="47">
                  <c:v>0.46528080544510375</c:v>
                </c:pt>
                <c:pt idx="48">
                  <c:v>0.47508180748133388</c:v>
                </c:pt>
                <c:pt idx="49">
                  <c:v>0.48487570567593719</c:v>
                </c:pt>
                <c:pt idx="50">
                  <c:v>0.49474367909477501</c:v>
                </c:pt>
                <c:pt idx="51">
                  <c:v>0.50462942603589134</c:v>
                </c:pt>
                <c:pt idx="52">
                  <c:v>0.51456006635474572</c:v>
                </c:pt>
                <c:pt idx="53">
                  <c:v>0.52413248074263641</c:v>
                </c:pt>
                <c:pt idx="54">
                  <c:v>0.53424075845914398</c:v>
                </c:pt>
                <c:pt idx="55">
                  <c:v>0.54409822770104643</c:v>
                </c:pt>
                <c:pt idx="56">
                  <c:v>0.55365970379595342</c:v>
                </c:pt>
                <c:pt idx="57">
                  <c:v>0.56331355164319574</c:v>
                </c:pt>
                <c:pt idx="58">
                  <c:v>0.57340942390657701</c:v>
                </c:pt>
                <c:pt idx="59">
                  <c:v>0.58303432091776997</c:v>
                </c:pt>
                <c:pt idx="60">
                  <c:v>0.59265902243134605</c:v>
                </c:pt>
                <c:pt idx="61">
                  <c:v>0.60248108385118837</c:v>
                </c:pt>
                <c:pt idx="62">
                  <c:v>0.6116808469637226</c:v>
                </c:pt>
                <c:pt idx="63">
                  <c:v>0.6213794558160638</c:v>
                </c:pt>
                <c:pt idx="64">
                  <c:v>0.63108955605583728</c:v>
                </c:pt>
                <c:pt idx="65">
                  <c:v>0.64103419560499708</c:v>
                </c:pt>
                <c:pt idx="66">
                  <c:v>0.65135550044489543</c:v>
                </c:pt>
                <c:pt idx="67">
                  <c:v>0.66107557357181124</c:v>
                </c:pt>
                <c:pt idx="68">
                  <c:v>0.67058710888583306</c:v>
                </c:pt>
                <c:pt idx="69">
                  <c:v>0.68075835960316544</c:v>
                </c:pt>
                <c:pt idx="70">
                  <c:v>0.69028689350647876</c:v>
                </c:pt>
                <c:pt idx="71">
                  <c:v>0.69999952170645119</c:v>
                </c:pt>
                <c:pt idx="72">
                  <c:v>0.70949166781296136</c:v>
                </c:pt>
                <c:pt idx="73">
                  <c:v>0.71913999324390299</c:v>
                </c:pt>
                <c:pt idx="74">
                  <c:v>0.72862992369226987</c:v>
                </c:pt>
                <c:pt idx="75">
                  <c:v>0.73815482315167136</c:v>
                </c:pt>
                <c:pt idx="76">
                  <c:v>0.74730188896622918</c:v>
                </c:pt>
                <c:pt idx="77">
                  <c:v>0.75721533198437352</c:v>
                </c:pt>
                <c:pt idx="78">
                  <c:v>0.76745213083431374</c:v>
                </c:pt>
                <c:pt idx="79">
                  <c:v>0.77639819770771001</c:v>
                </c:pt>
                <c:pt idx="80">
                  <c:v>0.7862132602940588</c:v>
                </c:pt>
                <c:pt idx="81">
                  <c:v>0.79581537869400609</c:v>
                </c:pt>
                <c:pt idx="82">
                  <c:v>0.80579671425924815</c:v>
                </c:pt>
                <c:pt idx="83">
                  <c:v>0.81589721682957916</c:v>
                </c:pt>
                <c:pt idx="84">
                  <c:v>0.82571656180176423</c:v>
                </c:pt>
                <c:pt idx="85">
                  <c:v>0.83551138468878772</c:v>
                </c:pt>
                <c:pt idx="86">
                  <c:v>0.84528929038803358</c:v>
                </c:pt>
                <c:pt idx="87">
                  <c:v>0.85483154785855098</c:v>
                </c:pt>
                <c:pt idx="88">
                  <c:v>0.8643448751135665</c:v>
                </c:pt>
                <c:pt idx="89">
                  <c:v>0.87391728561201665</c:v>
                </c:pt>
                <c:pt idx="90">
                  <c:v>0.88346628819404882</c:v>
                </c:pt>
                <c:pt idx="91">
                  <c:v>0.89310872953206855</c:v>
                </c:pt>
                <c:pt idx="92">
                  <c:v>0.90180362405343917</c:v>
                </c:pt>
                <c:pt idx="93">
                  <c:v>0.91093986917273639</c:v>
                </c:pt>
                <c:pt idx="94">
                  <c:v>0.92113111944974535</c:v>
                </c:pt>
                <c:pt idx="95">
                  <c:v>0.93164150019826086</c:v>
                </c:pt>
                <c:pt idx="96">
                  <c:v>0.94111089417720073</c:v>
                </c:pt>
                <c:pt idx="97">
                  <c:v>0.95048197934296941</c:v>
                </c:pt>
                <c:pt idx="98">
                  <c:v>0.95998534495087906</c:v>
                </c:pt>
                <c:pt idx="99">
                  <c:v>0.95307281550517298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E089-4272-A93D-5619BD57600A}"/>
            </c:ext>
          </c:extLst>
        </c:ser>
        <c:ser>
          <c:idx val="7"/>
          <c:order val="7"/>
          <c:tx>
            <c:strRef>
              <c:f>'Data-Error'!$I$3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'Data-Error'!$I$4:$I$103</c:f>
              <c:numCache>
                <c:formatCode>General</c:formatCode>
                <c:ptCount val="100"/>
                <c:pt idx="0">
                  <c:v>1.6113917463334015E-4</c:v>
                </c:pt>
                <c:pt idx="1">
                  <c:v>9.8585047778876334E-3</c:v>
                </c:pt>
                <c:pt idx="2">
                  <c:v>2.0000000000000018E-2</c:v>
                </c:pt>
                <c:pt idx="3">
                  <c:v>2.9686452296298294E-2</c:v>
                </c:pt>
                <c:pt idx="4">
                  <c:v>3.9723011874601366E-2</c:v>
                </c:pt>
                <c:pt idx="5">
                  <c:v>4.9423693444200167E-2</c:v>
                </c:pt>
                <c:pt idx="6">
                  <c:v>5.9487326418606101E-2</c:v>
                </c:pt>
                <c:pt idx="7">
                  <c:v>6.9417187434283933E-2</c:v>
                </c:pt>
                <c:pt idx="8">
                  <c:v>7.9286647493385431E-2</c:v>
                </c:pt>
                <c:pt idx="9">
                  <c:v>8.9046009075002375E-2</c:v>
                </c:pt>
                <c:pt idx="10">
                  <c:v>9.8952490429239703E-2</c:v>
                </c:pt>
                <c:pt idx="11">
                  <c:v>0.10846596681028298</c:v>
                </c:pt>
                <c:pt idx="12">
                  <c:v>0.11840577572499411</c:v>
                </c:pt>
                <c:pt idx="13">
                  <c:v>0.12781045483053599</c:v>
                </c:pt>
                <c:pt idx="14">
                  <c:v>0.13764360715687951</c:v>
                </c:pt>
                <c:pt idx="15">
                  <c:v>0.14729135918774106</c:v>
                </c:pt>
                <c:pt idx="16">
                  <c:v>0.15696782161074863</c:v>
                </c:pt>
                <c:pt idx="17">
                  <c:v>0.16673570396664295</c:v>
                </c:pt>
                <c:pt idx="18">
                  <c:v>0.1762774709972571</c:v>
                </c:pt>
                <c:pt idx="19">
                  <c:v>0.18586457022599689</c:v>
                </c:pt>
                <c:pt idx="20">
                  <c:v>0.19558766604911326</c:v>
                </c:pt>
                <c:pt idx="21">
                  <c:v>0.20533405758515544</c:v>
                </c:pt>
                <c:pt idx="22">
                  <c:v>0.21478818236606023</c:v>
                </c:pt>
                <c:pt idx="23">
                  <c:v>0.22434783043037965</c:v>
                </c:pt>
                <c:pt idx="24">
                  <c:v>0.23428478509557915</c:v>
                </c:pt>
                <c:pt idx="25">
                  <c:v>0.24388292355404773</c:v>
                </c:pt>
                <c:pt idx="26">
                  <c:v>0.25351170322050853</c:v>
                </c:pt>
                <c:pt idx="27">
                  <c:v>0.26341969564801659</c:v>
                </c:pt>
                <c:pt idx="28">
                  <c:v>0.27286189973978481</c:v>
                </c:pt>
                <c:pt idx="29">
                  <c:v>0.28267259583835314</c:v>
                </c:pt>
                <c:pt idx="30">
                  <c:v>0.29213154765887328</c:v>
                </c:pt>
                <c:pt idx="31">
                  <c:v>0.30180049668978415</c:v>
                </c:pt>
                <c:pt idx="32">
                  <c:v>0.31159595613287128</c:v>
                </c:pt>
                <c:pt idx="33">
                  <c:v>0.32136782604323022</c:v>
                </c:pt>
                <c:pt idx="34">
                  <c:v>0.33098166287401265</c:v>
                </c:pt>
                <c:pt idx="35">
                  <c:v>0.3404309606153022</c:v>
                </c:pt>
                <c:pt idx="36">
                  <c:v>0.35015829583842861</c:v>
                </c:pt>
                <c:pt idx="37">
                  <c:v>0.35966556002935846</c:v>
                </c:pt>
                <c:pt idx="38">
                  <c:v>0.36962060559955057</c:v>
                </c:pt>
                <c:pt idx="39">
                  <c:v>0.37900031002186596</c:v>
                </c:pt>
                <c:pt idx="40">
                  <c:v>0.38853947464851391</c:v>
                </c:pt>
                <c:pt idx="41">
                  <c:v>0.3984642148047739</c:v>
                </c:pt>
                <c:pt idx="42">
                  <c:v>0.40787082472616198</c:v>
                </c:pt>
                <c:pt idx="43">
                  <c:v>0.41714664286110648</c:v>
                </c:pt>
                <c:pt idx="44">
                  <c:v>0.42666801040256408</c:v>
                </c:pt>
                <c:pt idx="45">
                  <c:v>0.43674939848790251</c:v>
                </c:pt>
                <c:pt idx="46">
                  <c:v>0.44640437009105804</c:v>
                </c:pt>
                <c:pt idx="47">
                  <c:v>0.45577106249354116</c:v>
                </c:pt>
                <c:pt idx="48">
                  <c:v>0.46528487466864465</c:v>
                </c:pt>
                <c:pt idx="49">
                  <c:v>0.474888763600394</c:v>
                </c:pt>
                <c:pt idx="50">
                  <c:v>0.48479520298037371</c:v>
                </c:pt>
                <c:pt idx="51">
                  <c:v>0.49454910790851259</c:v>
                </c:pt>
                <c:pt idx="52">
                  <c:v>0.50437684555563544</c:v>
                </c:pt>
                <c:pt idx="53">
                  <c:v>0.5136745322787496</c:v>
                </c:pt>
                <c:pt idx="54">
                  <c:v>0.52400478573694587</c:v>
                </c:pt>
                <c:pt idx="55">
                  <c:v>0.53357056204286346</c:v>
                </c:pt>
                <c:pt idx="56">
                  <c:v>0.54338763822857561</c:v>
                </c:pt>
                <c:pt idx="57">
                  <c:v>0.55341979050983969</c:v>
                </c:pt>
                <c:pt idx="58">
                  <c:v>0.56246424653731353</c:v>
                </c:pt>
                <c:pt idx="59">
                  <c:v>0.57225995782594596</c:v>
                </c:pt>
                <c:pt idx="60">
                  <c:v>0.58197973768271805</c:v>
                </c:pt>
                <c:pt idx="61">
                  <c:v>0.59146588882211348</c:v>
                </c:pt>
                <c:pt idx="62">
                  <c:v>0.60078645151557797</c:v>
                </c:pt>
                <c:pt idx="63">
                  <c:v>0.61060604615674141</c:v>
                </c:pt>
                <c:pt idx="64">
                  <c:v>0.62044478105933554</c:v>
                </c:pt>
                <c:pt idx="65">
                  <c:v>0.62961356483759456</c:v>
                </c:pt>
                <c:pt idx="66">
                  <c:v>0.6402494748390779</c:v>
                </c:pt>
                <c:pt idx="67">
                  <c:v>0.64956399323945901</c:v>
                </c:pt>
                <c:pt idx="68">
                  <c:v>0.65927130674174661</c:v>
                </c:pt>
                <c:pt idx="69">
                  <c:v>0.66934669250825918</c:v>
                </c:pt>
                <c:pt idx="70">
                  <c:v>0.67930308125469208</c:v>
                </c:pt>
                <c:pt idx="71">
                  <c:v>0.68915327512959013</c:v>
                </c:pt>
                <c:pt idx="72">
                  <c:v>0.69907251665811465</c:v>
                </c:pt>
                <c:pt idx="73">
                  <c:v>0.70895670968160696</c:v>
                </c:pt>
                <c:pt idx="74">
                  <c:v>0.71930467627647798</c:v>
                </c:pt>
                <c:pt idx="75">
                  <c:v>0.72948932103532449</c:v>
                </c:pt>
                <c:pt idx="76">
                  <c:v>0.73994230722251986</c:v>
                </c:pt>
                <c:pt idx="77">
                  <c:v>0.75053855155064331</c:v>
                </c:pt>
                <c:pt idx="78">
                  <c:v>0.76090041162475486</c:v>
                </c:pt>
                <c:pt idx="79">
                  <c:v>0.77109609561333015</c:v>
                </c:pt>
                <c:pt idx="80">
                  <c:v>0.78147533303005634</c:v>
                </c:pt>
                <c:pt idx="81">
                  <c:v>0.79157800206395912</c:v>
                </c:pt>
                <c:pt idx="82">
                  <c:v>0.80110977922128268</c:v>
                </c:pt>
                <c:pt idx="83">
                  <c:v>0.81114751407879648</c:v>
                </c:pt>
                <c:pt idx="84">
                  <c:v>0.82125202998003044</c:v>
                </c:pt>
                <c:pt idx="85">
                  <c:v>0.83104325002310786</c:v>
                </c:pt>
                <c:pt idx="86">
                  <c:v>0.84081100645622942</c:v>
                </c:pt>
                <c:pt idx="87">
                  <c:v>0.850175977914154</c:v>
                </c:pt>
                <c:pt idx="88">
                  <c:v>0.86004249977522884</c:v>
                </c:pt>
                <c:pt idx="89">
                  <c:v>0.86940881440939421</c:v>
                </c:pt>
                <c:pt idx="90">
                  <c:v>0.87885681094870061</c:v>
                </c:pt>
                <c:pt idx="91">
                  <c:v>0.88869202001366276</c:v>
                </c:pt>
                <c:pt idx="92">
                  <c:v>0.89695453759772859</c:v>
                </c:pt>
                <c:pt idx="93">
                  <c:v>0.9044312551066942</c:v>
                </c:pt>
                <c:pt idx="94">
                  <c:v>0.91218844460443249</c:v>
                </c:pt>
                <c:pt idx="95">
                  <c:v>0.91752019360542425</c:v>
                </c:pt>
                <c:pt idx="96">
                  <c:v>0.92526134893678869</c:v>
                </c:pt>
                <c:pt idx="97">
                  <c:v>0.93495464303706344</c:v>
                </c:pt>
                <c:pt idx="98">
                  <c:v>0.94276765829730846</c:v>
                </c:pt>
                <c:pt idx="99">
                  <c:v>0.93926642849353725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E089-4272-A93D-5619BD57600A}"/>
            </c:ext>
          </c:extLst>
        </c:ser>
        <c:ser>
          <c:idx val="8"/>
          <c:order val="8"/>
          <c:tx>
            <c:strRef>
              <c:f>'Data-Error'!$J$3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'Data-Error'!$J$4:$J$103</c:f>
              <c:numCache>
                <c:formatCode>General</c:formatCode>
                <c:ptCount val="100"/>
                <c:pt idx="0">
                  <c:v>1.1086598763077049E-4</c:v>
                </c:pt>
                <c:pt idx="1">
                  <c:v>9.9628172533792192E-3</c:v>
                </c:pt>
                <c:pt idx="2">
                  <c:v>2.0000000000000018E-2</c:v>
                </c:pt>
                <c:pt idx="3">
                  <c:v>2.9964864010073811E-2</c:v>
                </c:pt>
                <c:pt idx="4">
                  <c:v>3.9700540002641227E-2</c:v>
                </c:pt>
                <c:pt idx="5">
                  <c:v>4.976233256190099E-2</c:v>
                </c:pt>
                <c:pt idx="6">
                  <c:v>5.9724077704630507E-2</c:v>
                </c:pt>
                <c:pt idx="7">
                  <c:v>6.9632314779483839E-2</c:v>
                </c:pt>
                <c:pt idx="8">
                  <c:v>7.9636067166757418E-2</c:v>
                </c:pt>
                <c:pt idx="9">
                  <c:v>8.9586847541479719E-2</c:v>
                </c:pt>
                <c:pt idx="10">
                  <c:v>9.9661846554650491E-2</c:v>
                </c:pt>
                <c:pt idx="11">
                  <c:v>0.10956379716251285</c:v>
                </c:pt>
                <c:pt idx="12">
                  <c:v>0.11945531905769258</c:v>
                </c:pt>
                <c:pt idx="13">
                  <c:v>0.12934455053466642</c:v>
                </c:pt>
                <c:pt idx="14">
                  <c:v>0.13932184128181546</c:v>
                </c:pt>
                <c:pt idx="15">
                  <c:v>0.14930288441623818</c:v>
                </c:pt>
                <c:pt idx="16">
                  <c:v>0.1593180401622396</c:v>
                </c:pt>
                <c:pt idx="17">
                  <c:v>0.16918807111212475</c:v>
                </c:pt>
                <c:pt idx="18">
                  <c:v>0.17915561539882263</c:v>
                </c:pt>
                <c:pt idx="19">
                  <c:v>0.18913027460164988</c:v>
                </c:pt>
                <c:pt idx="20">
                  <c:v>0.19916706748985258</c:v>
                </c:pt>
                <c:pt idx="21">
                  <c:v>0.20909932958971778</c:v>
                </c:pt>
                <c:pt idx="22">
                  <c:v>0.21898256699351415</c:v>
                </c:pt>
                <c:pt idx="23">
                  <c:v>0.22884723739015123</c:v>
                </c:pt>
                <c:pt idx="24">
                  <c:v>0.23888627196425771</c:v>
                </c:pt>
                <c:pt idx="25">
                  <c:v>0.24878685806765699</c:v>
                </c:pt>
                <c:pt idx="26">
                  <c:v>0.25883744219739802</c:v>
                </c:pt>
                <c:pt idx="27">
                  <c:v>0.2686814500978788</c:v>
                </c:pt>
                <c:pt idx="28">
                  <c:v>0.27877335921993218</c:v>
                </c:pt>
                <c:pt idx="29">
                  <c:v>0.28879124397486</c:v>
                </c:pt>
                <c:pt idx="30">
                  <c:v>0.29850328480083355</c:v>
                </c:pt>
                <c:pt idx="31">
                  <c:v>0.30844821729928495</c:v>
                </c:pt>
                <c:pt idx="32">
                  <c:v>0.31850235888709055</c:v>
                </c:pt>
                <c:pt idx="33">
                  <c:v>0.32837887123317577</c:v>
                </c:pt>
                <c:pt idx="34">
                  <c:v>0.33827555875239446</c:v>
                </c:pt>
                <c:pt idx="35">
                  <c:v>0.34825942836034796</c:v>
                </c:pt>
                <c:pt idx="36">
                  <c:v>0.35809295881584391</c:v>
                </c:pt>
                <c:pt idx="37">
                  <c:v>0.36807819292826061</c:v>
                </c:pt>
                <c:pt idx="38">
                  <c:v>0.37798418831721015</c:v>
                </c:pt>
                <c:pt idx="39">
                  <c:v>0.38787683105534176</c:v>
                </c:pt>
                <c:pt idx="40">
                  <c:v>0.39791016395008438</c:v>
                </c:pt>
                <c:pt idx="41">
                  <c:v>0.40791815604765436</c:v>
                </c:pt>
                <c:pt idx="42">
                  <c:v>0.41782210467990921</c:v>
                </c:pt>
                <c:pt idx="43">
                  <c:v>0.42769008887309967</c:v>
                </c:pt>
                <c:pt idx="44">
                  <c:v>0.4375428685879863</c:v>
                </c:pt>
                <c:pt idx="45">
                  <c:v>0.44751187484375199</c:v>
                </c:pt>
                <c:pt idx="46">
                  <c:v>0.45756021728758911</c:v>
                </c:pt>
                <c:pt idx="47">
                  <c:v>0.46734647740989754</c:v>
                </c:pt>
                <c:pt idx="48">
                  <c:v>0.47725851560432686</c:v>
                </c:pt>
                <c:pt idx="49">
                  <c:v>0.48716251296888391</c:v>
                </c:pt>
                <c:pt idx="50">
                  <c:v>0.49726285277922755</c:v>
                </c:pt>
                <c:pt idx="51">
                  <c:v>0.50711153898072492</c:v>
                </c:pt>
                <c:pt idx="52">
                  <c:v>0.5169761119127575</c:v>
                </c:pt>
                <c:pt idx="53">
                  <c:v>0.52667226600819572</c:v>
                </c:pt>
                <c:pt idx="54">
                  <c:v>0.53675964302613943</c:v>
                </c:pt>
                <c:pt idx="55">
                  <c:v>0.54664141846086811</c:v>
                </c:pt>
                <c:pt idx="56">
                  <c:v>0.5565401527367817</c:v>
                </c:pt>
                <c:pt idx="57">
                  <c:v>0.56664799732167359</c:v>
                </c:pt>
                <c:pt idx="58">
                  <c:v>0.57668820147103417</c:v>
                </c:pt>
                <c:pt idx="59">
                  <c:v>0.58657095155180805</c:v>
                </c:pt>
                <c:pt idx="60">
                  <c:v>0.59640701608702118</c:v>
                </c:pt>
                <c:pt idx="61">
                  <c:v>0.60634580831538865</c:v>
                </c:pt>
                <c:pt idx="62">
                  <c:v>0.61643864335118492</c:v>
                </c:pt>
                <c:pt idx="63">
                  <c:v>0.62666700291955324</c:v>
                </c:pt>
                <c:pt idx="64">
                  <c:v>0.63632870327729696</c:v>
                </c:pt>
                <c:pt idx="65">
                  <c:v>0.646341860998906</c:v>
                </c:pt>
                <c:pt idx="66">
                  <c:v>0.65626734930875763</c:v>
                </c:pt>
                <c:pt idx="67">
                  <c:v>0.66616028444070263</c:v>
                </c:pt>
                <c:pt idx="68">
                  <c:v>0.67622802234083745</c:v>
                </c:pt>
                <c:pt idx="69">
                  <c:v>0.68612129859889848</c:v>
                </c:pt>
                <c:pt idx="70">
                  <c:v>0.69602987679986761</c:v>
                </c:pt>
                <c:pt idx="71">
                  <c:v>0.70581954818333381</c:v>
                </c:pt>
                <c:pt idx="72">
                  <c:v>0.71580122483768582</c:v>
                </c:pt>
                <c:pt idx="73">
                  <c:v>0.72580473356344821</c:v>
                </c:pt>
                <c:pt idx="74">
                  <c:v>0.73605049056372163</c:v>
                </c:pt>
                <c:pt idx="75">
                  <c:v>0.74611744874702035</c:v>
                </c:pt>
                <c:pt idx="76">
                  <c:v>0.75591969306446849</c:v>
                </c:pt>
                <c:pt idx="77">
                  <c:v>0.7659170615201466</c:v>
                </c:pt>
                <c:pt idx="78">
                  <c:v>0.7758305616836435</c:v>
                </c:pt>
                <c:pt idx="79">
                  <c:v>0.78611169833535421</c:v>
                </c:pt>
                <c:pt idx="80">
                  <c:v>0.79587412836185978</c:v>
                </c:pt>
                <c:pt idx="81">
                  <c:v>0.80589966408824143</c:v>
                </c:pt>
                <c:pt idx="82">
                  <c:v>0.81584732559561934</c:v>
                </c:pt>
                <c:pt idx="83">
                  <c:v>0.82550619947983228</c:v>
                </c:pt>
                <c:pt idx="84">
                  <c:v>0.83521858143192174</c:v>
                </c:pt>
                <c:pt idx="85">
                  <c:v>0.84515137958711162</c:v>
                </c:pt>
                <c:pt idx="86">
                  <c:v>0.85437585372902103</c:v>
                </c:pt>
                <c:pt idx="87">
                  <c:v>0.86392868612352658</c:v>
                </c:pt>
                <c:pt idx="88">
                  <c:v>0.87314307267886926</c:v>
                </c:pt>
                <c:pt idx="89">
                  <c:v>0.88264639305428338</c:v>
                </c:pt>
                <c:pt idx="90">
                  <c:v>0.89131707331336385</c:v>
                </c:pt>
                <c:pt idx="91">
                  <c:v>0.90068408943936984</c:v>
                </c:pt>
                <c:pt idx="92">
                  <c:v>0.91006587145295947</c:v>
                </c:pt>
                <c:pt idx="93">
                  <c:v>0.91809260307003848</c:v>
                </c:pt>
                <c:pt idx="94">
                  <c:v>0.92588317795038855</c:v>
                </c:pt>
                <c:pt idx="95">
                  <c:v>0.92893102771064995</c:v>
                </c:pt>
                <c:pt idx="96">
                  <c:v>0.93504759927622871</c:v>
                </c:pt>
                <c:pt idx="97">
                  <c:v>0.94100184354299532</c:v>
                </c:pt>
                <c:pt idx="98">
                  <c:v>0.94079842029369098</c:v>
                </c:pt>
                <c:pt idx="99">
                  <c:v>0.93114361068348606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E089-4272-A93D-5619BD57600A}"/>
            </c:ext>
          </c:extLst>
        </c:ser>
        <c:ser>
          <c:idx val="9"/>
          <c:order val="9"/>
          <c:tx>
            <c:strRef>
              <c:f>'Data-Error'!$K$3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'Data-Error'!$K$4:$K$103</c:f>
              <c:numCache>
                <c:formatCode>General</c:formatCode>
                <c:ptCount val="100"/>
                <c:pt idx="0">
                  <c:v>1.975317304533375E-4</c:v>
                </c:pt>
                <c:pt idx="1">
                  <c:v>9.8968173929417924E-3</c:v>
                </c:pt>
                <c:pt idx="2">
                  <c:v>2.0000000000000018E-2</c:v>
                </c:pt>
                <c:pt idx="3">
                  <c:v>2.9671845479191328E-2</c:v>
                </c:pt>
                <c:pt idx="4">
                  <c:v>3.9976162123870118E-2</c:v>
                </c:pt>
                <c:pt idx="5">
                  <c:v>4.9745865060392913E-2</c:v>
                </c:pt>
                <c:pt idx="6">
                  <c:v>5.9465887482405666E-2</c:v>
                </c:pt>
                <c:pt idx="7">
                  <c:v>6.9511151255083448E-2</c:v>
                </c:pt>
                <c:pt idx="8">
                  <c:v>7.9515474023684418E-2</c:v>
                </c:pt>
                <c:pt idx="9">
                  <c:v>8.9165047847253098E-2</c:v>
                </c:pt>
                <c:pt idx="10">
                  <c:v>9.9137325744263816E-2</c:v>
                </c:pt>
                <c:pt idx="11">
                  <c:v>0.10875720402700306</c:v>
                </c:pt>
                <c:pt idx="12">
                  <c:v>0.11858257044037634</c:v>
                </c:pt>
                <c:pt idx="13">
                  <c:v>0.12811417653529211</c:v>
                </c:pt>
                <c:pt idx="14">
                  <c:v>0.13776719604397714</c:v>
                </c:pt>
                <c:pt idx="15">
                  <c:v>0.14769101507847548</c:v>
                </c:pt>
                <c:pt idx="16">
                  <c:v>0.15715129549146256</c:v>
                </c:pt>
                <c:pt idx="17">
                  <c:v>0.16710888224010834</c:v>
                </c:pt>
                <c:pt idx="18">
                  <c:v>0.17661899978965623</c:v>
                </c:pt>
                <c:pt idx="19">
                  <c:v>0.18622829042176292</c:v>
                </c:pt>
                <c:pt idx="20">
                  <c:v>0.19609365810690593</c:v>
                </c:pt>
                <c:pt idx="21">
                  <c:v>0.20559675898857876</c:v>
                </c:pt>
                <c:pt idx="22">
                  <c:v>0.2150866409691653</c:v>
                </c:pt>
                <c:pt idx="23">
                  <c:v>0.22458357094203674</c:v>
                </c:pt>
                <c:pt idx="24">
                  <c:v>0.23451024049785774</c:v>
                </c:pt>
                <c:pt idx="25">
                  <c:v>0.24385101828609435</c:v>
                </c:pt>
                <c:pt idx="26">
                  <c:v>0.25347042670268183</c:v>
                </c:pt>
                <c:pt idx="27">
                  <c:v>0.2632103401251441</c:v>
                </c:pt>
                <c:pt idx="28">
                  <c:v>0.27231662337894225</c:v>
                </c:pt>
                <c:pt idx="29">
                  <c:v>0.28199460844252389</c:v>
                </c:pt>
                <c:pt idx="30">
                  <c:v>0.29149830448798941</c:v>
                </c:pt>
                <c:pt idx="31">
                  <c:v>0.30087695348810595</c:v>
                </c:pt>
                <c:pt idx="32">
                  <c:v>0.31059572293371207</c:v>
                </c:pt>
                <c:pt idx="33">
                  <c:v>0.32018123833850898</c:v>
                </c:pt>
                <c:pt idx="34">
                  <c:v>0.32943556075471125</c:v>
                </c:pt>
                <c:pt idx="35">
                  <c:v>0.3392257185310662</c:v>
                </c:pt>
                <c:pt idx="36">
                  <c:v>0.34827323719140935</c:v>
                </c:pt>
                <c:pt idx="37">
                  <c:v>0.35762432071058758</c:v>
                </c:pt>
                <c:pt idx="38">
                  <c:v>0.36741294359084531</c:v>
                </c:pt>
                <c:pt idx="39">
                  <c:v>0.37635427250075448</c:v>
                </c:pt>
                <c:pt idx="40">
                  <c:v>0.38611047461649883</c:v>
                </c:pt>
                <c:pt idx="41">
                  <c:v>0.39571613161702712</c:v>
                </c:pt>
                <c:pt idx="42">
                  <c:v>0.40488656726282812</c:v>
                </c:pt>
                <c:pt idx="43">
                  <c:v>0.41416701423710134</c:v>
                </c:pt>
                <c:pt idx="44">
                  <c:v>0.42358090319864483</c:v>
                </c:pt>
                <c:pt idx="45">
                  <c:v>0.43306884306580096</c:v>
                </c:pt>
                <c:pt idx="46">
                  <c:v>0.44265304284537133</c:v>
                </c:pt>
                <c:pt idx="47">
                  <c:v>0.45170425778611289</c:v>
                </c:pt>
                <c:pt idx="48">
                  <c:v>0.46097189307663144</c:v>
                </c:pt>
                <c:pt idx="49">
                  <c:v>0.47041641731131023</c:v>
                </c:pt>
                <c:pt idx="50">
                  <c:v>0.48017885298467589</c:v>
                </c:pt>
                <c:pt idx="51">
                  <c:v>0.48970594836452852</c:v>
                </c:pt>
                <c:pt idx="52">
                  <c:v>0.49963531181962462</c:v>
                </c:pt>
                <c:pt idx="53">
                  <c:v>0.50855042219823188</c:v>
                </c:pt>
                <c:pt idx="54">
                  <c:v>0.51893799912510929</c:v>
                </c:pt>
                <c:pt idx="55">
                  <c:v>0.5284471456179427</c:v>
                </c:pt>
                <c:pt idx="56">
                  <c:v>0.53774478969339135</c:v>
                </c:pt>
                <c:pt idx="57">
                  <c:v>0.54745353532774899</c:v>
                </c:pt>
                <c:pt idx="58">
                  <c:v>0.55665567127662841</c:v>
                </c:pt>
                <c:pt idx="59">
                  <c:v>0.56614423763198851</c:v>
                </c:pt>
                <c:pt idx="60">
                  <c:v>0.57563380636847294</c:v>
                </c:pt>
                <c:pt idx="61">
                  <c:v>0.58489411174701467</c:v>
                </c:pt>
                <c:pt idx="62">
                  <c:v>0.59357801665424992</c:v>
                </c:pt>
                <c:pt idx="63">
                  <c:v>0.60311992848010731</c:v>
                </c:pt>
                <c:pt idx="64">
                  <c:v>0.61270616434633784</c:v>
                </c:pt>
                <c:pt idx="65">
                  <c:v>0.62193906086599227</c:v>
                </c:pt>
                <c:pt idx="66">
                  <c:v>0.63266810518799699</c:v>
                </c:pt>
                <c:pt idx="67">
                  <c:v>0.64186034262326652</c:v>
                </c:pt>
                <c:pt idx="68">
                  <c:v>0.65115034354263757</c:v>
                </c:pt>
                <c:pt idx="69">
                  <c:v>0.66134596448407201</c:v>
                </c:pt>
                <c:pt idx="70">
                  <c:v>0.67093602192834068</c:v>
                </c:pt>
                <c:pt idx="71">
                  <c:v>0.6804618643317879</c:v>
                </c:pt>
                <c:pt idx="72">
                  <c:v>0.68992985054967337</c:v>
                </c:pt>
                <c:pt idx="73">
                  <c:v>0.69965209700480724</c:v>
                </c:pt>
                <c:pt idx="74">
                  <c:v>0.70946803477072229</c:v>
                </c:pt>
                <c:pt idx="75">
                  <c:v>0.71916199528348523</c:v>
                </c:pt>
                <c:pt idx="76">
                  <c:v>0.72879261783890792</c:v>
                </c:pt>
                <c:pt idx="77">
                  <c:v>0.7390912334409393</c:v>
                </c:pt>
                <c:pt idx="78">
                  <c:v>0.7496661303405584</c:v>
                </c:pt>
                <c:pt idx="79">
                  <c:v>0.75882904812792162</c:v>
                </c:pt>
                <c:pt idx="80">
                  <c:v>0.76892205030167915</c:v>
                </c:pt>
                <c:pt idx="81">
                  <c:v>0.77870631908892451</c:v>
                </c:pt>
                <c:pt idx="82">
                  <c:v>0.78849350104631477</c:v>
                </c:pt>
                <c:pt idx="83">
                  <c:v>0.79865096885617604</c:v>
                </c:pt>
                <c:pt idx="84">
                  <c:v>0.80889103913562321</c:v>
                </c:pt>
                <c:pt idx="85">
                  <c:v>0.81859956549910784</c:v>
                </c:pt>
                <c:pt idx="86">
                  <c:v>0.82839395207083388</c:v>
                </c:pt>
                <c:pt idx="87">
                  <c:v>0.83792161129007037</c:v>
                </c:pt>
                <c:pt idx="88">
                  <c:v>0.84772348439582434</c:v>
                </c:pt>
                <c:pt idx="89">
                  <c:v>0.85741650517628165</c:v>
                </c:pt>
                <c:pt idx="90">
                  <c:v>0.86667016977987033</c:v>
                </c:pt>
                <c:pt idx="91">
                  <c:v>0.8763210905530765</c:v>
                </c:pt>
                <c:pt idx="92">
                  <c:v>0.88480693121488563</c:v>
                </c:pt>
                <c:pt idx="93">
                  <c:v>0.89390099794872202</c:v>
                </c:pt>
                <c:pt idx="94">
                  <c:v>0.90446822036785324</c:v>
                </c:pt>
                <c:pt idx="95">
                  <c:v>0.91491164871804109</c:v>
                </c:pt>
                <c:pt idx="96">
                  <c:v>0.92423836184611774</c:v>
                </c:pt>
                <c:pt idx="97">
                  <c:v>0.93497830706285689</c:v>
                </c:pt>
                <c:pt idx="98">
                  <c:v>0.94576577140980489</c:v>
                </c:pt>
                <c:pt idx="99">
                  <c:v>0.93581450279468714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E089-4272-A93D-5619BD57600A}"/>
            </c:ext>
          </c:extLst>
        </c:ser>
        <c:ser>
          <c:idx val="10"/>
          <c:order val="10"/>
          <c:tx>
            <c:strRef>
              <c:f>'Data-Error'!$L$3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'Data-Error'!$L$4:$L$103</c:f>
              <c:numCache>
                <c:formatCode>General</c:formatCode>
                <c:ptCount val="100"/>
                <c:pt idx="0">
                  <c:v>1.5711796372452902E-4</c:v>
                </c:pt>
                <c:pt idx="1">
                  <c:v>9.8635554525549063E-3</c:v>
                </c:pt>
                <c:pt idx="2">
                  <c:v>2.0000000000000018E-2</c:v>
                </c:pt>
                <c:pt idx="3">
                  <c:v>2.9689731697897459E-2</c:v>
                </c:pt>
                <c:pt idx="4">
                  <c:v>3.9728196781520175E-2</c:v>
                </c:pt>
                <c:pt idx="5">
                  <c:v>4.9420810228354761E-2</c:v>
                </c:pt>
                <c:pt idx="6">
                  <c:v>5.9485753990605961E-2</c:v>
                </c:pt>
                <c:pt idx="7">
                  <c:v>6.9403310912352079E-2</c:v>
                </c:pt>
                <c:pt idx="8">
                  <c:v>7.928941918266641E-2</c:v>
                </c:pt>
                <c:pt idx="9">
                  <c:v>8.9053199298874453E-2</c:v>
                </c:pt>
                <c:pt idx="10">
                  <c:v>9.8943651074832273E-2</c:v>
                </c:pt>
                <c:pt idx="11">
                  <c:v>0.10846507192907939</c:v>
                </c:pt>
                <c:pt idx="12">
                  <c:v>0.11841157163361682</c:v>
                </c:pt>
                <c:pt idx="13">
                  <c:v>0.12781425607880914</c:v>
                </c:pt>
                <c:pt idx="14">
                  <c:v>0.13764022350176497</c:v>
                </c:pt>
                <c:pt idx="15">
                  <c:v>0.14730147182612163</c:v>
                </c:pt>
                <c:pt idx="16">
                  <c:v>0.15696902658655609</c:v>
                </c:pt>
                <c:pt idx="17">
                  <c:v>0.16673631491886032</c:v>
                </c:pt>
                <c:pt idx="18">
                  <c:v>0.17629060441676869</c:v>
                </c:pt>
                <c:pt idx="19">
                  <c:v>0.18587179023807898</c:v>
                </c:pt>
                <c:pt idx="20">
                  <c:v>0.19559075707010964</c:v>
                </c:pt>
                <c:pt idx="21">
                  <c:v>0.20533006320260161</c:v>
                </c:pt>
                <c:pt idx="22">
                  <c:v>0.21478637323668792</c:v>
                </c:pt>
                <c:pt idx="23">
                  <c:v>0.22434137273071164</c:v>
                </c:pt>
                <c:pt idx="24">
                  <c:v>0.23428787243524796</c:v>
                </c:pt>
                <c:pt idx="25">
                  <c:v>0.24387444587413509</c:v>
                </c:pt>
                <c:pt idx="26">
                  <c:v>0.25350892316852258</c:v>
                </c:pt>
                <c:pt idx="27">
                  <c:v>0.26340747725308145</c:v>
                </c:pt>
                <c:pt idx="28">
                  <c:v>0.27285714673527317</c:v>
                </c:pt>
                <c:pt idx="29">
                  <c:v>0.28265680253751013</c:v>
                </c:pt>
                <c:pt idx="30">
                  <c:v>0.29212981836252838</c:v>
                </c:pt>
                <c:pt idx="31">
                  <c:v>0.30179319667522975</c:v>
                </c:pt>
                <c:pt idx="32">
                  <c:v>0.31158884308764323</c:v>
                </c:pt>
                <c:pt idx="33">
                  <c:v>0.32135203850116856</c:v>
                </c:pt>
                <c:pt idx="34">
                  <c:v>0.3309744458616064</c:v>
                </c:pt>
                <c:pt idx="35">
                  <c:v>0.34041881125517537</c:v>
                </c:pt>
                <c:pt idx="36">
                  <c:v>0.35015348153068293</c:v>
                </c:pt>
                <c:pt idx="37">
                  <c:v>0.35965026134330536</c:v>
                </c:pt>
                <c:pt idx="38">
                  <c:v>0.36960001867707482</c:v>
                </c:pt>
                <c:pt idx="39">
                  <c:v>0.3789769762042301</c:v>
                </c:pt>
                <c:pt idx="40">
                  <c:v>0.38853047217706904</c:v>
                </c:pt>
                <c:pt idx="41">
                  <c:v>0.39844523087883355</c:v>
                </c:pt>
                <c:pt idx="42">
                  <c:v>0.40785585057471851</c:v>
                </c:pt>
                <c:pt idx="43">
                  <c:v>0.41711787226025576</c:v>
                </c:pt>
                <c:pt idx="44">
                  <c:v>0.42665478773559395</c:v>
                </c:pt>
                <c:pt idx="45">
                  <c:v>0.43671714210025137</c:v>
                </c:pt>
                <c:pt idx="46">
                  <c:v>0.44637296104255519</c:v>
                </c:pt>
                <c:pt idx="47">
                  <c:v>0.45574837328404838</c:v>
                </c:pt>
                <c:pt idx="48">
                  <c:v>0.46524832719694775</c:v>
                </c:pt>
                <c:pt idx="49">
                  <c:v>0.47485148113333553</c:v>
                </c:pt>
                <c:pt idx="50">
                  <c:v>0.48476039280827388</c:v>
                </c:pt>
                <c:pt idx="51">
                  <c:v>0.49451665531856259</c:v>
                </c:pt>
                <c:pt idx="52">
                  <c:v>0.5043399498149691</c:v>
                </c:pt>
                <c:pt idx="53">
                  <c:v>0.51363884953399019</c:v>
                </c:pt>
                <c:pt idx="54">
                  <c:v>0.52397321593951274</c:v>
                </c:pt>
                <c:pt idx="55">
                  <c:v>0.53353243364574654</c:v>
                </c:pt>
                <c:pt idx="56">
                  <c:v>0.54334223821597516</c:v>
                </c:pt>
                <c:pt idx="57">
                  <c:v>0.55336905101042233</c:v>
                </c:pt>
                <c:pt idx="58">
                  <c:v>0.56240980449505362</c:v>
                </c:pt>
                <c:pt idx="59">
                  <c:v>0.57220165034002801</c:v>
                </c:pt>
                <c:pt idx="60">
                  <c:v>0.58191518779000562</c:v>
                </c:pt>
                <c:pt idx="61">
                  <c:v>0.59139881179226805</c:v>
                </c:pt>
                <c:pt idx="62">
                  <c:v>0.6006922403647591</c:v>
                </c:pt>
                <c:pt idx="63">
                  <c:v>0.61052079718530894</c:v>
                </c:pt>
                <c:pt idx="64">
                  <c:v>0.62033991523398258</c:v>
                </c:pt>
                <c:pt idx="65">
                  <c:v>0.62950170217392143</c:v>
                </c:pt>
                <c:pt idx="66">
                  <c:v>0.64014370571947521</c:v>
                </c:pt>
                <c:pt idx="67">
                  <c:v>0.64943893016449095</c:v>
                </c:pt>
                <c:pt idx="68">
                  <c:v>0.65913810063426581</c:v>
                </c:pt>
                <c:pt idx="69">
                  <c:v>0.66920747143111492</c:v>
                </c:pt>
                <c:pt idx="70">
                  <c:v>0.67915292702371777</c:v>
                </c:pt>
                <c:pt idx="71">
                  <c:v>0.68898921027257609</c:v>
                </c:pt>
                <c:pt idx="72">
                  <c:v>0.69889670195528364</c:v>
                </c:pt>
                <c:pt idx="73">
                  <c:v>0.70877474968147269</c:v>
                </c:pt>
                <c:pt idx="74">
                  <c:v>0.71911780309828133</c:v>
                </c:pt>
                <c:pt idx="75">
                  <c:v>0.72926222466089741</c:v>
                </c:pt>
                <c:pt idx="76">
                  <c:v>0.73970584693912245</c:v>
                </c:pt>
                <c:pt idx="77">
                  <c:v>0.75029405783787173</c:v>
                </c:pt>
                <c:pt idx="78">
                  <c:v>0.76062332897716045</c:v>
                </c:pt>
                <c:pt idx="79">
                  <c:v>0.77081761732571064</c:v>
                </c:pt>
                <c:pt idx="80">
                  <c:v>0.78118184533252499</c:v>
                </c:pt>
                <c:pt idx="81">
                  <c:v>0.79127731892770758</c:v>
                </c:pt>
                <c:pt idx="82">
                  <c:v>0.80078967689037461</c:v>
                </c:pt>
                <c:pt idx="83">
                  <c:v>0.81082480081581088</c:v>
                </c:pt>
                <c:pt idx="84">
                  <c:v>0.82090386097140122</c:v>
                </c:pt>
                <c:pt idx="85">
                  <c:v>0.83066860167058831</c:v>
                </c:pt>
                <c:pt idx="86">
                  <c:v>0.84041759716182052</c:v>
                </c:pt>
                <c:pt idx="87">
                  <c:v>0.84979313469674611</c:v>
                </c:pt>
                <c:pt idx="88">
                  <c:v>0.8596335943933362</c:v>
                </c:pt>
                <c:pt idx="89">
                  <c:v>0.86898503382484182</c:v>
                </c:pt>
                <c:pt idx="90">
                  <c:v>0.87842363572054005</c:v>
                </c:pt>
                <c:pt idx="91">
                  <c:v>0.88823018266153642</c:v>
                </c:pt>
                <c:pt idx="92">
                  <c:v>0.8964590347068252</c:v>
                </c:pt>
                <c:pt idx="93">
                  <c:v>0.90386508478418781</c:v>
                </c:pt>
                <c:pt idx="94">
                  <c:v>0.91155417272443096</c:v>
                </c:pt>
                <c:pt idx="95">
                  <c:v>0.91673275616774763</c:v>
                </c:pt>
                <c:pt idx="96">
                  <c:v>0.92438751370762495</c:v>
                </c:pt>
                <c:pt idx="97">
                  <c:v>0.93404304029858687</c:v>
                </c:pt>
                <c:pt idx="98">
                  <c:v>0.94172515357111641</c:v>
                </c:pt>
                <c:pt idx="99">
                  <c:v>0.93800243219610258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E089-4272-A93D-5619BD57600A}"/>
            </c:ext>
          </c:extLst>
        </c:ser>
        <c:ser>
          <c:idx val="11"/>
          <c:order val="11"/>
          <c:tx>
            <c:strRef>
              <c:f>'Data-Error'!$M$3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'Data-Error'!$M$4:$M$103</c:f>
              <c:numCache>
                <c:formatCode>General</c:formatCode>
                <c:ptCount val="100"/>
                <c:pt idx="0">
                  <c:v>2.1356859943344464E-4</c:v>
                </c:pt>
                <c:pt idx="1">
                  <c:v>9.8241764762628803E-3</c:v>
                </c:pt>
                <c:pt idx="2">
                  <c:v>1.9918111921239601E-2</c:v>
                </c:pt>
                <c:pt idx="3">
                  <c:v>2.9688730227666937E-2</c:v>
                </c:pt>
                <c:pt idx="4">
                  <c:v>4.0000000000000036E-2</c:v>
                </c:pt>
                <c:pt idx="5">
                  <c:v>4.9896043597516204E-2</c:v>
                </c:pt>
                <c:pt idx="6">
                  <c:v>5.9656646329440233E-2</c:v>
                </c:pt>
                <c:pt idx="7">
                  <c:v>6.9717523292539774E-2</c:v>
                </c:pt>
                <c:pt idx="8">
                  <c:v>7.984639304099328E-2</c:v>
                </c:pt>
                <c:pt idx="9">
                  <c:v>8.9650646662429168E-2</c:v>
                </c:pt>
                <c:pt idx="10">
                  <c:v>9.9726068599557571E-2</c:v>
                </c:pt>
                <c:pt idx="11">
                  <c:v>0.10958778872992192</c:v>
                </c:pt>
                <c:pt idx="12">
                  <c:v>0.11949427043869898</c:v>
                </c:pt>
                <c:pt idx="13">
                  <c:v>0.12938949292259927</c:v>
                </c:pt>
                <c:pt idx="14">
                  <c:v>0.13918568308153312</c:v>
                </c:pt>
                <c:pt idx="15">
                  <c:v>0.14938033308601684</c:v>
                </c:pt>
                <c:pt idx="16">
                  <c:v>0.15903921422429246</c:v>
                </c:pt>
                <c:pt idx="17">
                  <c:v>0.16928236424778187</c:v>
                </c:pt>
                <c:pt idx="18">
                  <c:v>0.17913034411383011</c:v>
                </c:pt>
                <c:pt idx="19">
                  <c:v>0.18910710925382512</c:v>
                </c:pt>
                <c:pt idx="20">
                  <c:v>0.1991463312838625</c:v>
                </c:pt>
                <c:pt idx="21">
                  <c:v>0.20887812948257134</c:v>
                </c:pt>
                <c:pt idx="22">
                  <c:v>0.21869862331386736</c:v>
                </c:pt>
                <c:pt idx="23">
                  <c:v>0.22875276831594804</c:v>
                </c:pt>
                <c:pt idx="24">
                  <c:v>0.23871222057488228</c:v>
                </c:pt>
                <c:pt idx="25">
                  <c:v>0.24846754182289266</c:v>
                </c:pt>
                <c:pt idx="26">
                  <c:v>0.25846982375582661</c:v>
                </c:pt>
                <c:pt idx="27">
                  <c:v>0.26846341486288983</c:v>
                </c:pt>
                <c:pt idx="28">
                  <c:v>0.27803185226371785</c:v>
                </c:pt>
                <c:pt idx="29">
                  <c:v>0.28796917688671797</c:v>
                </c:pt>
                <c:pt idx="30">
                  <c:v>0.29796288688258121</c:v>
                </c:pt>
                <c:pt idx="31">
                  <c:v>0.30787299512959421</c:v>
                </c:pt>
                <c:pt idx="32">
                  <c:v>0.31779365355108213</c:v>
                </c:pt>
                <c:pt idx="33">
                  <c:v>0.32760241038033266</c:v>
                </c:pt>
                <c:pt idx="34">
                  <c:v>0.33721396122840508</c:v>
                </c:pt>
                <c:pt idx="35">
                  <c:v>0.34774959605389011</c:v>
                </c:pt>
                <c:pt idx="36">
                  <c:v>0.35700387573158721</c:v>
                </c:pt>
                <c:pt idx="37">
                  <c:v>0.36697248057624543</c:v>
                </c:pt>
                <c:pt idx="38">
                  <c:v>0.37687654056827402</c:v>
                </c:pt>
                <c:pt idx="39">
                  <c:v>0.38644539963598301</c:v>
                </c:pt>
                <c:pt idx="40">
                  <c:v>0.39667092744461885</c:v>
                </c:pt>
                <c:pt idx="41">
                  <c:v>0.40636952252177139</c:v>
                </c:pt>
                <c:pt idx="42">
                  <c:v>0.41629935212159708</c:v>
                </c:pt>
                <c:pt idx="43">
                  <c:v>0.42637275629279359</c:v>
                </c:pt>
                <c:pt idx="44">
                  <c:v>0.43629104711685085</c:v>
                </c:pt>
                <c:pt idx="45">
                  <c:v>0.4456170807946418</c:v>
                </c:pt>
                <c:pt idx="46">
                  <c:v>0.45555911599508225</c:v>
                </c:pt>
                <c:pt idx="47">
                  <c:v>0.46528080544510375</c:v>
                </c:pt>
                <c:pt idx="48">
                  <c:v>0.47508180748133388</c:v>
                </c:pt>
                <c:pt idx="49">
                  <c:v>0.48487570567593719</c:v>
                </c:pt>
                <c:pt idx="50">
                  <c:v>0.49474367909477501</c:v>
                </c:pt>
                <c:pt idx="51">
                  <c:v>0.50462942603589134</c:v>
                </c:pt>
                <c:pt idx="52">
                  <c:v>0.51456006635474572</c:v>
                </c:pt>
                <c:pt idx="53">
                  <c:v>0.52413248074263641</c:v>
                </c:pt>
                <c:pt idx="54">
                  <c:v>0.53424075845914398</c:v>
                </c:pt>
                <c:pt idx="55">
                  <c:v>0.54409822770104643</c:v>
                </c:pt>
                <c:pt idx="56">
                  <c:v>0.55365970379595342</c:v>
                </c:pt>
                <c:pt idx="57">
                  <c:v>0.56331355164319574</c:v>
                </c:pt>
                <c:pt idx="58">
                  <c:v>0.57340942390657701</c:v>
                </c:pt>
                <c:pt idx="59">
                  <c:v>0.58303432091776997</c:v>
                </c:pt>
                <c:pt idx="60">
                  <c:v>0.59265902243134605</c:v>
                </c:pt>
                <c:pt idx="61">
                  <c:v>0.60248108385118837</c:v>
                </c:pt>
                <c:pt idx="62">
                  <c:v>0.6116808469637226</c:v>
                </c:pt>
                <c:pt idx="63">
                  <c:v>0.6213794558160638</c:v>
                </c:pt>
                <c:pt idx="64">
                  <c:v>0.63108955605583728</c:v>
                </c:pt>
                <c:pt idx="65">
                  <c:v>0.64103419560499708</c:v>
                </c:pt>
                <c:pt idx="66">
                  <c:v>0.65135550044489543</c:v>
                </c:pt>
                <c:pt idx="67">
                  <c:v>0.66107557357181124</c:v>
                </c:pt>
                <c:pt idx="68">
                  <c:v>0.67058710888583306</c:v>
                </c:pt>
                <c:pt idx="69">
                  <c:v>0.68075835960316544</c:v>
                </c:pt>
                <c:pt idx="70">
                  <c:v>0.69028689350647876</c:v>
                </c:pt>
                <c:pt idx="71">
                  <c:v>0.69999952170645119</c:v>
                </c:pt>
                <c:pt idx="72">
                  <c:v>0.70949166781296136</c:v>
                </c:pt>
                <c:pt idx="73">
                  <c:v>0.71913999324390299</c:v>
                </c:pt>
                <c:pt idx="74">
                  <c:v>0.72862992369226987</c:v>
                </c:pt>
                <c:pt idx="75">
                  <c:v>0.73815482315167136</c:v>
                </c:pt>
                <c:pt idx="76">
                  <c:v>0.74730188896622918</c:v>
                </c:pt>
                <c:pt idx="77">
                  <c:v>0.75721533198437352</c:v>
                </c:pt>
                <c:pt idx="78">
                  <c:v>0.76745213083431374</c:v>
                </c:pt>
                <c:pt idx="79">
                  <c:v>0.77639819770771001</c:v>
                </c:pt>
                <c:pt idx="80">
                  <c:v>0.7862132602940588</c:v>
                </c:pt>
                <c:pt idx="81">
                  <c:v>0.79581537869400609</c:v>
                </c:pt>
                <c:pt idx="82">
                  <c:v>0.80579671425924815</c:v>
                </c:pt>
                <c:pt idx="83">
                  <c:v>0.81589721682957916</c:v>
                </c:pt>
                <c:pt idx="84">
                  <c:v>0.82571656180176423</c:v>
                </c:pt>
                <c:pt idx="85">
                  <c:v>0.83551138468878772</c:v>
                </c:pt>
                <c:pt idx="86">
                  <c:v>0.84528929038803358</c:v>
                </c:pt>
                <c:pt idx="87">
                  <c:v>0.85483154785855098</c:v>
                </c:pt>
                <c:pt idx="88">
                  <c:v>0.8643448751135665</c:v>
                </c:pt>
                <c:pt idx="89">
                  <c:v>0.87391728561201665</c:v>
                </c:pt>
                <c:pt idx="90">
                  <c:v>0.88346628819404882</c:v>
                </c:pt>
                <c:pt idx="91">
                  <c:v>0.89310872953206855</c:v>
                </c:pt>
                <c:pt idx="92">
                  <c:v>0.90180362405343917</c:v>
                </c:pt>
                <c:pt idx="93">
                  <c:v>0.91093986917273639</c:v>
                </c:pt>
                <c:pt idx="94">
                  <c:v>0.92113111944974535</c:v>
                </c:pt>
                <c:pt idx="95">
                  <c:v>0.93164150019826086</c:v>
                </c:pt>
                <c:pt idx="96">
                  <c:v>0.94111089417720073</c:v>
                </c:pt>
                <c:pt idx="97">
                  <c:v>0.95048197934296941</c:v>
                </c:pt>
                <c:pt idx="98">
                  <c:v>0.95998534495087906</c:v>
                </c:pt>
                <c:pt idx="99">
                  <c:v>0.95307281550517298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E089-4272-A93D-5619BD57600A}"/>
            </c:ext>
          </c:extLst>
        </c:ser>
        <c:ser>
          <c:idx val="12"/>
          <c:order val="12"/>
          <c:tx>
            <c:strRef>
              <c:f>'Data-Error'!$N$3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'Data-Error'!$N$4:$N$103</c:f>
              <c:numCache>
                <c:formatCode>General</c:formatCode>
                <c:ptCount val="100"/>
                <c:pt idx="0">
                  <c:v>6.145855474999351E-4</c:v>
                </c:pt>
                <c:pt idx="1">
                  <c:v>1.0000000000000009E-2</c:v>
                </c:pt>
                <c:pt idx="2">
                  <c:v>1.7197818809036702E-2</c:v>
                </c:pt>
                <c:pt idx="3">
                  <c:v>2.676831491100029E-2</c:v>
                </c:pt>
                <c:pt idx="4">
                  <c:v>3.7084824906765457E-2</c:v>
                </c:pt>
                <c:pt idx="5">
                  <c:v>4.6568092755328694E-2</c:v>
                </c:pt>
                <c:pt idx="6">
                  <c:v>5.2590056722167655E-2</c:v>
                </c:pt>
                <c:pt idx="7">
                  <c:v>6.2994101515994605E-2</c:v>
                </c:pt>
                <c:pt idx="8">
                  <c:v>7.1405025630943753E-2</c:v>
                </c:pt>
                <c:pt idx="9">
                  <c:v>7.929307238055272E-2</c:v>
                </c:pt>
                <c:pt idx="10">
                  <c:v>8.7591817019763041E-2</c:v>
                </c:pt>
                <c:pt idx="11">
                  <c:v>9.4571257239614459E-2</c:v>
                </c:pt>
                <c:pt idx="12">
                  <c:v>0.10096858715505597</c:v>
                </c:pt>
                <c:pt idx="13">
                  <c:v>0.10801809143912355</c:v>
                </c:pt>
                <c:pt idx="14">
                  <c:v>0.11761579700736502</c:v>
                </c:pt>
                <c:pt idx="15">
                  <c:v>0.13085687242975497</c:v>
                </c:pt>
                <c:pt idx="16">
                  <c:v>0.13469300798637063</c:v>
                </c:pt>
                <c:pt idx="17">
                  <c:v>0.1434776883953145</c:v>
                </c:pt>
                <c:pt idx="18">
                  <c:v>0.15240799925034354</c:v>
                </c:pt>
                <c:pt idx="19">
                  <c:v>0.16047009011912405</c:v>
                </c:pt>
                <c:pt idx="20">
                  <c:v>0.17198538743497438</c:v>
                </c:pt>
                <c:pt idx="21">
                  <c:v>0.18209314316203062</c:v>
                </c:pt>
                <c:pt idx="22">
                  <c:v>0.18709761364509969</c:v>
                </c:pt>
                <c:pt idx="23">
                  <c:v>0.19572246082683664</c:v>
                </c:pt>
                <c:pt idx="24">
                  <c:v>0.20670238679658859</c:v>
                </c:pt>
                <c:pt idx="25">
                  <c:v>0.2153928029135973</c:v>
                </c:pt>
                <c:pt idx="26">
                  <c:v>0.22397798396950708</c:v>
                </c:pt>
                <c:pt idx="27">
                  <c:v>0.23482205600241657</c:v>
                </c:pt>
                <c:pt idx="28">
                  <c:v>0.24102966050578278</c:v>
                </c:pt>
                <c:pt idx="29">
                  <c:v>0.25090978313917034</c:v>
                </c:pt>
                <c:pt idx="30">
                  <c:v>0.26100872253928975</c:v>
                </c:pt>
                <c:pt idx="31">
                  <c:v>0.26991504617552675</c:v>
                </c:pt>
                <c:pt idx="32">
                  <c:v>0.27825038056260842</c:v>
                </c:pt>
                <c:pt idx="33">
                  <c:v>0.29034284186135906</c:v>
                </c:pt>
                <c:pt idx="34">
                  <c:v>0.29392866330006595</c:v>
                </c:pt>
                <c:pt idx="35">
                  <c:v>0.30728986074034081</c:v>
                </c:pt>
                <c:pt idx="36">
                  <c:v>0.31324298118261884</c:v>
                </c:pt>
                <c:pt idx="37">
                  <c:v>0.32383441698307691</c:v>
                </c:pt>
                <c:pt idx="38">
                  <c:v>0.33131224019093952</c:v>
                </c:pt>
                <c:pt idx="39">
                  <c:v>0.33945087629048742</c:v>
                </c:pt>
                <c:pt idx="40">
                  <c:v>0.34793981162356469</c:v>
                </c:pt>
                <c:pt idx="41">
                  <c:v>0.360430108977845</c:v>
                </c:pt>
                <c:pt idx="42">
                  <c:v>0.36589460913058369</c:v>
                </c:pt>
                <c:pt idx="43">
                  <c:v>0.37855190416869389</c:v>
                </c:pt>
                <c:pt idx="44">
                  <c:v>0.38308234115699036</c:v>
                </c:pt>
                <c:pt idx="45">
                  <c:v>0.39432739472526745</c:v>
                </c:pt>
                <c:pt idx="46">
                  <c:v>0.40760063766495358</c:v>
                </c:pt>
                <c:pt idx="47">
                  <c:v>0.41253055791855286</c:v>
                </c:pt>
                <c:pt idx="48">
                  <c:v>0.42123860508904298</c:v>
                </c:pt>
                <c:pt idx="49">
                  <c:v>0.43227430959928681</c:v>
                </c:pt>
                <c:pt idx="50">
                  <c:v>0.44180281369010177</c:v>
                </c:pt>
                <c:pt idx="51">
                  <c:v>0.4546690116120532</c:v>
                </c:pt>
                <c:pt idx="52">
                  <c:v>0.46392695815376828</c:v>
                </c:pt>
                <c:pt idx="53">
                  <c:v>0.46961528986751322</c:v>
                </c:pt>
                <c:pt idx="54">
                  <c:v>0.48348263068503022</c:v>
                </c:pt>
                <c:pt idx="55">
                  <c:v>0.48880446391355031</c:v>
                </c:pt>
                <c:pt idx="56">
                  <c:v>0.49809736292111012</c:v>
                </c:pt>
                <c:pt idx="57">
                  <c:v>0.5104507409339385</c:v>
                </c:pt>
                <c:pt idx="58">
                  <c:v>0.51588234133390398</c:v>
                </c:pt>
                <c:pt idx="59">
                  <c:v>0.52270743312187418</c:v>
                </c:pt>
                <c:pt idx="60">
                  <c:v>0.52600349144247294</c:v>
                </c:pt>
                <c:pt idx="61">
                  <c:v>0.52894947077680887</c:v>
                </c:pt>
                <c:pt idx="62">
                  <c:v>0.53875924656535656</c:v>
                </c:pt>
                <c:pt idx="63">
                  <c:v>0.54487384946277195</c:v>
                </c:pt>
                <c:pt idx="64">
                  <c:v>0.56072686927976645</c:v>
                </c:pt>
                <c:pt idx="65">
                  <c:v>0.56659852080041495</c:v>
                </c:pt>
                <c:pt idx="66">
                  <c:v>0.58720119536303561</c:v>
                </c:pt>
                <c:pt idx="67">
                  <c:v>0.59495780931013376</c:v>
                </c:pt>
                <c:pt idx="68">
                  <c:v>0.60675917999045725</c:v>
                </c:pt>
                <c:pt idx="69">
                  <c:v>0.61728537311755183</c:v>
                </c:pt>
                <c:pt idx="70">
                  <c:v>0.63192681137808804</c:v>
                </c:pt>
                <c:pt idx="71">
                  <c:v>0.63962437754713974</c:v>
                </c:pt>
                <c:pt idx="72">
                  <c:v>0.6520525242979941</c:v>
                </c:pt>
                <c:pt idx="73">
                  <c:v>0.66651262344892659</c:v>
                </c:pt>
                <c:pt idx="74">
                  <c:v>0.66947292294834015</c:v>
                </c:pt>
                <c:pt idx="75">
                  <c:v>0.68187794713534156</c:v>
                </c:pt>
                <c:pt idx="76">
                  <c:v>0.6925575051896824</c:v>
                </c:pt>
                <c:pt idx="77">
                  <c:v>0.70455592106473341</c:v>
                </c:pt>
                <c:pt idx="78">
                  <c:v>0.71382518264191375</c:v>
                </c:pt>
                <c:pt idx="79">
                  <c:v>0.72920788095449318</c:v>
                </c:pt>
                <c:pt idx="80">
                  <c:v>0.73496657522421582</c:v>
                </c:pt>
                <c:pt idx="81">
                  <c:v>0.74659256354411685</c:v>
                </c:pt>
                <c:pt idx="82">
                  <c:v>0.75871957258378098</c:v>
                </c:pt>
                <c:pt idx="83">
                  <c:v>0.76565063339361705</c:v>
                </c:pt>
                <c:pt idx="84">
                  <c:v>0.77856550484173237</c:v>
                </c:pt>
                <c:pt idx="85">
                  <c:v>0.78413259664428758</c:v>
                </c:pt>
                <c:pt idx="86">
                  <c:v>0.78968125989956017</c:v>
                </c:pt>
                <c:pt idx="87">
                  <c:v>0.79077066819178532</c:v>
                </c:pt>
                <c:pt idx="88">
                  <c:v>0.78710521785898091</c:v>
                </c:pt>
                <c:pt idx="89">
                  <c:v>0.77514621526773508</c:v>
                </c:pt>
                <c:pt idx="90">
                  <c:v>0.75639727213711383</c:v>
                </c:pt>
                <c:pt idx="91">
                  <c:v>0.74963888468631934</c:v>
                </c:pt>
                <c:pt idx="92">
                  <c:v>0.74164729271855701</c:v>
                </c:pt>
                <c:pt idx="93">
                  <c:v>0.74342763938651846</c:v>
                </c:pt>
                <c:pt idx="94">
                  <c:v>0.74561091744288666</c:v>
                </c:pt>
                <c:pt idx="95">
                  <c:v>0.74974161159649355</c:v>
                </c:pt>
                <c:pt idx="96">
                  <c:v>0.76934825838494436</c:v>
                </c:pt>
                <c:pt idx="97">
                  <c:v>0.8066975642812767</c:v>
                </c:pt>
                <c:pt idx="98">
                  <c:v>0.85509827960056428</c:v>
                </c:pt>
                <c:pt idx="99">
                  <c:v>0.8711939300389715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E089-4272-A93D-5619BD57600A}"/>
            </c:ext>
          </c:extLst>
        </c:ser>
        <c:ser>
          <c:idx val="13"/>
          <c:order val="13"/>
          <c:tx>
            <c:strRef>
              <c:f>'Data-Error'!$O$3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'Data-Error'!$O$4:$O$103</c:f>
              <c:numCache>
                <c:formatCode>General</c:formatCode>
                <c:ptCount val="100"/>
                <c:pt idx="0">
                  <c:v>2.1356859943344464E-4</c:v>
                </c:pt>
                <c:pt idx="1">
                  <c:v>9.8241764762628803E-3</c:v>
                </c:pt>
                <c:pt idx="2">
                  <c:v>1.9918111921239601E-2</c:v>
                </c:pt>
                <c:pt idx="3">
                  <c:v>2.9688730227666937E-2</c:v>
                </c:pt>
                <c:pt idx="4">
                  <c:v>4.0000000000000036E-2</c:v>
                </c:pt>
                <c:pt idx="5">
                  <c:v>4.9896043597516204E-2</c:v>
                </c:pt>
                <c:pt idx="6">
                  <c:v>5.9656646329440233E-2</c:v>
                </c:pt>
                <c:pt idx="7">
                  <c:v>6.9717523292539774E-2</c:v>
                </c:pt>
                <c:pt idx="8">
                  <c:v>7.984639304099328E-2</c:v>
                </c:pt>
                <c:pt idx="9">
                  <c:v>8.9650646662429168E-2</c:v>
                </c:pt>
                <c:pt idx="10">
                  <c:v>9.9726068599557571E-2</c:v>
                </c:pt>
                <c:pt idx="11">
                  <c:v>0.10958778872992192</c:v>
                </c:pt>
                <c:pt idx="12">
                  <c:v>0.11949427043869898</c:v>
                </c:pt>
                <c:pt idx="13">
                  <c:v>0.12938949292259927</c:v>
                </c:pt>
                <c:pt idx="14">
                  <c:v>0.13918568308153312</c:v>
                </c:pt>
                <c:pt idx="15">
                  <c:v>0.14938033308601684</c:v>
                </c:pt>
                <c:pt idx="16">
                  <c:v>0.15903921422429246</c:v>
                </c:pt>
                <c:pt idx="17">
                  <c:v>0.16928236424778187</c:v>
                </c:pt>
                <c:pt idx="18">
                  <c:v>0.17913034411383011</c:v>
                </c:pt>
                <c:pt idx="19">
                  <c:v>0.18910710925382512</c:v>
                </c:pt>
                <c:pt idx="20">
                  <c:v>0.1991463312838625</c:v>
                </c:pt>
                <c:pt idx="21">
                  <c:v>0.20887812948257134</c:v>
                </c:pt>
                <c:pt idx="22">
                  <c:v>0.21869862331386736</c:v>
                </c:pt>
                <c:pt idx="23">
                  <c:v>0.22875276831594804</c:v>
                </c:pt>
                <c:pt idx="24">
                  <c:v>0.23871222057488228</c:v>
                </c:pt>
                <c:pt idx="25">
                  <c:v>0.24846754182289266</c:v>
                </c:pt>
                <c:pt idx="26">
                  <c:v>0.25846982375582661</c:v>
                </c:pt>
                <c:pt idx="27">
                  <c:v>0.26846341486288983</c:v>
                </c:pt>
                <c:pt idx="28">
                  <c:v>0.27803185226371785</c:v>
                </c:pt>
                <c:pt idx="29">
                  <c:v>0.28796917688671797</c:v>
                </c:pt>
                <c:pt idx="30">
                  <c:v>0.29796288688258121</c:v>
                </c:pt>
                <c:pt idx="31">
                  <c:v>0.30787299512959421</c:v>
                </c:pt>
                <c:pt idx="32">
                  <c:v>0.31779365355108213</c:v>
                </c:pt>
                <c:pt idx="33">
                  <c:v>0.32760241038033266</c:v>
                </c:pt>
                <c:pt idx="34">
                  <c:v>0.33721396122840508</c:v>
                </c:pt>
                <c:pt idx="35">
                  <c:v>0.34774959605389011</c:v>
                </c:pt>
                <c:pt idx="36">
                  <c:v>0.35700387573158721</c:v>
                </c:pt>
                <c:pt idx="37">
                  <c:v>0.36697248057624543</c:v>
                </c:pt>
                <c:pt idx="38">
                  <c:v>0.37687654056827402</c:v>
                </c:pt>
                <c:pt idx="39">
                  <c:v>0.38644539963598301</c:v>
                </c:pt>
                <c:pt idx="40">
                  <c:v>0.39667092744461885</c:v>
                </c:pt>
                <c:pt idx="41">
                  <c:v>0.40636952252177139</c:v>
                </c:pt>
                <c:pt idx="42">
                  <c:v>0.41629935212159708</c:v>
                </c:pt>
                <c:pt idx="43">
                  <c:v>0.42637275629279359</c:v>
                </c:pt>
                <c:pt idx="44">
                  <c:v>0.43629104711685085</c:v>
                </c:pt>
                <c:pt idx="45">
                  <c:v>0.4456170807946418</c:v>
                </c:pt>
                <c:pt idx="46">
                  <c:v>0.45555911599508225</c:v>
                </c:pt>
                <c:pt idx="47">
                  <c:v>0.46528080544510375</c:v>
                </c:pt>
                <c:pt idx="48">
                  <c:v>0.47508180748133388</c:v>
                </c:pt>
                <c:pt idx="49">
                  <c:v>0.48487570567593719</c:v>
                </c:pt>
                <c:pt idx="50">
                  <c:v>0.49474367909478112</c:v>
                </c:pt>
                <c:pt idx="51">
                  <c:v>0.50462942603589134</c:v>
                </c:pt>
                <c:pt idx="52">
                  <c:v>0.51456006635474572</c:v>
                </c:pt>
                <c:pt idx="53">
                  <c:v>0.52413248074263641</c:v>
                </c:pt>
                <c:pt idx="54">
                  <c:v>0.53424075845914398</c:v>
                </c:pt>
                <c:pt idx="55">
                  <c:v>0.54409822770104643</c:v>
                </c:pt>
                <c:pt idx="56">
                  <c:v>0.55365970379595342</c:v>
                </c:pt>
                <c:pt idx="57">
                  <c:v>0.56331355164319574</c:v>
                </c:pt>
                <c:pt idx="58">
                  <c:v>0.57340942390657701</c:v>
                </c:pt>
                <c:pt idx="59">
                  <c:v>0.58303432091776997</c:v>
                </c:pt>
                <c:pt idx="60">
                  <c:v>0.59265902243134605</c:v>
                </c:pt>
                <c:pt idx="61">
                  <c:v>0.60248108385118837</c:v>
                </c:pt>
                <c:pt idx="62">
                  <c:v>0.6116808469637226</c:v>
                </c:pt>
                <c:pt idx="63">
                  <c:v>0.6213794558160638</c:v>
                </c:pt>
                <c:pt idx="64">
                  <c:v>0.63108955605583728</c:v>
                </c:pt>
                <c:pt idx="65">
                  <c:v>0.64103419560499708</c:v>
                </c:pt>
                <c:pt idx="66">
                  <c:v>0.65135550044489543</c:v>
                </c:pt>
                <c:pt idx="67">
                  <c:v>0.66107557357181124</c:v>
                </c:pt>
                <c:pt idx="68">
                  <c:v>0.67058710888583306</c:v>
                </c:pt>
                <c:pt idx="69">
                  <c:v>0.68075835960316544</c:v>
                </c:pt>
                <c:pt idx="70">
                  <c:v>0.69028689350647876</c:v>
                </c:pt>
                <c:pt idx="71">
                  <c:v>0.69999952170645119</c:v>
                </c:pt>
                <c:pt idx="72">
                  <c:v>0.70949166781296136</c:v>
                </c:pt>
                <c:pt idx="73">
                  <c:v>0.71913999324390299</c:v>
                </c:pt>
                <c:pt idx="74">
                  <c:v>0.72862992369226987</c:v>
                </c:pt>
                <c:pt idx="75">
                  <c:v>0.73815482315167136</c:v>
                </c:pt>
                <c:pt idx="76">
                  <c:v>0.74730188896622918</c:v>
                </c:pt>
                <c:pt idx="77">
                  <c:v>0.75721533198437352</c:v>
                </c:pt>
                <c:pt idx="78">
                  <c:v>0.76745213083431374</c:v>
                </c:pt>
                <c:pt idx="79">
                  <c:v>0.77639819770771001</c:v>
                </c:pt>
                <c:pt idx="80">
                  <c:v>0.7862132602940588</c:v>
                </c:pt>
                <c:pt idx="81">
                  <c:v>0.79581537869400609</c:v>
                </c:pt>
                <c:pt idx="82">
                  <c:v>0.80579671425924815</c:v>
                </c:pt>
                <c:pt idx="83">
                  <c:v>0.81589721682957916</c:v>
                </c:pt>
                <c:pt idx="84">
                  <c:v>0.82571656180176423</c:v>
                </c:pt>
                <c:pt idx="85">
                  <c:v>0.83551138468878772</c:v>
                </c:pt>
                <c:pt idx="86">
                  <c:v>0.84528929038803358</c:v>
                </c:pt>
                <c:pt idx="87">
                  <c:v>0.85483154785855098</c:v>
                </c:pt>
                <c:pt idx="88">
                  <c:v>0.8643448751135665</c:v>
                </c:pt>
                <c:pt idx="89">
                  <c:v>0.87391728561201665</c:v>
                </c:pt>
                <c:pt idx="90">
                  <c:v>0.88346628819404882</c:v>
                </c:pt>
                <c:pt idx="91">
                  <c:v>0.89310872953206855</c:v>
                </c:pt>
                <c:pt idx="92">
                  <c:v>0.90180362405343917</c:v>
                </c:pt>
                <c:pt idx="93">
                  <c:v>0.91093986917273639</c:v>
                </c:pt>
                <c:pt idx="94">
                  <c:v>0.92113111944974535</c:v>
                </c:pt>
                <c:pt idx="95">
                  <c:v>0.93164150019826086</c:v>
                </c:pt>
                <c:pt idx="96">
                  <c:v>0.94111089417720073</c:v>
                </c:pt>
                <c:pt idx="97">
                  <c:v>0.95048197934296941</c:v>
                </c:pt>
                <c:pt idx="98">
                  <c:v>0.95998534495087906</c:v>
                </c:pt>
                <c:pt idx="99">
                  <c:v>0.95307281550517298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E089-4272-A93D-5619BD57600A}"/>
            </c:ext>
          </c:extLst>
        </c:ser>
        <c:ser>
          <c:idx val="14"/>
          <c:order val="14"/>
          <c:tx>
            <c:strRef>
              <c:f>'Data-Error'!$P$3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'Data-Error'!$P$4:$P$103</c:f>
              <c:numCache>
                <c:formatCode>General</c:formatCode>
                <c:ptCount val="100"/>
                <c:pt idx="0">
                  <c:v>4.5419747254378251E-3</c:v>
                </c:pt>
                <c:pt idx="1">
                  <c:v>1.0000000000000009E-2</c:v>
                </c:pt>
                <c:pt idx="2">
                  <c:v>1.7343270687292245E-2</c:v>
                </c:pt>
                <c:pt idx="3">
                  <c:v>2.7356405924189753E-2</c:v>
                </c:pt>
                <c:pt idx="4">
                  <c:v>3.8646592861122375E-2</c:v>
                </c:pt>
                <c:pt idx="5">
                  <c:v>4.0759315680237052E-2</c:v>
                </c:pt>
                <c:pt idx="6">
                  <c:v>5.6135716321014995E-2</c:v>
                </c:pt>
                <c:pt idx="7">
                  <c:v>6.2517485657348715E-2</c:v>
                </c:pt>
                <c:pt idx="8">
                  <c:v>7.1235185183123662E-2</c:v>
                </c:pt>
                <c:pt idx="9">
                  <c:v>8.2340000003922942E-2</c:v>
                </c:pt>
                <c:pt idx="10">
                  <c:v>8.8665023318246328E-2</c:v>
                </c:pt>
                <c:pt idx="11">
                  <c:v>9.7405392362417298E-2</c:v>
                </c:pt>
                <c:pt idx="12">
                  <c:v>0.10229513730923545</c:v>
                </c:pt>
                <c:pt idx="13">
                  <c:v>0.11646872969525013</c:v>
                </c:pt>
                <c:pt idx="14">
                  <c:v>0.12638960189139781</c:v>
                </c:pt>
                <c:pt idx="15">
                  <c:v>0.13504841692220793</c:v>
                </c:pt>
                <c:pt idx="16">
                  <c:v>0.13871725742033403</c:v>
                </c:pt>
                <c:pt idx="17">
                  <c:v>0.15168383690693132</c:v>
                </c:pt>
                <c:pt idx="18">
                  <c:v>0.15774397603208856</c:v>
                </c:pt>
                <c:pt idx="19">
                  <c:v>0.16592913028316914</c:v>
                </c:pt>
                <c:pt idx="20">
                  <c:v>0.17798571648688621</c:v>
                </c:pt>
                <c:pt idx="21">
                  <c:v>0.1867975749715246</c:v>
                </c:pt>
                <c:pt idx="22">
                  <c:v>0.19326883726148969</c:v>
                </c:pt>
                <c:pt idx="23">
                  <c:v>0.1969045725159364</c:v>
                </c:pt>
                <c:pt idx="24">
                  <c:v>0.21323785479012447</c:v>
                </c:pt>
                <c:pt idx="25">
                  <c:v>0.22062737212450978</c:v>
                </c:pt>
                <c:pt idx="26">
                  <c:v>0.23073638851833389</c:v>
                </c:pt>
                <c:pt idx="27">
                  <c:v>0.23839515597833116</c:v>
                </c:pt>
                <c:pt idx="28">
                  <c:v>0.24306036510728635</c:v>
                </c:pt>
                <c:pt idx="29">
                  <c:v>0.24928986480986792</c:v>
                </c:pt>
                <c:pt idx="30">
                  <c:v>0.2628499744636994</c:v>
                </c:pt>
                <c:pt idx="31">
                  <c:v>0.27274246903912458</c:v>
                </c:pt>
                <c:pt idx="32">
                  <c:v>0.28614492711274253</c:v>
                </c:pt>
                <c:pt idx="33">
                  <c:v>0.29126291258485804</c:v>
                </c:pt>
                <c:pt idx="34">
                  <c:v>0.30181137682266046</c:v>
                </c:pt>
                <c:pt idx="35">
                  <c:v>0.30577110867043134</c:v>
                </c:pt>
                <c:pt idx="36">
                  <c:v>0.31466233909007724</c:v>
                </c:pt>
                <c:pt idx="37">
                  <c:v>0.323368395486477</c:v>
                </c:pt>
                <c:pt idx="38">
                  <c:v>0.33274983455418217</c:v>
                </c:pt>
                <c:pt idx="39">
                  <c:v>0.3389168596626263</c:v>
                </c:pt>
                <c:pt idx="40">
                  <c:v>0.34163865716237529</c:v>
                </c:pt>
                <c:pt idx="41">
                  <c:v>0.36056163827626597</c:v>
                </c:pt>
                <c:pt idx="42">
                  <c:v>0.3729516752612656</c:v>
                </c:pt>
                <c:pt idx="43">
                  <c:v>0.37383526164726477</c:v>
                </c:pt>
                <c:pt idx="44">
                  <c:v>0.38365097687557681</c:v>
                </c:pt>
                <c:pt idx="45">
                  <c:v>0.39856223026939608</c:v>
                </c:pt>
                <c:pt idx="46">
                  <c:v>0.40626491872022441</c:v>
                </c:pt>
                <c:pt idx="47">
                  <c:v>0.41344040088233991</c:v>
                </c:pt>
                <c:pt idx="48">
                  <c:v>0.4195363147831489</c:v>
                </c:pt>
                <c:pt idx="49">
                  <c:v>0.43312018893762594</c:v>
                </c:pt>
                <c:pt idx="50">
                  <c:v>0.44130407234418634</c:v>
                </c:pt>
                <c:pt idx="51">
                  <c:v>0.45267182611513801</c:v>
                </c:pt>
                <c:pt idx="52">
                  <c:v>0.46016443568842536</c:v>
                </c:pt>
                <c:pt idx="53">
                  <c:v>0.47036657034533158</c:v>
                </c:pt>
                <c:pt idx="54">
                  <c:v>0.47845832965858576</c:v>
                </c:pt>
                <c:pt idx="55">
                  <c:v>0.48946141324798415</c:v>
                </c:pt>
                <c:pt idx="56">
                  <c:v>0.49519380312594158</c:v>
                </c:pt>
                <c:pt idx="57">
                  <c:v>0.50568629354104133</c:v>
                </c:pt>
                <c:pt idx="58">
                  <c:v>0.51257063850408402</c:v>
                </c:pt>
                <c:pt idx="59">
                  <c:v>0.51705650131284742</c:v>
                </c:pt>
                <c:pt idx="60">
                  <c:v>0.5266573654226917</c:v>
                </c:pt>
                <c:pt idx="61">
                  <c:v>0.5310261958245982</c:v>
                </c:pt>
                <c:pt idx="62">
                  <c:v>0.54433343841600823</c:v>
                </c:pt>
                <c:pt idx="63">
                  <c:v>0.5510590185321631</c:v>
                </c:pt>
                <c:pt idx="64">
                  <c:v>0.57066112360290577</c:v>
                </c:pt>
                <c:pt idx="65">
                  <c:v>0.57314843080268185</c:v>
                </c:pt>
                <c:pt idx="66">
                  <c:v>0.58926429757144683</c:v>
                </c:pt>
                <c:pt idx="67">
                  <c:v>0.59371504629329563</c:v>
                </c:pt>
                <c:pt idx="68">
                  <c:v>0.60654490170963604</c:v>
                </c:pt>
                <c:pt idx="69">
                  <c:v>0.61496129866395344</c:v>
                </c:pt>
                <c:pt idx="70">
                  <c:v>0.63126789710537956</c:v>
                </c:pt>
                <c:pt idx="71">
                  <c:v>0.6403703158235019</c:v>
                </c:pt>
                <c:pt idx="72">
                  <c:v>0.65588961425063907</c:v>
                </c:pt>
                <c:pt idx="73">
                  <c:v>0.66700524137991679</c:v>
                </c:pt>
                <c:pt idx="74">
                  <c:v>0.67280986824414102</c:v>
                </c:pt>
                <c:pt idx="75">
                  <c:v>0.68632562402847841</c:v>
                </c:pt>
                <c:pt idx="76">
                  <c:v>0.69211858879965216</c:v>
                </c:pt>
                <c:pt idx="77">
                  <c:v>0.7092274409714483</c:v>
                </c:pt>
                <c:pt idx="78">
                  <c:v>0.71753552963963652</c:v>
                </c:pt>
                <c:pt idx="79">
                  <c:v>0.72745655708130541</c:v>
                </c:pt>
                <c:pt idx="80">
                  <c:v>0.73559937666924968</c:v>
                </c:pt>
                <c:pt idx="81">
                  <c:v>0.74731077040951077</c:v>
                </c:pt>
                <c:pt idx="82">
                  <c:v>0.76003417234757054</c:v>
                </c:pt>
                <c:pt idx="83">
                  <c:v>0.76475343438901078</c:v>
                </c:pt>
                <c:pt idx="84">
                  <c:v>0.77802396758172154</c:v>
                </c:pt>
                <c:pt idx="85">
                  <c:v>0.77897107337861549</c:v>
                </c:pt>
                <c:pt idx="86">
                  <c:v>0.79044949472663484</c:v>
                </c:pt>
                <c:pt idx="87">
                  <c:v>0.7875066977952766</c:v>
                </c:pt>
                <c:pt idx="88">
                  <c:v>0.79429096146810008</c:v>
                </c:pt>
                <c:pt idx="89">
                  <c:v>0.78402349091142354</c:v>
                </c:pt>
                <c:pt idx="90">
                  <c:v>0.76840222595109908</c:v>
                </c:pt>
                <c:pt idx="91">
                  <c:v>0.75931108954546744</c:v>
                </c:pt>
                <c:pt idx="92">
                  <c:v>0.74974163641592617</c:v>
                </c:pt>
                <c:pt idx="93">
                  <c:v>0.74817097379928421</c:v>
                </c:pt>
                <c:pt idx="94">
                  <c:v>0.74419402974953186</c:v>
                </c:pt>
                <c:pt idx="95">
                  <c:v>0.74145245685455907</c:v>
                </c:pt>
                <c:pt idx="96">
                  <c:v>0.75816759065768236</c:v>
                </c:pt>
                <c:pt idx="97">
                  <c:v>0.79061090749814544</c:v>
                </c:pt>
                <c:pt idx="98">
                  <c:v>0.8313656929999258</c:v>
                </c:pt>
                <c:pt idx="99">
                  <c:v>0.88357115648791018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E089-4272-A93D-5619BD57600A}"/>
            </c:ext>
          </c:extLst>
        </c:ser>
        <c:ser>
          <c:idx val="15"/>
          <c:order val="15"/>
          <c:tx>
            <c:strRef>
              <c:f>'Data-Error'!$Q$3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'Data-Error'!$Q$4:$Q$103</c:f>
              <c:numCache>
                <c:formatCode>General</c:formatCode>
                <c:ptCount val="100"/>
                <c:pt idx="0">
                  <c:v>0</c:v>
                </c:pt>
                <c:pt idx="1">
                  <c:v>7.85722120376664E-3</c:v>
                </c:pt>
                <c:pt idx="2">
                  <c:v>3.4026143274544784E-3</c:v>
                </c:pt>
                <c:pt idx="3">
                  <c:v>1.0791021279040969E-2</c:v>
                </c:pt>
                <c:pt idx="4">
                  <c:v>2.7536186906393922E-3</c:v>
                </c:pt>
                <c:pt idx="5">
                  <c:v>1.3217472937083752E-3</c:v>
                </c:pt>
                <c:pt idx="6">
                  <c:v>2.9857456875730382E-3</c:v>
                </c:pt>
                <c:pt idx="7">
                  <c:v>1.364806005787067E-2</c:v>
                </c:pt>
                <c:pt idx="8">
                  <c:v>4.944091487894875E-3</c:v>
                </c:pt>
                <c:pt idx="9">
                  <c:v>4.7255626252528105E-3</c:v>
                </c:pt>
                <c:pt idx="10">
                  <c:v>4.7247185091053856E-3</c:v>
                </c:pt>
                <c:pt idx="11">
                  <c:v>6.2884435019335827E-3</c:v>
                </c:pt>
                <c:pt idx="12">
                  <c:v>8.6906613595517657E-3</c:v>
                </c:pt>
                <c:pt idx="13">
                  <c:v>1.0018989832637715E-2</c:v>
                </c:pt>
                <c:pt idx="14">
                  <c:v>5.3708504506913002E-3</c:v>
                </c:pt>
                <c:pt idx="15">
                  <c:v>6.7583159802356851E-3</c:v>
                </c:pt>
                <c:pt idx="16">
                  <c:v>1.2024918951142882E-2</c:v>
                </c:pt>
                <c:pt idx="17">
                  <c:v>1.0883421583651076E-2</c:v>
                </c:pt>
                <c:pt idx="18">
                  <c:v>8.2403440289949836E-3</c:v>
                </c:pt>
                <c:pt idx="19">
                  <c:v>5.4002807996796909E-3</c:v>
                </c:pt>
                <c:pt idx="20">
                  <c:v>1.2511911080917315E-2</c:v>
                </c:pt>
                <c:pt idx="21">
                  <c:v>1.4767926890046357E-2</c:v>
                </c:pt>
                <c:pt idx="22">
                  <c:v>1.7061921410818304E-2</c:v>
                </c:pt>
                <c:pt idx="23">
                  <c:v>1.3903188408258216E-2</c:v>
                </c:pt>
                <c:pt idx="24">
                  <c:v>2.085666084919735E-2</c:v>
                </c:pt>
                <c:pt idx="25">
                  <c:v>2.0195586109601593E-2</c:v>
                </c:pt>
                <c:pt idx="26">
                  <c:v>2.2641295753926038E-2</c:v>
                </c:pt>
                <c:pt idx="27">
                  <c:v>2.2602265106236863E-2</c:v>
                </c:pt>
                <c:pt idx="28">
                  <c:v>2.2179673746596795E-2</c:v>
                </c:pt>
                <c:pt idx="29">
                  <c:v>2.6920871727422968E-2</c:v>
                </c:pt>
                <c:pt idx="30">
                  <c:v>2.8386187100846505E-2</c:v>
                </c:pt>
                <c:pt idx="31">
                  <c:v>2.6629435174518545E-2</c:v>
                </c:pt>
                <c:pt idx="32">
                  <c:v>2.8903599238659372E-2</c:v>
                </c:pt>
                <c:pt idx="33">
                  <c:v>3.5919484223566722E-2</c:v>
                </c:pt>
                <c:pt idx="34">
                  <c:v>4.0660319344252183E-2</c:v>
                </c:pt>
                <c:pt idx="35">
                  <c:v>3.6567766669271196E-2</c:v>
                </c:pt>
                <c:pt idx="36">
                  <c:v>4.1037010570949106E-2</c:v>
                </c:pt>
                <c:pt idx="37">
                  <c:v>3.9082335081457864E-2</c:v>
                </c:pt>
                <c:pt idx="38">
                  <c:v>4.4680657145934388E-2</c:v>
                </c:pt>
                <c:pt idx="39">
                  <c:v>4.7748000340403052E-2</c:v>
                </c:pt>
                <c:pt idx="40">
                  <c:v>4.9506259302865341E-2</c:v>
                </c:pt>
                <c:pt idx="41">
                  <c:v>5.7383566014956977E-2</c:v>
                </c:pt>
                <c:pt idx="42">
                  <c:v>5.8485312170990844E-2</c:v>
                </c:pt>
                <c:pt idx="43">
                  <c:v>5.6739041504809462E-2</c:v>
                </c:pt>
                <c:pt idx="44">
                  <c:v>6.2101006069939513E-2</c:v>
                </c:pt>
                <c:pt idx="45">
                  <c:v>7.2065811485194198E-2</c:v>
                </c:pt>
                <c:pt idx="46">
                  <c:v>7.671073772260173E-2</c:v>
                </c:pt>
                <c:pt idx="47">
                  <c:v>7.7538347990434686E-2</c:v>
                </c:pt>
                <c:pt idx="48">
                  <c:v>8.0876097560592108E-2</c:v>
                </c:pt>
                <c:pt idx="49">
                  <c:v>8.4614733814649679E-2</c:v>
                </c:pt>
                <c:pt idx="50">
                  <c:v>9.1071664990393542E-2</c:v>
                </c:pt>
                <c:pt idx="51">
                  <c:v>9.3168705174427657E-2</c:v>
                </c:pt>
                <c:pt idx="52">
                  <c:v>9.8773990554992586E-2</c:v>
                </c:pt>
                <c:pt idx="53">
                  <c:v>0.10029574957301191</c:v>
                </c:pt>
                <c:pt idx="54">
                  <c:v>0.11002263389158679</c:v>
                </c:pt>
                <c:pt idx="55">
                  <c:v>0.11495247086418287</c:v>
                </c:pt>
                <c:pt idx="56">
                  <c:v>0.1215451787567125</c:v>
                </c:pt>
                <c:pt idx="57">
                  <c:v>0.12929950691914699</c:v>
                </c:pt>
                <c:pt idx="58">
                  <c:v>0.13135715848496682</c:v>
                </c:pt>
                <c:pt idx="59">
                  <c:v>0.14040492456005899</c:v>
                </c:pt>
                <c:pt idx="60">
                  <c:v>0.14773166343073474</c:v>
                </c:pt>
                <c:pt idx="61">
                  <c:v>0.15301427962956982</c:v>
                </c:pt>
                <c:pt idx="62">
                  <c:v>0.15778835768723565</c:v>
                </c:pt>
                <c:pt idx="63">
                  <c:v>0.1701309260773971</c:v>
                </c:pt>
                <c:pt idx="64">
                  <c:v>0.17738773775052152</c:v>
                </c:pt>
                <c:pt idx="65">
                  <c:v>0.1826142196355337</c:v>
                </c:pt>
                <c:pt idx="66">
                  <c:v>0.19830873316587078</c:v>
                </c:pt>
                <c:pt idx="67">
                  <c:v>0.20184649814291972</c:v>
                </c:pt>
                <c:pt idx="68">
                  <c:v>0.21063059189677719</c:v>
                </c:pt>
                <c:pt idx="69">
                  <c:v>0.21793359581575417</c:v>
                </c:pt>
                <c:pt idx="70">
                  <c:v>0.2294227726336216</c:v>
                </c:pt>
                <c:pt idx="71">
                  <c:v>0.23706964336400177</c:v>
                </c:pt>
                <c:pt idx="72">
                  <c:v>0.2475973703590989</c:v>
                </c:pt>
                <c:pt idx="73">
                  <c:v>0.25846295358229354</c:v>
                </c:pt>
                <c:pt idx="74">
                  <c:v>0.27256900576258125</c:v>
                </c:pt>
                <c:pt idx="75">
                  <c:v>0.28229636164939675</c:v>
                </c:pt>
                <c:pt idx="76">
                  <c:v>0.29433849188919203</c:v>
                </c:pt>
                <c:pt idx="77">
                  <c:v>0.30372976941265717</c:v>
                </c:pt>
                <c:pt idx="78">
                  <c:v>0.31387433064357617</c:v>
                </c:pt>
                <c:pt idx="79">
                  <c:v>0.32434032763163112</c:v>
                </c:pt>
                <c:pt idx="80">
                  <c:v>0.33706551914512356</c:v>
                </c:pt>
                <c:pt idx="81">
                  <c:v>0.35220281054884467</c:v>
                </c:pt>
                <c:pt idx="82">
                  <c:v>0.36344807817805763</c:v>
                </c:pt>
                <c:pt idx="83">
                  <c:v>0.37550570614447332</c:v>
                </c:pt>
                <c:pt idx="84">
                  <c:v>0.38934341920227888</c:v>
                </c:pt>
                <c:pt idx="85">
                  <c:v>0.39958553253312135</c:v>
                </c:pt>
                <c:pt idx="86">
                  <c:v>0.41288863070067161</c:v>
                </c:pt>
                <c:pt idx="87">
                  <c:v>0.42494866568933476</c:v>
                </c:pt>
                <c:pt idx="88">
                  <c:v>0.44018049955300242</c:v>
                </c:pt>
                <c:pt idx="89">
                  <c:v>0.4530428324073057</c:v>
                </c:pt>
                <c:pt idx="90">
                  <c:v>0.46680363410950487</c:v>
                </c:pt>
                <c:pt idx="91">
                  <c:v>0.47989301440158605</c:v>
                </c:pt>
                <c:pt idx="92">
                  <c:v>0.49329575261429076</c:v>
                </c:pt>
                <c:pt idx="93">
                  <c:v>0.50685271868205106</c:v>
                </c:pt>
                <c:pt idx="94">
                  <c:v>0.52003756042986471</c:v>
                </c:pt>
                <c:pt idx="95">
                  <c:v>0.53392281251442508</c:v>
                </c:pt>
                <c:pt idx="96">
                  <c:v>0.54683476424383504</c:v>
                </c:pt>
                <c:pt idx="97">
                  <c:v>0.56122815607312093</c:v>
                </c:pt>
                <c:pt idx="98">
                  <c:v>0.5745210427265548</c:v>
                </c:pt>
                <c:pt idx="99">
                  <c:v>0.58811007963306405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E089-4272-A93D-5619BD57600A}"/>
            </c:ext>
          </c:extLst>
        </c:ser>
        <c:ser>
          <c:idx val="16"/>
          <c:order val="16"/>
          <c:tx>
            <c:strRef>
              <c:f>'Data-Error'!$R$3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'Data-Error'!$R$4:$R$103</c:f>
              <c:numCache>
                <c:formatCode>General</c:formatCode>
                <c:ptCount val="100"/>
                <c:pt idx="0">
                  <c:v>0</c:v>
                </c:pt>
                <c:pt idx="1">
                  <c:v>1.0000000000000009E-2</c:v>
                </c:pt>
                <c:pt idx="2">
                  <c:v>2.0000000000000018E-2</c:v>
                </c:pt>
                <c:pt idx="3">
                  <c:v>3.0000000000000027E-2</c:v>
                </c:pt>
                <c:pt idx="4">
                  <c:v>4.0000000000000036E-2</c:v>
                </c:pt>
                <c:pt idx="5">
                  <c:v>5.0000000000000044E-2</c:v>
                </c:pt>
                <c:pt idx="6">
                  <c:v>6.0000000000000053E-2</c:v>
                </c:pt>
                <c:pt idx="7">
                  <c:v>6.9999999999999951E-2</c:v>
                </c:pt>
                <c:pt idx="8">
                  <c:v>7.999999999999996E-2</c:v>
                </c:pt>
                <c:pt idx="9">
                  <c:v>8.9999999999999969E-2</c:v>
                </c:pt>
                <c:pt idx="10">
                  <c:v>9.9999999999999978E-2</c:v>
                </c:pt>
                <c:pt idx="11">
                  <c:v>0.10999999999999999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0.15000000000000002</c:v>
                </c:pt>
                <c:pt idx="16">
                  <c:v>0.16000000000000003</c:v>
                </c:pt>
                <c:pt idx="17">
                  <c:v>0.17000000000000004</c:v>
                </c:pt>
                <c:pt idx="18">
                  <c:v>0.18000000000000005</c:v>
                </c:pt>
                <c:pt idx="19">
                  <c:v>0.18999999999999995</c:v>
                </c:pt>
                <c:pt idx="20">
                  <c:v>0.19999999999999996</c:v>
                </c:pt>
                <c:pt idx="21">
                  <c:v>0.20999999999999996</c:v>
                </c:pt>
                <c:pt idx="22">
                  <c:v>0.21999999999999997</c:v>
                </c:pt>
                <c:pt idx="23">
                  <c:v>0.22999999999999998</c:v>
                </c:pt>
                <c:pt idx="24">
                  <c:v>0.24</c:v>
                </c:pt>
                <c:pt idx="25">
                  <c:v>0.24924390916391559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0.28924390916391562</c:v>
                </c:pt>
                <c:pt idx="30">
                  <c:v>0.30000000000000004</c:v>
                </c:pt>
                <c:pt idx="31">
                  <c:v>0.30773172749174671</c:v>
                </c:pt>
                <c:pt idx="32">
                  <c:v>0.31546345498348993</c:v>
                </c:pt>
                <c:pt idx="33">
                  <c:v>0.32168300080306755</c:v>
                </c:pt>
                <c:pt idx="34">
                  <c:v>0.3256342741143885</c:v>
                </c:pt>
                <c:pt idx="35">
                  <c:v>0.3303416382617973</c:v>
                </c:pt>
                <c:pt idx="36">
                  <c:v>0.32219545819576001</c:v>
                </c:pt>
                <c:pt idx="37">
                  <c:v>0.33219545819576002</c:v>
                </c:pt>
                <c:pt idx="38">
                  <c:v>0.34219545819576003</c:v>
                </c:pt>
                <c:pt idx="39">
                  <c:v>0.35219545819576004</c:v>
                </c:pt>
                <c:pt idx="40">
                  <c:v>0.36219545819576004</c:v>
                </c:pt>
                <c:pt idx="41">
                  <c:v>0.37219545819576005</c:v>
                </c:pt>
                <c:pt idx="42">
                  <c:v>0.38219545819576006</c:v>
                </c:pt>
                <c:pt idx="43">
                  <c:v>0.39219545819576007</c:v>
                </c:pt>
                <c:pt idx="44">
                  <c:v>0.40219545819575997</c:v>
                </c:pt>
                <c:pt idx="45">
                  <c:v>0.41219545819575998</c:v>
                </c:pt>
                <c:pt idx="46">
                  <c:v>0.42219545819575999</c:v>
                </c:pt>
                <c:pt idx="47">
                  <c:v>0.43219545819576</c:v>
                </c:pt>
                <c:pt idx="48">
                  <c:v>0.44219545819576001</c:v>
                </c:pt>
                <c:pt idx="49">
                  <c:v>0.45219545819576001</c:v>
                </c:pt>
                <c:pt idx="50">
                  <c:v>0.46219545819576002</c:v>
                </c:pt>
                <c:pt idx="51">
                  <c:v>0.47219545819576003</c:v>
                </c:pt>
                <c:pt idx="52">
                  <c:v>0.48219545819576004</c:v>
                </c:pt>
                <c:pt idx="53">
                  <c:v>0.49219545819576005</c:v>
                </c:pt>
                <c:pt idx="54">
                  <c:v>0.50219545819575995</c:v>
                </c:pt>
                <c:pt idx="55">
                  <c:v>0.51219545819575996</c:v>
                </c:pt>
                <c:pt idx="56">
                  <c:v>0.52219545819575997</c:v>
                </c:pt>
                <c:pt idx="57">
                  <c:v>0.53219545819576108</c:v>
                </c:pt>
                <c:pt idx="58">
                  <c:v>0.54219545819576109</c:v>
                </c:pt>
                <c:pt idx="59">
                  <c:v>0.5521954581957611</c:v>
                </c:pt>
                <c:pt idx="60">
                  <c:v>0.562195458195761</c:v>
                </c:pt>
                <c:pt idx="61">
                  <c:v>0.57219545819576101</c:v>
                </c:pt>
                <c:pt idx="62">
                  <c:v>0.58219545819576102</c:v>
                </c:pt>
                <c:pt idx="63">
                  <c:v>0.59219545819576103</c:v>
                </c:pt>
                <c:pt idx="64">
                  <c:v>0.60219545819576104</c:v>
                </c:pt>
                <c:pt idx="65">
                  <c:v>0.61219545819576104</c:v>
                </c:pt>
                <c:pt idx="66">
                  <c:v>0.62219545819576094</c:v>
                </c:pt>
                <c:pt idx="67">
                  <c:v>0.63219545819576095</c:v>
                </c:pt>
                <c:pt idx="68">
                  <c:v>0.64133800333634428</c:v>
                </c:pt>
                <c:pt idx="69">
                  <c:v>0.6504805484769276</c:v>
                </c:pt>
                <c:pt idx="70">
                  <c:v>0.65705072903926087</c:v>
                </c:pt>
                <c:pt idx="71">
                  <c:v>0.65504636100742353</c:v>
                </c:pt>
                <c:pt idx="72">
                  <c:v>0.63932271522491924</c:v>
                </c:pt>
                <c:pt idx="73">
                  <c:v>0.64932271522491924</c:v>
                </c:pt>
                <c:pt idx="74">
                  <c:v>0.65932271522491925</c:v>
                </c:pt>
                <c:pt idx="75">
                  <c:v>0.66932271522491926</c:v>
                </c:pt>
                <c:pt idx="76">
                  <c:v>0.67932271522491927</c:v>
                </c:pt>
                <c:pt idx="77">
                  <c:v>0.68932271522491928</c:v>
                </c:pt>
                <c:pt idx="78">
                  <c:v>0.69932271522491929</c:v>
                </c:pt>
                <c:pt idx="79">
                  <c:v>0.7093227152249193</c:v>
                </c:pt>
                <c:pt idx="80">
                  <c:v>0.71932271522491931</c:v>
                </c:pt>
                <c:pt idx="81">
                  <c:v>0.72932271522491932</c:v>
                </c:pt>
                <c:pt idx="82">
                  <c:v>0.73932271522491932</c:v>
                </c:pt>
                <c:pt idx="83">
                  <c:v>0.74932271522491922</c:v>
                </c:pt>
                <c:pt idx="84">
                  <c:v>0.75932271522491923</c:v>
                </c:pt>
                <c:pt idx="85">
                  <c:v>0.76932271522491924</c:v>
                </c:pt>
                <c:pt idx="86">
                  <c:v>0.77932271522491925</c:v>
                </c:pt>
                <c:pt idx="87">
                  <c:v>0.78932271522491926</c:v>
                </c:pt>
                <c:pt idx="88">
                  <c:v>0.79932271522491927</c:v>
                </c:pt>
                <c:pt idx="89">
                  <c:v>0.80932271522491928</c:v>
                </c:pt>
                <c:pt idx="90">
                  <c:v>0.81932271522491928</c:v>
                </c:pt>
                <c:pt idx="91">
                  <c:v>0.82932271522491929</c:v>
                </c:pt>
                <c:pt idx="92">
                  <c:v>0.8393227152249193</c:v>
                </c:pt>
                <c:pt idx="93">
                  <c:v>0.84932271522491931</c:v>
                </c:pt>
                <c:pt idx="94">
                  <c:v>0.85932271522491921</c:v>
                </c:pt>
                <c:pt idx="95">
                  <c:v>0.86932271522491922</c:v>
                </c:pt>
                <c:pt idx="96">
                  <c:v>0.87932271522491923</c:v>
                </c:pt>
                <c:pt idx="97">
                  <c:v>0.88932271522491924</c:v>
                </c:pt>
                <c:pt idx="98">
                  <c:v>0.89932271522491924</c:v>
                </c:pt>
                <c:pt idx="99">
                  <c:v>0.90932271522491925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E089-4272-A93D-5619BD5760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'Data-Normalized'!$B$3</c15:sqref>
                        </c15:formulaRef>
                      </c:ext>
                    </c:extLst>
                    <c:strCache>
                      <c:ptCount val="1"/>
                      <c:pt idx="0">
                        <c:v>Desired Diversity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'Data-Normalized'!$B$4:$B$103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</c:v>
                      </c:pt>
                      <c:pt idx="11">
                        <c:v>0.89</c:v>
                      </c:pt>
                      <c:pt idx="12">
                        <c:v>0.88</c:v>
                      </c:pt>
                      <c:pt idx="13">
                        <c:v>0.87</c:v>
                      </c:pt>
                      <c:pt idx="14">
                        <c:v>0.86</c:v>
                      </c:pt>
                      <c:pt idx="15">
                        <c:v>0.85</c:v>
                      </c:pt>
                      <c:pt idx="16">
                        <c:v>0.84</c:v>
                      </c:pt>
                      <c:pt idx="17">
                        <c:v>0.83</c:v>
                      </c:pt>
                      <c:pt idx="18">
                        <c:v>0.82</c:v>
                      </c:pt>
                      <c:pt idx="19">
                        <c:v>0.81</c:v>
                      </c:pt>
                      <c:pt idx="20">
                        <c:v>0.8</c:v>
                      </c:pt>
                      <c:pt idx="21">
                        <c:v>0.79</c:v>
                      </c:pt>
                      <c:pt idx="22">
                        <c:v>0.78</c:v>
                      </c:pt>
                      <c:pt idx="23">
                        <c:v>0.77</c:v>
                      </c:pt>
                      <c:pt idx="24">
                        <c:v>0.76</c:v>
                      </c:pt>
                      <c:pt idx="25">
                        <c:v>0.75</c:v>
                      </c:pt>
                      <c:pt idx="26">
                        <c:v>0.74</c:v>
                      </c:pt>
                      <c:pt idx="27">
                        <c:v>0.73</c:v>
                      </c:pt>
                      <c:pt idx="28">
                        <c:v>0.72</c:v>
                      </c:pt>
                      <c:pt idx="29">
                        <c:v>0.71</c:v>
                      </c:pt>
                      <c:pt idx="30">
                        <c:v>0.7</c:v>
                      </c:pt>
                      <c:pt idx="31">
                        <c:v>0.69</c:v>
                      </c:pt>
                      <c:pt idx="32">
                        <c:v>0.68</c:v>
                      </c:pt>
                      <c:pt idx="33">
                        <c:v>0.67</c:v>
                      </c:pt>
                      <c:pt idx="34">
                        <c:v>0.66</c:v>
                      </c:pt>
                      <c:pt idx="35">
                        <c:v>0.65</c:v>
                      </c:pt>
                      <c:pt idx="36">
                        <c:v>0.64</c:v>
                      </c:pt>
                      <c:pt idx="37">
                        <c:v>0.63</c:v>
                      </c:pt>
                      <c:pt idx="38">
                        <c:v>0.62</c:v>
                      </c:pt>
                      <c:pt idx="39">
                        <c:v>0.61</c:v>
                      </c:pt>
                      <c:pt idx="40">
                        <c:v>0.6</c:v>
                      </c:pt>
                      <c:pt idx="41">
                        <c:v>0.59</c:v>
                      </c:pt>
                      <c:pt idx="42">
                        <c:v>0.57999999999999996</c:v>
                      </c:pt>
                      <c:pt idx="43">
                        <c:v>0.56999999999999995</c:v>
                      </c:pt>
                      <c:pt idx="44">
                        <c:v>0.56000000000000005</c:v>
                      </c:pt>
                      <c:pt idx="45">
                        <c:v>0.55000000000000004</c:v>
                      </c:pt>
                      <c:pt idx="46">
                        <c:v>0.54</c:v>
                      </c:pt>
                      <c:pt idx="47">
                        <c:v>0.53</c:v>
                      </c:pt>
                      <c:pt idx="48">
                        <c:v>0.52</c:v>
                      </c:pt>
                      <c:pt idx="49">
                        <c:v>0.51</c:v>
                      </c:pt>
                      <c:pt idx="50">
                        <c:v>0.5</c:v>
                      </c:pt>
                      <c:pt idx="51">
                        <c:v>0.49</c:v>
                      </c:pt>
                      <c:pt idx="52">
                        <c:v>0.48</c:v>
                      </c:pt>
                      <c:pt idx="53">
                        <c:v>0.47</c:v>
                      </c:pt>
                      <c:pt idx="54">
                        <c:v>0.46</c:v>
                      </c:pt>
                      <c:pt idx="55">
                        <c:v>0.45</c:v>
                      </c:pt>
                      <c:pt idx="56">
                        <c:v>0.44</c:v>
                      </c:pt>
                      <c:pt idx="57">
                        <c:v>0.42999999999999899</c:v>
                      </c:pt>
                      <c:pt idx="58">
                        <c:v>0.41999999999999899</c:v>
                      </c:pt>
                      <c:pt idx="59">
                        <c:v>0.40999999999999898</c:v>
                      </c:pt>
                      <c:pt idx="60">
                        <c:v>0.39999999999999902</c:v>
                      </c:pt>
                      <c:pt idx="61">
                        <c:v>0.38999999999999901</c:v>
                      </c:pt>
                      <c:pt idx="62">
                        <c:v>0.37999999999999901</c:v>
                      </c:pt>
                      <c:pt idx="63">
                        <c:v>0.369999999999999</c:v>
                      </c:pt>
                      <c:pt idx="64">
                        <c:v>0.35999999999999899</c:v>
                      </c:pt>
                      <c:pt idx="65">
                        <c:v>0.34999999999999898</c:v>
                      </c:pt>
                      <c:pt idx="66">
                        <c:v>0.33999999999999903</c:v>
                      </c:pt>
                      <c:pt idx="67">
                        <c:v>0.32999999999999902</c:v>
                      </c:pt>
                      <c:pt idx="68">
                        <c:v>0.31999999999999901</c:v>
                      </c:pt>
                      <c:pt idx="69">
                        <c:v>0.309999999999999</c:v>
                      </c:pt>
                      <c:pt idx="70">
                        <c:v>0.29999999999999899</c:v>
                      </c:pt>
                      <c:pt idx="71">
                        <c:v>0.28999999999999898</c:v>
                      </c:pt>
                      <c:pt idx="72">
                        <c:v>0.27999999999999903</c:v>
                      </c:pt>
                      <c:pt idx="73">
                        <c:v>0.26999999999999902</c:v>
                      </c:pt>
                      <c:pt idx="74">
                        <c:v>0.25999999999999901</c:v>
                      </c:pt>
                      <c:pt idx="75">
                        <c:v>0.249999999999999</c:v>
                      </c:pt>
                      <c:pt idx="76">
                        <c:v>0.23999999999999899</c:v>
                      </c:pt>
                      <c:pt idx="77">
                        <c:v>0.22999999999999901</c:v>
                      </c:pt>
                      <c:pt idx="78">
                        <c:v>0.219999999999999</c:v>
                      </c:pt>
                      <c:pt idx="79">
                        <c:v>0.20999999999999899</c:v>
                      </c:pt>
                      <c:pt idx="80">
                        <c:v>0.19999999999999901</c:v>
                      </c:pt>
                      <c:pt idx="81">
                        <c:v>0.189999999999999</c:v>
                      </c:pt>
                      <c:pt idx="82">
                        <c:v>0.17999999999999899</c:v>
                      </c:pt>
                      <c:pt idx="83">
                        <c:v>0.16999999999999901</c:v>
                      </c:pt>
                      <c:pt idx="84">
                        <c:v>0.159999999999999</c:v>
                      </c:pt>
                      <c:pt idx="85">
                        <c:v>0.149999999999999</c:v>
                      </c:pt>
                      <c:pt idx="86">
                        <c:v>0.13999999999999899</c:v>
                      </c:pt>
                      <c:pt idx="87">
                        <c:v>0.12999999999999901</c:v>
                      </c:pt>
                      <c:pt idx="88">
                        <c:v>0.119999999999999</c:v>
                      </c:pt>
                      <c:pt idx="89">
                        <c:v>0.109999999999999</c:v>
                      </c:pt>
                      <c:pt idx="90">
                        <c:v>9.9999999999999006E-2</c:v>
                      </c:pt>
                      <c:pt idx="91">
                        <c:v>8.9999999999998997E-2</c:v>
                      </c:pt>
                      <c:pt idx="92">
                        <c:v>7.9999999999999002E-2</c:v>
                      </c:pt>
                      <c:pt idx="93">
                        <c:v>6.9999999999998994E-2</c:v>
                      </c:pt>
                      <c:pt idx="94">
                        <c:v>5.9999999999999103E-2</c:v>
                      </c:pt>
                      <c:pt idx="95">
                        <c:v>4.9999999999998997E-2</c:v>
                      </c:pt>
                      <c:pt idx="96">
                        <c:v>3.9999999999999002E-2</c:v>
                      </c:pt>
                      <c:pt idx="97">
                        <c:v>2.9999999999999E-2</c:v>
                      </c:pt>
                      <c:pt idx="98">
                        <c:v>1.9999999999999001E-2</c:v>
                      </c:pt>
                      <c:pt idx="99">
                        <c:v>9.9999999999990097E-3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089-4272-A93D-5619BD57600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E089-4272-A93D-5619BD57600A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E089-4272-A93D-5619BD57600A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E089-4272-A93D-5619BD57600A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089-4272-A93D-5619BD57600A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089-4272-A93D-5619BD57600A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E089-4272-A93D-5619BD57600A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E089-4272-A93D-5619BD57600A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E089-4272-A93D-5619BD57600A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FB1D-4546-8706-E99D4C88B2A2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Ours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0.99559605466387913</c:v>
                </c:pt>
                <c:pt idx="1">
                  <c:v>1</c:v>
                </c:pt>
                <c:pt idx="2">
                  <c:v>0.97184860395966599</c:v>
                </c:pt>
                <c:pt idx="3">
                  <c:v>0.93261270253602935</c:v>
                </c:pt>
                <c:pt idx="4">
                  <c:v>0.94535639047196673</c:v>
                </c:pt>
                <c:pt idx="5">
                  <c:v>0.95859996082163623</c:v>
                </c:pt>
                <c:pt idx="6">
                  <c:v>0.94528658952150368</c:v>
                </c:pt>
                <c:pt idx="7">
                  <c:v>0.90368495980704799</c:v>
                </c:pt>
                <c:pt idx="8">
                  <c:v>0.91996493596549422</c:v>
                </c:pt>
                <c:pt idx="9">
                  <c:v>0.90019673295813607</c:v>
                </c:pt>
                <c:pt idx="10">
                  <c:v>0.92509360259208395</c:v>
                </c:pt>
                <c:pt idx="11">
                  <c:v>0.87897724669029276</c:v>
                </c:pt>
                <c:pt idx="12">
                  <c:v>0.90200118436379439</c:v>
                </c:pt>
                <c:pt idx="13">
                  <c:v>0.83979627895661535</c:v>
                </c:pt>
                <c:pt idx="14">
                  <c:v>0.87327524182484162</c:v>
                </c:pt>
                <c:pt idx="15">
                  <c:v>0.85131016423880257</c:v>
                </c:pt>
                <c:pt idx="16">
                  <c:v>0.82140603817940971</c:v>
                </c:pt>
                <c:pt idx="17">
                  <c:v>0.81630074174774003</c:v>
                </c:pt>
                <c:pt idx="18">
                  <c:v>0.83374332178067179</c:v>
                </c:pt>
                <c:pt idx="19">
                  <c:v>0.8053678831597858</c:v>
                </c:pt>
                <c:pt idx="20">
                  <c:v>0.80696318150211443</c:v>
                </c:pt>
                <c:pt idx="21">
                  <c:v>0.80455948702822844</c:v>
                </c:pt>
                <c:pt idx="22">
                  <c:v>0.78310147994581747</c:v>
                </c:pt>
                <c:pt idx="23">
                  <c:v>0.80724559300902266</c:v>
                </c:pt>
                <c:pt idx="24">
                  <c:v>0.78755109005685509</c:v>
                </c:pt>
                <c:pt idx="25">
                  <c:v>0.77428008614994137</c:v>
                </c:pt>
                <c:pt idx="26">
                  <c:v>0.76058913852292109</c:v>
                </c:pt>
                <c:pt idx="27">
                  <c:v>0.75454754464711771</c:v>
                </c:pt>
                <c:pt idx="28">
                  <c:v>0.73667666127433273</c:v>
                </c:pt>
                <c:pt idx="29">
                  <c:v>0.74169068544508532</c:v>
                </c:pt>
                <c:pt idx="30">
                  <c:v>0.71406300656179589</c:v>
                </c:pt>
                <c:pt idx="31">
                  <c:v>0.72858580501147374</c:v>
                </c:pt>
                <c:pt idx="32">
                  <c:v>0.69186887083025927</c:v>
                </c:pt>
                <c:pt idx="33">
                  <c:v>0.69652658097151687</c:v>
                </c:pt>
                <c:pt idx="34">
                  <c:v>0.67828010881581302</c:v>
                </c:pt>
                <c:pt idx="35">
                  <c:v>0.67826410478137156</c:v>
                </c:pt>
                <c:pt idx="36">
                  <c:v>0.67072630397862232</c:v>
                </c:pt>
                <c:pt idx="37">
                  <c:v>0.64165349187093079</c:v>
                </c:pt>
                <c:pt idx="38">
                  <c:v>0.64426317782279263</c:v>
                </c:pt>
                <c:pt idx="39">
                  <c:v>0.63847008594140187</c:v>
                </c:pt>
                <c:pt idx="40">
                  <c:v>0.65086111457975526</c:v>
                </c:pt>
                <c:pt idx="41">
                  <c:v>0.62015579905157125</c:v>
                </c:pt>
                <c:pt idx="42">
                  <c:v>0.62005230375895437</c:v>
                </c:pt>
                <c:pt idx="43">
                  <c:v>0.60735204494668904</c:v>
                </c:pt>
                <c:pt idx="44">
                  <c:v>0.59253445648386416</c:v>
                </c:pt>
                <c:pt idx="45">
                  <c:v>0.59395014062112683</c:v>
                </c:pt>
                <c:pt idx="46">
                  <c:v>0.60048209500575234</c:v>
                </c:pt>
                <c:pt idx="47">
                  <c:v>0.57411405398075088</c:v>
                </c:pt>
                <c:pt idx="48">
                  <c:v>0.56161425492322681</c:v>
                </c:pt>
                <c:pt idx="49">
                  <c:v>0.57097650403977041</c:v>
                </c:pt>
                <c:pt idx="50">
                  <c:v>0.54965318952711983</c:v>
                </c:pt>
                <c:pt idx="51">
                  <c:v>0.54536789816545239</c:v>
                </c:pt>
                <c:pt idx="52">
                  <c:v>0.53347181261893362</c:v>
                </c:pt>
                <c:pt idx="53">
                  <c:v>0.51955871700400325</c:v>
                </c:pt>
                <c:pt idx="54">
                  <c:v>0.51979864111568919</c:v>
                </c:pt>
                <c:pt idx="55">
                  <c:v>0.50565047314881018</c:v>
                </c:pt>
                <c:pt idx="56">
                  <c:v>0.50578209752832792</c:v>
                </c:pt>
                <c:pt idx="57">
                  <c:v>0.51042972183960167</c:v>
                </c:pt>
                <c:pt idx="58">
                  <c:v>0.49121155996044102</c:v>
                </c:pt>
                <c:pt idx="59">
                  <c:v>0.48920403151669267</c:v>
                </c:pt>
                <c:pt idx="60">
                  <c:v>0.47542917557526732</c:v>
                </c:pt>
                <c:pt idx="61">
                  <c:v>0.48103671122486835</c:v>
                </c:pt>
                <c:pt idx="62">
                  <c:v>0.47477060256966785</c:v>
                </c:pt>
                <c:pt idx="63">
                  <c:v>0.4924771768276352</c:v>
                </c:pt>
                <c:pt idx="64">
                  <c:v>0.48253530025987096</c:v>
                </c:pt>
                <c:pt idx="65">
                  <c:v>0.48433938662010256</c:v>
                </c:pt>
                <c:pt idx="66">
                  <c:v>0.48279148601337202</c:v>
                </c:pt>
                <c:pt idx="67">
                  <c:v>0.4844539010499968</c:v>
                </c:pt>
                <c:pt idx="68">
                  <c:v>0.48074803161939528</c:v>
                </c:pt>
                <c:pt idx="69">
                  <c:v>0.47920497310601518</c:v>
                </c:pt>
                <c:pt idx="70">
                  <c:v>0.46075330445302431</c:v>
                </c:pt>
                <c:pt idx="71">
                  <c:v>0.46110587529559782</c:v>
                </c:pt>
                <c:pt idx="72">
                  <c:v>0.45272512194176417</c:v>
                </c:pt>
                <c:pt idx="73">
                  <c:v>0.44972739416775853</c:v>
                </c:pt>
                <c:pt idx="74">
                  <c:v>0.45914136527628507</c:v>
                </c:pt>
                <c:pt idx="75">
                  <c:v>0.45166306699092901</c:v>
                </c:pt>
                <c:pt idx="76">
                  <c:v>0.46149184000593363</c:v>
                </c:pt>
                <c:pt idx="77">
                  <c:v>0.47198234064420436</c:v>
                </c:pt>
                <c:pt idx="78">
                  <c:v>0.47543334313680918</c:v>
                </c:pt>
                <c:pt idx="79">
                  <c:v>0.48759393491453473</c:v>
                </c:pt>
                <c:pt idx="80">
                  <c:v>0.46308079291143672</c:v>
                </c:pt>
                <c:pt idx="81">
                  <c:v>0.45894925651951229</c:v>
                </c:pt>
                <c:pt idx="82">
                  <c:v>0.4395877112994826</c:v>
                </c:pt>
                <c:pt idx="83">
                  <c:v>0.41270160269523354</c:v>
                </c:pt>
                <c:pt idx="84">
                  <c:v>0.40546397044767735</c:v>
                </c:pt>
                <c:pt idx="85">
                  <c:v>0.39184828471251959</c:v>
                </c:pt>
                <c:pt idx="86">
                  <c:v>0.38151989848288487</c:v>
                </c:pt>
                <c:pt idx="87">
                  <c:v>0.3679578533292428</c:v>
                </c:pt>
                <c:pt idx="88">
                  <c:v>0.35943657265336781</c:v>
                </c:pt>
                <c:pt idx="89">
                  <c:v>0.31407627958975759</c:v>
                </c:pt>
                <c:pt idx="90">
                  <c:v>0.34427162377074888</c:v>
                </c:pt>
                <c:pt idx="91">
                  <c:v>0.39272154362501649</c:v>
                </c:pt>
                <c:pt idx="92">
                  <c:v>0.39367759945291814</c:v>
                </c:pt>
                <c:pt idx="93">
                  <c:v>0.35242622382520822</c:v>
                </c:pt>
                <c:pt idx="94">
                  <c:v>0.31288341780476775</c:v>
                </c:pt>
                <c:pt idx="95">
                  <c:v>0.26800552410338196</c:v>
                </c:pt>
                <c:pt idx="96">
                  <c:v>0.23459547821027746</c:v>
                </c:pt>
                <c:pt idx="97">
                  <c:v>0.1963028192126062</c:v>
                </c:pt>
                <c:pt idx="98">
                  <c:v>0.14616445787036464</c:v>
                </c:pt>
                <c:pt idx="99">
                  <c:v>0.14625544288732256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FB1D-4546-8706-E99D4C88B2A2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0.99984288203627547</c:v>
                </c:pt>
                <c:pt idx="1">
                  <c:v>0.9998635554525549</c:v>
                </c:pt>
                <c:pt idx="2">
                  <c:v>1</c:v>
                </c:pt>
                <c:pt idx="3">
                  <c:v>0.99968973169789743</c:v>
                </c:pt>
                <c:pt idx="4">
                  <c:v>0.99972819678152014</c:v>
                </c:pt>
                <c:pt idx="5">
                  <c:v>0.99942081022835472</c:v>
                </c:pt>
                <c:pt idx="6">
                  <c:v>0.99948575399060591</c:v>
                </c:pt>
                <c:pt idx="7">
                  <c:v>0.99940331091235213</c:v>
                </c:pt>
                <c:pt idx="8">
                  <c:v>0.99928941918266645</c:v>
                </c:pt>
                <c:pt idx="9">
                  <c:v>0.99905319929887448</c:v>
                </c:pt>
                <c:pt idx="10">
                  <c:v>0.9989436510748323</c:v>
                </c:pt>
                <c:pt idx="11">
                  <c:v>0.99846507192907941</c:v>
                </c:pt>
                <c:pt idx="12">
                  <c:v>0.99841157163361682</c:v>
                </c:pt>
                <c:pt idx="13">
                  <c:v>0.99781425607880914</c:v>
                </c:pt>
                <c:pt idx="14">
                  <c:v>0.99764022350176496</c:v>
                </c:pt>
                <c:pt idx="15">
                  <c:v>0.99730147182612161</c:v>
                </c:pt>
                <c:pt idx="16">
                  <c:v>0.99696902658655606</c:v>
                </c:pt>
                <c:pt idx="17">
                  <c:v>0.99673631491886028</c:v>
                </c:pt>
                <c:pt idx="18">
                  <c:v>0.99629060441676864</c:v>
                </c:pt>
                <c:pt idx="19">
                  <c:v>0.99587179023807904</c:v>
                </c:pt>
                <c:pt idx="20">
                  <c:v>0.99559075707010969</c:v>
                </c:pt>
                <c:pt idx="21">
                  <c:v>0.99533006320260164</c:v>
                </c:pt>
                <c:pt idx="22">
                  <c:v>0.99478637323668795</c:v>
                </c:pt>
                <c:pt idx="23">
                  <c:v>0.99434137273071166</c:v>
                </c:pt>
                <c:pt idx="24">
                  <c:v>0.99428787243524797</c:v>
                </c:pt>
                <c:pt idx="25">
                  <c:v>0.99387444587413509</c:v>
                </c:pt>
                <c:pt idx="26">
                  <c:v>0.99350892316852257</c:v>
                </c:pt>
                <c:pt idx="27">
                  <c:v>0.99340747725308143</c:v>
                </c:pt>
                <c:pt idx="28">
                  <c:v>0.99285714673527314</c:v>
                </c:pt>
                <c:pt idx="29">
                  <c:v>0.9926568025375101</c:v>
                </c:pt>
                <c:pt idx="30">
                  <c:v>0.99212981836252834</c:v>
                </c:pt>
                <c:pt idx="31">
                  <c:v>0.99179319667522969</c:v>
                </c:pt>
                <c:pt idx="32">
                  <c:v>0.99158884308764328</c:v>
                </c:pt>
                <c:pt idx="33">
                  <c:v>0.9913520385011686</c:v>
                </c:pt>
                <c:pt idx="34">
                  <c:v>0.99097444586160643</c:v>
                </c:pt>
                <c:pt idx="35">
                  <c:v>0.99041881125517539</c:v>
                </c:pt>
                <c:pt idx="36">
                  <c:v>0.99015348153068294</c:v>
                </c:pt>
                <c:pt idx="37">
                  <c:v>0.98965026134330536</c:v>
                </c:pt>
                <c:pt idx="38">
                  <c:v>0.98960001867707481</c:v>
                </c:pt>
                <c:pt idx="39">
                  <c:v>0.98897697620423008</c:v>
                </c:pt>
                <c:pt idx="40">
                  <c:v>0.98853047217706902</c:v>
                </c:pt>
                <c:pt idx="41">
                  <c:v>0.98844523087883351</c:v>
                </c:pt>
                <c:pt idx="42">
                  <c:v>0.98785585057471847</c:v>
                </c:pt>
                <c:pt idx="43">
                  <c:v>0.98711787226025571</c:v>
                </c:pt>
                <c:pt idx="44">
                  <c:v>0.98665478773559401</c:v>
                </c:pt>
                <c:pt idx="45">
                  <c:v>0.98671714210025141</c:v>
                </c:pt>
                <c:pt idx="46">
                  <c:v>0.98637296104255523</c:v>
                </c:pt>
                <c:pt idx="47">
                  <c:v>0.98574837328404841</c:v>
                </c:pt>
                <c:pt idx="48">
                  <c:v>0.98524832719694777</c:v>
                </c:pt>
                <c:pt idx="49">
                  <c:v>0.98485148113333554</c:v>
                </c:pt>
                <c:pt idx="50">
                  <c:v>0.98476039280827388</c:v>
                </c:pt>
                <c:pt idx="51">
                  <c:v>0.98451665531856258</c:v>
                </c:pt>
                <c:pt idx="52">
                  <c:v>0.98433994981496908</c:v>
                </c:pt>
                <c:pt idx="53">
                  <c:v>0.98363884953399017</c:v>
                </c:pt>
                <c:pt idx="54">
                  <c:v>0.9839732159395127</c:v>
                </c:pt>
                <c:pt idx="55">
                  <c:v>0.9835324336457465</c:v>
                </c:pt>
                <c:pt idx="56">
                  <c:v>0.98334223821597511</c:v>
                </c:pt>
                <c:pt idx="57">
                  <c:v>0.98336905101042138</c:v>
                </c:pt>
                <c:pt idx="58">
                  <c:v>0.98240980449505255</c:v>
                </c:pt>
                <c:pt idx="59">
                  <c:v>0.98220165034002693</c:v>
                </c:pt>
                <c:pt idx="60">
                  <c:v>0.98191518779000464</c:v>
                </c:pt>
                <c:pt idx="61">
                  <c:v>0.98139881179226707</c:v>
                </c:pt>
                <c:pt idx="62">
                  <c:v>0.98069224036475811</c:v>
                </c:pt>
                <c:pt idx="63">
                  <c:v>0.98052079718530794</c:v>
                </c:pt>
                <c:pt idx="64">
                  <c:v>0.98033991523398156</c:v>
                </c:pt>
                <c:pt idx="65">
                  <c:v>0.97950170217392041</c:v>
                </c:pt>
                <c:pt idx="66">
                  <c:v>0.98014370571947429</c:v>
                </c:pt>
                <c:pt idx="67">
                  <c:v>0.97943893016448991</c:v>
                </c:pt>
                <c:pt idx="68">
                  <c:v>0.97913810063426476</c:v>
                </c:pt>
                <c:pt idx="69">
                  <c:v>0.97920747143111386</c:v>
                </c:pt>
                <c:pt idx="70">
                  <c:v>0.97915292702371681</c:v>
                </c:pt>
                <c:pt idx="71">
                  <c:v>0.97898921027257502</c:v>
                </c:pt>
                <c:pt idx="72">
                  <c:v>0.97889670195528267</c:v>
                </c:pt>
                <c:pt idx="73">
                  <c:v>0.97877474968147171</c:v>
                </c:pt>
                <c:pt idx="74">
                  <c:v>0.97911780309828034</c:v>
                </c:pt>
                <c:pt idx="75">
                  <c:v>0.97926222466089641</c:v>
                </c:pt>
                <c:pt idx="76">
                  <c:v>0.97970584693912144</c:v>
                </c:pt>
                <c:pt idx="77">
                  <c:v>0.98029405783787071</c:v>
                </c:pt>
                <c:pt idx="78">
                  <c:v>0.98062332897715943</c:v>
                </c:pt>
                <c:pt idx="79">
                  <c:v>0.9808176173257096</c:v>
                </c:pt>
                <c:pt idx="80">
                  <c:v>0.98118184533252406</c:v>
                </c:pt>
                <c:pt idx="81">
                  <c:v>0.98127731892770664</c:v>
                </c:pt>
                <c:pt idx="82">
                  <c:v>0.98078967689037355</c:v>
                </c:pt>
                <c:pt idx="83">
                  <c:v>0.98082480081580992</c:v>
                </c:pt>
                <c:pt idx="84">
                  <c:v>0.98090386097140025</c:v>
                </c:pt>
                <c:pt idx="85">
                  <c:v>0.98066860167058734</c:v>
                </c:pt>
                <c:pt idx="86">
                  <c:v>0.98041759716181953</c:v>
                </c:pt>
                <c:pt idx="87">
                  <c:v>0.97979313469674512</c:v>
                </c:pt>
                <c:pt idx="88">
                  <c:v>0.97963359439333519</c:v>
                </c:pt>
                <c:pt idx="89">
                  <c:v>0.97898503382484081</c:v>
                </c:pt>
                <c:pt idx="90">
                  <c:v>0.97842363572053903</c:v>
                </c:pt>
                <c:pt idx="91">
                  <c:v>0.97823018266153539</c:v>
                </c:pt>
                <c:pt idx="92">
                  <c:v>0.97645903470682416</c:v>
                </c:pt>
                <c:pt idx="93">
                  <c:v>0.97386508478418676</c:v>
                </c:pt>
                <c:pt idx="94">
                  <c:v>0.97155417272443001</c:v>
                </c:pt>
                <c:pt idx="95">
                  <c:v>0.96673275616774668</c:v>
                </c:pt>
                <c:pt idx="96">
                  <c:v>0.96438751370762399</c:v>
                </c:pt>
                <c:pt idx="97">
                  <c:v>0.9640430402985859</c:v>
                </c:pt>
                <c:pt idx="98">
                  <c:v>0.96172515357111543</c:v>
                </c:pt>
                <c:pt idx="99">
                  <c:v>0.94800243219610159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FB1D-4546-8706-E99D4C88B2A2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0.99978643140056656</c:v>
                </c:pt>
                <c:pt idx="1">
                  <c:v>0.99982417647626287</c:v>
                </c:pt>
                <c:pt idx="2">
                  <c:v>0.99991811192123958</c:v>
                </c:pt>
                <c:pt idx="3">
                  <c:v>0.99968873022766691</c:v>
                </c:pt>
                <c:pt idx="4">
                  <c:v>1</c:v>
                </c:pt>
                <c:pt idx="5">
                  <c:v>0.99989604359751616</c:v>
                </c:pt>
                <c:pt idx="6">
                  <c:v>0.99965664632944018</c:v>
                </c:pt>
                <c:pt idx="7">
                  <c:v>0.99971752329253982</c:v>
                </c:pt>
                <c:pt idx="8">
                  <c:v>0.99984639304099332</c:v>
                </c:pt>
                <c:pt idx="9">
                  <c:v>0.9996506466624292</c:v>
                </c:pt>
                <c:pt idx="10">
                  <c:v>0.99972606859955759</c:v>
                </c:pt>
                <c:pt idx="11">
                  <c:v>0.99958778872992193</c:v>
                </c:pt>
                <c:pt idx="12">
                  <c:v>0.99949427043869898</c:v>
                </c:pt>
                <c:pt idx="13">
                  <c:v>0.99938949292259927</c:v>
                </c:pt>
                <c:pt idx="14">
                  <c:v>0.9991856830815331</c:v>
                </c:pt>
                <c:pt idx="15">
                  <c:v>0.99938033308601681</c:v>
                </c:pt>
                <c:pt idx="16">
                  <c:v>0.99903921422429243</c:v>
                </c:pt>
                <c:pt idx="17">
                  <c:v>0.99928236424778183</c:v>
                </c:pt>
                <c:pt idx="18">
                  <c:v>0.99913034411383006</c:v>
                </c:pt>
                <c:pt idx="19">
                  <c:v>0.99910710925382518</c:v>
                </c:pt>
                <c:pt idx="20">
                  <c:v>0.99914633128386254</c:v>
                </c:pt>
                <c:pt idx="21">
                  <c:v>0.99887812948257138</c:v>
                </c:pt>
                <c:pt idx="22">
                  <c:v>0.99869862331386738</c:v>
                </c:pt>
                <c:pt idx="23">
                  <c:v>0.99875276831594806</c:v>
                </c:pt>
                <c:pt idx="24">
                  <c:v>0.99871222057488229</c:v>
                </c:pt>
                <c:pt idx="25">
                  <c:v>0.99846754182289266</c:v>
                </c:pt>
                <c:pt idx="26">
                  <c:v>0.9984698237558266</c:v>
                </c:pt>
                <c:pt idx="27">
                  <c:v>0.99846341486288981</c:v>
                </c:pt>
                <c:pt idx="28">
                  <c:v>0.99803185226371782</c:v>
                </c:pt>
                <c:pt idx="29">
                  <c:v>0.99796917688671793</c:v>
                </c:pt>
                <c:pt idx="30">
                  <c:v>0.99796288688258117</c:v>
                </c:pt>
                <c:pt idx="31">
                  <c:v>0.99787299512959415</c:v>
                </c:pt>
                <c:pt idx="32">
                  <c:v>0.99779365355108218</c:v>
                </c:pt>
                <c:pt idx="33">
                  <c:v>0.9976024103803327</c:v>
                </c:pt>
                <c:pt idx="34">
                  <c:v>0.99721396122840511</c:v>
                </c:pt>
                <c:pt idx="35">
                  <c:v>0.99774959605389013</c:v>
                </c:pt>
                <c:pt idx="36">
                  <c:v>0.99700387573158722</c:v>
                </c:pt>
                <c:pt idx="37">
                  <c:v>0.99697248057624543</c:v>
                </c:pt>
                <c:pt idx="38">
                  <c:v>0.99687654056827402</c:v>
                </c:pt>
                <c:pt idx="39">
                  <c:v>0.996445399635983</c:v>
                </c:pt>
                <c:pt idx="40">
                  <c:v>0.99667092744461883</c:v>
                </c:pt>
                <c:pt idx="41">
                  <c:v>0.99636952252177136</c:v>
                </c:pt>
                <c:pt idx="42">
                  <c:v>0.99629935212159704</c:v>
                </c:pt>
                <c:pt idx="43">
                  <c:v>0.99637275629279354</c:v>
                </c:pt>
                <c:pt idx="44">
                  <c:v>0.9962910471168509</c:v>
                </c:pt>
                <c:pt idx="45">
                  <c:v>0.99561708079464184</c:v>
                </c:pt>
                <c:pt idx="46">
                  <c:v>0.99555911599508229</c:v>
                </c:pt>
                <c:pt idx="47">
                  <c:v>0.99528080544510378</c:v>
                </c:pt>
                <c:pt idx="48">
                  <c:v>0.9950818074813339</c:v>
                </c:pt>
                <c:pt idx="49">
                  <c:v>0.99487570567593719</c:v>
                </c:pt>
                <c:pt idx="50">
                  <c:v>0.99474367909477501</c:v>
                </c:pt>
                <c:pt idx="51">
                  <c:v>0.99462942603589133</c:v>
                </c:pt>
                <c:pt idx="52">
                  <c:v>0.9945600663547457</c:v>
                </c:pt>
                <c:pt idx="53">
                  <c:v>0.99413248074263638</c:v>
                </c:pt>
                <c:pt idx="54">
                  <c:v>0.99424075845914406</c:v>
                </c:pt>
                <c:pt idx="55">
                  <c:v>0.9940982277010465</c:v>
                </c:pt>
                <c:pt idx="56">
                  <c:v>0.99365970379595336</c:v>
                </c:pt>
                <c:pt idx="57">
                  <c:v>0.99331355164319479</c:v>
                </c:pt>
                <c:pt idx="58">
                  <c:v>0.99340942390657605</c:v>
                </c:pt>
                <c:pt idx="59">
                  <c:v>0.99303432091776889</c:v>
                </c:pt>
                <c:pt idx="60">
                  <c:v>0.99265902243134507</c:v>
                </c:pt>
                <c:pt idx="61">
                  <c:v>0.99248108385118738</c:v>
                </c:pt>
                <c:pt idx="62">
                  <c:v>0.99168084696372161</c:v>
                </c:pt>
                <c:pt idx="63">
                  <c:v>0.99137945581606279</c:v>
                </c:pt>
                <c:pt idx="64">
                  <c:v>0.99108955605583626</c:v>
                </c:pt>
                <c:pt idx="65">
                  <c:v>0.99103419560499606</c:v>
                </c:pt>
                <c:pt idx="66">
                  <c:v>0.99135550044489451</c:v>
                </c:pt>
                <c:pt idx="67">
                  <c:v>0.9910755735718102</c:v>
                </c:pt>
                <c:pt idx="68">
                  <c:v>0.99058710888583212</c:v>
                </c:pt>
                <c:pt idx="69">
                  <c:v>0.99075835960316438</c:v>
                </c:pt>
                <c:pt idx="70">
                  <c:v>0.99028689350647781</c:v>
                </c:pt>
                <c:pt idx="71">
                  <c:v>0.98999952170645023</c:v>
                </c:pt>
                <c:pt idx="72">
                  <c:v>0.98949166781296038</c:v>
                </c:pt>
                <c:pt idx="73">
                  <c:v>0.989139993243902</c:v>
                </c:pt>
                <c:pt idx="74">
                  <c:v>0.98862992369226887</c:v>
                </c:pt>
                <c:pt idx="75">
                  <c:v>0.98815482315167036</c:v>
                </c:pt>
                <c:pt idx="76">
                  <c:v>0.98730188896622817</c:v>
                </c:pt>
                <c:pt idx="77">
                  <c:v>0.9872153319843725</c:v>
                </c:pt>
                <c:pt idx="78">
                  <c:v>0.98745213083431271</c:v>
                </c:pt>
                <c:pt idx="79">
                  <c:v>0.98639819770770898</c:v>
                </c:pt>
                <c:pt idx="80">
                  <c:v>0.98621326029405776</c:v>
                </c:pt>
                <c:pt idx="81">
                  <c:v>0.98581537869400504</c:v>
                </c:pt>
                <c:pt idx="82">
                  <c:v>0.98579671425924709</c:v>
                </c:pt>
                <c:pt idx="83">
                  <c:v>0.9858972168295782</c:v>
                </c:pt>
                <c:pt idx="84">
                  <c:v>0.98571656180176326</c:v>
                </c:pt>
                <c:pt idx="85">
                  <c:v>0.98551138468878674</c:v>
                </c:pt>
                <c:pt idx="86">
                  <c:v>0.98528929038803259</c:v>
                </c:pt>
                <c:pt idx="87">
                  <c:v>0.98483154785854998</c:v>
                </c:pt>
                <c:pt idx="88">
                  <c:v>0.9843448751135655</c:v>
                </c:pt>
                <c:pt idx="89">
                  <c:v>0.98391728561201564</c:v>
                </c:pt>
                <c:pt idx="90">
                  <c:v>0.9834662881940478</c:v>
                </c:pt>
                <c:pt idx="91">
                  <c:v>0.98310872953206752</c:v>
                </c:pt>
                <c:pt idx="92">
                  <c:v>0.98180362405343813</c:v>
                </c:pt>
                <c:pt idx="93">
                  <c:v>0.98093986917273535</c:v>
                </c:pt>
                <c:pt idx="94">
                  <c:v>0.9811311194497444</c:v>
                </c:pt>
                <c:pt idx="95">
                  <c:v>0.98164150019825991</c:v>
                </c:pt>
                <c:pt idx="96">
                  <c:v>0.98111089417719977</c:v>
                </c:pt>
                <c:pt idx="97">
                  <c:v>0.98048197934296843</c:v>
                </c:pt>
                <c:pt idx="98">
                  <c:v>0.97998534495087808</c:v>
                </c:pt>
                <c:pt idx="99">
                  <c:v>0.96307281550517199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FB1D-4546-8706-E99D4C88B2A2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0.99785722120376663</c:v>
                </c:pt>
                <c:pt idx="2">
                  <c:v>0.98340261432745446</c:v>
                </c:pt>
                <c:pt idx="3">
                  <c:v>0.98079102127904094</c:v>
                </c:pt>
                <c:pt idx="4">
                  <c:v>0.96275361869063936</c:v>
                </c:pt>
                <c:pt idx="5">
                  <c:v>0.95132174729370833</c:v>
                </c:pt>
                <c:pt idx="6">
                  <c:v>0.94298574568757298</c:v>
                </c:pt>
                <c:pt idx="7">
                  <c:v>0.94364806005787072</c:v>
                </c:pt>
                <c:pt idx="8">
                  <c:v>0.92494409148789491</c:v>
                </c:pt>
                <c:pt idx="9">
                  <c:v>0.91472556262525284</c:v>
                </c:pt>
                <c:pt idx="10">
                  <c:v>0.90472471850910541</c:v>
                </c:pt>
                <c:pt idx="11">
                  <c:v>0.8962884435019336</c:v>
                </c:pt>
                <c:pt idx="12">
                  <c:v>0.88869066135955177</c:v>
                </c:pt>
                <c:pt idx="13">
                  <c:v>0.88001898983263771</c:v>
                </c:pt>
                <c:pt idx="14">
                  <c:v>0.86537085045069129</c:v>
                </c:pt>
                <c:pt idx="15">
                  <c:v>0.85675831598023566</c:v>
                </c:pt>
                <c:pt idx="16">
                  <c:v>0.85202491895114285</c:v>
                </c:pt>
                <c:pt idx="17">
                  <c:v>0.84088342158365104</c:v>
                </c:pt>
                <c:pt idx="18">
                  <c:v>0.82824034402899493</c:v>
                </c:pt>
                <c:pt idx="19">
                  <c:v>0.81540028079967974</c:v>
                </c:pt>
                <c:pt idx="20">
                  <c:v>0.81251191108091736</c:v>
                </c:pt>
                <c:pt idx="21">
                  <c:v>0.80476792689004639</c:v>
                </c:pt>
                <c:pt idx="22">
                  <c:v>0.79706192141081833</c:v>
                </c:pt>
                <c:pt idx="23">
                  <c:v>0.78390318840825823</c:v>
                </c:pt>
                <c:pt idx="24">
                  <c:v>0.78085666084919736</c:v>
                </c:pt>
                <c:pt idx="25">
                  <c:v>0.77019558610960159</c:v>
                </c:pt>
                <c:pt idx="26">
                  <c:v>0.76264129575392603</c:v>
                </c:pt>
                <c:pt idx="27">
                  <c:v>0.75260226510623685</c:v>
                </c:pt>
                <c:pt idx="28">
                  <c:v>0.74217967374659677</c:v>
                </c:pt>
                <c:pt idx="29">
                  <c:v>0.73692087172742293</c:v>
                </c:pt>
                <c:pt idx="30">
                  <c:v>0.72838618710084646</c:v>
                </c:pt>
                <c:pt idx="31">
                  <c:v>0.71662943517451849</c:v>
                </c:pt>
                <c:pt idx="32">
                  <c:v>0.70890359923865942</c:v>
                </c:pt>
                <c:pt idx="33">
                  <c:v>0.70591948422356676</c:v>
                </c:pt>
                <c:pt idx="34">
                  <c:v>0.70066031934425221</c:v>
                </c:pt>
                <c:pt idx="35">
                  <c:v>0.68656776666927122</c:v>
                </c:pt>
                <c:pt idx="36">
                  <c:v>0.68103701057094912</c:v>
                </c:pt>
                <c:pt idx="37">
                  <c:v>0.66908233508145787</c:v>
                </c:pt>
                <c:pt idx="38">
                  <c:v>0.66468065714593438</c:v>
                </c:pt>
                <c:pt idx="39">
                  <c:v>0.65774800034040304</c:v>
                </c:pt>
                <c:pt idx="40">
                  <c:v>0.64950625930286532</c:v>
                </c:pt>
                <c:pt idx="41">
                  <c:v>0.64738356601495695</c:v>
                </c:pt>
                <c:pt idx="42">
                  <c:v>0.6384853121709908</c:v>
                </c:pt>
                <c:pt idx="43">
                  <c:v>0.62673904150480941</c:v>
                </c:pt>
                <c:pt idx="44">
                  <c:v>0.62210100606993957</c:v>
                </c:pt>
                <c:pt idx="45">
                  <c:v>0.62206581148519424</c:v>
                </c:pt>
                <c:pt idx="46">
                  <c:v>0.61671073772260177</c:v>
                </c:pt>
                <c:pt idx="47">
                  <c:v>0.60753834799043471</c:v>
                </c:pt>
                <c:pt idx="48">
                  <c:v>0.60087609756059213</c:v>
                </c:pt>
                <c:pt idx="49">
                  <c:v>0.59461473381464969</c:v>
                </c:pt>
                <c:pt idx="50">
                  <c:v>0.59107166499039354</c:v>
                </c:pt>
                <c:pt idx="51">
                  <c:v>0.58316870517442765</c:v>
                </c:pt>
                <c:pt idx="52">
                  <c:v>0.57877399055499257</c:v>
                </c:pt>
                <c:pt idx="53">
                  <c:v>0.57029574957301188</c:v>
                </c:pt>
                <c:pt idx="54">
                  <c:v>0.57002263389158681</c:v>
                </c:pt>
                <c:pt idx="55">
                  <c:v>0.56495247086418288</c:v>
                </c:pt>
                <c:pt idx="56">
                  <c:v>0.5615451787567125</c:v>
                </c:pt>
                <c:pt idx="57">
                  <c:v>0.55929950691914598</c:v>
                </c:pt>
                <c:pt idx="58">
                  <c:v>0.5513571584849658</c:v>
                </c:pt>
                <c:pt idx="59">
                  <c:v>0.55040492456005796</c:v>
                </c:pt>
                <c:pt idx="60">
                  <c:v>0.54773166343073376</c:v>
                </c:pt>
                <c:pt idx="61">
                  <c:v>0.54301427962956883</c:v>
                </c:pt>
                <c:pt idx="62">
                  <c:v>0.53778835768723465</c:v>
                </c:pt>
                <c:pt idx="63">
                  <c:v>0.5401309260773961</c:v>
                </c:pt>
                <c:pt idx="64">
                  <c:v>0.53738773775052051</c:v>
                </c:pt>
                <c:pt idx="65">
                  <c:v>0.53261421963553268</c:v>
                </c:pt>
                <c:pt idx="66">
                  <c:v>0.5383087331658698</c:v>
                </c:pt>
                <c:pt idx="67">
                  <c:v>0.53184649814291873</c:v>
                </c:pt>
                <c:pt idx="68">
                  <c:v>0.53063059189677619</c:v>
                </c:pt>
                <c:pt idx="69">
                  <c:v>0.52793359581575316</c:v>
                </c:pt>
                <c:pt idx="70">
                  <c:v>0.52942277263362059</c:v>
                </c:pt>
                <c:pt idx="71">
                  <c:v>0.52706964336400075</c:v>
                </c:pt>
                <c:pt idx="72">
                  <c:v>0.52759737035909793</c:v>
                </c:pt>
                <c:pt idx="73">
                  <c:v>0.52846295358229256</c:v>
                </c:pt>
                <c:pt idx="74">
                  <c:v>0.53256900576258026</c:v>
                </c:pt>
                <c:pt idx="75">
                  <c:v>0.53229636164939576</c:v>
                </c:pt>
                <c:pt idx="76">
                  <c:v>0.53433849188919103</c:v>
                </c:pt>
                <c:pt idx="77">
                  <c:v>0.53372976941265615</c:v>
                </c:pt>
                <c:pt idx="78">
                  <c:v>0.53387433064357515</c:v>
                </c:pt>
                <c:pt idx="79">
                  <c:v>0.53434032763163009</c:v>
                </c:pt>
                <c:pt idx="80">
                  <c:v>0.53706551914512257</c:v>
                </c:pt>
                <c:pt idx="81">
                  <c:v>0.54220281054884367</c:v>
                </c:pt>
                <c:pt idx="82">
                  <c:v>0.54344807817805663</c:v>
                </c:pt>
                <c:pt idx="83">
                  <c:v>0.54550570614447236</c:v>
                </c:pt>
                <c:pt idx="84">
                  <c:v>0.54934341920227792</c:v>
                </c:pt>
                <c:pt idx="85">
                  <c:v>0.54958553253312037</c:v>
                </c:pt>
                <c:pt idx="86">
                  <c:v>0.55288863070067062</c:v>
                </c:pt>
                <c:pt idx="87">
                  <c:v>0.55494866568933376</c:v>
                </c:pt>
                <c:pt idx="88">
                  <c:v>0.56018049955300142</c:v>
                </c:pt>
                <c:pt idx="89">
                  <c:v>0.56304283240730468</c:v>
                </c:pt>
                <c:pt idx="90">
                  <c:v>0.56680363410950385</c:v>
                </c:pt>
                <c:pt idx="91">
                  <c:v>0.56989301440158502</c:v>
                </c:pt>
                <c:pt idx="92">
                  <c:v>0.57329575261428978</c:v>
                </c:pt>
                <c:pt idx="93">
                  <c:v>0.57685271868205001</c:v>
                </c:pt>
                <c:pt idx="94">
                  <c:v>0.58003756042986376</c:v>
                </c:pt>
                <c:pt idx="95">
                  <c:v>0.58392281251442413</c:v>
                </c:pt>
                <c:pt idx="96">
                  <c:v>0.58683476424383407</c:v>
                </c:pt>
                <c:pt idx="97">
                  <c:v>0.59122815607311996</c:v>
                </c:pt>
                <c:pt idx="98">
                  <c:v>0.59452104272655382</c:v>
                </c:pt>
                <c:pt idx="99">
                  <c:v>0.59811007963306306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FB1D-4546-8706-E99D4C88B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FB1D-4546-8706-E99D4C88B2A2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B1D-4546-8706-E99D4C88B2A2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B1D-4546-8706-E99D4C88B2A2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FB1D-4546-8706-E99D4C88B2A2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'Data-Normalized'!$H$3</c15:sqref>
                        </c15:formulaRef>
                      </c:ext>
                    </c:extLst>
                    <c:strCache>
                      <c:ptCount val="1"/>
                      <c:pt idx="0">
                        <c:v>Ursem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00206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'Data-Normalized'!$H$4:$H$103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0.99978643140056656</c:v>
                      </c:pt>
                      <c:pt idx="1">
                        <c:v>0.99982417647626287</c:v>
                      </c:pt>
                      <c:pt idx="2">
                        <c:v>0.99991811192123958</c:v>
                      </c:pt>
                      <c:pt idx="3">
                        <c:v>0.99968873022766691</c:v>
                      </c:pt>
                      <c:pt idx="4">
                        <c:v>1</c:v>
                      </c:pt>
                      <c:pt idx="5">
                        <c:v>0.99989604359751616</c:v>
                      </c:pt>
                      <c:pt idx="6">
                        <c:v>0.99965664632944018</c:v>
                      </c:pt>
                      <c:pt idx="7">
                        <c:v>0.99971752329253982</c:v>
                      </c:pt>
                      <c:pt idx="8">
                        <c:v>0.99984639304099332</c:v>
                      </c:pt>
                      <c:pt idx="9">
                        <c:v>0.9996506466624292</c:v>
                      </c:pt>
                      <c:pt idx="10">
                        <c:v>0.99972606859955759</c:v>
                      </c:pt>
                      <c:pt idx="11">
                        <c:v>0.99958778872992193</c:v>
                      </c:pt>
                      <c:pt idx="12">
                        <c:v>0.99949427043869898</c:v>
                      </c:pt>
                      <c:pt idx="13">
                        <c:v>0.99938949292259927</c:v>
                      </c:pt>
                      <c:pt idx="14">
                        <c:v>0.9991856830815331</c:v>
                      </c:pt>
                      <c:pt idx="15">
                        <c:v>0.99938033308601681</c:v>
                      </c:pt>
                      <c:pt idx="16">
                        <c:v>0.99903921422429243</c:v>
                      </c:pt>
                      <c:pt idx="17">
                        <c:v>0.99928236424778183</c:v>
                      </c:pt>
                      <c:pt idx="18">
                        <c:v>0.99913034411383006</c:v>
                      </c:pt>
                      <c:pt idx="19">
                        <c:v>0.99910710925382518</c:v>
                      </c:pt>
                      <c:pt idx="20">
                        <c:v>0.99914633128386254</c:v>
                      </c:pt>
                      <c:pt idx="21">
                        <c:v>0.99887812948257138</c:v>
                      </c:pt>
                      <c:pt idx="22">
                        <c:v>0.99869862331386738</c:v>
                      </c:pt>
                      <c:pt idx="23">
                        <c:v>0.99875276831594806</c:v>
                      </c:pt>
                      <c:pt idx="24">
                        <c:v>0.99871222057488229</c:v>
                      </c:pt>
                      <c:pt idx="25">
                        <c:v>0.99846754182289266</c:v>
                      </c:pt>
                      <c:pt idx="26">
                        <c:v>0.9984698237558266</c:v>
                      </c:pt>
                      <c:pt idx="27">
                        <c:v>0.99846341486288981</c:v>
                      </c:pt>
                      <c:pt idx="28">
                        <c:v>0.99803185226371782</c:v>
                      </c:pt>
                      <c:pt idx="29">
                        <c:v>0.99796917688671793</c:v>
                      </c:pt>
                      <c:pt idx="30">
                        <c:v>0.99796288688258117</c:v>
                      </c:pt>
                      <c:pt idx="31">
                        <c:v>0.99787299512959415</c:v>
                      </c:pt>
                      <c:pt idx="32">
                        <c:v>0.99779365355108218</c:v>
                      </c:pt>
                      <c:pt idx="33">
                        <c:v>0.9976024103803327</c:v>
                      </c:pt>
                      <c:pt idx="34">
                        <c:v>0.99721396122840511</c:v>
                      </c:pt>
                      <c:pt idx="35">
                        <c:v>0.99774959605389013</c:v>
                      </c:pt>
                      <c:pt idx="36">
                        <c:v>0.99700387573158722</c:v>
                      </c:pt>
                      <c:pt idx="37">
                        <c:v>0.99697248057624543</c:v>
                      </c:pt>
                      <c:pt idx="38">
                        <c:v>0.99687654056827402</c:v>
                      </c:pt>
                      <c:pt idx="39">
                        <c:v>0.996445399635983</c:v>
                      </c:pt>
                      <c:pt idx="40">
                        <c:v>0.99667092744461883</c:v>
                      </c:pt>
                      <c:pt idx="41">
                        <c:v>0.99636952252177136</c:v>
                      </c:pt>
                      <c:pt idx="42">
                        <c:v>0.99629935212159704</c:v>
                      </c:pt>
                      <c:pt idx="43">
                        <c:v>0.99637275629279354</c:v>
                      </c:pt>
                      <c:pt idx="44">
                        <c:v>0.9962910471168509</c:v>
                      </c:pt>
                      <c:pt idx="45">
                        <c:v>0.99561708079464184</c:v>
                      </c:pt>
                      <c:pt idx="46">
                        <c:v>0.99555911599508229</c:v>
                      </c:pt>
                      <c:pt idx="47">
                        <c:v>0.99528080544510378</c:v>
                      </c:pt>
                      <c:pt idx="48">
                        <c:v>0.9950818074813339</c:v>
                      </c:pt>
                      <c:pt idx="49">
                        <c:v>0.99487570567593719</c:v>
                      </c:pt>
                      <c:pt idx="50">
                        <c:v>0.99474367909477501</c:v>
                      </c:pt>
                      <c:pt idx="51">
                        <c:v>0.99462942603589133</c:v>
                      </c:pt>
                      <c:pt idx="52">
                        <c:v>0.9945600663547457</c:v>
                      </c:pt>
                      <c:pt idx="53">
                        <c:v>0.99413248074263638</c:v>
                      </c:pt>
                      <c:pt idx="54">
                        <c:v>0.99424075845914406</c:v>
                      </c:pt>
                      <c:pt idx="55">
                        <c:v>0.9940982277010465</c:v>
                      </c:pt>
                      <c:pt idx="56">
                        <c:v>0.99365970379595336</c:v>
                      </c:pt>
                      <c:pt idx="57">
                        <c:v>0.99331355164319479</c:v>
                      </c:pt>
                      <c:pt idx="58">
                        <c:v>0.99340942390657605</c:v>
                      </c:pt>
                      <c:pt idx="59">
                        <c:v>0.99303432091776889</c:v>
                      </c:pt>
                      <c:pt idx="60">
                        <c:v>0.99265902243134507</c:v>
                      </c:pt>
                      <c:pt idx="61">
                        <c:v>0.99248108385118738</c:v>
                      </c:pt>
                      <c:pt idx="62">
                        <c:v>0.99168084696372161</c:v>
                      </c:pt>
                      <c:pt idx="63">
                        <c:v>0.99137945581606279</c:v>
                      </c:pt>
                      <c:pt idx="64">
                        <c:v>0.99108955605583626</c:v>
                      </c:pt>
                      <c:pt idx="65">
                        <c:v>0.99103419560499606</c:v>
                      </c:pt>
                      <c:pt idx="66">
                        <c:v>0.99135550044489451</c:v>
                      </c:pt>
                      <c:pt idx="67">
                        <c:v>0.9910755735718102</c:v>
                      </c:pt>
                      <c:pt idx="68">
                        <c:v>0.99058710888583212</c:v>
                      </c:pt>
                      <c:pt idx="69">
                        <c:v>0.99075835960316438</c:v>
                      </c:pt>
                      <c:pt idx="70">
                        <c:v>0.99028689350647781</c:v>
                      </c:pt>
                      <c:pt idx="71">
                        <c:v>0.98999952170645023</c:v>
                      </c:pt>
                      <c:pt idx="72">
                        <c:v>0.98949166781296038</c:v>
                      </c:pt>
                      <c:pt idx="73">
                        <c:v>0.989139993243902</c:v>
                      </c:pt>
                      <c:pt idx="74">
                        <c:v>0.98862992369226887</c:v>
                      </c:pt>
                      <c:pt idx="75">
                        <c:v>0.98815482315167036</c:v>
                      </c:pt>
                      <c:pt idx="76">
                        <c:v>0.98730188896622817</c:v>
                      </c:pt>
                      <c:pt idx="77">
                        <c:v>0.9872153319843725</c:v>
                      </c:pt>
                      <c:pt idx="78">
                        <c:v>0.98745213083431271</c:v>
                      </c:pt>
                      <c:pt idx="79">
                        <c:v>0.98639819770770898</c:v>
                      </c:pt>
                      <c:pt idx="80">
                        <c:v>0.98621326029405776</c:v>
                      </c:pt>
                      <c:pt idx="81">
                        <c:v>0.98581537869400504</c:v>
                      </c:pt>
                      <c:pt idx="82">
                        <c:v>0.98579671425924709</c:v>
                      </c:pt>
                      <c:pt idx="83">
                        <c:v>0.9858972168295782</c:v>
                      </c:pt>
                      <c:pt idx="84">
                        <c:v>0.98571656180176326</c:v>
                      </c:pt>
                      <c:pt idx="85">
                        <c:v>0.98551138468878674</c:v>
                      </c:pt>
                      <c:pt idx="86">
                        <c:v>0.98528929038803259</c:v>
                      </c:pt>
                      <c:pt idx="87">
                        <c:v>0.98483154785854998</c:v>
                      </c:pt>
                      <c:pt idx="88">
                        <c:v>0.9843448751135655</c:v>
                      </c:pt>
                      <c:pt idx="89">
                        <c:v>0.98391728561201564</c:v>
                      </c:pt>
                      <c:pt idx="90">
                        <c:v>0.9834662881940478</c:v>
                      </c:pt>
                      <c:pt idx="91">
                        <c:v>0.98310872953206752</c:v>
                      </c:pt>
                      <c:pt idx="92">
                        <c:v>0.98180362405343813</c:v>
                      </c:pt>
                      <c:pt idx="93">
                        <c:v>0.98093986917273535</c:v>
                      </c:pt>
                      <c:pt idx="94">
                        <c:v>0.9811311194497444</c:v>
                      </c:pt>
                      <c:pt idx="95">
                        <c:v>0.98164150019825991</c:v>
                      </c:pt>
                      <c:pt idx="96">
                        <c:v>0.98111089417719977</c:v>
                      </c:pt>
                      <c:pt idx="97">
                        <c:v>0.98048197934296843</c:v>
                      </c:pt>
                      <c:pt idx="98">
                        <c:v>0.97998534495087808</c:v>
                      </c:pt>
                      <c:pt idx="99">
                        <c:v>0.96307281550517199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B1D-4546-8706-E99D4C88B2A2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'Data-Normalized'!$I$3</c15:sqref>
                        </c15:formulaRef>
                      </c:ext>
                    </c:extLst>
                    <c:strCache>
                      <c:ptCount val="1"/>
                      <c:pt idx="0">
                        <c:v>Wineberg and Oppacher</c:v>
                      </c:pt>
                    </c:strCache>
                  </c:strRef>
                </c:tx>
                <c:spPr>
                  <a:ln w="12700" cap="rnd">
                    <a:solidFill>
                      <a:srgbClr val="7030A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7030A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'Data-Normalized'!$I$4:$I$103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0.99983886082536666</c:v>
                      </c:pt>
                      <c:pt idx="1">
                        <c:v>0.99985850477788762</c:v>
                      </c:pt>
                      <c:pt idx="2">
                        <c:v>1</c:v>
                      </c:pt>
                      <c:pt idx="3">
                        <c:v>0.99968645229629827</c:v>
                      </c:pt>
                      <c:pt idx="4">
                        <c:v>0.99972301187460133</c:v>
                      </c:pt>
                      <c:pt idx="5">
                        <c:v>0.99942369344420012</c:v>
                      </c:pt>
                      <c:pt idx="6">
                        <c:v>0.99948732641860605</c:v>
                      </c:pt>
                      <c:pt idx="7">
                        <c:v>0.99941718743428398</c:v>
                      </c:pt>
                      <c:pt idx="8">
                        <c:v>0.99928664749338547</c:v>
                      </c:pt>
                      <c:pt idx="9">
                        <c:v>0.99904600907500241</c:v>
                      </c:pt>
                      <c:pt idx="10">
                        <c:v>0.99895249042923973</c:v>
                      </c:pt>
                      <c:pt idx="11">
                        <c:v>0.99846596681028299</c:v>
                      </c:pt>
                      <c:pt idx="12">
                        <c:v>0.99840577572499412</c:v>
                      </c:pt>
                      <c:pt idx="13">
                        <c:v>0.99781045483053599</c:v>
                      </c:pt>
                      <c:pt idx="14">
                        <c:v>0.9976436071568795</c:v>
                      </c:pt>
                      <c:pt idx="15">
                        <c:v>0.99729135918774103</c:v>
                      </c:pt>
                      <c:pt idx="16">
                        <c:v>0.99696782161074859</c:v>
                      </c:pt>
                      <c:pt idx="17">
                        <c:v>0.99673570396664291</c:v>
                      </c:pt>
                      <c:pt idx="18">
                        <c:v>0.99627747099725705</c:v>
                      </c:pt>
                      <c:pt idx="19">
                        <c:v>0.99586457022599695</c:v>
                      </c:pt>
                      <c:pt idx="20">
                        <c:v>0.99558766604911331</c:v>
                      </c:pt>
                      <c:pt idx="21">
                        <c:v>0.99533405758515547</c:v>
                      </c:pt>
                      <c:pt idx="22">
                        <c:v>0.99478818236606026</c:v>
                      </c:pt>
                      <c:pt idx="23">
                        <c:v>0.99434783043037966</c:v>
                      </c:pt>
                      <c:pt idx="24">
                        <c:v>0.99428478509557916</c:v>
                      </c:pt>
                      <c:pt idx="25">
                        <c:v>0.99388292355404773</c:v>
                      </c:pt>
                      <c:pt idx="26">
                        <c:v>0.99351170322050852</c:v>
                      </c:pt>
                      <c:pt idx="27">
                        <c:v>0.99341969564801658</c:v>
                      </c:pt>
                      <c:pt idx="28">
                        <c:v>0.99286189973978478</c:v>
                      </c:pt>
                      <c:pt idx="29">
                        <c:v>0.9926725958383531</c:v>
                      </c:pt>
                      <c:pt idx="30">
                        <c:v>0.99213154765887324</c:v>
                      </c:pt>
                      <c:pt idx="31">
                        <c:v>0.99180049668978409</c:v>
                      </c:pt>
                      <c:pt idx="32">
                        <c:v>0.99159595613287133</c:v>
                      </c:pt>
                      <c:pt idx="33">
                        <c:v>0.99136782604323026</c:v>
                      </c:pt>
                      <c:pt idx="34">
                        <c:v>0.99098166287401268</c:v>
                      </c:pt>
                      <c:pt idx="35">
                        <c:v>0.99043096061530222</c:v>
                      </c:pt>
                      <c:pt idx="36">
                        <c:v>0.99015829583842863</c:v>
                      </c:pt>
                      <c:pt idx="37">
                        <c:v>0.98966556002935846</c:v>
                      </c:pt>
                      <c:pt idx="38">
                        <c:v>0.98962060559955056</c:v>
                      </c:pt>
                      <c:pt idx="39">
                        <c:v>0.98900031002186595</c:v>
                      </c:pt>
                      <c:pt idx="40">
                        <c:v>0.98853947464851388</c:v>
                      </c:pt>
                      <c:pt idx="41">
                        <c:v>0.98846421480477387</c:v>
                      </c:pt>
                      <c:pt idx="42">
                        <c:v>0.98787082472616194</c:v>
                      </c:pt>
                      <c:pt idx="43">
                        <c:v>0.98714664286110643</c:v>
                      </c:pt>
                      <c:pt idx="44">
                        <c:v>0.98666801040256413</c:v>
                      </c:pt>
                      <c:pt idx="45">
                        <c:v>0.98674939848790255</c:v>
                      </c:pt>
                      <c:pt idx="46">
                        <c:v>0.98640437009105808</c:v>
                      </c:pt>
                      <c:pt idx="47">
                        <c:v>0.98577106249354118</c:v>
                      </c:pt>
                      <c:pt idx="48">
                        <c:v>0.98528487466864467</c:v>
                      </c:pt>
                      <c:pt idx="49">
                        <c:v>0.98488876360039401</c:v>
                      </c:pt>
                      <c:pt idx="50">
                        <c:v>0.98479520298037371</c:v>
                      </c:pt>
                      <c:pt idx="51">
                        <c:v>0.98454910790851258</c:v>
                      </c:pt>
                      <c:pt idx="52">
                        <c:v>0.98437684555563543</c:v>
                      </c:pt>
                      <c:pt idx="53">
                        <c:v>0.98367453227874957</c:v>
                      </c:pt>
                      <c:pt idx="54">
                        <c:v>0.98400478573694583</c:v>
                      </c:pt>
                      <c:pt idx="55">
                        <c:v>0.98357056204286353</c:v>
                      </c:pt>
                      <c:pt idx="56">
                        <c:v>0.98338763822857556</c:v>
                      </c:pt>
                      <c:pt idx="57">
                        <c:v>0.98341979050983863</c:v>
                      </c:pt>
                      <c:pt idx="58">
                        <c:v>0.98246424653731257</c:v>
                      </c:pt>
                      <c:pt idx="59">
                        <c:v>0.982259957825945</c:v>
                      </c:pt>
                      <c:pt idx="60">
                        <c:v>0.98197973768271707</c:v>
                      </c:pt>
                      <c:pt idx="61">
                        <c:v>0.9814658888221125</c:v>
                      </c:pt>
                      <c:pt idx="62">
                        <c:v>0.98078645151557697</c:v>
                      </c:pt>
                      <c:pt idx="63">
                        <c:v>0.98060604615674041</c:v>
                      </c:pt>
                      <c:pt idx="64">
                        <c:v>0.98044478105933452</c:v>
                      </c:pt>
                      <c:pt idx="65">
                        <c:v>0.97961356483759354</c:v>
                      </c:pt>
                      <c:pt idx="66">
                        <c:v>0.98024947483907698</c:v>
                      </c:pt>
                      <c:pt idx="67">
                        <c:v>0.97956399323945809</c:v>
                      </c:pt>
                      <c:pt idx="68">
                        <c:v>0.97927130674174567</c:v>
                      </c:pt>
                      <c:pt idx="69">
                        <c:v>0.97934669250825823</c:v>
                      </c:pt>
                      <c:pt idx="70">
                        <c:v>0.97930308125469112</c:v>
                      </c:pt>
                      <c:pt idx="71">
                        <c:v>0.97915327512958916</c:v>
                      </c:pt>
                      <c:pt idx="72">
                        <c:v>0.97907251665811368</c:v>
                      </c:pt>
                      <c:pt idx="73">
                        <c:v>0.97895670968160597</c:v>
                      </c:pt>
                      <c:pt idx="74">
                        <c:v>0.97930467627647699</c:v>
                      </c:pt>
                      <c:pt idx="75">
                        <c:v>0.97948932103532349</c:v>
                      </c:pt>
                      <c:pt idx="76">
                        <c:v>0.97994230722251885</c:v>
                      </c:pt>
                      <c:pt idx="77">
                        <c:v>0.98053855155064229</c:v>
                      </c:pt>
                      <c:pt idx="78">
                        <c:v>0.98090041162475383</c:v>
                      </c:pt>
                      <c:pt idx="79">
                        <c:v>0.98109609561332911</c:v>
                      </c:pt>
                      <c:pt idx="80">
                        <c:v>0.9814753330300553</c:v>
                      </c:pt>
                      <c:pt idx="81">
                        <c:v>0.98157800206395818</c:v>
                      </c:pt>
                      <c:pt idx="82">
                        <c:v>0.98110977922128173</c:v>
                      </c:pt>
                      <c:pt idx="83">
                        <c:v>0.98114751407879552</c:v>
                      </c:pt>
                      <c:pt idx="84">
                        <c:v>0.98125202998002947</c:v>
                      </c:pt>
                      <c:pt idx="85">
                        <c:v>0.98104325002310688</c:v>
                      </c:pt>
                      <c:pt idx="86">
                        <c:v>0.98081100645622843</c:v>
                      </c:pt>
                      <c:pt idx="87">
                        <c:v>0.98017597791415301</c:v>
                      </c:pt>
                      <c:pt idx="88">
                        <c:v>0.98004249977522784</c:v>
                      </c:pt>
                      <c:pt idx="89">
                        <c:v>0.9794088144093932</c:v>
                      </c:pt>
                      <c:pt idx="90">
                        <c:v>0.97885681094869958</c:v>
                      </c:pt>
                      <c:pt idx="91">
                        <c:v>0.97869202001366173</c:v>
                      </c:pt>
                      <c:pt idx="92">
                        <c:v>0.97695453759772755</c:v>
                      </c:pt>
                      <c:pt idx="93">
                        <c:v>0.97443125510669315</c:v>
                      </c:pt>
                      <c:pt idx="94">
                        <c:v>0.97218844460443155</c:v>
                      </c:pt>
                      <c:pt idx="95">
                        <c:v>0.9675201936054233</c:v>
                      </c:pt>
                      <c:pt idx="96">
                        <c:v>0.96526134893678772</c:v>
                      </c:pt>
                      <c:pt idx="97">
                        <c:v>0.96495464303706247</c:v>
                      </c:pt>
                      <c:pt idx="98">
                        <c:v>0.96276765829730748</c:v>
                      </c:pt>
                      <c:pt idx="99">
                        <c:v>0.94926642849353626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FB1D-4546-8706-E99D4C88B2A2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'Data-Normalized'!$J$3</c15:sqref>
                        </c15:formulaRef>
                      </c:ext>
                    </c:extLst>
                    <c:strCache>
                      <c:ptCount val="1"/>
                      <c:pt idx="0">
                        <c:v>Zhu et al.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x"/>
                  <c:size val="3"/>
                  <c:spPr>
                    <a:solidFill>
                      <a:srgbClr val="FF0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'Data-Normalized'!$J$4:$J$103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0.99988913401236923</c:v>
                      </c:pt>
                      <c:pt idx="1">
                        <c:v>0.99996281725337921</c:v>
                      </c:pt>
                      <c:pt idx="2">
                        <c:v>1</c:v>
                      </c:pt>
                      <c:pt idx="3">
                        <c:v>0.99996486401007378</c:v>
                      </c:pt>
                      <c:pt idx="4">
                        <c:v>0.99970054000264119</c:v>
                      </c:pt>
                      <c:pt idx="5">
                        <c:v>0.99976233256190095</c:v>
                      </c:pt>
                      <c:pt idx="6">
                        <c:v>0.99972407770463045</c:v>
                      </c:pt>
                      <c:pt idx="7">
                        <c:v>0.99963231477948389</c:v>
                      </c:pt>
                      <c:pt idx="8">
                        <c:v>0.99963606716675746</c:v>
                      </c:pt>
                      <c:pt idx="9">
                        <c:v>0.99958684754147975</c:v>
                      </c:pt>
                      <c:pt idx="10">
                        <c:v>0.99966184655465051</c:v>
                      </c:pt>
                      <c:pt idx="11">
                        <c:v>0.99956379716251287</c:v>
                      </c:pt>
                      <c:pt idx="12">
                        <c:v>0.99945531905769258</c:v>
                      </c:pt>
                      <c:pt idx="13">
                        <c:v>0.99934455053466642</c:v>
                      </c:pt>
                      <c:pt idx="14">
                        <c:v>0.99932184128181545</c:v>
                      </c:pt>
                      <c:pt idx="15">
                        <c:v>0.99930288441623816</c:v>
                      </c:pt>
                      <c:pt idx="16">
                        <c:v>0.99931804016223957</c:v>
                      </c:pt>
                      <c:pt idx="17">
                        <c:v>0.99918807111212471</c:v>
                      </c:pt>
                      <c:pt idx="18">
                        <c:v>0.99915561539882258</c:v>
                      </c:pt>
                      <c:pt idx="19">
                        <c:v>0.99913027460164994</c:v>
                      </c:pt>
                      <c:pt idx="20">
                        <c:v>0.99916706748985262</c:v>
                      </c:pt>
                      <c:pt idx="21">
                        <c:v>0.99909932958971781</c:v>
                      </c:pt>
                      <c:pt idx="22">
                        <c:v>0.99898256699351418</c:v>
                      </c:pt>
                      <c:pt idx="23">
                        <c:v>0.99884723739015124</c:v>
                      </c:pt>
                      <c:pt idx="24">
                        <c:v>0.99888627196425772</c:v>
                      </c:pt>
                      <c:pt idx="25">
                        <c:v>0.99878685806765699</c:v>
                      </c:pt>
                      <c:pt idx="26">
                        <c:v>0.99883744219739801</c:v>
                      </c:pt>
                      <c:pt idx="27">
                        <c:v>0.99868145009787879</c:v>
                      </c:pt>
                      <c:pt idx="28">
                        <c:v>0.99877335921993216</c:v>
                      </c:pt>
                      <c:pt idx="29">
                        <c:v>0.99879124397485997</c:v>
                      </c:pt>
                      <c:pt idx="30">
                        <c:v>0.9985032848008335</c:v>
                      </c:pt>
                      <c:pt idx="31">
                        <c:v>0.9984482172992849</c:v>
                      </c:pt>
                      <c:pt idx="32">
                        <c:v>0.9985023588870906</c:v>
                      </c:pt>
                      <c:pt idx="33">
                        <c:v>0.99837887123317581</c:v>
                      </c:pt>
                      <c:pt idx="34">
                        <c:v>0.99827555875239449</c:v>
                      </c:pt>
                      <c:pt idx="35">
                        <c:v>0.99825942836034798</c:v>
                      </c:pt>
                      <c:pt idx="36">
                        <c:v>0.99809295881584392</c:v>
                      </c:pt>
                      <c:pt idx="37">
                        <c:v>0.99807819292826061</c:v>
                      </c:pt>
                      <c:pt idx="38">
                        <c:v>0.99798418831721014</c:v>
                      </c:pt>
                      <c:pt idx="39">
                        <c:v>0.99787683105534175</c:v>
                      </c:pt>
                      <c:pt idx="40">
                        <c:v>0.99791016395008436</c:v>
                      </c:pt>
                      <c:pt idx="41">
                        <c:v>0.99791815604765433</c:v>
                      </c:pt>
                      <c:pt idx="42">
                        <c:v>0.99782210467990917</c:v>
                      </c:pt>
                      <c:pt idx="43">
                        <c:v>0.99769008887309962</c:v>
                      </c:pt>
                      <c:pt idx="44">
                        <c:v>0.99754286858798635</c:v>
                      </c:pt>
                      <c:pt idx="45">
                        <c:v>0.99751187484375203</c:v>
                      </c:pt>
                      <c:pt idx="46">
                        <c:v>0.99756021728758915</c:v>
                      </c:pt>
                      <c:pt idx="47">
                        <c:v>0.99734647740989757</c:v>
                      </c:pt>
                      <c:pt idx="48">
                        <c:v>0.99725851560432688</c:v>
                      </c:pt>
                      <c:pt idx="49">
                        <c:v>0.99716251296888392</c:v>
                      </c:pt>
                      <c:pt idx="50">
                        <c:v>0.99726285277922755</c:v>
                      </c:pt>
                      <c:pt idx="51">
                        <c:v>0.99711153898072491</c:v>
                      </c:pt>
                      <c:pt idx="52">
                        <c:v>0.99697611191275748</c:v>
                      </c:pt>
                      <c:pt idx="53">
                        <c:v>0.9966722660081957</c:v>
                      </c:pt>
                      <c:pt idx="54">
                        <c:v>0.9967596430261394</c:v>
                      </c:pt>
                      <c:pt idx="55">
                        <c:v>0.99664141846086818</c:v>
                      </c:pt>
                      <c:pt idx="56">
                        <c:v>0.99654015273678176</c:v>
                      </c:pt>
                      <c:pt idx="57">
                        <c:v>0.99664799732167253</c:v>
                      </c:pt>
                      <c:pt idx="58">
                        <c:v>0.9966882014710331</c:v>
                      </c:pt>
                      <c:pt idx="59">
                        <c:v>0.99657095155180697</c:v>
                      </c:pt>
                      <c:pt idx="60">
                        <c:v>0.9964070160870202</c:v>
                      </c:pt>
                      <c:pt idx="61">
                        <c:v>0.99634580831538766</c:v>
                      </c:pt>
                      <c:pt idx="62">
                        <c:v>0.99643864335118393</c:v>
                      </c:pt>
                      <c:pt idx="63">
                        <c:v>0.99666700291955224</c:v>
                      </c:pt>
                      <c:pt idx="64">
                        <c:v>0.99632870327729595</c:v>
                      </c:pt>
                      <c:pt idx="65">
                        <c:v>0.99634186099890498</c:v>
                      </c:pt>
                      <c:pt idx="66">
                        <c:v>0.9962673493087566</c:v>
                      </c:pt>
                      <c:pt idx="67">
                        <c:v>0.9961602844407017</c:v>
                      </c:pt>
                      <c:pt idx="68">
                        <c:v>0.99622802234083652</c:v>
                      </c:pt>
                      <c:pt idx="69">
                        <c:v>0.99612129859889753</c:v>
                      </c:pt>
                      <c:pt idx="70">
                        <c:v>0.99602987679986654</c:v>
                      </c:pt>
                      <c:pt idx="71">
                        <c:v>0.99581954818333274</c:v>
                      </c:pt>
                      <c:pt idx="72">
                        <c:v>0.99580122483768485</c:v>
                      </c:pt>
                      <c:pt idx="73">
                        <c:v>0.99580473356344723</c:v>
                      </c:pt>
                      <c:pt idx="74">
                        <c:v>0.99605049056372064</c:v>
                      </c:pt>
                      <c:pt idx="75">
                        <c:v>0.99611744874701935</c:v>
                      </c:pt>
                      <c:pt idx="76">
                        <c:v>0.99591969306446748</c:v>
                      </c:pt>
                      <c:pt idx="77">
                        <c:v>0.99591706152014559</c:v>
                      </c:pt>
                      <c:pt idx="78">
                        <c:v>0.99583056168364248</c:v>
                      </c:pt>
                      <c:pt idx="79">
                        <c:v>0.99611169833535318</c:v>
                      </c:pt>
                      <c:pt idx="80">
                        <c:v>0.99587412836185873</c:v>
                      </c:pt>
                      <c:pt idx="81">
                        <c:v>0.99589966408824049</c:v>
                      </c:pt>
                      <c:pt idx="82">
                        <c:v>0.99584732559561828</c:v>
                      </c:pt>
                      <c:pt idx="83">
                        <c:v>0.99550619947983132</c:v>
                      </c:pt>
                      <c:pt idx="84">
                        <c:v>0.99521858143192077</c:v>
                      </c:pt>
                      <c:pt idx="85">
                        <c:v>0.99515137958711064</c:v>
                      </c:pt>
                      <c:pt idx="86">
                        <c:v>0.99437585372902004</c:v>
                      </c:pt>
                      <c:pt idx="87">
                        <c:v>0.99392868612352558</c:v>
                      </c:pt>
                      <c:pt idx="88">
                        <c:v>0.99314307267886826</c:v>
                      </c:pt>
                      <c:pt idx="89">
                        <c:v>0.99264639305428237</c:v>
                      </c:pt>
                      <c:pt idx="90">
                        <c:v>0.99131707331336283</c:v>
                      </c:pt>
                      <c:pt idx="91">
                        <c:v>0.99068408943936881</c:v>
                      </c:pt>
                      <c:pt idx="92">
                        <c:v>0.99006587145295843</c:v>
                      </c:pt>
                      <c:pt idx="93">
                        <c:v>0.98809260307003743</c:v>
                      </c:pt>
                      <c:pt idx="94">
                        <c:v>0.9858831779503876</c:v>
                      </c:pt>
                      <c:pt idx="95">
                        <c:v>0.97893102771064899</c:v>
                      </c:pt>
                      <c:pt idx="96">
                        <c:v>0.97504759927622775</c:v>
                      </c:pt>
                      <c:pt idx="97">
                        <c:v>0.97100184354299435</c:v>
                      </c:pt>
                      <c:pt idx="98">
                        <c:v>0.96079842029369</c:v>
                      </c:pt>
                      <c:pt idx="99">
                        <c:v>0.94114361068348507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FB1D-4546-8706-E99D4C88B2A2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'Data-Normalized'!$K$3</c15:sqref>
                        </c15:formulaRef>
                      </c:ext>
                    </c:extLst>
                    <c:strCache>
                      <c:ptCount val="1"/>
                      <c:pt idx="0">
                        <c:v>Shi</c:v>
                      </c:pt>
                    </c:strCache>
                  </c:strRef>
                </c:tx>
                <c:spPr>
                  <a:ln w="12700" cap="rnd">
                    <a:solidFill>
                      <a:srgbClr val="FFC00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FFC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'Data-Normalized'!$K$4:$K$103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0.99980246826954666</c:v>
                      </c:pt>
                      <c:pt idx="1">
                        <c:v>0.99989681739294178</c:v>
                      </c:pt>
                      <c:pt idx="2">
                        <c:v>1</c:v>
                      </c:pt>
                      <c:pt idx="3">
                        <c:v>0.9996718454791913</c:v>
                      </c:pt>
                      <c:pt idx="4">
                        <c:v>0.99997616212387008</c:v>
                      </c:pt>
                      <c:pt idx="5">
                        <c:v>0.99974586506039287</c:v>
                      </c:pt>
                      <c:pt idx="6">
                        <c:v>0.99946588748240561</c:v>
                      </c:pt>
                      <c:pt idx="7">
                        <c:v>0.9995111512550835</c:v>
                      </c:pt>
                      <c:pt idx="8">
                        <c:v>0.99951547402368446</c:v>
                      </c:pt>
                      <c:pt idx="9">
                        <c:v>0.99916504784725313</c:v>
                      </c:pt>
                      <c:pt idx="10">
                        <c:v>0.99913732574426384</c:v>
                      </c:pt>
                      <c:pt idx="11">
                        <c:v>0.99875720402700308</c:v>
                      </c:pt>
                      <c:pt idx="12">
                        <c:v>0.99858257044037635</c:v>
                      </c:pt>
                      <c:pt idx="13">
                        <c:v>0.99811417653529211</c:v>
                      </c:pt>
                      <c:pt idx="14">
                        <c:v>0.99776719604397712</c:v>
                      </c:pt>
                      <c:pt idx="15">
                        <c:v>0.99769101507847546</c:v>
                      </c:pt>
                      <c:pt idx="16">
                        <c:v>0.99715129549146253</c:v>
                      </c:pt>
                      <c:pt idx="17">
                        <c:v>0.9971088822401083</c:v>
                      </c:pt>
                      <c:pt idx="18">
                        <c:v>0.99661899978965618</c:v>
                      </c:pt>
                      <c:pt idx="19">
                        <c:v>0.99622829042176297</c:v>
                      </c:pt>
                      <c:pt idx="20">
                        <c:v>0.99609365810690598</c:v>
                      </c:pt>
                      <c:pt idx="21">
                        <c:v>0.9955967589885788</c:v>
                      </c:pt>
                      <c:pt idx="22">
                        <c:v>0.99508664096916533</c:v>
                      </c:pt>
                      <c:pt idx="23">
                        <c:v>0.99458357094203675</c:v>
                      </c:pt>
                      <c:pt idx="24">
                        <c:v>0.99451024049785774</c:v>
                      </c:pt>
                      <c:pt idx="25">
                        <c:v>0.99385101828609435</c:v>
                      </c:pt>
                      <c:pt idx="26">
                        <c:v>0.99347042670268182</c:v>
                      </c:pt>
                      <c:pt idx="27">
                        <c:v>0.99321034012514409</c:v>
                      </c:pt>
                      <c:pt idx="28">
                        <c:v>0.99231662337894222</c:v>
                      </c:pt>
                      <c:pt idx="29">
                        <c:v>0.99199460844252385</c:v>
                      </c:pt>
                      <c:pt idx="30">
                        <c:v>0.99149830448798937</c:v>
                      </c:pt>
                      <c:pt idx="31">
                        <c:v>0.99087695348810589</c:v>
                      </c:pt>
                      <c:pt idx="32">
                        <c:v>0.99059572293371212</c:v>
                      </c:pt>
                      <c:pt idx="33">
                        <c:v>0.99018123833850902</c:v>
                      </c:pt>
                      <c:pt idx="34">
                        <c:v>0.98943556075471129</c:v>
                      </c:pt>
                      <c:pt idx="35">
                        <c:v>0.98922571853106622</c:v>
                      </c:pt>
                      <c:pt idx="36">
                        <c:v>0.98827323719140936</c:v>
                      </c:pt>
                      <c:pt idx="37">
                        <c:v>0.98762432071058759</c:v>
                      </c:pt>
                      <c:pt idx="38">
                        <c:v>0.9874129435908453</c:v>
                      </c:pt>
                      <c:pt idx="39">
                        <c:v>0.98635427250075447</c:v>
                      </c:pt>
                      <c:pt idx="40">
                        <c:v>0.98611047461649881</c:v>
                      </c:pt>
                      <c:pt idx="41">
                        <c:v>0.98571613161702709</c:v>
                      </c:pt>
                      <c:pt idx="42">
                        <c:v>0.98488656726282808</c:v>
                      </c:pt>
                      <c:pt idx="43">
                        <c:v>0.98416701423710129</c:v>
                      </c:pt>
                      <c:pt idx="44">
                        <c:v>0.98358090319864488</c:v>
                      </c:pt>
                      <c:pt idx="45">
                        <c:v>0.983068843065801</c:v>
                      </c:pt>
                      <c:pt idx="46">
                        <c:v>0.98265304284537136</c:v>
                      </c:pt>
                      <c:pt idx="47">
                        <c:v>0.98170425778611292</c:v>
                      </c:pt>
                      <c:pt idx="48">
                        <c:v>0.98097189307663146</c:v>
                      </c:pt>
                      <c:pt idx="49">
                        <c:v>0.98041641731131024</c:v>
                      </c:pt>
                      <c:pt idx="50">
                        <c:v>0.98017885298467589</c:v>
                      </c:pt>
                      <c:pt idx="51">
                        <c:v>0.97970594836452851</c:v>
                      </c:pt>
                      <c:pt idx="52">
                        <c:v>0.9796353118196246</c:v>
                      </c:pt>
                      <c:pt idx="53">
                        <c:v>0.97855042219823185</c:v>
                      </c:pt>
                      <c:pt idx="54">
                        <c:v>0.97893799912510937</c:v>
                      </c:pt>
                      <c:pt idx="55">
                        <c:v>0.97844714561794266</c:v>
                      </c:pt>
                      <c:pt idx="56">
                        <c:v>0.9777447896933914</c:v>
                      </c:pt>
                      <c:pt idx="57">
                        <c:v>0.97745353532774804</c:v>
                      </c:pt>
                      <c:pt idx="58">
                        <c:v>0.97665567127662734</c:v>
                      </c:pt>
                      <c:pt idx="59">
                        <c:v>0.97614423763198743</c:v>
                      </c:pt>
                      <c:pt idx="60">
                        <c:v>0.97563380636847197</c:v>
                      </c:pt>
                      <c:pt idx="61">
                        <c:v>0.97489411174701368</c:v>
                      </c:pt>
                      <c:pt idx="62">
                        <c:v>0.97357801665424892</c:v>
                      </c:pt>
                      <c:pt idx="63">
                        <c:v>0.97311992848010631</c:v>
                      </c:pt>
                      <c:pt idx="64">
                        <c:v>0.97270616434633683</c:v>
                      </c:pt>
                      <c:pt idx="65">
                        <c:v>0.97193906086599124</c:v>
                      </c:pt>
                      <c:pt idx="66">
                        <c:v>0.97266810518799596</c:v>
                      </c:pt>
                      <c:pt idx="67">
                        <c:v>0.97186034262326548</c:v>
                      </c:pt>
                      <c:pt idx="68">
                        <c:v>0.97115034354263663</c:v>
                      </c:pt>
                      <c:pt idx="69">
                        <c:v>0.97134596448407096</c:v>
                      </c:pt>
                      <c:pt idx="70">
                        <c:v>0.97093602192833961</c:v>
                      </c:pt>
                      <c:pt idx="71">
                        <c:v>0.97046186433178683</c:v>
                      </c:pt>
                      <c:pt idx="72">
                        <c:v>0.9699298505496724</c:v>
                      </c:pt>
                      <c:pt idx="73">
                        <c:v>0.96965209700480626</c:v>
                      </c:pt>
                      <c:pt idx="74">
                        <c:v>0.9694680347707213</c:v>
                      </c:pt>
                      <c:pt idx="75">
                        <c:v>0.96916199528348423</c:v>
                      </c:pt>
                      <c:pt idx="76">
                        <c:v>0.96879261783890691</c:v>
                      </c:pt>
                      <c:pt idx="77">
                        <c:v>0.96909123344093828</c:v>
                      </c:pt>
                      <c:pt idx="78">
                        <c:v>0.96966613034055738</c:v>
                      </c:pt>
                      <c:pt idx="79">
                        <c:v>0.96882904812792059</c:v>
                      </c:pt>
                      <c:pt idx="80">
                        <c:v>0.96892205030167811</c:v>
                      </c:pt>
                      <c:pt idx="81">
                        <c:v>0.96870631908892357</c:v>
                      </c:pt>
                      <c:pt idx="82">
                        <c:v>0.96849350104631382</c:v>
                      </c:pt>
                      <c:pt idx="83">
                        <c:v>0.96865096885617508</c:v>
                      </c:pt>
                      <c:pt idx="84">
                        <c:v>0.96889103913562225</c:v>
                      </c:pt>
                      <c:pt idx="85">
                        <c:v>0.96859956549910686</c:v>
                      </c:pt>
                      <c:pt idx="86">
                        <c:v>0.9683939520708329</c:v>
                      </c:pt>
                      <c:pt idx="87">
                        <c:v>0.96792161129006937</c:v>
                      </c:pt>
                      <c:pt idx="88">
                        <c:v>0.96772348439582334</c:v>
                      </c:pt>
                      <c:pt idx="89">
                        <c:v>0.96741650517628064</c:v>
                      </c:pt>
                      <c:pt idx="90">
                        <c:v>0.9666701697798693</c:v>
                      </c:pt>
                      <c:pt idx="91">
                        <c:v>0.96632109055307547</c:v>
                      </c:pt>
                      <c:pt idx="92">
                        <c:v>0.96480693121488459</c:v>
                      </c:pt>
                      <c:pt idx="93">
                        <c:v>0.96390099794872097</c:v>
                      </c:pt>
                      <c:pt idx="94">
                        <c:v>0.96446822036785229</c:v>
                      </c:pt>
                      <c:pt idx="95">
                        <c:v>0.96491164871804014</c:v>
                      </c:pt>
                      <c:pt idx="96">
                        <c:v>0.96423836184611678</c:v>
                      </c:pt>
                      <c:pt idx="97">
                        <c:v>0.96497830706285592</c:v>
                      </c:pt>
                      <c:pt idx="98">
                        <c:v>0.96576577140980391</c:v>
                      </c:pt>
                      <c:pt idx="99">
                        <c:v>0.94581450279468615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FB1D-4546-8706-E99D4C88B2A2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'Data-Normalized'!$N$3</c15:sqref>
                        </c15:formulaRef>
                      </c:ext>
                    </c:extLst>
                    <c:strCache>
                      <c:ptCount val="1"/>
                      <c:pt idx="0">
                        <c:v>Cheng</c:v>
                      </c:pt>
                    </c:strCache>
                  </c:strRef>
                </c:tx>
                <c:spPr>
                  <a:ln w="12700" cap="rnd">
                    <a:solidFill>
                      <a:schemeClr val="accent5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5">
                        <a:lumMod val="50000"/>
                      </a:schemeClr>
                    </a:solidFill>
                    <a:ln w="12700">
                      <a:solidFill>
                        <a:schemeClr val="accent5">
                          <a:lumMod val="75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'Data-Normalized'!$N$4:$N$103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0.99938541445250006</c:v>
                      </c:pt>
                      <c:pt idx="1">
                        <c:v>1</c:v>
                      </c:pt>
                      <c:pt idx="2">
                        <c:v>0.99719781880903668</c:v>
                      </c:pt>
                      <c:pt idx="3">
                        <c:v>0.99676831491100026</c:v>
                      </c:pt>
                      <c:pt idx="4">
                        <c:v>0.99708482490676542</c:v>
                      </c:pt>
                      <c:pt idx="5">
                        <c:v>0.99656809275532865</c:v>
                      </c:pt>
                      <c:pt idx="6">
                        <c:v>0.9925900567221676</c:v>
                      </c:pt>
                      <c:pt idx="7">
                        <c:v>0.99299410151599465</c:v>
                      </c:pt>
                      <c:pt idx="8">
                        <c:v>0.99140502563094379</c:v>
                      </c:pt>
                      <c:pt idx="9">
                        <c:v>0.98929307238055275</c:v>
                      </c:pt>
                      <c:pt idx="10">
                        <c:v>0.98759181701976306</c:v>
                      </c:pt>
                      <c:pt idx="11">
                        <c:v>0.98457125723961447</c:v>
                      </c:pt>
                      <c:pt idx="12">
                        <c:v>0.98096858715505597</c:v>
                      </c:pt>
                      <c:pt idx="13">
                        <c:v>0.97801809143912355</c:v>
                      </c:pt>
                      <c:pt idx="14">
                        <c:v>0.97761579700736501</c:v>
                      </c:pt>
                      <c:pt idx="15">
                        <c:v>0.98085687242975494</c:v>
                      </c:pt>
                      <c:pt idx="16">
                        <c:v>0.9746930079863706</c:v>
                      </c:pt>
                      <c:pt idx="17">
                        <c:v>0.97347768839531446</c:v>
                      </c:pt>
                      <c:pt idx="18">
                        <c:v>0.97240799925034349</c:v>
                      </c:pt>
                      <c:pt idx="19">
                        <c:v>0.97047009011912411</c:v>
                      </c:pt>
                      <c:pt idx="20">
                        <c:v>0.97198538743497442</c:v>
                      </c:pt>
                      <c:pt idx="21">
                        <c:v>0.97209314316203066</c:v>
                      </c:pt>
                      <c:pt idx="22">
                        <c:v>0.96709761364509972</c:v>
                      </c:pt>
                      <c:pt idx="23">
                        <c:v>0.96572246082683666</c:v>
                      </c:pt>
                      <c:pt idx="24">
                        <c:v>0.9667023867965886</c:v>
                      </c:pt>
                      <c:pt idx="25">
                        <c:v>0.9653928029135973</c:v>
                      </c:pt>
                      <c:pt idx="26">
                        <c:v>0.96397798396950707</c:v>
                      </c:pt>
                      <c:pt idx="27">
                        <c:v>0.96482205600241655</c:v>
                      </c:pt>
                      <c:pt idx="28">
                        <c:v>0.96102966050578276</c:v>
                      </c:pt>
                      <c:pt idx="29">
                        <c:v>0.9609097831391703</c:v>
                      </c:pt>
                      <c:pt idx="30">
                        <c:v>0.96100872253928971</c:v>
                      </c:pt>
                      <c:pt idx="31">
                        <c:v>0.9599150461755267</c:v>
                      </c:pt>
                      <c:pt idx="32">
                        <c:v>0.95825038056260847</c:v>
                      </c:pt>
                      <c:pt idx="33">
                        <c:v>0.9603428418613591</c:v>
                      </c:pt>
                      <c:pt idx="34">
                        <c:v>0.95392866330006598</c:v>
                      </c:pt>
                      <c:pt idx="35">
                        <c:v>0.95728986074034084</c:v>
                      </c:pt>
                      <c:pt idx="36">
                        <c:v>0.95324298118261885</c:v>
                      </c:pt>
                      <c:pt idx="37">
                        <c:v>0.95383441698307692</c:v>
                      </c:pt>
                      <c:pt idx="38">
                        <c:v>0.95131224019093952</c:v>
                      </c:pt>
                      <c:pt idx="39">
                        <c:v>0.94945087629048741</c:v>
                      </c:pt>
                      <c:pt idx="40">
                        <c:v>0.94793981162356467</c:v>
                      </c:pt>
                      <c:pt idx="41">
                        <c:v>0.95043010897784497</c:v>
                      </c:pt>
                      <c:pt idx="42">
                        <c:v>0.94589460913058365</c:v>
                      </c:pt>
                      <c:pt idx="43">
                        <c:v>0.94855190416869384</c:v>
                      </c:pt>
                      <c:pt idx="44">
                        <c:v>0.94308234115699041</c:v>
                      </c:pt>
                      <c:pt idx="45">
                        <c:v>0.9443273947252675</c:v>
                      </c:pt>
                      <c:pt idx="46">
                        <c:v>0.94760063766495362</c:v>
                      </c:pt>
                      <c:pt idx="47">
                        <c:v>0.94253055791855289</c:v>
                      </c:pt>
                      <c:pt idx="48">
                        <c:v>0.941238605089043</c:v>
                      </c:pt>
                      <c:pt idx="49">
                        <c:v>0.94227430959928682</c:v>
                      </c:pt>
                      <c:pt idx="50">
                        <c:v>0.94180281369010177</c:v>
                      </c:pt>
                      <c:pt idx="51">
                        <c:v>0.94466901161205319</c:v>
                      </c:pt>
                      <c:pt idx="52">
                        <c:v>0.94392695815376826</c:v>
                      </c:pt>
                      <c:pt idx="53">
                        <c:v>0.93961528986751319</c:v>
                      </c:pt>
                      <c:pt idx="54">
                        <c:v>0.94348263068503024</c:v>
                      </c:pt>
                      <c:pt idx="55">
                        <c:v>0.93880446391355032</c:v>
                      </c:pt>
                      <c:pt idx="56">
                        <c:v>0.93809736292111012</c:v>
                      </c:pt>
                      <c:pt idx="57">
                        <c:v>0.94045074093393743</c:v>
                      </c:pt>
                      <c:pt idx="58">
                        <c:v>0.93588234133390291</c:v>
                      </c:pt>
                      <c:pt idx="59">
                        <c:v>0.93270743312187321</c:v>
                      </c:pt>
                      <c:pt idx="60">
                        <c:v>0.92600349144247196</c:v>
                      </c:pt>
                      <c:pt idx="61">
                        <c:v>0.91894947077680789</c:v>
                      </c:pt>
                      <c:pt idx="62">
                        <c:v>0.91875924656535557</c:v>
                      </c:pt>
                      <c:pt idx="63">
                        <c:v>0.91487384946277095</c:v>
                      </c:pt>
                      <c:pt idx="64">
                        <c:v>0.92072686927976544</c:v>
                      </c:pt>
                      <c:pt idx="65">
                        <c:v>0.91659852080041393</c:v>
                      </c:pt>
                      <c:pt idx="66">
                        <c:v>0.92720119536303469</c:v>
                      </c:pt>
                      <c:pt idx="67">
                        <c:v>0.92495780931013283</c:v>
                      </c:pt>
                      <c:pt idx="68">
                        <c:v>0.92675917999045621</c:v>
                      </c:pt>
                      <c:pt idx="69">
                        <c:v>0.92728537311755088</c:v>
                      </c:pt>
                      <c:pt idx="70">
                        <c:v>0.93192681137808697</c:v>
                      </c:pt>
                      <c:pt idx="71">
                        <c:v>0.92962437754713878</c:v>
                      </c:pt>
                      <c:pt idx="72">
                        <c:v>0.93205252429799312</c:v>
                      </c:pt>
                      <c:pt idx="73">
                        <c:v>0.93651262344892561</c:v>
                      </c:pt>
                      <c:pt idx="74">
                        <c:v>0.92947292294833916</c:v>
                      </c:pt>
                      <c:pt idx="75">
                        <c:v>0.93187794713534056</c:v>
                      </c:pt>
                      <c:pt idx="76">
                        <c:v>0.93255750518968139</c:v>
                      </c:pt>
                      <c:pt idx="77">
                        <c:v>0.9345559210647324</c:v>
                      </c:pt>
                      <c:pt idx="78">
                        <c:v>0.93382518264191272</c:v>
                      </c:pt>
                      <c:pt idx="79">
                        <c:v>0.93920788095449215</c:v>
                      </c:pt>
                      <c:pt idx="80">
                        <c:v>0.93496657522421489</c:v>
                      </c:pt>
                      <c:pt idx="81">
                        <c:v>0.9365925635441158</c:v>
                      </c:pt>
                      <c:pt idx="82">
                        <c:v>0.93871957258378003</c:v>
                      </c:pt>
                      <c:pt idx="83">
                        <c:v>0.93565063339361609</c:v>
                      </c:pt>
                      <c:pt idx="84">
                        <c:v>0.9385655048417314</c:v>
                      </c:pt>
                      <c:pt idx="85">
                        <c:v>0.93413259664428661</c:v>
                      </c:pt>
                      <c:pt idx="86">
                        <c:v>0.92968125989955919</c:v>
                      </c:pt>
                      <c:pt idx="87">
                        <c:v>0.92077066819178432</c:v>
                      </c:pt>
                      <c:pt idx="88">
                        <c:v>0.90710521785897991</c:v>
                      </c:pt>
                      <c:pt idx="89">
                        <c:v>0.88514621526773407</c:v>
                      </c:pt>
                      <c:pt idx="90">
                        <c:v>0.85639727213711281</c:v>
                      </c:pt>
                      <c:pt idx="91">
                        <c:v>0.83963888468631831</c:v>
                      </c:pt>
                      <c:pt idx="92">
                        <c:v>0.82164729271855597</c:v>
                      </c:pt>
                      <c:pt idx="93">
                        <c:v>0.81342763938651741</c:v>
                      </c:pt>
                      <c:pt idx="94">
                        <c:v>0.80561091744288571</c:v>
                      </c:pt>
                      <c:pt idx="95">
                        <c:v>0.7997416115964926</c:v>
                      </c:pt>
                      <c:pt idx="96">
                        <c:v>0.8093482583849434</c:v>
                      </c:pt>
                      <c:pt idx="97">
                        <c:v>0.83669756428127573</c:v>
                      </c:pt>
                      <c:pt idx="98">
                        <c:v>0.8750982796005633</c:v>
                      </c:pt>
                      <c:pt idx="99">
                        <c:v>0.88119393003897051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FB1D-4546-8706-E99D4C88B2A2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'Data-Normalized'!$O$3</c15:sqref>
                        </c15:formulaRef>
                      </c:ext>
                    </c:extLst>
                    <c:strCache>
                      <c:ptCount val="1"/>
                      <c:pt idx="0">
                        <c:v>Tilahun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'Data-Normalized'!$O$4:$O$103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0.99978643140056656</c:v>
                      </c:pt>
                      <c:pt idx="1">
                        <c:v>0.99982417647626287</c:v>
                      </c:pt>
                      <c:pt idx="2">
                        <c:v>0.99991811192123958</c:v>
                      </c:pt>
                      <c:pt idx="3">
                        <c:v>0.99968873022766691</c:v>
                      </c:pt>
                      <c:pt idx="4">
                        <c:v>1</c:v>
                      </c:pt>
                      <c:pt idx="5">
                        <c:v>0.99989604359751616</c:v>
                      </c:pt>
                      <c:pt idx="6">
                        <c:v>0.99965664632944018</c:v>
                      </c:pt>
                      <c:pt idx="7">
                        <c:v>0.99971752329253982</c:v>
                      </c:pt>
                      <c:pt idx="8">
                        <c:v>0.99984639304099332</c:v>
                      </c:pt>
                      <c:pt idx="9">
                        <c:v>0.9996506466624292</c:v>
                      </c:pt>
                      <c:pt idx="10">
                        <c:v>0.99972606859955759</c:v>
                      </c:pt>
                      <c:pt idx="11">
                        <c:v>0.99958778872992193</c:v>
                      </c:pt>
                      <c:pt idx="12">
                        <c:v>0.99949427043869898</c:v>
                      </c:pt>
                      <c:pt idx="13">
                        <c:v>0.99938949292259927</c:v>
                      </c:pt>
                      <c:pt idx="14">
                        <c:v>0.9991856830815331</c:v>
                      </c:pt>
                      <c:pt idx="15">
                        <c:v>0.99938033308601681</c:v>
                      </c:pt>
                      <c:pt idx="16">
                        <c:v>0.99903921422429243</c:v>
                      </c:pt>
                      <c:pt idx="17">
                        <c:v>0.99928236424778183</c:v>
                      </c:pt>
                      <c:pt idx="18">
                        <c:v>0.99913034411383006</c:v>
                      </c:pt>
                      <c:pt idx="19">
                        <c:v>0.99910710925382518</c:v>
                      </c:pt>
                      <c:pt idx="20">
                        <c:v>0.99914633128386254</c:v>
                      </c:pt>
                      <c:pt idx="21">
                        <c:v>0.99887812948257138</c:v>
                      </c:pt>
                      <c:pt idx="22">
                        <c:v>0.99869862331386738</c:v>
                      </c:pt>
                      <c:pt idx="23">
                        <c:v>0.99875276831594806</c:v>
                      </c:pt>
                      <c:pt idx="24">
                        <c:v>0.99871222057488229</c:v>
                      </c:pt>
                      <c:pt idx="25">
                        <c:v>0.99846754182289266</c:v>
                      </c:pt>
                      <c:pt idx="26">
                        <c:v>0.9984698237558266</c:v>
                      </c:pt>
                      <c:pt idx="27">
                        <c:v>0.99846341486288981</c:v>
                      </c:pt>
                      <c:pt idx="28">
                        <c:v>0.99803185226371782</c:v>
                      </c:pt>
                      <c:pt idx="29">
                        <c:v>0.99796917688671793</c:v>
                      </c:pt>
                      <c:pt idx="30">
                        <c:v>0.99796288688258117</c:v>
                      </c:pt>
                      <c:pt idx="31">
                        <c:v>0.99787299512959415</c:v>
                      </c:pt>
                      <c:pt idx="32">
                        <c:v>0.99779365355108218</c:v>
                      </c:pt>
                      <c:pt idx="33">
                        <c:v>0.9976024103803327</c:v>
                      </c:pt>
                      <c:pt idx="34">
                        <c:v>0.99721396122840511</c:v>
                      </c:pt>
                      <c:pt idx="35">
                        <c:v>0.99774959605389013</c:v>
                      </c:pt>
                      <c:pt idx="36">
                        <c:v>0.99700387573158722</c:v>
                      </c:pt>
                      <c:pt idx="37">
                        <c:v>0.99697248057624543</c:v>
                      </c:pt>
                      <c:pt idx="38">
                        <c:v>0.99687654056827402</c:v>
                      </c:pt>
                      <c:pt idx="39">
                        <c:v>0.996445399635983</c:v>
                      </c:pt>
                      <c:pt idx="40">
                        <c:v>0.99667092744461883</c:v>
                      </c:pt>
                      <c:pt idx="41">
                        <c:v>0.99636952252177136</c:v>
                      </c:pt>
                      <c:pt idx="42">
                        <c:v>0.99629935212159704</c:v>
                      </c:pt>
                      <c:pt idx="43">
                        <c:v>0.99637275629279354</c:v>
                      </c:pt>
                      <c:pt idx="44">
                        <c:v>0.9962910471168509</c:v>
                      </c:pt>
                      <c:pt idx="45">
                        <c:v>0.99561708079464184</c:v>
                      </c:pt>
                      <c:pt idx="46">
                        <c:v>0.99555911599508229</c:v>
                      </c:pt>
                      <c:pt idx="47">
                        <c:v>0.99528080544510378</c:v>
                      </c:pt>
                      <c:pt idx="48">
                        <c:v>0.9950818074813339</c:v>
                      </c:pt>
                      <c:pt idx="49">
                        <c:v>0.99487570567593719</c:v>
                      </c:pt>
                      <c:pt idx="50">
                        <c:v>0.99474367909478112</c:v>
                      </c:pt>
                      <c:pt idx="51">
                        <c:v>0.99462942603589133</c:v>
                      </c:pt>
                      <c:pt idx="52">
                        <c:v>0.9945600663547457</c:v>
                      </c:pt>
                      <c:pt idx="53">
                        <c:v>0.99413248074263638</c:v>
                      </c:pt>
                      <c:pt idx="54">
                        <c:v>0.99424075845914406</c:v>
                      </c:pt>
                      <c:pt idx="55">
                        <c:v>0.9940982277010465</c:v>
                      </c:pt>
                      <c:pt idx="56">
                        <c:v>0.99365970379595336</c:v>
                      </c:pt>
                      <c:pt idx="57">
                        <c:v>0.99331355164319479</c:v>
                      </c:pt>
                      <c:pt idx="58">
                        <c:v>0.99340942390657605</c:v>
                      </c:pt>
                      <c:pt idx="59">
                        <c:v>0.99303432091776889</c:v>
                      </c:pt>
                      <c:pt idx="60">
                        <c:v>0.99265902243134507</c:v>
                      </c:pt>
                      <c:pt idx="61">
                        <c:v>0.99248108385118738</c:v>
                      </c:pt>
                      <c:pt idx="62">
                        <c:v>0.99168084696372161</c:v>
                      </c:pt>
                      <c:pt idx="63">
                        <c:v>0.99137945581606279</c:v>
                      </c:pt>
                      <c:pt idx="64">
                        <c:v>0.99108955605583626</c:v>
                      </c:pt>
                      <c:pt idx="65">
                        <c:v>0.99103419560499606</c:v>
                      </c:pt>
                      <c:pt idx="66">
                        <c:v>0.99135550044489451</c:v>
                      </c:pt>
                      <c:pt idx="67">
                        <c:v>0.9910755735718102</c:v>
                      </c:pt>
                      <c:pt idx="68">
                        <c:v>0.99058710888583212</c:v>
                      </c:pt>
                      <c:pt idx="69">
                        <c:v>0.99075835960316438</c:v>
                      </c:pt>
                      <c:pt idx="70">
                        <c:v>0.99028689350647781</c:v>
                      </c:pt>
                      <c:pt idx="71">
                        <c:v>0.98999952170645023</c:v>
                      </c:pt>
                      <c:pt idx="72">
                        <c:v>0.98949166781296038</c:v>
                      </c:pt>
                      <c:pt idx="73">
                        <c:v>0.989139993243902</c:v>
                      </c:pt>
                      <c:pt idx="74">
                        <c:v>0.98862992369226887</c:v>
                      </c:pt>
                      <c:pt idx="75">
                        <c:v>0.98815482315167036</c:v>
                      </c:pt>
                      <c:pt idx="76">
                        <c:v>0.98730188896622817</c:v>
                      </c:pt>
                      <c:pt idx="77">
                        <c:v>0.9872153319843725</c:v>
                      </c:pt>
                      <c:pt idx="78">
                        <c:v>0.98745213083431271</c:v>
                      </c:pt>
                      <c:pt idx="79">
                        <c:v>0.98639819770770898</c:v>
                      </c:pt>
                      <c:pt idx="80">
                        <c:v>0.98621326029405776</c:v>
                      </c:pt>
                      <c:pt idx="81">
                        <c:v>0.98581537869400504</c:v>
                      </c:pt>
                      <c:pt idx="82">
                        <c:v>0.98579671425924709</c:v>
                      </c:pt>
                      <c:pt idx="83">
                        <c:v>0.9858972168295782</c:v>
                      </c:pt>
                      <c:pt idx="84">
                        <c:v>0.98571656180176326</c:v>
                      </c:pt>
                      <c:pt idx="85">
                        <c:v>0.98551138468878674</c:v>
                      </c:pt>
                      <c:pt idx="86">
                        <c:v>0.98528929038803259</c:v>
                      </c:pt>
                      <c:pt idx="87">
                        <c:v>0.98483154785854998</c:v>
                      </c:pt>
                      <c:pt idx="88">
                        <c:v>0.9843448751135655</c:v>
                      </c:pt>
                      <c:pt idx="89">
                        <c:v>0.98391728561201564</c:v>
                      </c:pt>
                      <c:pt idx="90">
                        <c:v>0.9834662881940478</c:v>
                      </c:pt>
                      <c:pt idx="91">
                        <c:v>0.98310872953206752</c:v>
                      </c:pt>
                      <c:pt idx="92">
                        <c:v>0.98180362405343813</c:v>
                      </c:pt>
                      <c:pt idx="93">
                        <c:v>0.98093986917273535</c:v>
                      </c:pt>
                      <c:pt idx="94">
                        <c:v>0.9811311194497444</c:v>
                      </c:pt>
                      <c:pt idx="95">
                        <c:v>0.98164150019825991</c:v>
                      </c:pt>
                      <c:pt idx="96">
                        <c:v>0.98111089417719977</c:v>
                      </c:pt>
                      <c:pt idx="97">
                        <c:v>0.98048197934296843</c:v>
                      </c:pt>
                      <c:pt idx="98">
                        <c:v>0.97998534495087808</c:v>
                      </c:pt>
                      <c:pt idx="99">
                        <c:v>0.96307281550517199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B1D-4546-8706-E99D4C88B2A2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'Data-Normalized'!$P$3</c15:sqref>
                        </c15:formulaRef>
                      </c:ext>
                    </c:extLst>
                    <c:strCache>
                      <c:ptCount val="1"/>
                      <c:pt idx="0">
                        <c:v>Salleh et al.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'Data-Normalized'!$P$4:$P$103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0.99545802527456217</c:v>
                      </c:pt>
                      <c:pt idx="1">
                        <c:v>1</c:v>
                      </c:pt>
                      <c:pt idx="2">
                        <c:v>0.99734327068729223</c:v>
                      </c:pt>
                      <c:pt idx="3">
                        <c:v>0.99735640592418973</c:v>
                      </c:pt>
                      <c:pt idx="4">
                        <c:v>0.99864659286112234</c:v>
                      </c:pt>
                      <c:pt idx="5">
                        <c:v>0.99075931568023701</c:v>
                      </c:pt>
                      <c:pt idx="6">
                        <c:v>0.99613571632101494</c:v>
                      </c:pt>
                      <c:pt idx="7">
                        <c:v>0.99251748565734876</c:v>
                      </c:pt>
                      <c:pt idx="8">
                        <c:v>0.9912351851831237</c:v>
                      </c:pt>
                      <c:pt idx="9">
                        <c:v>0.99234000000392297</c:v>
                      </c:pt>
                      <c:pt idx="10">
                        <c:v>0.98866502331824635</c:v>
                      </c:pt>
                      <c:pt idx="11">
                        <c:v>0.98740539236241731</c:v>
                      </c:pt>
                      <c:pt idx="12">
                        <c:v>0.98229513730923546</c:v>
                      </c:pt>
                      <c:pt idx="13">
                        <c:v>0.98646872969525012</c:v>
                      </c:pt>
                      <c:pt idx="14">
                        <c:v>0.98638960189139779</c:v>
                      </c:pt>
                      <c:pt idx="15">
                        <c:v>0.9850484169222079</c:v>
                      </c:pt>
                      <c:pt idx="16">
                        <c:v>0.978717257420334</c:v>
                      </c:pt>
                      <c:pt idx="17">
                        <c:v>0.98168383690693128</c:v>
                      </c:pt>
                      <c:pt idx="18">
                        <c:v>0.97774397603208851</c:v>
                      </c:pt>
                      <c:pt idx="19">
                        <c:v>0.97592913028316919</c:v>
                      </c:pt>
                      <c:pt idx="20">
                        <c:v>0.97798571648688626</c:v>
                      </c:pt>
                      <c:pt idx="21">
                        <c:v>0.97679757497152464</c:v>
                      </c:pt>
                      <c:pt idx="22">
                        <c:v>0.97326883726148972</c:v>
                      </c:pt>
                      <c:pt idx="23">
                        <c:v>0.96690457251593642</c:v>
                      </c:pt>
                      <c:pt idx="24">
                        <c:v>0.97323785479012448</c:v>
                      </c:pt>
                      <c:pt idx="25">
                        <c:v>0.97062737212450978</c:v>
                      </c:pt>
                      <c:pt idx="26">
                        <c:v>0.97073638851833388</c:v>
                      </c:pt>
                      <c:pt idx="27">
                        <c:v>0.96839515597833115</c:v>
                      </c:pt>
                      <c:pt idx="28">
                        <c:v>0.96306036510728632</c:v>
                      </c:pt>
                      <c:pt idx="29">
                        <c:v>0.95928986480986789</c:v>
                      </c:pt>
                      <c:pt idx="30">
                        <c:v>0.96284997446369935</c:v>
                      </c:pt>
                      <c:pt idx="31">
                        <c:v>0.96274246903912453</c:v>
                      </c:pt>
                      <c:pt idx="32">
                        <c:v>0.96614492711274258</c:v>
                      </c:pt>
                      <c:pt idx="33">
                        <c:v>0.96126291258485808</c:v>
                      </c:pt>
                      <c:pt idx="34">
                        <c:v>0.96181137682266049</c:v>
                      </c:pt>
                      <c:pt idx="35">
                        <c:v>0.95577110867043136</c:v>
                      </c:pt>
                      <c:pt idx="36">
                        <c:v>0.95466233909007725</c:v>
                      </c:pt>
                      <c:pt idx="37">
                        <c:v>0.953368395486477</c:v>
                      </c:pt>
                      <c:pt idx="38">
                        <c:v>0.95274983455418216</c:v>
                      </c:pt>
                      <c:pt idx="39">
                        <c:v>0.94891685966262629</c:v>
                      </c:pt>
                      <c:pt idx="40">
                        <c:v>0.94163865716237527</c:v>
                      </c:pt>
                      <c:pt idx="41">
                        <c:v>0.95056163827626594</c:v>
                      </c:pt>
                      <c:pt idx="42">
                        <c:v>0.95295167526126556</c:v>
                      </c:pt>
                      <c:pt idx="43">
                        <c:v>0.94383526164726472</c:v>
                      </c:pt>
                      <c:pt idx="44">
                        <c:v>0.94365097687557686</c:v>
                      </c:pt>
                      <c:pt idx="45">
                        <c:v>0.94856223026939612</c:v>
                      </c:pt>
                      <c:pt idx="46">
                        <c:v>0.94626491872022445</c:v>
                      </c:pt>
                      <c:pt idx="47">
                        <c:v>0.94344040088233994</c:v>
                      </c:pt>
                      <c:pt idx="48">
                        <c:v>0.93953631478314892</c:v>
                      </c:pt>
                      <c:pt idx="49">
                        <c:v>0.94312018893762595</c:v>
                      </c:pt>
                      <c:pt idx="50">
                        <c:v>0.94130407234418634</c:v>
                      </c:pt>
                      <c:pt idx="51">
                        <c:v>0.942671826115138</c:v>
                      </c:pt>
                      <c:pt idx="52">
                        <c:v>0.94016443568842534</c:v>
                      </c:pt>
                      <c:pt idx="53">
                        <c:v>0.94036657034533155</c:v>
                      </c:pt>
                      <c:pt idx="54">
                        <c:v>0.93845832965858578</c:v>
                      </c:pt>
                      <c:pt idx="55">
                        <c:v>0.93946141324798416</c:v>
                      </c:pt>
                      <c:pt idx="56">
                        <c:v>0.93519380312594158</c:v>
                      </c:pt>
                      <c:pt idx="57">
                        <c:v>0.93568629354104038</c:v>
                      </c:pt>
                      <c:pt idx="58">
                        <c:v>0.93257063850408295</c:v>
                      </c:pt>
                      <c:pt idx="59">
                        <c:v>0.92705650131284645</c:v>
                      </c:pt>
                      <c:pt idx="60">
                        <c:v>0.92665736542269073</c:v>
                      </c:pt>
                      <c:pt idx="61">
                        <c:v>0.92102619582459722</c:v>
                      </c:pt>
                      <c:pt idx="62">
                        <c:v>0.92433343841600724</c:v>
                      </c:pt>
                      <c:pt idx="63">
                        <c:v>0.9210590185321621</c:v>
                      </c:pt>
                      <c:pt idx="64">
                        <c:v>0.93066112360290476</c:v>
                      </c:pt>
                      <c:pt idx="65">
                        <c:v>0.92314843080268083</c:v>
                      </c:pt>
                      <c:pt idx="66">
                        <c:v>0.9292642975714458</c:v>
                      </c:pt>
                      <c:pt idx="67">
                        <c:v>0.92371504629329459</c:v>
                      </c:pt>
                      <c:pt idx="68">
                        <c:v>0.9265449017096351</c:v>
                      </c:pt>
                      <c:pt idx="69">
                        <c:v>0.92496129866395238</c:v>
                      </c:pt>
                      <c:pt idx="70">
                        <c:v>0.93126789710537849</c:v>
                      </c:pt>
                      <c:pt idx="71">
                        <c:v>0.93037031582350094</c:v>
                      </c:pt>
                      <c:pt idx="72">
                        <c:v>0.9358896142506381</c:v>
                      </c:pt>
                      <c:pt idx="73">
                        <c:v>0.93700524137991581</c:v>
                      </c:pt>
                      <c:pt idx="74">
                        <c:v>0.93280986824414003</c:v>
                      </c:pt>
                      <c:pt idx="75">
                        <c:v>0.93632562402847741</c:v>
                      </c:pt>
                      <c:pt idx="76">
                        <c:v>0.93211858879965115</c:v>
                      </c:pt>
                      <c:pt idx="77">
                        <c:v>0.93922744097144728</c:v>
                      </c:pt>
                      <c:pt idx="78">
                        <c:v>0.93753552963963549</c:v>
                      </c:pt>
                      <c:pt idx="79">
                        <c:v>0.93745655708130438</c:v>
                      </c:pt>
                      <c:pt idx="80">
                        <c:v>0.93559937666924864</c:v>
                      </c:pt>
                      <c:pt idx="81">
                        <c:v>0.93731077040950972</c:v>
                      </c:pt>
                      <c:pt idx="82">
                        <c:v>0.94003417234756947</c:v>
                      </c:pt>
                      <c:pt idx="83">
                        <c:v>0.93475343438900982</c:v>
                      </c:pt>
                      <c:pt idx="84">
                        <c:v>0.93802396758172057</c:v>
                      </c:pt>
                      <c:pt idx="85">
                        <c:v>0.92897107337861451</c:v>
                      </c:pt>
                      <c:pt idx="86">
                        <c:v>0.93044949472663385</c:v>
                      </c:pt>
                      <c:pt idx="87">
                        <c:v>0.91750669779527561</c:v>
                      </c:pt>
                      <c:pt idx="88">
                        <c:v>0.91429096146809907</c:v>
                      </c:pt>
                      <c:pt idx="89">
                        <c:v>0.89402349091142252</c:v>
                      </c:pt>
                      <c:pt idx="90">
                        <c:v>0.86840222595109806</c:v>
                      </c:pt>
                      <c:pt idx="91">
                        <c:v>0.84931108954546641</c:v>
                      </c:pt>
                      <c:pt idx="92">
                        <c:v>0.82974163641592513</c:v>
                      </c:pt>
                      <c:pt idx="93">
                        <c:v>0.81817097379928316</c:v>
                      </c:pt>
                      <c:pt idx="94">
                        <c:v>0.80419402974953091</c:v>
                      </c:pt>
                      <c:pt idx="95">
                        <c:v>0.79145245685455812</c:v>
                      </c:pt>
                      <c:pt idx="96">
                        <c:v>0.79816759065768139</c:v>
                      </c:pt>
                      <c:pt idx="97">
                        <c:v>0.82061090749814447</c:v>
                      </c:pt>
                      <c:pt idx="98">
                        <c:v>0.85136569299992482</c:v>
                      </c:pt>
                      <c:pt idx="99">
                        <c:v>0.89357115648790919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B1D-4546-8706-E99D4C88B2A2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'Data-Normalized'!$R$3</c15:sqref>
                        </c15:formulaRef>
                      </c:ext>
                    </c:extLst>
                    <c:strCache>
                      <c:ptCount val="1"/>
                      <c:pt idx="0">
                        <c:v>Osuna Enciso et al.</c:v>
                      </c:pt>
                    </c:strCache>
                  </c:strRef>
                </c:tx>
                <c:spPr>
                  <a:ln w="12700" cap="rnd">
                    <a:solidFill>
                      <a:srgbClr val="00B0F0"/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'Data-Normalized'!$R$4:$R$103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0.99924390916391559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0.99924390916391559</c:v>
                      </c:pt>
                      <c:pt idx="30">
                        <c:v>1</c:v>
                      </c:pt>
                      <c:pt idx="31">
                        <c:v>0.99773172749174666</c:v>
                      </c:pt>
                      <c:pt idx="32">
                        <c:v>0.99546345498348998</c:v>
                      </c:pt>
                      <c:pt idx="33">
                        <c:v>0.99168300080306759</c:v>
                      </c:pt>
                      <c:pt idx="34">
                        <c:v>0.98563427411438853</c:v>
                      </c:pt>
                      <c:pt idx="35">
                        <c:v>0.98034163826179732</c:v>
                      </c:pt>
                      <c:pt idx="36">
                        <c:v>0.96219545819576002</c:v>
                      </c:pt>
                      <c:pt idx="37">
                        <c:v>0.96219545819576002</c:v>
                      </c:pt>
                      <c:pt idx="38">
                        <c:v>0.96219545819576002</c:v>
                      </c:pt>
                      <c:pt idx="39">
                        <c:v>0.96219545819576002</c:v>
                      </c:pt>
                      <c:pt idx="40">
                        <c:v>0.96219545819576002</c:v>
                      </c:pt>
                      <c:pt idx="41">
                        <c:v>0.96219545819576002</c:v>
                      </c:pt>
                      <c:pt idx="42">
                        <c:v>0.96219545819576002</c:v>
                      </c:pt>
                      <c:pt idx="43">
                        <c:v>0.96219545819576002</c:v>
                      </c:pt>
                      <c:pt idx="44">
                        <c:v>0.96219545819576002</c:v>
                      </c:pt>
                      <c:pt idx="45">
                        <c:v>0.96219545819576002</c:v>
                      </c:pt>
                      <c:pt idx="46">
                        <c:v>0.96219545819576002</c:v>
                      </c:pt>
                      <c:pt idx="47">
                        <c:v>0.96219545819576002</c:v>
                      </c:pt>
                      <c:pt idx="48">
                        <c:v>0.96219545819576002</c:v>
                      </c:pt>
                      <c:pt idx="49">
                        <c:v>0.96219545819576002</c:v>
                      </c:pt>
                      <c:pt idx="50">
                        <c:v>0.96219545819576002</c:v>
                      </c:pt>
                      <c:pt idx="51">
                        <c:v>0.96219545819576002</c:v>
                      </c:pt>
                      <c:pt idx="52">
                        <c:v>0.96219545819576002</c:v>
                      </c:pt>
                      <c:pt idx="53">
                        <c:v>0.96219545819576002</c:v>
                      </c:pt>
                      <c:pt idx="54">
                        <c:v>0.96219545819576002</c:v>
                      </c:pt>
                      <c:pt idx="55">
                        <c:v>0.96219545819576002</c:v>
                      </c:pt>
                      <c:pt idx="56">
                        <c:v>0.96219545819576002</c:v>
                      </c:pt>
                      <c:pt idx="57">
                        <c:v>0.96219545819576002</c:v>
                      </c:pt>
                      <c:pt idx="58">
                        <c:v>0.96219545819576002</c:v>
                      </c:pt>
                      <c:pt idx="59">
                        <c:v>0.96219545819576002</c:v>
                      </c:pt>
                      <c:pt idx="60">
                        <c:v>0.96219545819576002</c:v>
                      </c:pt>
                      <c:pt idx="61">
                        <c:v>0.96219545819576002</c:v>
                      </c:pt>
                      <c:pt idx="62">
                        <c:v>0.96219545819576002</c:v>
                      </c:pt>
                      <c:pt idx="63">
                        <c:v>0.96219545819576002</c:v>
                      </c:pt>
                      <c:pt idx="64">
                        <c:v>0.96219545819576002</c:v>
                      </c:pt>
                      <c:pt idx="65">
                        <c:v>0.96219545819576002</c:v>
                      </c:pt>
                      <c:pt idx="66">
                        <c:v>0.96219545819576002</c:v>
                      </c:pt>
                      <c:pt idx="67">
                        <c:v>0.96219545819576002</c:v>
                      </c:pt>
                      <c:pt idx="68">
                        <c:v>0.96133800333634334</c:v>
                      </c:pt>
                      <c:pt idx="69">
                        <c:v>0.96048054847692654</c:v>
                      </c:pt>
                      <c:pt idx="70">
                        <c:v>0.95705072903925981</c:v>
                      </c:pt>
                      <c:pt idx="71">
                        <c:v>0.94504636100742256</c:v>
                      </c:pt>
                      <c:pt idx="72">
                        <c:v>0.91932271522491826</c:v>
                      </c:pt>
                      <c:pt idx="73">
                        <c:v>0.91932271522491826</c:v>
                      </c:pt>
                      <c:pt idx="74">
                        <c:v>0.91932271522491826</c:v>
                      </c:pt>
                      <c:pt idx="75">
                        <c:v>0.91932271522491826</c:v>
                      </c:pt>
                      <c:pt idx="76">
                        <c:v>0.91932271522491826</c:v>
                      </c:pt>
                      <c:pt idx="77">
                        <c:v>0.91932271522491826</c:v>
                      </c:pt>
                      <c:pt idx="78">
                        <c:v>0.91932271522491826</c:v>
                      </c:pt>
                      <c:pt idx="79">
                        <c:v>0.91932271522491826</c:v>
                      </c:pt>
                      <c:pt idx="80">
                        <c:v>0.91932271522491826</c:v>
                      </c:pt>
                      <c:pt idx="81">
                        <c:v>0.91932271522491826</c:v>
                      </c:pt>
                      <c:pt idx="82">
                        <c:v>0.91932271522491826</c:v>
                      </c:pt>
                      <c:pt idx="83">
                        <c:v>0.91932271522491826</c:v>
                      </c:pt>
                      <c:pt idx="84">
                        <c:v>0.91932271522491826</c:v>
                      </c:pt>
                      <c:pt idx="85">
                        <c:v>0.91932271522491826</c:v>
                      </c:pt>
                      <c:pt idx="86">
                        <c:v>0.91932271522491826</c:v>
                      </c:pt>
                      <c:pt idx="87">
                        <c:v>0.91932271522491826</c:v>
                      </c:pt>
                      <c:pt idx="88">
                        <c:v>0.91932271522491826</c:v>
                      </c:pt>
                      <c:pt idx="89">
                        <c:v>0.91932271522491826</c:v>
                      </c:pt>
                      <c:pt idx="90">
                        <c:v>0.91932271522491826</c:v>
                      </c:pt>
                      <c:pt idx="91">
                        <c:v>0.91932271522491826</c:v>
                      </c:pt>
                      <c:pt idx="92">
                        <c:v>0.91932271522491826</c:v>
                      </c:pt>
                      <c:pt idx="93">
                        <c:v>0.91932271522491826</c:v>
                      </c:pt>
                      <c:pt idx="94">
                        <c:v>0.91932271522491826</c:v>
                      </c:pt>
                      <c:pt idx="95">
                        <c:v>0.91932271522491826</c:v>
                      </c:pt>
                      <c:pt idx="96">
                        <c:v>0.91932271522491826</c:v>
                      </c:pt>
                      <c:pt idx="97">
                        <c:v>0.91932271522491826</c:v>
                      </c:pt>
                      <c:pt idx="98">
                        <c:v>0.91932271522491826</c:v>
                      </c:pt>
                      <c:pt idx="99">
                        <c:v>0.91932271522491826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FB1D-4546-8706-E99D4C88B2A2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FB1D-4546-8706-E99D4C88B2A2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FB1D-4546-8706-E99D4C88B2A2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FB1D-4546-8706-E99D4C88B2A2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FB1D-4546-8706-E99D4C88B2A2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F63-4CC5-9EA0-4E84A892B10C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Ours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0.99559605466387913</c:v>
                </c:pt>
                <c:pt idx="1">
                  <c:v>1</c:v>
                </c:pt>
                <c:pt idx="2">
                  <c:v>0.97184860395966599</c:v>
                </c:pt>
                <c:pt idx="3">
                  <c:v>0.93261270253602935</c:v>
                </c:pt>
                <c:pt idx="4">
                  <c:v>0.94535639047196673</c:v>
                </c:pt>
                <c:pt idx="5">
                  <c:v>0.95859996082163623</c:v>
                </c:pt>
                <c:pt idx="6">
                  <c:v>0.94528658952150368</c:v>
                </c:pt>
                <c:pt idx="7">
                  <c:v>0.90368495980704799</c:v>
                </c:pt>
                <c:pt idx="8">
                  <c:v>0.91996493596549422</c:v>
                </c:pt>
                <c:pt idx="9">
                  <c:v>0.90019673295813607</c:v>
                </c:pt>
                <c:pt idx="10">
                  <c:v>0.92509360259208395</c:v>
                </c:pt>
                <c:pt idx="11">
                  <c:v>0.87897724669029276</c:v>
                </c:pt>
                <c:pt idx="12">
                  <c:v>0.90200118436379439</c:v>
                </c:pt>
                <c:pt idx="13">
                  <c:v>0.83979627895661535</c:v>
                </c:pt>
                <c:pt idx="14">
                  <c:v>0.87327524182484162</c:v>
                </c:pt>
                <c:pt idx="15">
                  <c:v>0.85131016423880257</c:v>
                </c:pt>
                <c:pt idx="16">
                  <c:v>0.82140603817940971</c:v>
                </c:pt>
                <c:pt idx="17">
                  <c:v>0.81630074174774003</c:v>
                </c:pt>
                <c:pt idx="18">
                  <c:v>0.83374332178067179</c:v>
                </c:pt>
                <c:pt idx="19">
                  <c:v>0.8053678831597858</c:v>
                </c:pt>
                <c:pt idx="20">
                  <c:v>0.80696318150211443</c:v>
                </c:pt>
                <c:pt idx="21">
                  <c:v>0.80455948702822844</c:v>
                </c:pt>
                <c:pt idx="22">
                  <c:v>0.78310147994581747</c:v>
                </c:pt>
                <c:pt idx="23">
                  <c:v>0.80724559300902266</c:v>
                </c:pt>
                <c:pt idx="24">
                  <c:v>0.78755109005685509</c:v>
                </c:pt>
                <c:pt idx="25">
                  <c:v>0.77428008614994137</c:v>
                </c:pt>
                <c:pt idx="26">
                  <c:v>0.76058913852292109</c:v>
                </c:pt>
                <c:pt idx="27">
                  <c:v>0.75454754464711771</c:v>
                </c:pt>
                <c:pt idx="28">
                  <c:v>0.73667666127433273</c:v>
                </c:pt>
                <c:pt idx="29">
                  <c:v>0.74169068544508532</c:v>
                </c:pt>
                <c:pt idx="30">
                  <c:v>0.71406300656179589</c:v>
                </c:pt>
                <c:pt idx="31">
                  <c:v>0.72858580501147374</c:v>
                </c:pt>
                <c:pt idx="32">
                  <c:v>0.69186887083025927</c:v>
                </c:pt>
                <c:pt idx="33">
                  <c:v>0.69652658097151687</c:v>
                </c:pt>
                <c:pt idx="34">
                  <c:v>0.67828010881581302</c:v>
                </c:pt>
                <c:pt idx="35">
                  <c:v>0.67826410478137156</c:v>
                </c:pt>
                <c:pt idx="36">
                  <c:v>0.67072630397862232</c:v>
                </c:pt>
                <c:pt idx="37">
                  <c:v>0.64165349187093079</c:v>
                </c:pt>
                <c:pt idx="38">
                  <c:v>0.64426317782279263</c:v>
                </c:pt>
                <c:pt idx="39">
                  <c:v>0.63847008594140187</c:v>
                </c:pt>
                <c:pt idx="40">
                  <c:v>0.65086111457975526</c:v>
                </c:pt>
                <c:pt idx="41">
                  <c:v>0.62015579905157125</c:v>
                </c:pt>
                <c:pt idx="42">
                  <c:v>0.62005230375895437</c:v>
                </c:pt>
                <c:pt idx="43">
                  <c:v>0.60735204494668904</c:v>
                </c:pt>
                <c:pt idx="44">
                  <c:v>0.59253445648386416</c:v>
                </c:pt>
                <c:pt idx="45">
                  <c:v>0.59395014062112683</c:v>
                </c:pt>
                <c:pt idx="46">
                  <c:v>0.60048209500575234</c:v>
                </c:pt>
                <c:pt idx="47">
                  <c:v>0.57411405398075088</c:v>
                </c:pt>
                <c:pt idx="48">
                  <c:v>0.56161425492322681</c:v>
                </c:pt>
                <c:pt idx="49">
                  <c:v>0.57097650403977041</c:v>
                </c:pt>
                <c:pt idx="50">
                  <c:v>0.54965318952711983</c:v>
                </c:pt>
                <c:pt idx="51">
                  <c:v>0.54536789816545239</c:v>
                </c:pt>
                <c:pt idx="52">
                  <c:v>0.53347181261893362</c:v>
                </c:pt>
                <c:pt idx="53">
                  <c:v>0.51955871700400325</c:v>
                </c:pt>
                <c:pt idx="54">
                  <c:v>0.51979864111568919</c:v>
                </c:pt>
                <c:pt idx="55">
                  <c:v>0.50565047314881018</c:v>
                </c:pt>
                <c:pt idx="56">
                  <c:v>0.50578209752832792</c:v>
                </c:pt>
                <c:pt idx="57">
                  <c:v>0.51042972183960167</c:v>
                </c:pt>
                <c:pt idx="58">
                  <c:v>0.49121155996044102</c:v>
                </c:pt>
                <c:pt idx="59">
                  <c:v>0.48920403151669267</c:v>
                </c:pt>
                <c:pt idx="60">
                  <c:v>0.47542917557526732</c:v>
                </c:pt>
                <c:pt idx="61">
                  <c:v>0.48103671122486835</c:v>
                </c:pt>
                <c:pt idx="62">
                  <c:v>0.47477060256966785</c:v>
                </c:pt>
                <c:pt idx="63">
                  <c:v>0.4924771768276352</c:v>
                </c:pt>
                <c:pt idx="64">
                  <c:v>0.48253530025987096</c:v>
                </c:pt>
                <c:pt idx="65">
                  <c:v>0.48433938662010256</c:v>
                </c:pt>
                <c:pt idx="66">
                  <c:v>0.48279148601337202</c:v>
                </c:pt>
                <c:pt idx="67">
                  <c:v>0.4844539010499968</c:v>
                </c:pt>
                <c:pt idx="68">
                  <c:v>0.48074803161939528</c:v>
                </c:pt>
                <c:pt idx="69">
                  <c:v>0.47920497310601518</c:v>
                </c:pt>
                <c:pt idx="70">
                  <c:v>0.46075330445302431</c:v>
                </c:pt>
                <c:pt idx="71">
                  <c:v>0.46110587529559782</c:v>
                </c:pt>
                <c:pt idx="72">
                  <c:v>0.45272512194176417</c:v>
                </c:pt>
                <c:pt idx="73">
                  <c:v>0.44972739416775853</c:v>
                </c:pt>
                <c:pt idx="74">
                  <c:v>0.45914136527628507</c:v>
                </c:pt>
                <c:pt idx="75">
                  <c:v>0.45166306699092901</c:v>
                </c:pt>
                <c:pt idx="76">
                  <c:v>0.46149184000593363</c:v>
                </c:pt>
                <c:pt idx="77">
                  <c:v>0.47198234064420436</c:v>
                </c:pt>
                <c:pt idx="78">
                  <c:v>0.47543334313680918</c:v>
                </c:pt>
                <c:pt idx="79">
                  <c:v>0.48759393491453473</c:v>
                </c:pt>
                <c:pt idx="80">
                  <c:v>0.46308079291143672</c:v>
                </c:pt>
                <c:pt idx="81">
                  <c:v>0.45894925651951229</c:v>
                </c:pt>
                <c:pt idx="82">
                  <c:v>0.4395877112994826</c:v>
                </c:pt>
                <c:pt idx="83">
                  <c:v>0.41270160269523354</c:v>
                </c:pt>
                <c:pt idx="84">
                  <c:v>0.40546397044767735</c:v>
                </c:pt>
                <c:pt idx="85">
                  <c:v>0.39184828471251959</c:v>
                </c:pt>
                <c:pt idx="86">
                  <c:v>0.38151989848288487</c:v>
                </c:pt>
                <c:pt idx="87">
                  <c:v>0.3679578533292428</c:v>
                </c:pt>
                <c:pt idx="88">
                  <c:v>0.35943657265336781</c:v>
                </c:pt>
                <c:pt idx="89">
                  <c:v>0.31407627958975759</c:v>
                </c:pt>
                <c:pt idx="90">
                  <c:v>0.34427162377074888</c:v>
                </c:pt>
                <c:pt idx="91">
                  <c:v>0.39272154362501649</c:v>
                </c:pt>
                <c:pt idx="92">
                  <c:v>0.39367759945291814</c:v>
                </c:pt>
                <c:pt idx="93">
                  <c:v>0.35242622382520822</c:v>
                </c:pt>
                <c:pt idx="94">
                  <c:v>0.31288341780476775</c:v>
                </c:pt>
                <c:pt idx="95">
                  <c:v>0.26800552410338196</c:v>
                </c:pt>
                <c:pt idx="96">
                  <c:v>0.23459547821027746</c:v>
                </c:pt>
                <c:pt idx="97">
                  <c:v>0.1963028192126062</c:v>
                </c:pt>
                <c:pt idx="98">
                  <c:v>0.14616445787036464</c:v>
                </c:pt>
                <c:pt idx="99">
                  <c:v>0.14625544288732256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7F63-4CC5-9EA0-4E84A892B10C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0.99984288203627547</c:v>
                </c:pt>
                <c:pt idx="1">
                  <c:v>0.9998635554525549</c:v>
                </c:pt>
                <c:pt idx="2">
                  <c:v>1</c:v>
                </c:pt>
                <c:pt idx="3">
                  <c:v>0.99968973169789743</c:v>
                </c:pt>
                <c:pt idx="4">
                  <c:v>0.99972819678152014</c:v>
                </c:pt>
                <c:pt idx="5">
                  <c:v>0.99942081022835472</c:v>
                </c:pt>
                <c:pt idx="6">
                  <c:v>0.99948575399060591</c:v>
                </c:pt>
                <c:pt idx="7">
                  <c:v>0.99940331091235213</c:v>
                </c:pt>
                <c:pt idx="8">
                  <c:v>0.99928941918266645</c:v>
                </c:pt>
                <c:pt idx="9">
                  <c:v>0.99905319929887448</c:v>
                </c:pt>
                <c:pt idx="10">
                  <c:v>0.9989436510748323</c:v>
                </c:pt>
                <c:pt idx="11">
                  <c:v>0.99846507192907941</c:v>
                </c:pt>
                <c:pt idx="12">
                  <c:v>0.99841157163361682</c:v>
                </c:pt>
                <c:pt idx="13">
                  <c:v>0.99781425607880914</c:v>
                </c:pt>
                <c:pt idx="14">
                  <c:v>0.99764022350176496</c:v>
                </c:pt>
                <c:pt idx="15">
                  <c:v>0.99730147182612161</c:v>
                </c:pt>
                <c:pt idx="16">
                  <c:v>0.99696902658655606</c:v>
                </c:pt>
                <c:pt idx="17">
                  <c:v>0.99673631491886028</c:v>
                </c:pt>
                <c:pt idx="18">
                  <c:v>0.99629060441676864</c:v>
                </c:pt>
                <c:pt idx="19">
                  <c:v>0.99587179023807904</c:v>
                </c:pt>
                <c:pt idx="20">
                  <c:v>0.99559075707010969</c:v>
                </c:pt>
                <c:pt idx="21">
                  <c:v>0.99533006320260164</c:v>
                </c:pt>
                <c:pt idx="22">
                  <c:v>0.99478637323668795</c:v>
                </c:pt>
                <c:pt idx="23">
                  <c:v>0.99434137273071166</c:v>
                </c:pt>
                <c:pt idx="24">
                  <c:v>0.99428787243524797</c:v>
                </c:pt>
                <c:pt idx="25">
                  <c:v>0.99387444587413509</c:v>
                </c:pt>
                <c:pt idx="26">
                  <c:v>0.99350892316852257</c:v>
                </c:pt>
                <c:pt idx="27">
                  <c:v>0.99340747725308143</c:v>
                </c:pt>
                <c:pt idx="28">
                  <c:v>0.99285714673527314</c:v>
                </c:pt>
                <c:pt idx="29">
                  <c:v>0.9926568025375101</c:v>
                </c:pt>
                <c:pt idx="30">
                  <c:v>0.99212981836252834</c:v>
                </c:pt>
                <c:pt idx="31">
                  <c:v>0.99179319667522969</c:v>
                </c:pt>
                <c:pt idx="32">
                  <c:v>0.99158884308764328</c:v>
                </c:pt>
                <c:pt idx="33">
                  <c:v>0.9913520385011686</c:v>
                </c:pt>
                <c:pt idx="34">
                  <c:v>0.99097444586160643</c:v>
                </c:pt>
                <c:pt idx="35">
                  <c:v>0.99041881125517539</c:v>
                </c:pt>
                <c:pt idx="36">
                  <c:v>0.99015348153068294</c:v>
                </c:pt>
                <c:pt idx="37">
                  <c:v>0.98965026134330536</c:v>
                </c:pt>
                <c:pt idx="38">
                  <c:v>0.98960001867707481</c:v>
                </c:pt>
                <c:pt idx="39">
                  <c:v>0.98897697620423008</c:v>
                </c:pt>
                <c:pt idx="40">
                  <c:v>0.98853047217706902</c:v>
                </c:pt>
                <c:pt idx="41">
                  <c:v>0.98844523087883351</c:v>
                </c:pt>
                <c:pt idx="42">
                  <c:v>0.98785585057471847</c:v>
                </c:pt>
                <c:pt idx="43">
                  <c:v>0.98711787226025571</c:v>
                </c:pt>
                <c:pt idx="44">
                  <c:v>0.98665478773559401</c:v>
                </c:pt>
                <c:pt idx="45">
                  <c:v>0.98671714210025141</c:v>
                </c:pt>
                <c:pt idx="46">
                  <c:v>0.98637296104255523</c:v>
                </c:pt>
                <c:pt idx="47">
                  <c:v>0.98574837328404841</c:v>
                </c:pt>
                <c:pt idx="48">
                  <c:v>0.98524832719694777</c:v>
                </c:pt>
                <c:pt idx="49">
                  <c:v>0.98485148113333554</c:v>
                </c:pt>
                <c:pt idx="50">
                  <c:v>0.98476039280827388</c:v>
                </c:pt>
                <c:pt idx="51">
                  <c:v>0.98451665531856258</c:v>
                </c:pt>
                <c:pt idx="52">
                  <c:v>0.98433994981496908</c:v>
                </c:pt>
                <c:pt idx="53">
                  <c:v>0.98363884953399017</c:v>
                </c:pt>
                <c:pt idx="54">
                  <c:v>0.9839732159395127</c:v>
                </c:pt>
                <c:pt idx="55">
                  <c:v>0.9835324336457465</c:v>
                </c:pt>
                <c:pt idx="56">
                  <c:v>0.98334223821597511</c:v>
                </c:pt>
                <c:pt idx="57">
                  <c:v>0.98336905101042138</c:v>
                </c:pt>
                <c:pt idx="58">
                  <c:v>0.98240980449505255</c:v>
                </c:pt>
                <c:pt idx="59">
                  <c:v>0.98220165034002693</c:v>
                </c:pt>
                <c:pt idx="60">
                  <c:v>0.98191518779000464</c:v>
                </c:pt>
                <c:pt idx="61">
                  <c:v>0.98139881179226707</c:v>
                </c:pt>
                <c:pt idx="62">
                  <c:v>0.98069224036475811</c:v>
                </c:pt>
                <c:pt idx="63">
                  <c:v>0.98052079718530794</c:v>
                </c:pt>
                <c:pt idx="64">
                  <c:v>0.98033991523398156</c:v>
                </c:pt>
                <c:pt idx="65">
                  <c:v>0.97950170217392041</c:v>
                </c:pt>
                <c:pt idx="66">
                  <c:v>0.98014370571947429</c:v>
                </c:pt>
                <c:pt idx="67">
                  <c:v>0.97943893016448991</c:v>
                </c:pt>
                <c:pt idx="68">
                  <c:v>0.97913810063426476</c:v>
                </c:pt>
                <c:pt idx="69">
                  <c:v>0.97920747143111386</c:v>
                </c:pt>
                <c:pt idx="70">
                  <c:v>0.97915292702371681</c:v>
                </c:pt>
                <c:pt idx="71">
                  <c:v>0.97898921027257502</c:v>
                </c:pt>
                <c:pt idx="72">
                  <c:v>0.97889670195528267</c:v>
                </c:pt>
                <c:pt idx="73">
                  <c:v>0.97877474968147171</c:v>
                </c:pt>
                <c:pt idx="74">
                  <c:v>0.97911780309828034</c:v>
                </c:pt>
                <c:pt idx="75">
                  <c:v>0.97926222466089641</c:v>
                </c:pt>
                <c:pt idx="76">
                  <c:v>0.97970584693912144</c:v>
                </c:pt>
                <c:pt idx="77">
                  <c:v>0.98029405783787071</c:v>
                </c:pt>
                <c:pt idx="78">
                  <c:v>0.98062332897715943</c:v>
                </c:pt>
                <c:pt idx="79">
                  <c:v>0.9808176173257096</c:v>
                </c:pt>
                <c:pt idx="80">
                  <c:v>0.98118184533252406</c:v>
                </c:pt>
                <c:pt idx="81">
                  <c:v>0.98127731892770664</c:v>
                </c:pt>
                <c:pt idx="82">
                  <c:v>0.98078967689037355</c:v>
                </c:pt>
                <c:pt idx="83">
                  <c:v>0.98082480081580992</c:v>
                </c:pt>
                <c:pt idx="84">
                  <c:v>0.98090386097140025</c:v>
                </c:pt>
                <c:pt idx="85">
                  <c:v>0.98066860167058734</c:v>
                </c:pt>
                <c:pt idx="86">
                  <c:v>0.98041759716181953</c:v>
                </c:pt>
                <c:pt idx="87">
                  <c:v>0.97979313469674512</c:v>
                </c:pt>
                <c:pt idx="88">
                  <c:v>0.97963359439333519</c:v>
                </c:pt>
                <c:pt idx="89">
                  <c:v>0.97898503382484081</c:v>
                </c:pt>
                <c:pt idx="90">
                  <c:v>0.97842363572053903</c:v>
                </c:pt>
                <c:pt idx="91">
                  <c:v>0.97823018266153539</c:v>
                </c:pt>
                <c:pt idx="92">
                  <c:v>0.97645903470682416</c:v>
                </c:pt>
                <c:pt idx="93">
                  <c:v>0.97386508478418676</c:v>
                </c:pt>
                <c:pt idx="94">
                  <c:v>0.97155417272443001</c:v>
                </c:pt>
                <c:pt idx="95">
                  <c:v>0.96673275616774668</c:v>
                </c:pt>
                <c:pt idx="96">
                  <c:v>0.96438751370762399</c:v>
                </c:pt>
                <c:pt idx="97">
                  <c:v>0.9640430402985859</c:v>
                </c:pt>
                <c:pt idx="98">
                  <c:v>0.96172515357111543</c:v>
                </c:pt>
                <c:pt idx="99">
                  <c:v>0.94800243219610159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7F63-4CC5-9EA0-4E84A892B10C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0.99978643140056656</c:v>
                </c:pt>
                <c:pt idx="1">
                  <c:v>0.99982417647626287</c:v>
                </c:pt>
                <c:pt idx="2">
                  <c:v>0.99991811192123958</c:v>
                </c:pt>
                <c:pt idx="3">
                  <c:v>0.99968873022766691</c:v>
                </c:pt>
                <c:pt idx="4">
                  <c:v>1</c:v>
                </c:pt>
                <c:pt idx="5">
                  <c:v>0.99989604359751616</c:v>
                </c:pt>
                <c:pt idx="6">
                  <c:v>0.99965664632944018</c:v>
                </c:pt>
                <c:pt idx="7">
                  <c:v>0.99971752329253982</c:v>
                </c:pt>
                <c:pt idx="8">
                  <c:v>0.99984639304099332</c:v>
                </c:pt>
                <c:pt idx="9">
                  <c:v>0.9996506466624292</c:v>
                </c:pt>
                <c:pt idx="10">
                  <c:v>0.99972606859955759</c:v>
                </c:pt>
                <c:pt idx="11">
                  <c:v>0.99958778872992193</c:v>
                </c:pt>
                <c:pt idx="12">
                  <c:v>0.99949427043869898</c:v>
                </c:pt>
                <c:pt idx="13">
                  <c:v>0.99938949292259927</c:v>
                </c:pt>
                <c:pt idx="14">
                  <c:v>0.9991856830815331</c:v>
                </c:pt>
                <c:pt idx="15">
                  <c:v>0.99938033308601681</c:v>
                </c:pt>
                <c:pt idx="16">
                  <c:v>0.99903921422429243</c:v>
                </c:pt>
                <c:pt idx="17">
                  <c:v>0.99928236424778183</c:v>
                </c:pt>
                <c:pt idx="18">
                  <c:v>0.99913034411383006</c:v>
                </c:pt>
                <c:pt idx="19">
                  <c:v>0.99910710925382518</c:v>
                </c:pt>
                <c:pt idx="20">
                  <c:v>0.99914633128386254</c:v>
                </c:pt>
                <c:pt idx="21">
                  <c:v>0.99887812948257138</c:v>
                </c:pt>
                <c:pt idx="22">
                  <c:v>0.99869862331386738</c:v>
                </c:pt>
                <c:pt idx="23">
                  <c:v>0.99875276831594806</c:v>
                </c:pt>
                <c:pt idx="24">
                  <c:v>0.99871222057488229</c:v>
                </c:pt>
                <c:pt idx="25">
                  <c:v>0.99846754182289266</c:v>
                </c:pt>
                <c:pt idx="26">
                  <c:v>0.9984698237558266</c:v>
                </c:pt>
                <c:pt idx="27">
                  <c:v>0.99846341486288981</c:v>
                </c:pt>
                <c:pt idx="28">
                  <c:v>0.99803185226371782</c:v>
                </c:pt>
                <c:pt idx="29">
                  <c:v>0.99796917688671793</c:v>
                </c:pt>
                <c:pt idx="30">
                  <c:v>0.99796288688258117</c:v>
                </c:pt>
                <c:pt idx="31">
                  <c:v>0.99787299512959415</c:v>
                </c:pt>
                <c:pt idx="32">
                  <c:v>0.99779365355108218</c:v>
                </c:pt>
                <c:pt idx="33">
                  <c:v>0.9976024103803327</c:v>
                </c:pt>
                <c:pt idx="34">
                  <c:v>0.99721396122840511</c:v>
                </c:pt>
                <c:pt idx="35">
                  <c:v>0.99774959605389013</c:v>
                </c:pt>
                <c:pt idx="36">
                  <c:v>0.99700387573158722</c:v>
                </c:pt>
                <c:pt idx="37">
                  <c:v>0.99697248057624543</c:v>
                </c:pt>
                <c:pt idx="38">
                  <c:v>0.99687654056827402</c:v>
                </c:pt>
                <c:pt idx="39">
                  <c:v>0.996445399635983</c:v>
                </c:pt>
                <c:pt idx="40">
                  <c:v>0.99667092744461883</c:v>
                </c:pt>
                <c:pt idx="41">
                  <c:v>0.99636952252177136</c:v>
                </c:pt>
                <c:pt idx="42">
                  <c:v>0.99629935212159704</c:v>
                </c:pt>
                <c:pt idx="43">
                  <c:v>0.99637275629279354</c:v>
                </c:pt>
                <c:pt idx="44">
                  <c:v>0.9962910471168509</c:v>
                </c:pt>
                <c:pt idx="45">
                  <c:v>0.99561708079464184</c:v>
                </c:pt>
                <c:pt idx="46">
                  <c:v>0.99555911599508229</c:v>
                </c:pt>
                <c:pt idx="47">
                  <c:v>0.99528080544510378</c:v>
                </c:pt>
                <c:pt idx="48">
                  <c:v>0.9950818074813339</c:v>
                </c:pt>
                <c:pt idx="49">
                  <c:v>0.99487570567593719</c:v>
                </c:pt>
                <c:pt idx="50">
                  <c:v>0.99474367909477501</c:v>
                </c:pt>
                <c:pt idx="51">
                  <c:v>0.99462942603589133</c:v>
                </c:pt>
                <c:pt idx="52">
                  <c:v>0.9945600663547457</c:v>
                </c:pt>
                <c:pt idx="53">
                  <c:v>0.99413248074263638</c:v>
                </c:pt>
                <c:pt idx="54">
                  <c:v>0.99424075845914406</c:v>
                </c:pt>
                <c:pt idx="55">
                  <c:v>0.9940982277010465</c:v>
                </c:pt>
                <c:pt idx="56">
                  <c:v>0.99365970379595336</c:v>
                </c:pt>
                <c:pt idx="57">
                  <c:v>0.99331355164319479</c:v>
                </c:pt>
                <c:pt idx="58">
                  <c:v>0.99340942390657605</c:v>
                </c:pt>
                <c:pt idx="59">
                  <c:v>0.99303432091776889</c:v>
                </c:pt>
                <c:pt idx="60">
                  <c:v>0.99265902243134507</c:v>
                </c:pt>
                <c:pt idx="61">
                  <c:v>0.99248108385118738</c:v>
                </c:pt>
                <c:pt idx="62">
                  <c:v>0.99168084696372161</c:v>
                </c:pt>
                <c:pt idx="63">
                  <c:v>0.99137945581606279</c:v>
                </c:pt>
                <c:pt idx="64">
                  <c:v>0.99108955605583626</c:v>
                </c:pt>
                <c:pt idx="65">
                  <c:v>0.99103419560499606</c:v>
                </c:pt>
                <c:pt idx="66">
                  <c:v>0.99135550044489451</c:v>
                </c:pt>
                <c:pt idx="67">
                  <c:v>0.9910755735718102</c:v>
                </c:pt>
                <c:pt idx="68">
                  <c:v>0.99058710888583212</c:v>
                </c:pt>
                <c:pt idx="69">
                  <c:v>0.99075835960316438</c:v>
                </c:pt>
                <c:pt idx="70">
                  <c:v>0.99028689350647781</c:v>
                </c:pt>
                <c:pt idx="71">
                  <c:v>0.98999952170645023</c:v>
                </c:pt>
                <c:pt idx="72">
                  <c:v>0.98949166781296038</c:v>
                </c:pt>
                <c:pt idx="73">
                  <c:v>0.989139993243902</c:v>
                </c:pt>
                <c:pt idx="74">
                  <c:v>0.98862992369226887</c:v>
                </c:pt>
                <c:pt idx="75">
                  <c:v>0.98815482315167036</c:v>
                </c:pt>
                <c:pt idx="76">
                  <c:v>0.98730188896622817</c:v>
                </c:pt>
                <c:pt idx="77">
                  <c:v>0.9872153319843725</c:v>
                </c:pt>
                <c:pt idx="78">
                  <c:v>0.98745213083431271</c:v>
                </c:pt>
                <c:pt idx="79">
                  <c:v>0.98639819770770898</c:v>
                </c:pt>
                <c:pt idx="80">
                  <c:v>0.98621326029405776</c:v>
                </c:pt>
                <c:pt idx="81">
                  <c:v>0.98581537869400504</c:v>
                </c:pt>
                <c:pt idx="82">
                  <c:v>0.98579671425924709</c:v>
                </c:pt>
                <c:pt idx="83">
                  <c:v>0.9858972168295782</c:v>
                </c:pt>
                <c:pt idx="84">
                  <c:v>0.98571656180176326</c:v>
                </c:pt>
                <c:pt idx="85">
                  <c:v>0.98551138468878674</c:v>
                </c:pt>
                <c:pt idx="86">
                  <c:v>0.98528929038803259</c:v>
                </c:pt>
                <c:pt idx="87">
                  <c:v>0.98483154785854998</c:v>
                </c:pt>
                <c:pt idx="88">
                  <c:v>0.9843448751135655</c:v>
                </c:pt>
                <c:pt idx="89">
                  <c:v>0.98391728561201564</c:v>
                </c:pt>
                <c:pt idx="90">
                  <c:v>0.9834662881940478</c:v>
                </c:pt>
                <c:pt idx="91">
                  <c:v>0.98310872953206752</c:v>
                </c:pt>
                <c:pt idx="92">
                  <c:v>0.98180362405343813</c:v>
                </c:pt>
                <c:pt idx="93">
                  <c:v>0.98093986917273535</c:v>
                </c:pt>
                <c:pt idx="94">
                  <c:v>0.9811311194497444</c:v>
                </c:pt>
                <c:pt idx="95">
                  <c:v>0.98164150019825991</c:v>
                </c:pt>
                <c:pt idx="96">
                  <c:v>0.98111089417719977</c:v>
                </c:pt>
                <c:pt idx="97">
                  <c:v>0.98048197934296843</c:v>
                </c:pt>
                <c:pt idx="98">
                  <c:v>0.97998534495087808</c:v>
                </c:pt>
                <c:pt idx="99">
                  <c:v>0.96307281550517199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7F63-4CC5-9EA0-4E84A892B10C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0.99785722120376663</c:v>
                </c:pt>
                <c:pt idx="2">
                  <c:v>0.98340261432745446</c:v>
                </c:pt>
                <c:pt idx="3">
                  <c:v>0.98079102127904094</c:v>
                </c:pt>
                <c:pt idx="4">
                  <c:v>0.96275361869063936</c:v>
                </c:pt>
                <c:pt idx="5">
                  <c:v>0.95132174729370833</c:v>
                </c:pt>
                <c:pt idx="6">
                  <c:v>0.94298574568757298</c:v>
                </c:pt>
                <c:pt idx="7">
                  <c:v>0.94364806005787072</c:v>
                </c:pt>
                <c:pt idx="8">
                  <c:v>0.92494409148789491</c:v>
                </c:pt>
                <c:pt idx="9">
                  <c:v>0.91472556262525284</c:v>
                </c:pt>
                <c:pt idx="10">
                  <c:v>0.90472471850910541</c:v>
                </c:pt>
                <c:pt idx="11">
                  <c:v>0.8962884435019336</c:v>
                </c:pt>
                <c:pt idx="12">
                  <c:v>0.88869066135955177</c:v>
                </c:pt>
                <c:pt idx="13">
                  <c:v>0.88001898983263771</c:v>
                </c:pt>
                <c:pt idx="14">
                  <c:v>0.86537085045069129</c:v>
                </c:pt>
                <c:pt idx="15">
                  <c:v>0.85675831598023566</c:v>
                </c:pt>
                <c:pt idx="16">
                  <c:v>0.85202491895114285</c:v>
                </c:pt>
                <c:pt idx="17">
                  <c:v>0.84088342158365104</c:v>
                </c:pt>
                <c:pt idx="18">
                  <c:v>0.82824034402899493</c:v>
                </c:pt>
                <c:pt idx="19">
                  <c:v>0.81540028079967974</c:v>
                </c:pt>
                <c:pt idx="20">
                  <c:v>0.81251191108091736</c:v>
                </c:pt>
                <c:pt idx="21">
                  <c:v>0.80476792689004639</c:v>
                </c:pt>
                <c:pt idx="22">
                  <c:v>0.79706192141081833</c:v>
                </c:pt>
                <c:pt idx="23">
                  <c:v>0.78390318840825823</c:v>
                </c:pt>
                <c:pt idx="24">
                  <c:v>0.78085666084919736</c:v>
                </c:pt>
                <c:pt idx="25">
                  <c:v>0.77019558610960159</c:v>
                </c:pt>
                <c:pt idx="26">
                  <c:v>0.76264129575392603</c:v>
                </c:pt>
                <c:pt idx="27">
                  <c:v>0.75260226510623685</c:v>
                </c:pt>
                <c:pt idx="28">
                  <c:v>0.74217967374659677</c:v>
                </c:pt>
                <c:pt idx="29">
                  <c:v>0.73692087172742293</c:v>
                </c:pt>
                <c:pt idx="30">
                  <c:v>0.72838618710084646</c:v>
                </c:pt>
                <c:pt idx="31">
                  <c:v>0.71662943517451849</c:v>
                </c:pt>
                <c:pt idx="32">
                  <c:v>0.70890359923865942</c:v>
                </c:pt>
                <c:pt idx="33">
                  <c:v>0.70591948422356676</c:v>
                </c:pt>
                <c:pt idx="34">
                  <c:v>0.70066031934425221</c:v>
                </c:pt>
                <c:pt idx="35">
                  <c:v>0.68656776666927122</c:v>
                </c:pt>
                <c:pt idx="36">
                  <c:v>0.68103701057094912</c:v>
                </c:pt>
                <c:pt idx="37">
                  <c:v>0.66908233508145787</c:v>
                </c:pt>
                <c:pt idx="38">
                  <c:v>0.66468065714593438</c:v>
                </c:pt>
                <c:pt idx="39">
                  <c:v>0.65774800034040304</c:v>
                </c:pt>
                <c:pt idx="40">
                  <c:v>0.64950625930286532</c:v>
                </c:pt>
                <c:pt idx="41">
                  <c:v>0.64738356601495695</c:v>
                </c:pt>
                <c:pt idx="42">
                  <c:v>0.6384853121709908</c:v>
                </c:pt>
                <c:pt idx="43">
                  <c:v>0.62673904150480941</c:v>
                </c:pt>
                <c:pt idx="44">
                  <c:v>0.62210100606993957</c:v>
                </c:pt>
                <c:pt idx="45">
                  <c:v>0.62206581148519424</c:v>
                </c:pt>
                <c:pt idx="46">
                  <c:v>0.61671073772260177</c:v>
                </c:pt>
                <c:pt idx="47">
                  <c:v>0.60753834799043471</c:v>
                </c:pt>
                <c:pt idx="48">
                  <c:v>0.60087609756059213</c:v>
                </c:pt>
                <c:pt idx="49">
                  <c:v>0.59461473381464969</c:v>
                </c:pt>
                <c:pt idx="50">
                  <c:v>0.59107166499039354</c:v>
                </c:pt>
                <c:pt idx="51">
                  <c:v>0.58316870517442765</c:v>
                </c:pt>
                <c:pt idx="52">
                  <c:v>0.57877399055499257</c:v>
                </c:pt>
                <c:pt idx="53">
                  <c:v>0.57029574957301188</c:v>
                </c:pt>
                <c:pt idx="54">
                  <c:v>0.57002263389158681</c:v>
                </c:pt>
                <c:pt idx="55">
                  <c:v>0.56495247086418288</c:v>
                </c:pt>
                <c:pt idx="56">
                  <c:v>0.5615451787567125</c:v>
                </c:pt>
                <c:pt idx="57">
                  <c:v>0.55929950691914598</c:v>
                </c:pt>
                <c:pt idx="58">
                  <c:v>0.5513571584849658</c:v>
                </c:pt>
                <c:pt idx="59">
                  <c:v>0.55040492456005796</c:v>
                </c:pt>
                <c:pt idx="60">
                  <c:v>0.54773166343073376</c:v>
                </c:pt>
                <c:pt idx="61">
                  <c:v>0.54301427962956883</c:v>
                </c:pt>
                <c:pt idx="62">
                  <c:v>0.53778835768723465</c:v>
                </c:pt>
                <c:pt idx="63">
                  <c:v>0.5401309260773961</c:v>
                </c:pt>
                <c:pt idx="64">
                  <c:v>0.53738773775052051</c:v>
                </c:pt>
                <c:pt idx="65">
                  <c:v>0.53261421963553268</c:v>
                </c:pt>
                <c:pt idx="66">
                  <c:v>0.5383087331658698</c:v>
                </c:pt>
                <c:pt idx="67">
                  <c:v>0.53184649814291873</c:v>
                </c:pt>
                <c:pt idx="68">
                  <c:v>0.53063059189677619</c:v>
                </c:pt>
                <c:pt idx="69">
                  <c:v>0.52793359581575316</c:v>
                </c:pt>
                <c:pt idx="70">
                  <c:v>0.52942277263362059</c:v>
                </c:pt>
                <c:pt idx="71">
                  <c:v>0.52706964336400075</c:v>
                </c:pt>
                <c:pt idx="72">
                  <c:v>0.52759737035909793</c:v>
                </c:pt>
                <c:pt idx="73">
                  <c:v>0.52846295358229256</c:v>
                </c:pt>
                <c:pt idx="74">
                  <c:v>0.53256900576258026</c:v>
                </c:pt>
                <c:pt idx="75">
                  <c:v>0.53229636164939576</c:v>
                </c:pt>
                <c:pt idx="76">
                  <c:v>0.53433849188919103</c:v>
                </c:pt>
                <c:pt idx="77">
                  <c:v>0.53372976941265615</c:v>
                </c:pt>
                <c:pt idx="78">
                  <c:v>0.53387433064357515</c:v>
                </c:pt>
                <c:pt idx="79">
                  <c:v>0.53434032763163009</c:v>
                </c:pt>
                <c:pt idx="80">
                  <c:v>0.53706551914512257</c:v>
                </c:pt>
                <c:pt idx="81">
                  <c:v>0.54220281054884367</c:v>
                </c:pt>
                <c:pt idx="82">
                  <c:v>0.54344807817805663</c:v>
                </c:pt>
                <c:pt idx="83">
                  <c:v>0.54550570614447236</c:v>
                </c:pt>
                <c:pt idx="84">
                  <c:v>0.54934341920227792</c:v>
                </c:pt>
                <c:pt idx="85">
                  <c:v>0.54958553253312037</c:v>
                </c:pt>
                <c:pt idx="86">
                  <c:v>0.55288863070067062</c:v>
                </c:pt>
                <c:pt idx="87">
                  <c:v>0.55494866568933376</c:v>
                </c:pt>
                <c:pt idx="88">
                  <c:v>0.56018049955300142</c:v>
                </c:pt>
                <c:pt idx="89">
                  <c:v>0.56304283240730468</c:v>
                </c:pt>
                <c:pt idx="90">
                  <c:v>0.56680363410950385</c:v>
                </c:pt>
                <c:pt idx="91">
                  <c:v>0.56989301440158502</c:v>
                </c:pt>
                <c:pt idx="92">
                  <c:v>0.57329575261428978</c:v>
                </c:pt>
                <c:pt idx="93">
                  <c:v>0.57685271868205001</c:v>
                </c:pt>
                <c:pt idx="94">
                  <c:v>0.58003756042986376</c:v>
                </c:pt>
                <c:pt idx="95">
                  <c:v>0.58392281251442413</c:v>
                </c:pt>
                <c:pt idx="96">
                  <c:v>0.58683476424383407</c:v>
                </c:pt>
                <c:pt idx="97">
                  <c:v>0.59122815607311996</c:v>
                </c:pt>
                <c:pt idx="98">
                  <c:v>0.59452104272655382</c:v>
                </c:pt>
                <c:pt idx="99">
                  <c:v>0.59811007963306306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B41E-4182-98E7-EFD4AF3AE1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7F63-4CC5-9EA0-4E84A892B10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F63-4CC5-9EA0-4E84A892B10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F63-4CC5-9EA0-4E84A892B10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F63-4CC5-9EA0-4E84A892B10C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'Data-Normalized'!$H$3</c15:sqref>
                        </c15:formulaRef>
                      </c:ext>
                    </c:extLst>
                    <c:strCache>
                      <c:ptCount val="1"/>
                      <c:pt idx="0">
                        <c:v>Ursem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00206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'Data-Normalized'!$H$4:$H$103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0.99978643140056656</c:v>
                      </c:pt>
                      <c:pt idx="1">
                        <c:v>0.99982417647626287</c:v>
                      </c:pt>
                      <c:pt idx="2">
                        <c:v>0.99991811192123958</c:v>
                      </c:pt>
                      <c:pt idx="3">
                        <c:v>0.99968873022766691</c:v>
                      </c:pt>
                      <c:pt idx="4">
                        <c:v>1</c:v>
                      </c:pt>
                      <c:pt idx="5">
                        <c:v>0.99989604359751616</c:v>
                      </c:pt>
                      <c:pt idx="6">
                        <c:v>0.99965664632944018</c:v>
                      </c:pt>
                      <c:pt idx="7">
                        <c:v>0.99971752329253982</c:v>
                      </c:pt>
                      <c:pt idx="8">
                        <c:v>0.99984639304099332</c:v>
                      </c:pt>
                      <c:pt idx="9">
                        <c:v>0.9996506466624292</c:v>
                      </c:pt>
                      <c:pt idx="10">
                        <c:v>0.99972606859955759</c:v>
                      </c:pt>
                      <c:pt idx="11">
                        <c:v>0.99958778872992193</c:v>
                      </c:pt>
                      <c:pt idx="12">
                        <c:v>0.99949427043869898</c:v>
                      </c:pt>
                      <c:pt idx="13">
                        <c:v>0.99938949292259927</c:v>
                      </c:pt>
                      <c:pt idx="14">
                        <c:v>0.9991856830815331</c:v>
                      </c:pt>
                      <c:pt idx="15">
                        <c:v>0.99938033308601681</c:v>
                      </c:pt>
                      <c:pt idx="16">
                        <c:v>0.99903921422429243</c:v>
                      </c:pt>
                      <c:pt idx="17">
                        <c:v>0.99928236424778183</c:v>
                      </c:pt>
                      <c:pt idx="18">
                        <c:v>0.99913034411383006</c:v>
                      </c:pt>
                      <c:pt idx="19">
                        <c:v>0.99910710925382518</c:v>
                      </c:pt>
                      <c:pt idx="20">
                        <c:v>0.99914633128386254</c:v>
                      </c:pt>
                      <c:pt idx="21">
                        <c:v>0.99887812948257138</c:v>
                      </c:pt>
                      <c:pt idx="22">
                        <c:v>0.99869862331386738</c:v>
                      </c:pt>
                      <c:pt idx="23">
                        <c:v>0.99875276831594806</c:v>
                      </c:pt>
                      <c:pt idx="24">
                        <c:v>0.99871222057488229</c:v>
                      </c:pt>
                      <c:pt idx="25">
                        <c:v>0.99846754182289266</c:v>
                      </c:pt>
                      <c:pt idx="26">
                        <c:v>0.9984698237558266</c:v>
                      </c:pt>
                      <c:pt idx="27">
                        <c:v>0.99846341486288981</c:v>
                      </c:pt>
                      <c:pt idx="28">
                        <c:v>0.99803185226371782</c:v>
                      </c:pt>
                      <c:pt idx="29">
                        <c:v>0.99796917688671793</c:v>
                      </c:pt>
                      <c:pt idx="30">
                        <c:v>0.99796288688258117</c:v>
                      </c:pt>
                      <c:pt idx="31">
                        <c:v>0.99787299512959415</c:v>
                      </c:pt>
                      <c:pt idx="32">
                        <c:v>0.99779365355108218</c:v>
                      </c:pt>
                      <c:pt idx="33">
                        <c:v>0.9976024103803327</c:v>
                      </c:pt>
                      <c:pt idx="34">
                        <c:v>0.99721396122840511</c:v>
                      </c:pt>
                      <c:pt idx="35">
                        <c:v>0.99774959605389013</c:v>
                      </c:pt>
                      <c:pt idx="36">
                        <c:v>0.99700387573158722</c:v>
                      </c:pt>
                      <c:pt idx="37">
                        <c:v>0.99697248057624543</c:v>
                      </c:pt>
                      <c:pt idx="38">
                        <c:v>0.99687654056827402</c:v>
                      </c:pt>
                      <c:pt idx="39">
                        <c:v>0.996445399635983</c:v>
                      </c:pt>
                      <c:pt idx="40">
                        <c:v>0.99667092744461883</c:v>
                      </c:pt>
                      <c:pt idx="41">
                        <c:v>0.99636952252177136</c:v>
                      </c:pt>
                      <c:pt idx="42">
                        <c:v>0.99629935212159704</c:v>
                      </c:pt>
                      <c:pt idx="43">
                        <c:v>0.99637275629279354</c:v>
                      </c:pt>
                      <c:pt idx="44">
                        <c:v>0.9962910471168509</c:v>
                      </c:pt>
                      <c:pt idx="45">
                        <c:v>0.99561708079464184</c:v>
                      </c:pt>
                      <c:pt idx="46">
                        <c:v>0.99555911599508229</c:v>
                      </c:pt>
                      <c:pt idx="47">
                        <c:v>0.99528080544510378</c:v>
                      </c:pt>
                      <c:pt idx="48">
                        <c:v>0.9950818074813339</c:v>
                      </c:pt>
                      <c:pt idx="49">
                        <c:v>0.99487570567593719</c:v>
                      </c:pt>
                      <c:pt idx="50">
                        <c:v>0.99474367909477501</c:v>
                      </c:pt>
                      <c:pt idx="51">
                        <c:v>0.99462942603589133</c:v>
                      </c:pt>
                      <c:pt idx="52">
                        <c:v>0.9945600663547457</c:v>
                      </c:pt>
                      <c:pt idx="53">
                        <c:v>0.99413248074263638</c:v>
                      </c:pt>
                      <c:pt idx="54">
                        <c:v>0.99424075845914406</c:v>
                      </c:pt>
                      <c:pt idx="55">
                        <c:v>0.9940982277010465</c:v>
                      </c:pt>
                      <c:pt idx="56">
                        <c:v>0.99365970379595336</c:v>
                      </c:pt>
                      <c:pt idx="57">
                        <c:v>0.99331355164319479</c:v>
                      </c:pt>
                      <c:pt idx="58">
                        <c:v>0.99340942390657605</c:v>
                      </c:pt>
                      <c:pt idx="59">
                        <c:v>0.99303432091776889</c:v>
                      </c:pt>
                      <c:pt idx="60">
                        <c:v>0.99265902243134507</c:v>
                      </c:pt>
                      <c:pt idx="61">
                        <c:v>0.99248108385118738</c:v>
                      </c:pt>
                      <c:pt idx="62">
                        <c:v>0.99168084696372161</c:v>
                      </c:pt>
                      <c:pt idx="63">
                        <c:v>0.99137945581606279</c:v>
                      </c:pt>
                      <c:pt idx="64">
                        <c:v>0.99108955605583626</c:v>
                      </c:pt>
                      <c:pt idx="65">
                        <c:v>0.99103419560499606</c:v>
                      </c:pt>
                      <c:pt idx="66">
                        <c:v>0.99135550044489451</c:v>
                      </c:pt>
                      <c:pt idx="67">
                        <c:v>0.9910755735718102</c:v>
                      </c:pt>
                      <c:pt idx="68">
                        <c:v>0.99058710888583212</c:v>
                      </c:pt>
                      <c:pt idx="69">
                        <c:v>0.99075835960316438</c:v>
                      </c:pt>
                      <c:pt idx="70">
                        <c:v>0.99028689350647781</c:v>
                      </c:pt>
                      <c:pt idx="71">
                        <c:v>0.98999952170645023</c:v>
                      </c:pt>
                      <c:pt idx="72">
                        <c:v>0.98949166781296038</c:v>
                      </c:pt>
                      <c:pt idx="73">
                        <c:v>0.989139993243902</c:v>
                      </c:pt>
                      <c:pt idx="74">
                        <c:v>0.98862992369226887</c:v>
                      </c:pt>
                      <c:pt idx="75">
                        <c:v>0.98815482315167036</c:v>
                      </c:pt>
                      <c:pt idx="76">
                        <c:v>0.98730188896622817</c:v>
                      </c:pt>
                      <c:pt idx="77">
                        <c:v>0.9872153319843725</c:v>
                      </c:pt>
                      <c:pt idx="78">
                        <c:v>0.98745213083431271</c:v>
                      </c:pt>
                      <c:pt idx="79">
                        <c:v>0.98639819770770898</c:v>
                      </c:pt>
                      <c:pt idx="80">
                        <c:v>0.98621326029405776</c:v>
                      </c:pt>
                      <c:pt idx="81">
                        <c:v>0.98581537869400504</c:v>
                      </c:pt>
                      <c:pt idx="82">
                        <c:v>0.98579671425924709</c:v>
                      </c:pt>
                      <c:pt idx="83">
                        <c:v>0.9858972168295782</c:v>
                      </c:pt>
                      <c:pt idx="84">
                        <c:v>0.98571656180176326</c:v>
                      </c:pt>
                      <c:pt idx="85">
                        <c:v>0.98551138468878674</c:v>
                      </c:pt>
                      <c:pt idx="86">
                        <c:v>0.98528929038803259</c:v>
                      </c:pt>
                      <c:pt idx="87">
                        <c:v>0.98483154785854998</c:v>
                      </c:pt>
                      <c:pt idx="88">
                        <c:v>0.9843448751135655</c:v>
                      </c:pt>
                      <c:pt idx="89">
                        <c:v>0.98391728561201564</c:v>
                      </c:pt>
                      <c:pt idx="90">
                        <c:v>0.9834662881940478</c:v>
                      </c:pt>
                      <c:pt idx="91">
                        <c:v>0.98310872953206752</c:v>
                      </c:pt>
                      <c:pt idx="92">
                        <c:v>0.98180362405343813</c:v>
                      </c:pt>
                      <c:pt idx="93">
                        <c:v>0.98093986917273535</c:v>
                      </c:pt>
                      <c:pt idx="94">
                        <c:v>0.9811311194497444</c:v>
                      </c:pt>
                      <c:pt idx="95">
                        <c:v>0.98164150019825991</c:v>
                      </c:pt>
                      <c:pt idx="96">
                        <c:v>0.98111089417719977</c:v>
                      </c:pt>
                      <c:pt idx="97">
                        <c:v>0.98048197934296843</c:v>
                      </c:pt>
                      <c:pt idx="98">
                        <c:v>0.97998534495087808</c:v>
                      </c:pt>
                      <c:pt idx="99">
                        <c:v>0.96307281550517199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F63-4CC5-9EA0-4E84A892B10C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'Data-Normalized'!$I$3</c15:sqref>
                        </c15:formulaRef>
                      </c:ext>
                    </c:extLst>
                    <c:strCache>
                      <c:ptCount val="1"/>
                      <c:pt idx="0">
                        <c:v>Wineberg and Oppacher</c:v>
                      </c:pt>
                    </c:strCache>
                  </c:strRef>
                </c:tx>
                <c:spPr>
                  <a:ln w="12700" cap="rnd">
                    <a:solidFill>
                      <a:srgbClr val="7030A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7030A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'Data-Normalized'!$I$4:$I$103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0.99983886082536666</c:v>
                      </c:pt>
                      <c:pt idx="1">
                        <c:v>0.99985850477788762</c:v>
                      </c:pt>
                      <c:pt idx="2">
                        <c:v>1</c:v>
                      </c:pt>
                      <c:pt idx="3">
                        <c:v>0.99968645229629827</c:v>
                      </c:pt>
                      <c:pt idx="4">
                        <c:v>0.99972301187460133</c:v>
                      </c:pt>
                      <c:pt idx="5">
                        <c:v>0.99942369344420012</c:v>
                      </c:pt>
                      <c:pt idx="6">
                        <c:v>0.99948732641860605</c:v>
                      </c:pt>
                      <c:pt idx="7">
                        <c:v>0.99941718743428398</c:v>
                      </c:pt>
                      <c:pt idx="8">
                        <c:v>0.99928664749338547</c:v>
                      </c:pt>
                      <c:pt idx="9">
                        <c:v>0.99904600907500241</c:v>
                      </c:pt>
                      <c:pt idx="10">
                        <c:v>0.99895249042923973</c:v>
                      </c:pt>
                      <c:pt idx="11">
                        <c:v>0.99846596681028299</c:v>
                      </c:pt>
                      <c:pt idx="12">
                        <c:v>0.99840577572499412</c:v>
                      </c:pt>
                      <c:pt idx="13">
                        <c:v>0.99781045483053599</c:v>
                      </c:pt>
                      <c:pt idx="14">
                        <c:v>0.9976436071568795</c:v>
                      </c:pt>
                      <c:pt idx="15">
                        <c:v>0.99729135918774103</c:v>
                      </c:pt>
                      <c:pt idx="16">
                        <c:v>0.99696782161074859</c:v>
                      </c:pt>
                      <c:pt idx="17">
                        <c:v>0.99673570396664291</c:v>
                      </c:pt>
                      <c:pt idx="18">
                        <c:v>0.99627747099725705</c:v>
                      </c:pt>
                      <c:pt idx="19">
                        <c:v>0.99586457022599695</c:v>
                      </c:pt>
                      <c:pt idx="20">
                        <c:v>0.99558766604911331</c:v>
                      </c:pt>
                      <c:pt idx="21">
                        <c:v>0.99533405758515547</c:v>
                      </c:pt>
                      <c:pt idx="22">
                        <c:v>0.99478818236606026</c:v>
                      </c:pt>
                      <c:pt idx="23">
                        <c:v>0.99434783043037966</c:v>
                      </c:pt>
                      <c:pt idx="24">
                        <c:v>0.99428478509557916</c:v>
                      </c:pt>
                      <c:pt idx="25">
                        <c:v>0.99388292355404773</c:v>
                      </c:pt>
                      <c:pt idx="26">
                        <c:v>0.99351170322050852</c:v>
                      </c:pt>
                      <c:pt idx="27">
                        <c:v>0.99341969564801658</c:v>
                      </c:pt>
                      <c:pt idx="28">
                        <c:v>0.99286189973978478</c:v>
                      </c:pt>
                      <c:pt idx="29">
                        <c:v>0.9926725958383531</c:v>
                      </c:pt>
                      <c:pt idx="30">
                        <c:v>0.99213154765887324</c:v>
                      </c:pt>
                      <c:pt idx="31">
                        <c:v>0.99180049668978409</c:v>
                      </c:pt>
                      <c:pt idx="32">
                        <c:v>0.99159595613287133</c:v>
                      </c:pt>
                      <c:pt idx="33">
                        <c:v>0.99136782604323026</c:v>
                      </c:pt>
                      <c:pt idx="34">
                        <c:v>0.99098166287401268</c:v>
                      </c:pt>
                      <c:pt idx="35">
                        <c:v>0.99043096061530222</c:v>
                      </c:pt>
                      <c:pt idx="36">
                        <c:v>0.99015829583842863</c:v>
                      </c:pt>
                      <c:pt idx="37">
                        <c:v>0.98966556002935846</c:v>
                      </c:pt>
                      <c:pt idx="38">
                        <c:v>0.98962060559955056</c:v>
                      </c:pt>
                      <c:pt idx="39">
                        <c:v>0.98900031002186595</c:v>
                      </c:pt>
                      <c:pt idx="40">
                        <c:v>0.98853947464851388</c:v>
                      </c:pt>
                      <c:pt idx="41">
                        <c:v>0.98846421480477387</c:v>
                      </c:pt>
                      <c:pt idx="42">
                        <c:v>0.98787082472616194</c:v>
                      </c:pt>
                      <c:pt idx="43">
                        <c:v>0.98714664286110643</c:v>
                      </c:pt>
                      <c:pt idx="44">
                        <c:v>0.98666801040256413</c:v>
                      </c:pt>
                      <c:pt idx="45">
                        <c:v>0.98674939848790255</c:v>
                      </c:pt>
                      <c:pt idx="46">
                        <c:v>0.98640437009105808</c:v>
                      </c:pt>
                      <c:pt idx="47">
                        <c:v>0.98577106249354118</c:v>
                      </c:pt>
                      <c:pt idx="48">
                        <c:v>0.98528487466864467</c:v>
                      </c:pt>
                      <c:pt idx="49">
                        <c:v>0.98488876360039401</c:v>
                      </c:pt>
                      <c:pt idx="50">
                        <c:v>0.98479520298037371</c:v>
                      </c:pt>
                      <c:pt idx="51">
                        <c:v>0.98454910790851258</c:v>
                      </c:pt>
                      <c:pt idx="52">
                        <c:v>0.98437684555563543</c:v>
                      </c:pt>
                      <c:pt idx="53">
                        <c:v>0.98367453227874957</c:v>
                      </c:pt>
                      <c:pt idx="54">
                        <c:v>0.98400478573694583</c:v>
                      </c:pt>
                      <c:pt idx="55">
                        <c:v>0.98357056204286353</c:v>
                      </c:pt>
                      <c:pt idx="56">
                        <c:v>0.98338763822857556</c:v>
                      </c:pt>
                      <c:pt idx="57">
                        <c:v>0.98341979050983863</c:v>
                      </c:pt>
                      <c:pt idx="58">
                        <c:v>0.98246424653731257</c:v>
                      </c:pt>
                      <c:pt idx="59">
                        <c:v>0.982259957825945</c:v>
                      </c:pt>
                      <c:pt idx="60">
                        <c:v>0.98197973768271707</c:v>
                      </c:pt>
                      <c:pt idx="61">
                        <c:v>0.9814658888221125</c:v>
                      </c:pt>
                      <c:pt idx="62">
                        <c:v>0.98078645151557697</c:v>
                      </c:pt>
                      <c:pt idx="63">
                        <c:v>0.98060604615674041</c:v>
                      </c:pt>
                      <c:pt idx="64">
                        <c:v>0.98044478105933452</c:v>
                      </c:pt>
                      <c:pt idx="65">
                        <c:v>0.97961356483759354</c:v>
                      </c:pt>
                      <c:pt idx="66">
                        <c:v>0.98024947483907698</c:v>
                      </c:pt>
                      <c:pt idx="67">
                        <c:v>0.97956399323945809</c:v>
                      </c:pt>
                      <c:pt idx="68">
                        <c:v>0.97927130674174567</c:v>
                      </c:pt>
                      <c:pt idx="69">
                        <c:v>0.97934669250825823</c:v>
                      </c:pt>
                      <c:pt idx="70">
                        <c:v>0.97930308125469112</c:v>
                      </c:pt>
                      <c:pt idx="71">
                        <c:v>0.97915327512958916</c:v>
                      </c:pt>
                      <c:pt idx="72">
                        <c:v>0.97907251665811368</c:v>
                      </c:pt>
                      <c:pt idx="73">
                        <c:v>0.97895670968160597</c:v>
                      </c:pt>
                      <c:pt idx="74">
                        <c:v>0.97930467627647699</c:v>
                      </c:pt>
                      <c:pt idx="75">
                        <c:v>0.97948932103532349</c:v>
                      </c:pt>
                      <c:pt idx="76">
                        <c:v>0.97994230722251885</c:v>
                      </c:pt>
                      <c:pt idx="77">
                        <c:v>0.98053855155064229</c:v>
                      </c:pt>
                      <c:pt idx="78">
                        <c:v>0.98090041162475383</c:v>
                      </c:pt>
                      <c:pt idx="79">
                        <c:v>0.98109609561332911</c:v>
                      </c:pt>
                      <c:pt idx="80">
                        <c:v>0.9814753330300553</c:v>
                      </c:pt>
                      <c:pt idx="81">
                        <c:v>0.98157800206395818</c:v>
                      </c:pt>
                      <c:pt idx="82">
                        <c:v>0.98110977922128173</c:v>
                      </c:pt>
                      <c:pt idx="83">
                        <c:v>0.98114751407879552</c:v>
                      </c:pt>
                      <c:pt idx="84">
                        <c:v>0.98125202998002947</c:v>
                      </c:pt>
                      <c:pt idx="85">
                        <c:v>0.98104325002310688</c:v>
                      </c:pt>
                      <c:pt idx="86">
                        <c:v>0.98081100645622843</c:v>
                      </c:pt>
                      <c:pt idx="87">
                        <c:v>0.98017597791415301</c:v>
                      </c:pt>
                      <c:pt idx="88">
                        <c:v>0.98004249977522784</c:v>
                      </c:pt>
                      <c:pt idx="89">
                        <c:v>0.9794088144093932</c:v>
                      </c:pt>
                      <c:pt idx="90">
                        <c:v>0.97885681094869958</c:v>
                      </c:pt>
                      <c:pt idx="91">
                        <c:v>0.97869202001366173</c:v>
                      </c:pt>
                      <c:pt idx="92">
                        <c:v>0.97695453759772755</c:v>
                      </c:pt>
                      <c:pt idx="93">
                        <c:v>0.97443125510669315</c:v>
                      </c:pt>
                      <c:pt idx="94">
                        <c:v>0.97218844460443155</c:v>
                      </c:pt>
                      <c:pt idx="95">
                        <c:v>0.9675201936054233</c:v>
                      </c:pt>
                      <c:pt idx="96">
                        <c:v>0.96526134893678772</c:v>
                      </c:pt>
                      <c:pt idx="97">
                        <c:v>0.96495464303706247</c:v>
                      </c:pt>
                      <c:pt idx="98">
                        <c:v>0.96276765829730748</c:v>
                      </c:pt>
                      <c:pt idx="99">
                        <c:v>0.94926642849353626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F63-4CC5-9EA0-4E84A892B10C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'Data-Normalized'!$J$3</c15:sqref>
                        </c15:formulaRef>
                      </c:ext>
                    </c:extLst>
                    <c:strCache>
                      <c:ptCount val="1"/>
                      <c:pt idx="0">
                        <c:v>Zhu et al.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x"/>
                  <c:size val="3"/>
                  <c:spPr>
                    <a:solidFill>
                      <a:srgbClr val="FF0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'Data-Normalized'!$J$4:$J$103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0.99988913401236923</c:v>
                      </c:pt>
                      <c:pt idx="1">
                        <c:v>0.99996281725337921</c:v>
                      </c:pt>
                      <c:pt idx="2">
                        <c:v>1</c:v>
                      </c:pt>
                      <c:pt idx="3">
                        <c:v>0.99996486401007378</c:v>
                      </c:pt>
                      <c:pt idx="4">
                        <c:v>0.99970054000264119</c:v>
                      </c:pt>
                      <c:pt idx="5">
                        <c:v>0.99976233256190095</c:v>
                      </c:pt>
                      <c:pt idx="6">
                        <c:v>0.99972407770463045</c:v>
                      </c:pt>
                      <c:pt idx="7">
                        <c:v>0.99963231477948389</c:v>
                      </c:pt>
                      <c:pt idx="8">
                        <c:v>0.99963606716675746</c:v>
                      </c:pt>
                      <c:pt idx="9">
                        <c:v>0.99958684754147975</c:v>
                      </c:pt>
                      <c:pt idx="10">
                        <c:v>0.99966184655465051</c:v>
                      </c:pt>
                      <c:pt idx="11">
                        <c:v>0.99956379716251287</c:v>
                      </c:pt>
                      <c:pt idx="12">
                        <c:v>0.99945531905769258</c:v>
                      </c:pt>
                      <c:pt idx="13">
                        <c:v>0.99934455053466642</c:v>
                      </c:pt>
                      <c:pt idx="14">
                        <c:v>0.99932184128181545</c:v>
                      </c:pt>
                      <c:pt idx="15">
                        <c:v>0.99930288441623816</c:v>
                      </c:pt>
                      <c:pt idx="16">
                        <c:v>0.99931804016223957</c:v>
                      </c:pt>
                      <c:pt idx="17">
                        <c:v>0.99918807111212471</c:v>
                      </c:pt>
                      <c:pt idx="18">
                        <c:v>0.99915561539882258</c:v>
                      </c:pt>
                      <c:pt idx="19">
                        <c:v>0.99913027460164994</c:v>
                      </c:pt>
                      <c:pt idx="20">
                        <c:v>0.99916706748985262</c:v>
                      </c:pt>
                      <c:pt idx="21">
                        <c:v>0.99909932958971781</c:v>
                      </c:pt>
                      <c:pt idx="22">
                        <c:v>0.99898256699351418</c:v>
                      </c:pt>
                      <c:pt idx="23">
                        <c:v>0.99884723739015124</c:v>
                      </c:pt>
                      <c:pt idx="24">
                        <c:v>0.99888627196425772</c:v>
                      </c:pt>
                      <c:pt idx="25">
                        <c:v>0.99878685806765699</c:v>
                      </c:pt>
                      <c:pt idx="26">
                        <c:v>0.99883744219739801</c:v>
                      </c:pt>
                      <c:pt idx="27">
                        <c:v>0.99868145009787879</c:v>
                      </c:pt>
                      <c:pt idx="28">
                        <c:v>0.99877335921993216</c:v>
                      </c:pt>
                      <c:pt idx="29">
                        <c:v>0.99879124397485997</c:v>
                      </c:pt>
                      <c:pt idx="30">
                        <c:v>0.9985032848008335</c:v>
                      </c:pt>
                      <c:pt idx="31">
                        <c:v>0.9984482172992849</c:v>
                      </c:pt>
                      <c:pt idx="32">
                        <c:v>0.9985023588870906</c:v>
                      </c:pt>
                      <c:pt idx="33">
                        <c:v>0.99837887123317581</c:v>
                      </c:pt>
                      <c:pt idx="34">
                        <c:v>0.99827555875239449</c:v>
                      </c:pt>
                      <c:pt idx="35">
                        <c:v>0.99825942836034798</c:v>
                      </c:pt>
                      <c:pt idx="36">
                        <c:v>0.99809295881584392</c:v>
                      </c:pt>
                      <c:pt idx="37">
                        <c:v>0.99807819292826061</c:v>
                      </c:pt>
                      <c:pt idx="38">
                        <c:v>0.99798418831721014</c:v>
                      </c:pt>
                      <c:pt idx="39">
                        <c:v>0.99787683105534175</c:v>
                      </c:pt>
                      <c:pt idx="40">
                        <c:v>0.99791016395008436</c:v>
                      </c:pt>
                      <c:pt idx="41">
                        <c:v>0.99791815604765433</c:v>
                      </c:pt>
                      <c:pt idx="42">
                        <c:v>0.99782210467990917</c:v>
                      </c:pt>
                      <c:pt idx="43">
                        <c:v>0.99769008887309962</c:v>
                      </c:pt>
                      <c:pt idx="44">
                        <c:v>0.99754286858798635</c:v>
                      </c:pt>
                      <c:pt idx="45">
                        <c:v>0.99751187484375203</c:v>
                      </c:pt>
                      <c:pt idx="46">
                        <c:v>0.99756021728758915</c:v>
                      </c:pt>
                      <c:pt idx="47">
                        <c:v>0.99734647740989757</c:v>
                      </c:pt>
                      <c:pt idx="48">
                        <c:v>0.99725851560432688</c:v>
                      </c:pt>
                      <c:pt idx="49">
                        <c:v>0.99716251296888392</c:v>
                      </c:pt>
                      <c:pt idx="50">
                        <c:v>0.99726285277922755</c:v>
                      </c:pt>
                      <c:pt idx="51">
                        <c:v>0.99711153898072491</c:v>
                      </c:pt>
                      <c:pt idx="52">
                        <c:v>0.99697611191275748</c:v>
                      </c:pt>
                      <c:pt idx="53">
                        <c:v>0.9966722660081957</c:v>
                      </c:pt>
                      <c:pt idx="54">
                        <c:v>0.9967596430261394</c:v>
                      </c:pt>
                      <c:pt idx="55">
                        <c:v>0.99664141846086818</c:v>
                      </c:pt>
                      <c:pt idx="56">
                        <c:v>0.99654015273678176</c:v>
                      </c:pt>
                      <c:pt idx="57">
                        <c:v>0.99664799732167253</c:v>
                      </c:pt>
                      <c:pt idx="58">
                        <c:v>0.9966882014710331</c:v>
                      </c:pt>
                      <c:pt idx="59">
                        <c:v>0.99657095155180697</c:v>
                      </c:pt>
                      <c:pt idx="60">
                        <c:v>0.9964070160870202</c:v>
                      </c:pt>
                      <c:pt idx="61">
                        <c:v>0.99634580831538766</c:v>
                      </c:pt>
                      <c:pt idx="62">
                        <c:v>0.99643864335118393</c:v>
                      </c:pt>
                      <c:pt idx="63">
                        <c:v>0.99666700291955224</c:v>
                      </c:pt>
                      <c:pt idx="64">
                        <c:v>0.99632870327729595</c:v>
                      </c:pt>
                      <c:pt idx="65">
                        <c:v>0.99634186099890498</c:v>
                      </c:pt>
                      <c:pt idx="66">
                        <c:v>0.9962673493087566</c:v>
                      </c:pt>
                      <c:pt idx="67">
                        <c:v>0.9961602844407017</c:v>
                      </c:pt>
                      <c:pt idx="68">
                        <c:v>0.99622802234083652</c:v>
                      </c:pt>
                      <c:pt idx="69">
                        <c:v>0.99612129859889753</c:v>
                      </c:pt>
                      <c:pt idx="70">
                        <c:v>0.99602987679986654</c:v>
                      </c:pt>
                      <c:pt idx="71">
                        <c:v>0.99581954818333274</c:v>
                      </c:pt>
                      <c:pt idx="72">
                        <c:v>0.99580122483768485</c:v>
                      </c:pt>
                      <c:pt idx="73">
                        <c:v>0.99580473356344723</c:v>
                      </c:pt>
                      <c:pt idx="74">
                        <c:v>0.99605049056372064</c:v>
                      </c:pt>
                      <c:pt idx="75">
                        <c:v>0.99611744874701935</c:v>
                      </c:pt>
                      <c:pt idx="76">
                        <c:v>0.99591969306446748</c:v>
                      </c:pt>
                      <c:pt idx="77">
                        <c:v>0.99591706152014559</c:v>
                      </c:pt>
                      <c:pt idx="78">
                        <c:v>0.99583056168364248</c:v>
                      </c:pt>
                      <c:pt idx="79">
                        <c:v>0.99611169833535318</c:v>
                      </c:pt>
                      <c:pt idx="80">
                        <c:v>0.99587412836185873</c:v>
                      </c:pt>
                      <c:pt idx="81">
                        <c:v>0.99589966408824049</c:v>
                      </c:pt>
                      <c:pt idx="82">
                        <c:v>0.99584732559561828</c:v>
                      </c:pt>
                      <c:pt idx="83">
                        <c:v>0.99550619947983132</c:v>
                      </c:pt>
                      <c:pt idx="84">
                        <c:v>0.99521858143192077</c:v>
                      </c:pt>
                      <c:pt idx="85">
                        <c:v>0.99515137958711064</c:v>
                      </c:pt>
                      <c:pt idx="86">
                        <c:v>0.99437585372902004</c:v>
                      </c:pt>
                      <c:pt idx="87">
                        <c:v>0.99392868612352558</c:v>
                      </c:pt>
                      <c:pt idx="88">
                        <c:v>0.99314307267886826</c:v>
                      </c:pt>
                      <c:pt idx="89">
                        <c:v>0.99264639305428237</c:v>
                      </c:pt>
                      <c:pt idx="90">
                        <c:v>0.99131707331336283</c:v>
                      </c:pt>
                      <c:pt idx="91">
                        <c:v>0.99068408943936881</c:v>
                      </c:pt>
                      <c:pt idx="92">
                        <c:v>0.99006587145295843</c:v>
                      </c:pt>
                      <c:pt idx="93">
                        <c:v>0.98809260307003743</c:v>
                      </c:pt>
                      <c:pt idx="94">
                        <c:v>0.9858831779503876</c:v>
                      </c:pt>
                      <c:pt idx="95">
                        <c:v>0.97893102771064899</c:v>
                      </c:pt>
                      <c:pt idx="96">
                        <c:v>0.97504759927622775</c:v>
                      </c:pt>
                      <c:pt idx="97">
                        <c:v>0.97100184354299435</c:v>
                      </c:pt>
                      <c:pt idx="98">
                        <c:v>0.96079842029369</c:v>
                      </c:pt>
                      <c:pt idx="99">
                        <c:v>0.94114361068348507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7F63-4CC5-9EA0-4E84A892B10C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'Data-Normalized'!$K$3</c15:sqref>
                        </c15:formulaRef>
                      </c:ext>
                    </c:extLst>
                    <c:strCache>
                      <c:ptCount val="1"/>
                      <c:pt idx="0">
                        <c:v>Shi</c:v>
                      </c:pt>
                    </c:strCache>
                  </c:strRef>
                </c:tx>
                <c:spPr>
                  <a:ln w="12700" cap="rnd">
                    <a:solidFill>
                      <a:srgbClr val="FFC00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FFC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'Data-Normalized'!$K$4:$K$103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0.99980246826954666</c:v>
                      </c:pt>
                      <c:pt idx="1">
                        <c:v>0.99989681739294178</c:v>
                      </c:pt>
                      <c:pt idx="2">
                        <c:v>1</c:v>
                      </c:pt>
                      <c:pt idx="3">
                        <c:v>0.9996718454791913</c:v>
                      </c:pt>
                      <c:pt idx="4">
                        <c:v>0.99997616212387008</c:v>
                      </c:pt>
                      <c:pt idx="5">
                        <c:v>0.99974586506039287</c:v>
                      </c:pt>
                      <c:pt idx="6">
                        <c:v>0.99946588748240561</c:v>
                      </c:pt>
                      <c:pt idx="7">
                        <c:v>0.9995111512550835</c:v>
                      </c:pt>
                      <c:pt idx="8">
                        <c:v>0.99951547402368446</c:v>
                      </c:pt>
                      <c:pt idx="9">
                        <c:v>0.99916504784725313</c:v>
                      </c:pt>
                      <c:pt idx="10">
                        <c:v>0.99913732574426384</c:v>
                      </c:pt>
                      <c:pt idx="11">
                        <c:v>0.99875720402700308</c:v>
                      </c:pt>
                      <c:pt idx="12">
                        <c:v>0.99858257044037635</c:v>
                      </c:pt>
                      <c:pt idx="13">
                        <c:v>0.99811417653529211</c:v>
                      </c:pt>
                      <c:pt idx="14">
                        <c:v>0.99776719604397712</c:v>
                      </c:pt>
                      <c:pt idx="15">
                        <c:v>0.99769101507847546</c:v>
                      </c:pt>
                      <c:pt idx="16">
                        <c:v>0.99715129549146253</c:v>
                      </c:pt>
                      <c:pt idx="17">
                        <c:v>0.9971088822401083</c:v>
                      </c:pt>
                      <c:pt idx="18">
                        <c:v>0.99661899978965618</c:v>
                      </c:pt>
                      <c:pt idx="19">
                        <c:v>0.99622829042176297</c:v>
                      </c:pt>
                      <c:pt idx="20">
                        <c:v>0.99609365810690598</c:v>
                      </c:pt>
                      <c:pt idx="21">
                        <c:v>0.9955967589885788</c:v>
                      </c:pt>
                      <c:pt idx="22">
                        <c:v>0.99508664096916533</c:v>
                      </c:pt>
                      <c:pt idx="23">
                        <c:v>0.99458357094203675</c:v>
                      </c:pt>
                      <c:pt idx="24">
                        <c:v>0.99451024049785774</c:v>
                      </c:pt>
                      <c:pt idx="25">
                        <c:v>0.99385101828609435</c:v>
                      </c:pt>
                      <c:pt idx="26">
                        <c:v>0.99347042670268182</c:v>
                      </c:pt>
                      <c:pt idx="27">
                        <c:v>0.99321034012514409</c:v>
                      </c:pt>
                      <c:pt idx="28">
                        <c:v>0.99231662337894222</c:v>
                      </c:pt>
                      <c:pt idx="29">
                        <c:v>0.99199460844252385</c:v>
                      </c:pt>
                      <c:pt idx="30">
                        <c:v>0.99149830448798937</c:v>
                      </c:pt>
                      <c:pt idx="31">
                        <c:v>0.99087695348810589</c:v>
                      </c:pt>
                      <c:pt idx="32">
                        <c:v>0.99059572293371212</c:v>
                      </c:pt>
                      <c:pt idx="33">
                        <c:v>0.99018123833850902</c:v>
                      </c:pt>
                      <c:pt idx="34">
                        <c:v>0.98943556075471129</c:v>
                      </c:pt>
                      <c:pt idx="35">
                        <c:v>0.98922571853106622</c:v>
                      </c:pt>
                      <c:pt idx="36">
                        <c:v>0.98827323719140936</c:v>
                      </c:pt>
                      <c:pt idx="37">
                        <c:v>0.98762432071058759</c:v>
                      </c:pt>
                      <c:pt idx="38">
                        <c:v>0.9874129435908453</c:v>
                      </c:pt>
                      <c:pt idx="39">
                        <c:v>0.98635427250075447</c:v>
                      </c:pt>
                      <c:pt idx="40">
                        <c:v>0.98611047461649881</c:v>
                      </c:pt>
                      <c:pt idx="41">
                        <c:v>0.98571613161702709</c:v>
                      </c:pt>
                      <c:pt idx="42">
                        <c:v>0.98488656726282808</c:v>
                      </c:pt>
                      <c:pt idx="43">
                        <c:v>0.98416701423710129</c:v>
                      </c:pt>
                      <c:pt idx="44">
                        <c:v>0.98358090319864488</c:v>
                      </c:pt>
                      <c:pt idx="45">
                        <c:v>0.983068843065801</c:v>
                      </c:pt>
                      <c:pt idx="46">
                        <c:v>0.98265304284537136</c:v>
                      </c:pt>
                      <c:pt idx="47">
                        <c:v>0.98170425778611292</c:v>
                      </c:pt>
                      <c:pt idx="48">
                        <c:v>0.98097189307663146</c:v>
                      </c:pt>
                      <c:pt idx="49">
                        <c:v>0.98041641731131024</c:v>
                      </c:pt>
                      <c:pt idx="50">
                        <c:v>0.98017885298467589</c:v>
                      </c:pt>
                      <c:pt idx="51">
                        <c:v>0.97970594836452851</c:v>
                      </c:pt>
                      <c:pt idx="52">
                        <c:v>0.9796353118196246</c:v>
                      </c:pt>
                      <c:pt idx="53">
                        <c:v>0.97855042219823185</c:v>
                      </c:pt>
                      <c:pt idx="54">
                        <c:v>0.97893799912510937</c:v>
                      </c:pt>
                      <c:pt idx="55">
                        <c:v>0.97844714561794266</c:v>
                      </c:pt>
                      <c:pt idx="56">
                        <c:v>0.9777447896933914</c:v>
                      </c:pt>
                      <c:pt idx="57">
                        <c:v>0.97745353532774804</c:v>
                      </c:pt>
                      <c:pt idx="58">
                        <c:v>0.97665567127662734</c:v>
                      </c:pt>
                      <c:pt idx="59">
                        <c:v>0.97614423763198743</c:v>
                      </c:pt>
                      <c:pt idx="60">
                        <c:v>0.97563380636847197</c:v>
                      </c:pt>
                      <c:pt idx="61">
                        <c:v>0.97489411174701368</c:v>
                      </c:pt>
                      <c:pt idx="62">
                        <c:v>0.97357801665424892</c:v>
                      </c:pt>
                      <c:pt idx="63">
                        <c:v>0.97311992848010631</c:v>
                      </c:pt>
                      <c:pt idx="64">
                        <c:v>0.97270616434633683</c:v>
                      </c:pt>
                      <c:pt idx="65">
                        <c:v>0.97193906086599124</c:v>
                      </c:pt>
                      <c:pt idx="66">
                        <c:v>0.97266810518799596</c:v>
                      </c:pt>
                      <c:pt idx="67">
                        <c:v>0.97186034262326548</c:v>
                      </c:pt>
                      <c:pt idx="68">
                        <c:v>0.97115034354263663</c:v>
                      </c:pt>
                      <c:pt idx="69">
                        <c:v>0.97134596448407096</c:v>
                      </c:pt>
                      <c:pt idx="70">
                        <c:v>0.97093602192833961</c:v>
                      </c:pt>
                      <c:pt idx="71">
                        <c:v>0.97046186433178683</c:v>
                      </c:pt>
                      <c:pt idx="72">
                        <c:v>0.9699298505496724</c:v>
                      </c:pt>
                      <c:pt idx="73">
                        <c:v>0.96965209700480626</c:v>
                      </c:pt>
                      <c:pt idx="74">
                        <c:v>0.9694680347707213</c:v>
                      </c:pt>
                      <c:pt idx="75">
                        <c:v>0.96916199528348423</c:v>
                      </c:pt>
                      <c:pt idx="76">
                        <c:v>0.96879261783890691</c:v>
                      </c:pt>
                      <c:pt idx="77">
                        <c:v>0.96909123344093828</c:v>
                      </c:pt>
                      <c:pt idx="78">
                        <c:v>0.96966613034055738</c:v>
                      </c:pt>
                      <c:pt idx="79">
                        <c:v>0.96882904812792059</c:v>
                      </c:pt>
                      <c:pt idx="80">
                        <c:v>0.96892205030167811</c:v>
                      </c:pt>
                      <c:pt idx="81">
                        <c:v>0.96870631908892357</c:v>
                      </c:pt>
                      <c:pt idx="82">
                        <c:v>0.96849350104631382</c:v>
                      </c:pt>
                      <c:pt idx="83">
                        <c:v>0.96865096885617508</c:v>
                      </c:pt>
                      <c:pt idx="84">
                        <c:v>0.96889103913562225</c:v>
                      </c:pt>
                      <c:pt idx="85">
                        <c:v>0.96859956549910686</c:v>
                      </c:pt>
                      <c:pt idx="86">
                        <c:v>0.9683939520708329</c:v>
                      </c:pt>
                      <c:pt idx="87">
                        <c:v>0.96792161129006937</c:v>
                      </c:pt>
                      <c:pt idx="88">
                        <c:v>0.96772348439582334</c:v>
                      </c:pt>
                      <c:pt idx="89">
                        <c:v>0.96741650517628064</c:v>
                      </c:pt>
                      <c:pt idx="90">
                        <c:v>0.9666701697798693</c:v>
                      </c:pt>
                      <c:pt idx="91">
                        <c:v>0.96632109055307547</c:v>
                      </c:pt>
                      <c:pt idx="92">
                        <c:v>0.96480693121488459</c:v>
                      </c:pt>
                      <c:pt idx="93">
                        <c:v>0.96390099794872097</c:v>
                      </c:pt>
                      <c:pt idx="94">
                        <c:v>0.96446822036785229</c:v>
                      </c:pt>
                      <c:pt idx="95">
                        <c:v>0.96491164871804014</c:v>
                      </c:pt>
                      <c:pt idx="96">
                        <c:v>0.96423836184611678</c:v>
                      </c:pt>
                      <c:pt idx="97">
                        <c:v>0.96497830706285592</c:v>
                      </c:pt>
                      <c:pt idx="98">
                        <c:v>0.96576577140980391</c:v>
                      </c:pt>
                      <c:pt idx="99">
                        <c:v>0.94581450279468615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7F63-4CC5-9EA0-4E84A892B10C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'Data-Normalized'!$N$3</c15:sqref>
                        </c15:formulaRef>
                      </c:ext>
                    </c:extLst>
                    <c:strCache>
                      <c:ptCount val="1"/>
                      <c:pt idx="0">
                        <c:v>Cheng</c:v>
                      </c:pt>
                    </c:strCache>
                  </c:strRef>
                </c:tx>
                <c:spPr>
                  <a:ln w="12700" cap="rnd">
                    <a:solidFill>
                      <a:schemeClr val="accent5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5">
                        <a:lumMod val="50000"/>
                      </a:schemeClr>
                    </a:solidFill>
                    <a:ln w="12700">
                      <a:solidFill>
                        <a:schemeClr val="accent5">
                          <a:lumMod val="75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'Data-Normalized'!$N$4:$N$103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0.99938541445250006</c:v>
                      </c:pt>
                      <c:pt idx="1">
                        <c:v>1</c:v>
                      </c:pt>
                      <c:pt idx="2">
                        <c:v>0.99719781880903668</c:v>
                      </c:pt>
                      <c:pt idx="3">
                        <c:v>0.99676831491100026</c:v>
                      </c:pt>
                      <c:pt idx="4">
                        <c:v>0.99708482490676542</c:v>
                      </c:pt>
                      <c:pt idx="5">
                        <c:v>0.99656809275532865</c:v>
                      </c:pt>
                      <c:pt idx="6">
                        <c:v>0.9925900567221676</c:v>
                      </c:pt>
                      <c:pt idx="7">
                        <c:v>0.99299410151599465</c:v>
                      </c:pt>
                      <c:pt idx="8">
                        <c:v>0.99140502563094379</c:v>
                      </c:pt>
                      <c:pt idx="9">
                        <c:v>0.98929307238055275</c:v>
                      </c:pt>
                      <c:pt idx="10">
                        <c:v>0.98759181701976306</c:v>
                      </c:pt>
                      <c:pt idx="11">
                        <c:v>0.98457125723961447</c:v>
                      </c:pt>
                      <c:pt idx="12">
                        <c:v>0.98096858715505597</c:v>
                      </c:pt>
                      <c:pt idx="13">
                        <c:v>0.97801809143912355</c:v>
                      </c:pt>
                      <c:pt idx="14">
                        <c:v>0.97761579700736501</c:v>
                      </c:pt>
                      <c:pt idx="15">
                        <c:v>0.98085687242975494</c:v>
                      </c:pt>
                      <c:pt idx="16">
                        <c:v>0.9746930079863706</c:v>
                      </c:pt>
                      <c:pt idx="17">
                        <c:v>0.97347768839531446</c:v>
                      </c:pt>
                      <c:pt idx="18">
                        <c:v>0.97240799925034349</c:v>
                      </c:pt>
                      <c:pt idx="19">
                        <c:v>0.97047009011912411</c:v>
                      </c:pt>
                      <c:pt idx="20">
                        <c:v>0.97198538743497442</c:v>
                      </c:pt>
                      <c:pt idx="21">
                        <c:v>0.97209314316203066</c:v>
                      </c:pt>
                      <c:pt idx="22">
                        <c:v>0.96709761364509972</c:v>
                      </c:pt>
                      <c:pt idx="23">
                        <c:v>0.96572246082683666</c:v>
                      </c:pt>
                      <c:pt idx="24">
                        <c:v>0.9667023867965886</c:v>
                      </c:pt>
                      <c:pt idx="25">
                        <c:v>0.9653928029135973</c:v>
                      </c:pt>
                      <c:pt idx="26">
                        <c:v>0.96397798396950707</c:v>
                      </c:pt>
                      <c:pt idx="27">
                        <c:v>0.96482205600241655</c:v>
                      </c:pt>
                      <c:pt idx="28">
                        <c:v>0.96102966050578276</c:v>
                      </c:pt>
                      <c:pt idx="29">
                        <c:v>0.9609097831391703</c:v>
                      </c:pt>
                      <c:pt idx="30">
                        <c:v>0.96100872253928971</c:v>
                      </c:pt>
                      <c:pt idx="31">
                        <c:v>0.9599150461755267</c:v>
                      </c:pt>
                      <c:pt idx="32">
                        <c:v>0.95825038056260847</c:v>
                      </c:pt>
                      <c:pt idx="33">
                        <c:v>0.9603428418613591</c:v>
                      </c:pt>
                      <c:pt idx="34">
                        <c:v>0.95392866330006598</c:v>
                      </c:pt>
                      <c:pt idx="35">
                        <c:v>0.95728986074034084</c:v>
                      </c:pt>
                      <c:pt idx="36">
                        <c:v>0.95324298118261885</c:v>
                      </c:pt>
                      <c:pt idx="37">
                        <c:v>0.95383441698307692</c:v>
                      </c:pt>
                      <c:pt idx="38">
                        <c:v>0.95131224019093952</c:v>
                      </c:pt>
                      <c:pt idx="39">
                        <c:v>0.94945087629048741</c:v>
                      </c:pt>
                      <c:pt idx="40">
                        <c:v>0.94793981162356467</c:v>
                      </c:pt>
                      <c:pt idx="41">
                        <c:v>0.95043010897784497</c:v>
                      </c:pt>
                      <c:pt idx="42">
                        <c:v>0.94589460913058365</c:v>
                      </c:pt>
                      <c:pt idx="43">
                        <c:v>0.94855190416869384</c:v>
                      </c:pt>
                      <c:pt idx="44">
                        <c:v>0.94308234115699041</c:v>
                      </c:pt>
                      <c:pt idx="45">
                        <c:v>0.9443273947252675</c:v>
                      </c:pt>
                      <c:pt idx="46">
                        <c:v>0.94760063766495362</c:v>
                      </c:pt>
                      <c:pt idx="47">
                        <c:v>0.94253055791855289</c:v>
                      </c:pt>
                      <c:pt idx="48">
                        <c:v>0.941238605089043</c:v>
                      </c:pt>
                      <c:pt idx="49">
                        <c:v>0.94227430959928682</c:v>
                      </c:pt>
                      <c:pt idx="50">
                        <c:v>0.94180281369010177</c:v>
                      </c:pt>
                      <c:pt idx="51">
                        <c:v>0.94466901161205319</c:v>
                      </c:pt>
                      <c:pt idx="52">
                        <c:v>0.94392695815376826</c:v>
                      </c:pt>
                      <c:pt idx="53">
                        <c:v>0.93961528986751319</c:v>
                      </c:pt>
                      <c:pt idx="54">
                        <c:v>0.94348263068503024</c:v>
                      </c:pt>
                      <c:pt idx="55">
                        <c:v>0.93880446391355032</c:v>
                      </c:pt>
                      <c:pt idx="56">
                        <c:v>0.93809736292111012</c:v>
                      </c:pt>
                      <c:pt idx="57">
                        <c:v>0.94045074093393743</c:v>
                      </c:pt>
                      <c:pt idx="58">
                        <c:v>0.93588234133390291</c:v>
                      </c:pt>
                      <c:pt idx="59">
                        <c:v>0.93270743312187321</c:v>
                      </c:pt>
                      <c:pt idx="60">
                        <c:v>0.92600349144247196</c:v>
                      </c:pt>
                      <c:pt idx="61">
                        <c:v>0.91894947077680789</c:v>
                      </c:pt>
                      <c:pt idx="62">
                        <c:v>0.91875924656535557</c:v>
                      </c:pt>
                      <c:pt idx="63">
                        <c:v>0.91487384946277095</c:v>
                      </c:pt>
                      <c:pt idx="64">
                        <c:v>0.92072686927976544</c:v>
                      </c:pt>
                      <c:pt idx="65">
                        <c:v>0.91659852080041393</c:v>
                      </c:pt>
                      <c:pt idx="66">
                        <c:v>0.92720119536303469</c:v>
                      </c:pt>
                      <c:pt idx="67">
                        <c:v>0.92495780931013283</c:v>
                      </c:pt>
                      <c:pt idx="68">
                        <c:v>0.92675917999045621</c:v>
                      </c:pt>
                      <c:pt idx="69">
                        <c:v>0.92728537311755088</c:v>
                      </c:pt>
                      <c:pt idx="70">
                        <c:v>0.93192681137808697</c:v>
                      </c:pt>
                      <c:pt idx="71">
                        <c:v>0.92962437754713878</c:v>
                      </c:pt>
                      <c:pt idx="72">
                        <c:v>0.93205252429799312</c:v>
                      </c:pt>
                      <c:pt idx="73">
                        <c:v>0.93651262344892561</c:v>
                      </c:pt>
                      <c:pt idx="74">
                        <c:v>0.92947292294833916</c:v>
                      </c:pt>
                      <c:pt idx="75">
                        <c:v>0.93187794713534056</c:v>
                      </c:pt>
                      <c:pt idx="76">
                        <c:v>0.93255750518968139</c:v>
                      </c:pt>
                      <c:pt idx="77">
                        <c:v>0.9345559210647324</c:v>
                      </c:pt>
                      <c:pt idx="78">
                        <c:v>0.93382518264191272</c:v>
                      </c:pt>
                      <c:pt idx="79">
                        <c:v>0.93920788095449215</c:v>
                      </c:pt>
                      <c:pt idx="80">
                        <c:v>0.93496657522421489</c:v>
                      </c:pt>
                      <c:pt idx="81">
                        <c:v>0.9365925635441158</c:v>
                      </c:pt>
                      <c:pt idx="82">
                        <c:v>0.93871957258378003</c:v>
                      </c:pt>
                      <c:pt idx="83">
                        <c:v>0.93565063339361609</c:v>
                      </c:pt>
                      <c:pt idx="84">
                        <c:v>0.9385655048417314</c:v>
                      </c:pt>
                      <c:pt idx="85">
                        <c:v>0.93413259664428661</c:v>
                      </c:pt>
                      <c:pt idx="86">
                        <c:v>0.92968125989955919</c:v>
                      </c:pt>
                      <c:pt idx="87">
                        <c:v>0.92077066819178432</c:v>
                      </c:pt>
                      <c:pt idx="88">
                        <c:v>0.90710521785897991</c:v>
                      </c:pt>
                      <c:pt idx="89">
                        <c:v>0.88514621526773407</c:v>
                      </c:pt>
                      <c:pt idx="90">
                        <c:v>0.85639727213711281</c:v>
                      </c:pt>
                      <c:pt idx="91">
                        <c:v>0.83963888468631831</c:v>
                      </c:pt>
                      <c:pt idx="92">
                        <c:v>0.82164729271855597</c:v>
                      </c:pt>
                      <c:pt idx="93">
                        <c:v>0.81342763938651741</c:v>
                      </c:pt>
                      <c:pt idx="94">
                        <c:v>0.80561091744288571</c:v>
                      </c:pt>
                      <c:pt idx="95">
                        <c:v>0.7997416115964926</c:v>
                      </c:pt>
                      <c:pt idx="96">
                        <c:v>0.8093482583849434</c:v>
                      </c:pt>
                      <c:pt idx="97">
                        <c:v>0.83669756428127573</c:v>
                      </c:pt>
                      <c:pt idx="98">
                        <c:v>0.8750982796005633</c:v>
                      </c:pt>
                      <c:pt idx="99">
                        <c:v>0.88119393003897051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7F63-4CC5-9EA0-4E84A892B10C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'Data-Normalized'!$O$3</c15:sqref>
                        </c15:formulaRef>
                      </c:ext>
                    </c:extLst>
                    <c:strCache>
                      <c:ptCount val="1"/>
                      <c:pt idx="0">
                        <c:v>Tilahun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'Data-Normalized'!$O$4:$O$103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0.99978643140056656</c:v>
                      </c:pt>
                      <c:pt idx="1">
                        <c:v>0.99982417647626287</c:v>
                      </c:pt>
                      <c:pt idx="2">
                        <c:v>0.99991811192123958</c:v>
                      </c:pt>
                      <c:pt idx="3">
                        <c:v>0.99968873022766691</c:v>
                      </c:pt>
                      <c:pt idx="4">
                        <c:v>1</c:v>
                      </c:pt>
                      <c:pt idx="5">
                        <c:v>0.99989604359751616</c:v>
                      </c:pt>
                      <c:pt idx="6">
                        <c:v>0.99965664632944018</c:v>
                      </c:pt>
                      <c:pt idx="7">
                        <c:v>0.99971752329253982</c:v>
                      </c:pt>
                      <c:pt idx="8">
                        <c:v>0.99984639304099332</c:v>
                      </c:pt>
                      <c:pt idx="9">
                        <c:v>0.9996506466624292</c:v>
                      </c:pt>
                      <c:pt idx="10">
                        <c:v>0.99972606859955759</c:v>
                      </c:pt>
                      <c:pt idx="11">
                        <c:v>0.99958778872992193</c:v>
                      </c:pt>
                      <c:pt idx="12">
                        <c:v>0.99949427043869898</c:v>
                      </c:pt>
                      <c:pt idx="13">
                        <c:v>0.99938949292259927</c:v>
                      </c:pt>
                      <c:pt idx="14">
                        <c:v>0.9991856830815331</c:v>
                      </c:pt>
                      <c:pt idx="15">
                        <c:v>0.99938033308601681</c:v>
                      </c:pt>
                      <c:pt idx="16">
                        <c:v>0.99903921422429243</c:v>
                      </c:pt>
                      <c:pt idx="17">
                        <c:v>0.99928236424778183</c:v>
                      </c:pt>
                      <c:pt idx="18">
                        <c:v>0.99913034411383006</c:v>
                      </c:pt>
                      <c:pt idx="19">
                        <c:v>0.99910710925382518</c:v>
                      </c:pt>
                      <c:pt idx="20">
                        <c:v>0.99914633128386254</c:v>
                      </c:pt>
                      <c:pt idx="21">
                        <c:v>0.99887812948257138</c:v>
                      </c:pt>
                      <c:pt idx="22">
                        <c:v>0.99869862331386738</c:v>
                      </c:pt>
                      <c:pt idx="23">
                        <c:v>0.99875276831594806</c:v>
                      </c:pt>
                      <c:pt idx="24">
                        <c:v>0.99871222057488229</c:v>
                      </c:pt>
                      <c:pt idx="25">
                        <c:v>0.99846754182289266</c:v>
                      </c:pt>
                      <c:pt idx="26">
                        <c:v>0.9984698237558266</c:v>
                      </c:pt>
                      <c:pt idx="27">
                        <c:v>0.99846341486288981</c:v>
                      </c:pt>
                      <c:pt idx="28">
                        <c:v>0.99803185226371782</c:v>
                      </c:pt>
                      <c:pt idx="29">
                        <c:v>0.99796917688671793</c:v>
                      </c:pt>
                      <c:pt idx="30">
                        <c:v>0.99796288688258117</c:v>
                      </c:pt>
                      <c:pt idx="31">
                        <c:v>0.99787299512959415</c:v>
                      </c:pt>
                      <c:pt idx="32">
                        <c:v>0.99779365355108218</c:v>
                      </c:pt>
                      <c:pt idx="33">
                        <c:v>0.9976024103803327</c:v>
                      </c:pt>
                      <c:pt idx="34">
                        <c:v>0.99721396122840511</c:v>
                      </c:pt>
                      <c:pt idx="35">
                        <c:v>0.99774959605389013</c:v>
                      </c:pt>
                      <c:pt idx="36">
                        <c:v>0.99700387573158722</c:v>
                      </c:pt>
                      <c:pt idx="37">
                        <c:v>0.99697248057624543</c:v>
                      </c:pt>
                      <c:pt idx="38">
                        <c:v>0.99687654056827402</c:v>
                      </c:pt>
                      <c:pt idx="39">
                        <c:v>0.996445399635983</c:v>
                      </c:pt>
                      <c:pt idx="40">
                        <c:v>0.99667092744461883</c:v>
                      </c:pt>
                      <c:pt idx="41">
                        <c:v>0.99636952252177136</c:v>
                      </c:pt>
                      <c:pt idx="42">
                        <c:v>0.99629935212159704</c:v>
                      </c:pt>
                      <c:pt idx="43">
                        <c:v>0.99637275629279354</c:v>
                      </c:pt>
                      <c:pt idx="44">
                        <c:v>0.9962910471168509</c:v>
                      </c:pt>
                      <c:pt idx="45">
                        <c:v>0.99561708079464184</c:v>
                      </c:pt>
                      <c:pt idx="46">
                        <c:v>0.99555911599508229</c:v>
                      </c:pt>
                      <c:pt idx="47">
                        <c:v>0.99528080544510378</c:v>
                      </c:pt>
                      <c:pt idx="48">
                        <c:v>0.9950818074813339</c:v>
                      </c:pt>
                      <c:pt idx="49">
                        <c:v>0.99487570567593719</c:v>
                      </c:pt>
                      <c:pt idx="50">
                        <c:v>0.99474367909478112</c:v>
                      </c:pt>
                      <c:pt idx="51">
                        <c:v>0.99462942603589133</c:v>
                      </c:pt>
                      <c:pt idx="52">
                        <c:v>0.9945600663547457</c:v>
                      </c:pt>
                      <c:pt idx="53">
                        <c:v>0.99413248074263638</c:v>
                      </c:pt>
                      <c:pt idx="54">
                        <c:v>0.99424075845914406</c:v>
                      </c:pt>
                      <c:pt idx="55">
                        <c:v>0.9940982277010465</c:v>
                      </c:pt>
                      <c:pt idx="56">
                        <c:v>0.99365970379595336</c:v>
                      </c:pt>
                      <c:pt idx="57">
                        <c:v>0.99331355164319479</c:v>
                      </c:pt>
                      <c:pt idx="58">
                        <c:v>0.99340942390657605</c:v>
                      </c:pt>
                      <c:pt idx="59">
                        <c:v>0.99303432091776889</c:v>
                      </c:pt>
                      <c:pt idx="60">
                        <c:v>0.99265902243134507</c:v>
                      </c:pt>
                      <c:pt idx="61">
                        <c:v>0.99248108385118738</c:v>
                      </c:pt>
                      <c:pt idx="62">
                        <c:v>0.99168084696372161</c:v>
                      </c:pt>
                      <c:pt idx="63">
                        <c:v>0.99137945581606279</c:v>
                      </c:pt>
                      <c:pt idx="64">
                        <c:v>0.99108955605583626</c:v>
                      </c:pt>
                      <c:pt idx="65">
                        <c:v>0.99103419560499606</c:v>
                      </c:pt>
                      <c:pt idx="66">
                        <c:v>0.99135550044489451</c:v>
                      </c:pt>
                      <c:pt idx="67">
                        <c:v>0.9910755735718102</c:v>
                      </c:pt>
                      <c:pt idx="68">
                        <c:v>0.99058710888583212</c:v>
                      </c:pt>
                      <c:pt idx="69">
                        <c:v>0.99075835960316438</c:v>
                      </c:pt>
                      <c:pt idx="70">
                        <c:v>0.99028689350647781</c:v>
                      </c:pt>
                      <c:pt idx="71">
                        <c:v>0.98999952170645023</c:v>
                      </c:pt>
                      <c:pt idx="72">
                        <c:v>0.98949166781296038</c:v>
                      </c:pt>
                      <c:pt idx="73">
                        <c:v>0.989139993243902</c:v>
                      </c:pt>
                      <c:pt idx="74">
                        <c:v>0.98862992369226887</c:v>
                      </c:pt>
                      <c:pt idx="75">
                        <c:v>0.98815482315167036</c:v>
                      </c:pt>
                      <c:pt idx="76">
                        <c:v>0.98730188896622817</c:v>
                      </c:pt>
                      <c:pt idx="77">
                        <c:v>0.9872153319843725</c:v>
                      </c:pt>
                      <c:pt idx="78">
                        <c:v>0.98745213083431271</c:v>
                      </c:pt>
                      <c:pt idx="79">
                        <c:v>0.98639819770770898</c:v>
                      </c:pt>
                      <c:pt idx="80">
                        <c:v>0.98621326029405776</c:v>
                      </c:pt>
                      <c:pt idx="81">
                        <c:v>0.98581537869400504</c:v>
                      </c:pt>
                      <c:pt idx="82">
                        <c:v>0.98579671425924709</c:v>
                      </c:pt>
                      <c:pt idx="83">
                        <c:v>0.9858972168295782</c:v>
                      </c:pt>
                      <c:pt idx="84">
                        <c:v>0.98571656180176326</c:v>
                      </c:pt>
                      <c:pt idx="85">
                        <c:v>0.98551138468878674</c:v>
                      </c:pt>
                      <c:pt idx="86">
                        <c:v>0.98528929038803259</c:v>
                      </c:pt>
                      <c:pt idx="87">
                        <c:v>0.98483154785854998</c:v>
                      </c:pt>
                      <c:pt idx="88">
                        <c:v>0.9843448751135655</c:v>
                      </c:pt>
                      <c:pt idx="89">
                        <c:v>0.98391728561201564</c:v>
                      </c:pt>
                      <c:pt idx="90">
                        <c:v>0.9834662881940478</c:v>
                      </c:pt>
                      <c:pt idx="91">
                        <c:v>0.98310872953206752</c:v>
                      </c:pt>
                      <c:pt idx="92">
                        <c:v>0.98180362405343813</c:v>
                      </c:pt>
                      <c:pt idx="93">
                        <c:v>0.98093986917273535</c:v>
                      </c:pt>
                      <c:pt idx="94">
                        <c:v>0.9811311194497444</c:v>
                      </c:pt>
                      <c:pt idx="95">
                        <c:v>0.98164150019825991</c:v>
                      </c:pt>
                      <c:pt idx="96">
                        <c:v>0.98111089417719977</c:v>
                      </c:pt>
                      <c:pt idx="97">
                        <c:v>0.98048197934296843</c:v>
                      </c:pt>
                      <c:pt idx="98">
                        <c:v>0.97998534495087808</c:v>
                      </c:pt>
                      <c:pt idx="99">
                        <c:v>0.96307281550517199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4B6-4B2A-A5EB-F81E0870BA04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'Data-Normalized'!$P$3</c15:sqref>
                        </c15:formulaRef>
                      </c:ext>
                    </c:extLst>
                    <c:strCache>
                      <c:ptCount val="1"/>
                      <c:pt idx="0">
                        <c:v>Salleh et al.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'Data-Normalized'!$P$4:$P$103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0.99545802527456217</c:v>
                      </c:pt>
                      <c:pt idx="1">
                        <c:v>1</c:v>
                      </c:pt>
                      <c:pt idx="2">
                        <c:v>0.99734327068729223</c:v>
                      </c:pt>
                      <c:pt idx="3">
                        <c:v>0.99735640592418973</c:v>
                      </c:pt>
                      <c:pt idx="4">
                        <c:v>0.99864659286112234</c:v>
                      </c:pt>
                      <c:pt idx="5">
                        <c:v>0.99075931568023701</c:v>
                      </c:pt>
                      <c:pt idx="6">
                        <c:v>0.99613571632101494</c:v>
                      </c:pt>
                      <c:pt idx="7">
                        <c:v>0.99251748565734876</c:v>
                      </c:pt>
                      <c:pt idx="8">
                        <c:v>0.9912351851831237</c:v>
                      </c:pt>
                      <c:pt idx="9">
                        <c:v>0.99234000000392297</c:v>
                      </c:pt>
                      <c:pt idx="10">
                        <c:v>0.98866502331824635</c:v>
                      </c:pt>
                      <c:pt idx="11">
                        <c:v>0.98740539236241731</c:v>
                      </c:pt>
                      <c:pt idx="12">
                        <c:v>0.98229513730923546</c:v>
                      </c:pt>
                      <c:pt idx="13">
                        <c:v>0.98646872969525012</c:v>
                      </c:pt>
                      <c:pt idx="14">
                        <c:v>0.98638960189139779</c:v>
                      </c:pt>
                      <c:pt idx="15">
                        <c:v>0.9850484169222079</c:v>
                      </c:pt>
                      <c:pt idx="16">
                        <c:v>0.978717257420334</c:v>
                      </c:pt>
                      <c:pt idx="17">
                        <c:v>0.98168383690693128</c:v>
                      </c:pt>
                      <c:pt idx="18">
                        <c:v>0.97774397603208851</c:v>
                      </c:pt>
                      <c:pt idx="19">
                        <c:v>0.97592913028316919</c:v>
                      </c:pt>
                      <c:pt idx="20">
                        <c:v>0.97798571648688626</c:v>
                      </c:pt>
                      <c:pt idx="21">
                        <c:v>0.97679757497152464</c:v>
                      </c:pt>
                      <c:pt idx="22">
                        <c:v>0.97326883726148972</c:v>
                      </c:pt>
                      <c:pt idx="23">
                        <c:v>0.96690457251593642</c:v>
                      </c:pt>
                      <c:pt idx="24">
                        <c:v>0.97323785479012448</c:v>
                      </c:pt>
                      <c:pt idx="25">
                        <c:v>0.97062737212450978</c:v>
                      </c:pt>
                      <c:pt idx="26">
                        <c:v>0.97073638851833388</c:v>
                      </c:pt>
                      <c:pt idx="27">
                        <c:v>0.96839515597833115</c:v>
                      </c:pt>
                      <c:pt idx="28">
                        <c:v>0.96306036510728632</c:v>
                      </c:pt>
                      <c:pt idx="29">
                        <c:v>0.95928986480986789</c:v>
                      </c:pt>
                      <c:pt idx="30">
                        <c:v>0.96284997446369935</c:v>
                      </c:pt>
                      <c:pt idx="31">
                        <c:v>0.96274246903912453</c:v>
                      </c:pt>
                      <c:pt idx="32">
                        <c:v>0.96614492711274258</c:v>
                      </c:pt>
                      <c:pt idx="33">
                        <c:v>0.96126291258485808</c:v>
                      </c:pt>
                      <c:pt idx="34">
                        <c:v>0.96181137682266049</c:v>
                      </c:pt>
                      <c:pt idx="35">
                        <c:v>0.95577110867043136</c:v>
                      </c:pt>
                      <c:pt idx="36">
                        <c:v>0.95466233909007725</c:v>
                      </c:pt>
                      <c:pt idx="37">
                        <c:v>0.953368395486477</c:v>
                      </c:pt>
                      <c:pt idx="38">
                        <c:v>0.95274983455418216</c:v>
                      </c:pt>
                      <c:pt idx="39">
                        <c:v>0.94891685966262629</c:v>
                      </c:pt>
                      <c:pt idx="40">
                        <c:v>0.94163865716237527</c:v>
                      </c:pt>
                      <c:pt idx="41">
                        <c:v>0.95056163827626594</c:v>
                      </c:pt>
                      <c:pt idx="42">
                        <c:v>0.95295167526126556</c:v>
                      </c:pt>
                      <c:pt idx="43">
                        <c:v>0.94383526164726472</c:v>
                      </c:pt>
                      <c:pt idx="44">
                        <c:v>0.94365097687557686</c:v>
                      </c:pt>
                      <c:pt idx="45">
                        <c:v>0.94856223026939612</c:v>
                      </c:pt>
                      <c:pt idx="46">
                        <c:v>0.94626491872022445</c:v>
                      </c:pt>
                      <c:pt idx="47">
                        <c:v>0.94344040088233994</c:v>
                      </c:pt>
                      <c:pt idx="48">
                        <c:v>0.93953631478314892</c:v>
                      </c:pt>
                      <c:pt idx="49">
                        <c:v>0.94312018893762595</c:v>
                      </c:pt>
                      <c:pt idx="50">
                        <c:v>0.94130407234418634</c:v>
                      </c:pt>
                      <c:pt idx="51">
                        <c:v>0.942671826115138</c:v>
                      </c:pt>
                      <c:pt idx="52">
                        <c:v>0.94016443568842534</c:v>
                      </c:pt>
                      <c:pt idx="53">
                        <c:v>0.94036657034533155</c:v>
                      </c:pt>
                      <c:pt idx="54">
                        <c:v>0.93845832965858578</c:v>
                      </c:pt>
                      <c:pt idx="55">
                        <c:v>0.93946141324798416</c:v>
                      </c:pt>
                      <c:pt idx="56">
                        <c:v>0.93519380312594158</c:v>
                      </c:pt>
                      <c:pt idx="57">
                        <c:v>0.93568629354104038</c:v>
                      </c:pt>
                      <c:pt idx="58">
                        <c:v>0.93257063850408295</c:v>
                      </c:pt>
                      <c:pt idx="59">
                        <c:v>0.92705650131284645</c:v>
                      </c:pt>
                      <c:pt idx="60">
                        <c:v>0.92665736542269073</c:v>
                      </c:pt>
                      <c:pt idx="61">
                        <c:v>0.92102619582459722</c:v>
                      </c:pt>
                      <c:pt idx="62">
                        <c:v>0.92433343841600724</c:v>
                      </c:pt>
                      <c:pt idx="63">
                        <c:v>0.9210590185321621</c:v>
                      </c:pt>
                      <c:pt idx="64">
                        <c:v>0.93066112360290476</c:v>
                      </c:pt>
                      <c:pt idx="65">
                        <c:v>0.92314843080268083</c:v>
                      </c:pt>
                      <c:pt idx="66">
                        <c:v>0.9292642975714458</c:v>
                      </c:pt>
                      <c:pt idx="67">
                        <c:v>0.92371504629329459</c:v>
                      </c:pt>
                      <c:pt idx="68">
                        <c:v>0.9265449017096351</c:v>
                      </c:pt>
                      <c:pt idx="69">
                        <c:v>0.92496129866395238</c:v>
                      </c:pt>
                      <c:pt idx="70">
                        <c:v>0.93126789710537849</c:v>
                      </c:pt>
                      <c:pt idx="71">
                        <c:v>0.93037031582350094</c:v>
                      </c:pt>
                      <c:pt idx="72">
                        <c:v>0.9358896142506381</c:v>
                      </c:pt>
                      <c:pt idx="73">
                        <c:v>0.93700524137991581</c:v>
                      </c:pt>
                      <c:pt idx="74">
                        <c:v>0.93280986824414003</c:v>
                      </c:pt>
                      <c:pt idx="75">
                        <c:v>0.93632562402847741</c:v>
                      </c:pt>
                      <c:pt idx="76">
                        <c:v>0.93211858879965115</c:v>
                      </c:pt>
                      <c:pt idx="77">
                        <c:v>0.93922744097144728</c:v>
                      </c:pt>
                      <c:pt idx="78">
                        <c:v>0.93753552963963549</c:v>
                      </c:pt>
                      <c:pt idx="79">
                        <c:v>0.93745655708130438</c:v>
                      </c:pt>
                      <c:pt idx="80">
                        <c:v>0.93559937666924864</c:v>
                      </c:pt>
                      <c:pt idx="81">
                        <c:v>0.93731077040950972</c:v>
                      </c:pt>
                      <c:pt idx="82">
                        <c:v>0.94003417234756947</c:v>
                      </c:pt>
                      <c:pt idx="83">
                        <c:v>0.93475343438900982</c:v>
                      </c:pt>
                      <c:pt idx="84">
                        <c:v>0.93802396758172057</c:v>
                      </c:pt>
                      <c:pt idx="85">
                        <c:v>0.92897107337861451</c:v>
                      </c:pt>
                      <c:pt idx="86">
                        <c:v>0.93044949472663385</c:v>
                      </c:pt>
                      <c:pt idx="87">
                        <c:v>0.91750669779527561</c:v>
                      </c:pt>
                      <c:pt idx="88">
                        <c:v>0.91429096146809907</c:v>
                      </c:pt>
                      <c:pt idx="89">
                        <c:v>0.89402349091142252</c:v>
                      </c:pt>
                      <c:pt idx="90">
                        <c:v>0.86840222595109806</c:v>
                      </c:pt>
                      <c:pt idx="91">
                        <c:v>0.84931108954546641</c:v>
                      </c:pt>
                      <c:pt idx="92">
                        <c:v>0.82974163641592513</c:v>
                      </c:pt>
                      <c:pt idx="93">
                        <c:v>0.81817097379928316</c:v>
                      </c:pt>
                      <c:pt idx="94">
                        <c:v>0.80419402974953091</c:v>
                      </c:pt>
                      <c:pt idx="95">
                        <c:v>0.79145245685455812</c:v>
                      </c:pt>
                      <c:pt idx="96">
                        <c:v>0.79816759065768139</c:v>
                      </c:pt>
                      <c:pt idx="97">
                        <c:v>0.82061090749814447</c:v>
                      </c:pt>
                      <c:pt idx="98">
                        <c:v>0.85136569299992482</c:v>
                      </c:pt>
                      <c:pt idx="99">
                        <c:v>0.89357115648790919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41E-4182-98E7-EFD4AF3AE1FF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'Data-Normalized'!$R$3</c15:sqref>
                        </c15:formulaRef>
                      </c:ext>
                    </c:extLst>
                    <c:strCache>
                      <c:ptCount val="1"/>
                      <c:pt idx="0">
                        <c:v>Osuna Enciso et al.</c:v>
                      </c:pt>
                    </c:strCache>
                  </c:strRef>
                </c:tx>
                <c:spPr>
                  <a:ln w="12700" cap="rnd">
                    <a:solidFill>
                      <a:srgbClr val="00B0F0"/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'Data-Normalized'!$R$4:$R$103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0.99924390916391559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0.99924390916391559</c:v>
                      </c:pt>
                      <c:pt idx="30">
                        <c:v>1</c:v>
                      </c:pt>
                      <c:pt idx="31">
                        <c:v>0.99773172749174666</c:v>
                      </c:pt>
                      <c:pt idx="32">
                        <c:v>0.99546345498348998</c:v>
                      </c:pt>
                      <c:pt idx="33">
                        <c:v>0.99168300080306759</c:v>
                      </c:pt>
                      <c:pt idx="34">
                        <c:v>0.98563427411438853</c:v>
                      </c:pt>
                      <c:pt idx="35">
                        <c:v>0.98034163826179732</c:v>
                      </c:pt>
                      <c:pt idx="36">
                        <c:v>0.96219545819576002</c:v>
                      </c:pt>
                      <c:pt idx="37">
                        <c:v>0.96219545819576002</c:v>
                      </c:pt>
                      <c:pt idx="38">
                        <c:v>0.96219545819576002</c:v>
                      </c:pt>
                      <c:pt idx="39">
                        <c:v>0.96219545819576002</c:v>
                      </c:pt>
                      <c:pt idx="40">
                        <c:v>0.96219545819576002</c:v>
                      </c:pt>
                      <c:pt idx="41">
                        <c:v>0.96219545819576002</c:v>
                      </c:pt>
                      <c:pt idx="42">
                        <c:v>0.96219545819576002</c:v>
                      </c:pt>
                      <c:pt idx="43">
                        <c:v>0.96219545819576002</c:v>
                      </c:pt>
                      <c:pt idx="44">
                        <c:v>0.96219545819576002</c:v>
                      </c:pt>
                      <c:pt idx="45">
                        <c:v>0.96219545819576002</c:v>
                      </c:pt>
                      <c:pt idx="46">
                        <c:v>0.96219545819576002</c:v>
                      </c:pt>
                      <c:pt idx="47">
                        <c:v>0.96219545819576002</c:v>
                      </c:pt>
                      <c:pt idx="48">
                        <c:v>0.96219545819576002</c:v>
                      </c:pt>
                      <c:pt idx="49">
                        <c:v>0.96219545819576002</c:v>
                      </c:pt>
                      <c:pt idx="50">
                        <c:v>0.96219545819576002</c:v>
                      </c:pt>
                      <c:pt idx="51">
                        <c:v>0.96219545819576002</c:v>
                      </c:pt>
                      <c:pt idx="52">
                        <c:v>0.96219545819576002</c:v>
                      </c:pt>
                      <c:pt idx="53">
                        <c:v>0.96219545819576002</c:v>
                      </c:pt>
                      <c:pt idx="54">
                        <c:v>0.96219545819576002</c:v>
                      </c:pt>
                      <c:pt idx="55">
                        <c:v>0.96219545819576002</c:v>
                      </c:pt>
                      <c:pt idx="56">
                        <c:v>0.96219545819576002</c:v>
                      </c:pt>
                      <c:pt idx="57">
                        <c:v>0.96219545819576002</c:v>
                      </c:pt>
                      <c:pt idx="58">
                        <c:v>0.96219545819576002</c:v>
                      </c:pt>
                      <c:pt idx="59">
                        <c:v>0.96219545819576002</c:v>
                      </c:pt>
                      <c:pt idx="60">
                        <c:v>0.96219545819576002</c:v>
                      </c:pt>
                      <c:pt idx="61">
                        <c:v>0.96219545819576002</c:v>
                      </c:pt>
                      <c:pt idx="62">
                        <c:v>0.96219545819576002</c:v>
                      </c:pt>
                      <c:pt idx="63">
                        <c:v>0.96219545819576002</c:v>
                      </c:pt>
                      <c:pt idx="64">
                        <c:v>0.96219545819576002</c:v>
                      </c:pt>
                      <c:pt idx="65">
                        <c:v>0.96219545819576002</c:v>
                      </c:pt>
                      <c:pt idx="66">
                        <c:v>0.96219545819576002</c:v>
                      </c:pt>
                      <c:pt idx="67">
                        <c:v>0.96219545819576002</c:v>
                      </c:pt>
                      <c:pt idx="68">
                        <c:v>0.96133800333634334</c:v>
                      </c:pt>
                      <c:pt idx="69">
                        <c:v>0.96048054847692654</c:v>
                      </c:pt>
                      <c:pt idx="70">
                        <c:v>0.95705072903925981</c:v>
                      </c:pt>
                      <c:pt idx="71">
                        <c:v>0.94504636100742256</c:v>
                      </c:pt>
                      <c:pt idx="72">
                        <c:v>0.91932271522491826</c:v>
                      </c:pt>
                      <c:pt idx="73">
                        <c:v>0.91932271522491826</c:v>
                      </c:pt>
                      <c:pt idx="74">
                        <c:v>0.91932271522491826</c:v>
                      </c:pt>
                      <c:pt idx="75">
                        <c:v>0.91932271522491826</c:v>
                      </c:pt>
                      <c:pt idx="76">
                        <c:v>0.91932271522491826</c:v>
                      </c:pt>
                      <c:pt idx="77">
                        <c:v>0.91932271522491826</c:v>
                      </c:pt>
                      <c:pt idx="78">
                        <c:v>0.91932271522491826</c:v>
                      </c:pt>
                      <c:pt idx="79">
                        <c:v>0.91932271522491826</c:v>
                      </c:pt>
                      <c:pt idx="80">
                        <c:v>0.91932271522491826</c:v>
                      </c:pt>
                      <c:pt idx="81">
                        <c:v>0.91932271522491826</c:v>
                      </c:pt>
                      <c:pt idx="82">
                        <c:v>0.91932271522491826</c:v>
                      </c:pt>
                      <c:pt idx="83">
                        <c:v>0.91932271522491826</c:v>
                      </c:pt>
                      <c:pt idx="84">
                        <c:v>0.91932271522491826</c:v>
                      </c:pt>
                      <c:pt idx="85">
                        <c:v>0.91932271522491826</c:v>
                      </c:pt>
                      <c:pt idx="86">
                        <c:v>0.91932271522491826</c:v>
                      </c:pt>
                      <c:pt idx="87">
                        <c:v>0.91932271522491826</c:v>
                      </c:pt>
                      <c:pt idx="88">
                        <c:v>0.91932271522491826</c:v>
                      </c:pt>
                      <c:pt idx="89">
                        <c:v>0.91932271522491826</c:v>
                      </c:pt>
                      <c:pt idx="90">
                        <c:v>0.91932271522491826</c:v>
                      </c:pt>
                      <c:pt idx="91">
                        <c:v>0.91932271522491826</c:v>
                      </c:pt>
                      <c:pt idx="92">
                        <c:v>0.91932271522491826</c:v>
                      </c:pt>
                      <c:pt idx="93">
                        <c:v>0.91932271522491826</c:v>
                      </c:pt>
                      <c:pt idx="94">
                        <c:v>0.91932271522491826</c:v>
                      </c:pt>
                      <c:pt idx="95">
                        <c:v>0.91932271522491826</c:v>
                      </c:pt>
                      <c:pt idx="96">
                        <c:v>0.91932271522491826</c:v>
                      </c:pt>
                      <c:pt idx="97">
                        <c:v>0.91932271522491826</c:v>
                      </c:pt>
                      <c:pt idx="98">
                        <c:v>0.91932271522491826</c:v>
                      </c:pt>
                      <c:pt idx="99">
                        <c:v>0.91932271522491826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41E-4182-98E7-EFD4AF3AE1FF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1E-4182-98E7-EFD4AF3AE1FF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1E-4182-98E7-EFD4AF3AE1FF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1E-4182-98E7-EFD4AF3AE1FF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41E-4182-98E7-EFD4AF3AE1FF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Ours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41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13</c:v>
                </c:pt>
                <c:pt idx="5">
                  <c:v>12</c:v>
                </c:pt>
                <c:pt idx="6">
                  <c:v>18</c:v>
                </c:pt>
                <c:pt idx="7">
                  <c:v>46</c:v>
                </c:pt>
                <c:pt idx="8">
                  <c:v>12</c:v>
                </c:pt>
                <c:pt idx="9">
                  <c:v>13</c:v>
                </c:pt>
                <c:pt idx="10">
                  <c:v>18</c:v>
                </c:pt>
                <c:pt idx="11">
                  <c:v>12</c:v>
                </c:pt>
                <c:pt idx="12">
                  <c:v>15</c:v>
                </c:pt>
                <c:pt idx="13">
                  <c:v>14</c:v>
                </c:pt>
                <c:pt idx="14">
                  <c:v>11</c:v>
                </c:pt>
                <c:pt idx="15">
                  <c:v>18</c:v>
                </c:pt>
                <c:pt idx="16">
                  <c:v>12</c:v>
                </c:pt>
                <c:pt idx="17">
                  <c:v>13</c:v>
                </c:pt>
                <c:pt idx="18">
                  <c:v>12</c:v>
                </c:pt>
                <c:pt idx="19">
                  <c:v>11</c:v>
                </c:pt>
                <c:pt idx="20">
                  <c:v>14</c:v>
                </c:pt>
                <c:pt idx="21">
                  <c:v>11</c:v>
                </c:pt>
                <c:pt idx="22">
                  <c:v>16</c:v>
                </c:pt>
                <c:pt idx="23">
                  <c:v>12</c:v>
                </c:pt>
                <c:pt idx="24">
                  <c:v>25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18</c:v>
                </c:pt>
                <c:pt idx="32">
                  <c:v>13</c:v>
                </c:pt>
                <c:pt idx="33">
                  <c:v>13</c:v>
                </c:pt>
                <c:pt idx="34">
                  <c:v>12</c:v>
                </c:pt>
                <c:pt idx="35">
                  <c:v>12</c:v>
                </c:pt>
                <c:pt idx="36">
                  <c:v>14</c:v>
                </c:pt>
                <c:pt idx="37">
                  <c:v>13</c:v>
                </c:pt>
                <c:pt idx="38">
                  <c:v>12</c:v>
                </c:pt>
                <c:pt idx="39">
                  <c:v>12</c:v>
                </c:pt>
                <c:pt idx="40">
                  <c:v>14</c:v>
                </c:pt>
                <c:pt idx="41">
                  <c:v>12</c:v>
                </c:pt>
                <c:pt idx="42">
                  <c:v>51</c:v>
                </c:pt>
                <c:pt idx="43">
                  <c:v>13</c:v>
                </c:pt>
                <c:pt idx="44">
                  <c:v>12</c:v>
                </c:pt>
                <c:pt idx="45">
                  <c:v>12</c:v>
                </c:pt>
                <c:pt idx="46">
                  <c:v>13</c:v>
                </c:pt>
                <c:pt idx="47">
                  <c:v>13</c:v>
                </c:pt>
                <c:pt idx="48">
                  <c:v>12</c:v>
                </c:pt>
                <c:pt idx="49">
                  <c:v>12</c:v>
                </c:pt>
                <c:pt idx="50">
                  <c:v>13</c:v>
                </c:pt>
                <c:pt idx="51">
                  <c:v>11</c:v>
                </c:pt>
                <c:pt idx="52">
                  <c:v>13</c:v>
                </c:pt>
                <c:pt idx="53">
                  <c:v>28</c:v>
                </c:pt>
                <c:pt idx="54">
                  <c:v>13</c:v>
                </c:pt>
                <c:pt idx="55">
                  <c:v>16</c:v>
                </c:pt>
                <c:pt idx="56">
                  <c:v>12</c:v>
                </c:pt>
                <c:pt idx="57">
                  <c:v>14</c:v>
                </c:pt>
                <c:pt idx="58">
                  <c:v>12</c:v>
                </c:pt>
                <c:pt idx="59">
                  <c:v>20</c:v>
                </c:pt>
                <c:pt idx="60">
                  <c:v>13</c:v>
                </c:pt>
                <c:pt idx="61">
                  <c:v>13</c:v>
                </c:pt>
                <c:pt idx="62">
                  <c:v>13</c:v>
                </c:pt>
                <c:pt idx="63">
                  <c:v>13</c:v>
                </c:pt>
                <c:pt idx="64">
                  <c:v>14</c:v>
                </c:pt>
                <c:pt idx="65">
                  <c:v>20</c:v>
                </c:pt>
                <c:pt idx="66">
                  <c:v>18</c:v>
                </c:pt>
                <c:pt idx="67">
                  <c:v>12</c:v>
                </c:pt>
                <c:pt idx="68">
                  <c:v>12</c:v>
                </c:pt>
                <c:pt idx="69">
                  <c:v>14</c:v>
                </c:pt>
                <c:pt idx="70">
                  <c:v>12</c:v>
                </c:pt>
                <c:pt idx="71">
                  <c:v>12</c:v>
                </c:pt>
                <c:pt idx="72">
                  <c:v>19</c:v>
                </c:pt>
                <c:pt idx="73">
                  <c:v>12</c:v>
                </c:pt>
                <c:pt idx="74">
                  <c:v>11</c:v>
                </c:pt>
                <c:pt idx="75">
                  <c:v>14</c:v>
                </c:pt>
                <c:pt idx="76">
                  <c:v>13</c:v>
                </c:pt>
                <c:pt idx="77">
                  <c:v>12</c:v>
                </c:pt>
                <c:pt idx="78">
                  <c:v>11</c:v>
                </c:pt>
                <c:pt idx="79">
                  <c:v>13</c:v>
                </c:pt>
                <c:pt idx="80">
                  <c:v>11</c:v>
                </c:pt>
                <c:pt idx="81">
                  <c:v>13</c:v>
                </c:pt>
                <c:pt idx="82">
                  <c:v>12</c:v>
                </c:pt>
                <c:pt idx="83">
                  <c:v>12</c:v>
                </c:pt>
                <c:pt idx="84">
                  <c:v>11</c:v>
                </c:pt>
                <c:pt idx="85">
                  <c:v>13</c:v>
                </c:pt>
                <c:pt idx="86">
                  <c:v>13</c:v>
                </c:pt>
                <c:pt idx="87">
                  <c:v>11</c:v>
                </c:pt>
                <c:pt idx="88">
                  <c:v>11</c:v>
                </c:pt>
                <c:pt idx="89">
                  <c:v>13</c:v>
                </c:pt>
                <c:pt idx="90">
                  <c:v>12</c:v>
                </c:pt>
                <c:pt idx="91">
                  <c:v>13</c:v>
                </c:pt>
                <c:pt idx="92">
                  <c:v>13</c:v>
                </c:pt>
                <c:pt idx="93">
                  <c:v>16</c:v>
                </c:pt>
                <c:pt idx="94">
                  <c:v>13</c:v>
                </c:pt>
                <c:pt idx="95">
                  <c:v>13</c:v>
                </c:pt>
                <c:pt idx="96">
                  <c:v>13</c:v>
                </c:pt>
                <c:pt idx="97">
                  <c:v>17</c:v>
                </c:pt>
                <c:pt idx="98">
                  <c:v>11</c:v>
                </c:pt>
                <c:pt idx="99">
                  <c:v>11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9C7D-410F-B1F3-28976A6FC803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38</c:v>
                </c:pt>
                <c:pt idx="1">
                  <c:v>26</c:v>
                </c:pt>
                <c:pt idx="2">
                  <c:v>28</c:v>
                </c:pt>
                <c:pt idx="3">
                  <c:v>26</c:v>
                </c:pt>
                <c:pt idx="4">
                  <c:v>28</c:v>
                </c:pt>
                <c:pt idx="5">
                  <c:v>27</c:v>
                </c:pt>
                <c:pt idx="6">
                  <c:v>30</c:v>
                </c:pt>
                <c:pt idx="7">
                  <c:v>25</c:v>
                </c:pt>
                <c:pt idx="8">
                  <c:v>26</c:v>
                </c:pt>
                <c:pt idx="9">
                  <c:v>26</c:v>
                </c:pt>
                <c:pt idx="10">
                  <c:v>27</c:v>
                </c:pt>
                <c:pt idx="11">
                  <c:v>28</c:v>
                </c:pt>
                <c:pt idx="12">
                  <c:v>39</c:v>
                </c:pt>
                <c:pt idx="13">
                  <c:v>29</c:v>
                </c:pt>
                <c:pt idx="14">
                  <c:v>27</c:v>
                </c:pt>
                <c:pt idx="15">
                  <c:v>27</c:v>
                </c:pt>
                <c:pt idx="16">
                  <c:v>28</c:v>
                </c:pt>
                <c:pt idx="17">
                  <c:v>119</c:v>
                </c:pt>
                <c:pt idx="18">
                  <c:v>28</c:v>
                </c:pt>
                <c:pt idx="19">
                  <c:v>27</c:v>
                </c:pt>
                <c:pt idx="20">
                  <c:v>33</c:v>
                </c:pt>
                <c:pt idx="21">
                  <c:v>27</c:v>
                </c:pt>
                <c:pt idx="22">
                  <c:v>64</c:v>
                </c:pt>
                <c:pt idx="23">
                  <c:v>26</c:v>
                </c:pt>
                <c:pt idx="24">
                  <c:v>26</c:v>
                </c:pt>
                <c:pt idx="25">
                  <c:v>27</c:v>
                </c:pt>
                <c:pt idx="26">
                  <c:v>26</c:v>
                </c:pt>
                <c:pt idx="27">
                  <c:v>31</c:v>
                </c:pt>
                <c:pt idx="28">
                  <c:v>29</c:v>
                </c:pt>
                <c:pt idx="29">
                  <c:v>26</c:v>
                </c:pt>
                <c:pt idx="30">
                  <c:v>30</c:v>
                </c:pt>
                <c:pt idx="31">
                  <c:v>25</c:v>
                </c:pt>
                <c:pt idx="32">
                  <c:v>29</c:v>
                </c:pt>
                <c:pt idx="33">
                  <c:v>26</c:v>
                </c:pt>
                <c:pt idx="34">
                  <c:v>26</c:v>
                </c:pt>
                <c:pt idx="35">
                  <c:v>85</c:v>
                </c:pt>
                <c:pt idx="36">
                  <c:v>28</c:v>
                </c:pt>
                <c:pt idx="37">
                  <c:v>26</c:v>
                </c:pt>
                <c:pt idx="38">
                  <c:v>27</c:v>
                </c:pt>
                <c:pt idx="39">
                  <c:v>28</c:v>
                </c:pt>
                <c:pt idx="40">
                  <c:v>27</c:v>
                </c:pt>
                <c:pt idx="41">
                  <c:v>26</c:v>
                </c:pt>
                <c:pt idx="42">
                  <c:v>27</c:v>
                </c:pt>
                <c:pt idx="43">
                  <c:v>26</c:v>
                </c:pt>
                <c:pt idx="44">
                  <c:v>26</c:v>
                </c:pt>
                <c:pt idx="45">
                  <c:v>26</c:v>
                </c:pt>
                <c:pt idx="46">
                  <c:v>27</c:v>
                </c:pt>
                <c:pt idx="47">
                  <c:v>26</c:v>
                </c:pt>
                <c:pt idx="48">
                  <c:v>31</c:v>
                </c:pt>
                <c:pt idx="49">
                  <c:v>26</c:v>
                </c:pt>
                <c:pt idx="50">
                  <c:v>26</c:v>
                </c:pt>
                <c:pt idx="51">
                  <c:v>26</c:v>
                </c:pt>
                <c:pt idx="52">
                  <c:v>28</c:v>
                </c:pt>
                <c:pt idx="53">
                  <c:v>26</c:v>
                </c:pt>
                <c:pt idx="54">
                  <c:v>26</c:v>
                </c:pt>
                <c:pt idx="55">
                  <c:v>27</c:v>
                </c:pt>
                <c:pt idx="56">
                  <c:v>26</c:v>
                </c:pt>
                <c:pt idx="57">
                  <c:v>27</c:v>
                </c:pt>
                <c:pt idx="58">
                  <c:v>77</c:v>
                </c:pt>
                <c:pt idx="59">
                  <c:v>25</c:v>
                </c:pt>
                <c:pt idx="60">
                  <c:v>27</c:v>
                </c:pt>
                <c:pt idx="61">
                  <c:v>26</c:v>
                </c:pt>
                <c:pt idx="62">
                  <c:v>35</c:v>
                </c:pt>
                <c:pt idx="63">
                  <c:v>48</c:v>
                </c:pt>
                <c:pt idx="64">
                  <c:v>26</c:v>
                </c:pt>
                <c:pt idx="65">
                  <c:v>25</c:v>
                </c:pt>
                <c:pt idx="66">
                  <c:v>26</c:v>
                </c:pt>
                <c:pt idx="67">
                  <c:v>26</c:v>
                </c:pt>
                <c:pt idx="68">
                  <c:v>26</c:v>
                </c:pt>
                <c:pt idx="69">
                  <c:v>29</c:v>
                </c:pt>
                <c:pt idx="70">
                  <c:v>26</c:v>
                </c:pt>
                <c:pt idx="71">
                  <c:v>26</c:v>
                </c:pt>
                <c:pt idx="72">
                  <c:v>26</c:v>
                </c:pt>
                <c:pt idx="73">
                  <c:v>26</c:v>
                </c:pt>
                <c:pt idx="74">
                  <c:v>32</c:v>
                </c:pt>
                <c:pt idx="75">
                  <c:v>25</c:v>
                </c:pt>
                <c:pt idx="76">
                  <c:v>26</c:v>
                </c:pt>
                <c:pt idx="77">
                  <c:v>26</c:v>
                </c:pt>
                <c:pt idx="78">
                  <c:v>26</c:v>
                </c:pt>
                <c:pt idx="79">
                  <c:v>26</c:v>
                </c:pt>
                <c:pt idx="80">
                  <c:v>26</c:v>
                </c:pt>
                <c:pt idx="81">
                  <c:v>100</c:v>
                </c:pt>
                <c:pt idx="82">
                  <c:v>31</c:v>
                </c:pt>
                <c:pt idx="83">
                  <c:v>26</c:v>
                </c:pt>
                <c:pt idx="84">
                  <c:v>26</c:v>
                </c:pt>
                <c:pt idx="85">
                  <c:v>26</c:v>
                </c:pt>
                <c:pt idx="86">
                  <c:v>26</c:v>
                </c:pt>
                <c:pt idx="87">
                  <c:v>26</c:v>
                </c:pt>
                <c:pt idx="88">
                  <c:v>27</c:v>
                </c:pt>
                <c:pt idx="89">
                  <c:v>26</c:v>
                </c:pt>
                <c:pt idx="90">
                  <c:v>27</c:v>
                </c:pt>
                <c:pt idx="91">
                  <c:v>26</c:v>
                </c:pt>
                <c:pt idx="92">
                  <c:v>26</c:v>
                </c:pt>
                <c:pt idx="93">
                  <c:v>26</c:v>
                </c:pt>
                <c:pt idx="94">
                  <c:v>26</c:v>
                </c:pt>
                <c:pt idx="95">
                  <c:v>26</c:v>
                </c:pt>
                <c:pt idx="96">
                  <c:v>26</c:v>
                </c:pt>
                <c:pt idx="97">
                  <c:v>26</c:v>
                </c:pt>
                <c:pt idx="98">
                  <c:v>28</c:v>
                </c:pt>
                <c:pt idx="99">
                  <c:v>27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9C7D-410F-B1F3-28976A6FC803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5512</c:v>
                </c:pt>
                <c:pt idx="1">
                  <c:v>4386</c:v>
                </c:pt>
                <c:pt idx="2">
                  <c:v>4090</c:v>
                </c:pt>
                <c:pt idx="3">
                  <c:v>4248</c:v>
                </c:pt>
                <c:pt idx="4">
                  <c:v>4378</c:v>
                </c:pt>
                <c:pt idx="5">
                  <c:v>4311</c:v>
                </c:pt>
                <c:pt idx="6">
                  <c:v>4020</c:v>
                </c:pt>
                <c:pt idx="7">
                  <c:v>4225</c:v>
                </c:pt>
                <c:pt idx="8">
                  <c:v>4368</c:v>
                </c:pt>
                <c:pt idx="9">
                  <c:v>4103</c:v>
                </c:pt>
                <c:pt idx="10">
                  <c:v>4331</c:v>
                </c:pt>
                <c:pt idx="11">
                  <c:v>4151</c:v>
                </c:pt>
                <c:pt idx="12">
                  <c:v>4438</c:v>
                </c:pt>
                <c:pt idx="13">
                  <c:v>4303</c:v>
                </c:pt>
                <c:pt idx="14">
                  <c:v>4348</c:v>
                </c:pt>
                <c:pt idx="15">
                  <c:v>4359</c:v>
                </c:pt>
                <c:pt idx="16">
                  <c:v>4241</c:v>
                </c:pt>
                <c:pt idx="17">
                  <c:v>4266</c:v>
                </c:pt>
                <c:pt idx="18">
                  <c:v>4287</c:v>
                </c:pt>
                <c:pt idx="19">
                  <c:v>4151</c:v>
                </c:pt>
                <c:pt idx="20">
                  <c:v>4431</c:v>
                </c:pt>
                <c:pt idx="21">
                  <c:v>4129</c:v>
                </c:pt>
                <c:pt idx="22">
                  <c:v>4289</c:v>
                </c:pt>
                <c:pt idx="23">
                  <c:v>4278</c:v>
                </c:pt>
                <c:pt idx="24">
                  <c:v>4320</c:v>
                </c:pt>
                <c:pt idx="25">
                  <c:v>4102</c:v>
                </c:pt>
                <c:pt idx="26">
                  <c:v>4121</c:v>
                </c:pt>
                <c:pt idx="27">
                  <c:v>4391</c:v>
                </c:pt>
                <c:pt idx="28">
                  <c:v>4291</c:v>
                </c:pt>
                <c:pt idx="29">
                  <c:v>3920</c:v>
                </c:pt>
                <c:pt idx="30">
                  <c:v>4291</c:v>
                </c:pt>
                <c:pt idx="31">
                  <c:v>4193</c:v>
                </c:pt>
                <c:pt idx="32">
                  <c:v>4394</c:v>
                </c:pt>
                <c:pt idx="33">
                  <c:v>4573</c:v>
                </c:pt>
                <c:pt idx="34">
                  <c:v>4485</c:v>
                </c:pt>
                <c:pt idx="35">
                  <c:v>4298</c:v>
                </c:pt>
                <c:pt idx="36">
                  <c:v>4595</c:v>
                </c:pt>
                <c:pt idx="37">
                  <c:v>4271</c:v>
                </c:pt>
                <c:pt idx="38">
                  <c:v>4286</c:v>
                </c:pt>
                <c:pt idx="39">
                  <c:v>4598</c:v>
                </c:pt>
                <c:pt idx="40">
                  <c:v>4294</c:v>
                </c:pt>
                <c:pt idx="41">
                  <c:v>4342</c:v>
                </c:pt>
                <c:pt idx="42">
                  <c:v>4334</c:v>
                </c:pt>
                <c:pt idx="43">
                  <c:v>4127</c:v>
                </c:pt>
                <c:pt idx="44">
                  <c:v>4380</c:v>
                </c:pt>
                <c:pt idx="45">
                  <c:v>4374</c:v>
                </c:pt>
                <c:pt idx="46">
                  <c:v>4224</c:v>
                </c:pt>
                <c:pt idx="47">
                  <c:v>4585</c:v>
                </c:pt>
                <c:pt idx="48">
                  <c:v>4979</c:v>
                </c:pt>
                <c:pt idx="49">
                  <c:v>4188</c:v>
                </c:pt>
                <c:pt idx="50">
                  <c:v>4217</c:v>
                </c:pt>
                <c:pt idx="51">
                  <c:v>4353</c:v>
                </c:pt>
                <c:pt idx="52">
                  <c:v>4345</c:v>
                </c:pt>
                <c:pt idx="53">
                  <c:v>4175</c:v>
                </c:pt>
                <c:pt idx="54">
                  <c:v>4321</c:v>
                </c:pt>
                <c:pt idx="55">
                  <c:v>4493</c:v>
                </c:pt>
                <c:pt idx="56">
                  <c:v>4380</c:v>
                </c:pt>
                <c:pt idx="57">
                  <c:v>4411</c:v>
                </c:pt>
                <c:pt idx="58">
                  <c:v>4409</c:v>
                </c:pt>
                <c:pt idx="59">
                  <c:v>4363</c:v>
                </c:pt>
                <c:pt idx="60">
                  <c:v>4055</c:v>
                </c:pt>
                <c:pt idx="61">
                  <c:v>4556</c:v>
                </c:pt>
                <c:pt idx="62">
                  <c:v>4347</c:v>
                </c:pt>
                <c:pt idx="63">
                  <c:v>4392</c:v>
                </c:pt>
                <c:pt idx="64">
                  <c:v>4339</c:v>
                </c:pt>
                <c:pt idx="65">
                  <c:v>4522</c:v>
                </c:pt>
                <c:pt idx="66">
                  <c:v>4238</c:v>
                </c:pt>
                <c:pt idx="67">
                  <c:v>4132</c:v>
                </c:pt>
                <c:pt idx="68">
                  <c:v>4133</c:v>
                </c:pt>
                <c:pt idx="69">
                  <c:v>4378</c:v>
                </c:pt>
                <c:pt idx="70">
                  <c:v>4357</c:v>
                </c:pt>
                <c:pt idx="71">
                  <c:v>4185</c:v>
                </c:pt>
                <c:pt idx="72">
                  <c:v>4455</c:v>
                </c:pt>
                <c:pt idx="73">
                  <c:v>4482</c:v>
                </c:pt>
                <c:pt idx="74">
                  <c:v>4379</c:v>
                </c:pt>
                <c:pt idx="75">
                  <c:v>4275</c:v>
                </c:pt>
                <c:pt idx="76">
                  <c:v>4342</c:v>
                </c:pt>
                <c:pt idx="77">
                  <c:v>4361</c:v>
                </c:pt>
                <c:pt idx="78">
                  <c:v>4364</c:v>
                </c:pt>
                <c:pt idx="79">
                  <c:v>3857</c:v>
                </c:pt>
                <c:pt idx="80">
                  <c:v>4321</c:v>
                </c:pt>
                <c:pt idx="81">
                  <c:v>4356</c:v>
                </c:pt>
                <c:pt idx="82">
                  <c:v>4384</c:v>
                </c:pt>
                <c:pt idx="83">
                  <c:v>4377</c:v>
                </c:pt>
                <c:pt idx="84">
                  <c:v>4339</c:v>
                </c:pt>
                <c:pt idx="85">
                  <c:v>4756</c:v>
                </c:pt>
                <c:pt idx="86">
                  <c:v>4114</c:v>
                </c:pt>
                <c:pt idx="87">
                  <c:v>4302</c:v>
                </c:pt>
                <c:pt idx="88">
                  <c:v>4163</c:v>
                </c:pt>
                <c:pt idx="89">
                  <c:v>4086</c:v>
                </c:pt>
                <c:pt idx="90">
                  <c:v>4266</c:v>
                </c:pt>
                <c:pt idx="91">
                  <c:v>4408</c:v>
                </c:pt>
                <c:pt idx="92">
                  <c:v>4196</c:v>
                </c:pt>
                <c:pt idx="93">
                  <c:v>4095</c:v>
                </c:pt>
                <c:pt idx="94">
                  <c:v>4249</c:v>
                </c:pt>
                <c:pt idx="95">
                  <c:v>4286</c:v>
                </c:pt>
                <c:pt idx="96">
                  <c:v>4130</c:v>
                </c:pt>
                <c:pt idx="97">
                  <c:v>4184</c:v>
                </c:pt>
                <c:pt idx="98">
                  <c:v>4331</c:v>
                </c:pt>
                <c:pt idx="99">
                  <c:v>4080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9C7D-410F-B1F3-28976A6FC803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35585</c:v>
                </c:pt>
                <c:pt idx="1">
                  <c:v>31901</c:v>
                </c:pt>
                <c:pt idx="2">
                  <c:v>32020</c:v>
                </c:pt>
                <c:pt idx="3">
                  <c:v>32062</c:v>
                </c:pt>
                <c:pt idx="4">
                  <c:v>31885</c:v>
                </c:pt>
                <c:pt idx="5">
                  <c:v>32209</c:v>
                </c:pt>
                <c:pt idx="6">
                  <c:v>31031</c:v>
                </c:pt>
                <c:pt idx="7">
                  <c:v>31294</c:v>
                </c:pt>
                <c:pt idx="8">
                  <c:v>31570</c:v>
                </c:pt>
                <c:pt idx="9">
                  <c:v>31813</c:v>
                </c:pt>
                <c:pt idx="10">
                  <c:v>32243</c:v>
                </c:pt>
                <c:pt idx="11">
                  <c:v>32128</c:v>
                </c:pt>
                <c:pt idx="12">
                  <c:v>32100</c:v>
                </c:pt>
                <c:pt idx="13">
                  <c:v>32009</c:v>
                </c:pt>
                <c:pt idx="14">
                  <c:v>31649</c:v>
                </c:pt>
                <c:pt idx="15">
                  <c:v>32097</c:v>
                </c:pt>
                <c:pt idx="16">
                  <c:v>31859</c:v>
                </c:pt>
                <c:pt idx="17">
                  <c:v>31984</c:v>
                </c:pt>
                <c:pt idx="18">
                  <c:v>31530</c:v>
                </c:pt>
                <c:pt idx="19">
                  <c:v>31487</c:v>
                </c:pt>
                <c:pt idx="20">
                  <c:v>31805</c:v>
                </c:pt>
                <c:pt idx="21">
                  <c:v>31673</c:v>
                </c:pt>
                <c:pt idx="22">
                  <c:v>31986</c:v>
                </c:pt>
                <c:pt idx="23">
                  <c:v>31789</c:v>
                </c:pt>
                <c:pt idx="24">
                  <c:v>31335</c:v>
                </c:pt>
                <c:pt idx="25">
                  <c:v>31164</c:v>
                </c:pt>
                <c:pt idx="26">
                  <c:v>31324</c:v>
                </c:pt>
                <c:pt idx="27">
                  <c:v>31293</c:v>
                </c:pt>
                <c:pt idx="28">
                  <c:v>31906</c:v>
                </c:pt>
                <c:pt idx="29">
                  <c:v>31469</c:v>
                </c:pt>
                <c:pt idx="30">
                  <c:v>31265</c:v>
                </c:pt>
                <c:pt idx="31">
                  <c:v>31292</c:v>
                </c:pt>
                <c:pt idx="32">
                  <c:v>31606</c:v>
                </c:pt>
                <c:pt idx="33">
                  <c:v>32091</c:v>
                </c:pt>
                <c:pt idx="34">
                  <c:v>32031</c:v>
                </c:pt>
                <c:pt idx="35">
                  <c:v>31572</c:v>
                </c:pt>
                <c:pt idx="36">
                  <c:v>31894</c:v>
                </c:pt>
                <c:pt idx="37">
                  <c:v>31454</c:v>
                </c:pt>
                <c:pt idx="38">
                  <c:v>31554</c:v>
                </c:pt>
                <c:pt idx="39">
                  <c:v>31944</c:v>
                </c:pt>
                <c:pt idx="40">
                  <c:v>31889</c:v>
                </c:pt>
                <c:pt idx="41">
                  <c:v>32026</c:v>
                </c:pt>
                <c:pt idx="42">
                  <c:v>31466</c:v>
                </c:pt>
                <c:pt idx="43">
                  <c:v>31294</c:v>
                </c:pt>
                <c:pt idx="44">
                  <c:v>31483</c:v>
                </c:pt>
                <c:pt idx="45">
                  <c:v>31549</c:v>
                </c:pt>
                <c:pt idx="46">
                  <c:v>32160</c:v>
                </c:pt>
                <c:pt idx="47">
                  <c:v>32059</c:v>
                </c:pt>
                <c:pt idx="48">
                  <c:v>32071</c:v>
                </c:pt>
                <c:pt idx="49">
                  <c:v>30726</c:v>
                </c:pt>
                <c:pt idx="50">
                  <c:v>31125</c:v>
                </c:pt>
                <c:pt idx="51">
                  <c:v>31586</c:v>
                </c:pt>
                <c:pt idx="52">
                  <c:v>31303</c:v>
                </c:pt>
                <c:pt idx="53">
                  <c:v>31068</c:v>
                </c:pt>
                <c:pt idx="54">
                  <c:v>31300</c:v>
                </c:pt>
                <c:pt idx="55">
                  <c:v>31542</c:v>
                </c:pt>
                <c:pt idx="56">
                  <c:v>31731</c:v>
                </c:pt>
                <c:pt idx="57">
                  <c:v>31358</c:v>
                </c:pt>
                <c:pt idx="58">
                  <c:v>31772</c:v>
                </c:pt>
                <c:pt idx="59">
                  <c:v>31405</c:v>
                </c:pt>
                <c:pt idx="60">
                  <c:v>31165</c:v>
                </c:pt>
                <c:pt idx="61">
                  <c:v>31422</c:v>
                </c:pt>
                <c:pt idx="62">
                  <c:v>31575</c:v>
                </c:pt>
                <c:pt idx="63">
                  <c:v>31266</c:v>
                </c:pt>
                <c:pt idx="64">
                  <c:v>31123</c:v>
                </c:pt>
                <c:pt idx="65">
                  <c:v>32357</c:v>
                </c:pt>
                <c:pt idx="66">
                  <c:v>30951</c:v>
                </c:pt>
                <c:pt idx="67">
                  <c:v>30944</c:v>
                </c:pt>
                <c:pt idx="68">
                  <c:v>30791</c:v>
                </c:pt>
                <c:pt idx="69">
                  <c:v>31138</c:v>
                </c:pt>
                <c:pt idx="70">
                  <c:v>31056</c:v>
                </c:pt>
                <c:pt idx="71">
                  <c:v>31233</c:v>
                </c:pt>
                <c:pt idx="72">
                  <c:v>31428</c:v>
                </c:pt>
                <c:pt idx="73">
                  <c:v>31771</c:v>
                </c:pt>
                <c:pt idx="74">
                  <c:v>31435</c:v>
                </c:pt>
                <c:pt idx="75">
                  <c:v>30817</c:v>
                </c:pt>
                <c:pt idx="76">
                  <c:v>31192</c:v>
                </c:pt>
                <c:pt idx="77">
                  <c:v>31323</c:v>
                </c:pt>
                <c:pt idx="78">
                  <c:v>31404</c:v>
                </c:pt>
                <c:pt idx="79">
                  <c:v>30692</c:v>
                </c:pt>
                <c:pt idx="80">
                  <c:v>30986</c:v>
                </c:pt>
                <c:pt idx="81">
                  <c:v>31259</c:v>
                </c:pt>
                <c:pt idx="82">
                  <c:v>31305</c:v>
                </c:pt>
                <c:pt idx="83">
                  <c:v>31840</c:v>
                </c:pt>
                <c:pt idx="84">
                  <c:v>31323</c:v>
                </c:pt>
                <c:pt idx="85">
                  <c:v>31494</c:v>
                </c:pt>
                <c:pt idx="86">
                  <c:v>30550</c:v>
                </c:pt>
                <c:pt idx="87">
                  <c:v>30742</c:v>
                </c:pt>
                <c:pt idx="88">
                  <c:v>30895</c:v>
                </c:pt>
                <c:pt idx="89">
                  <c:v>31068</c:v>
                </c:pt>
                <c:pt idx="90">
                  <c:v>30920</c:v>
                </c:pt>
                <c:pt idx="91">
                  <c:v>30894</c:v>
                </c:pt>
                <c:pt idx="92">
                  <c:v>30597</c:v>
                </c:pt>
                <c:pt idx="93">
                  <c:v>30739</c:v>
                </c:pt>
                <c:pt idx="94">
                  <c:v>30568</c:v>
                </c:pt>
                <c:pt idx="95">
                  <c:v>30781</c:v>
                </c:pt>
                <c:pt idx="96">
                  <c:v>30401</c:v>
                </c:pt>
                <c:pt idx="97">
                  <c:v>30412</c:v>
                </c:pt>
                <c:pt idx="98">
                  <c:v>30599</c:v>
                </c:pt>
                <c:pt idx="99">
                  <c:v>29838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9C7D-410F-B1F3-28976A6FC803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4449</c:v>
                </c:pt>
                <c:pt idx="1">
                  <c:v>3888</c:v>
                </c:pt>
                <c:pt idx="2">
                  <c:v>3697</c:v>
                </c:pt>
                <c:pt idx="3">
                  <c:v>3856</c:v>
                </c:pt>
                <c:pt idx="4">
                  <c:v>3828</c:v>
                </c:pt>
                <c:pt idx="5">
                  <c:v>3726</c:v>
                </c:pt>
                <c:pt idx="6">
                  <c:v>3500</c:v>
                </c:pt>
                <c:pt idx="7">
                  <c:v>3722</c:v>
                </c:pt>
                <c:pt idx="8">
                  <c:v>3870</c:v>
                </c:pt>
                <c:pt idx="9">
                  <c:v>3623</c:v>
                </c:pt>
                <c:pt idx="10">
                  <c:v>3653</c:v>
                </c:pt>
                <c:pt idx="11">
                  <c:v>3583</c:v>
                </c:pt>
                <c:pt idx="12">
                  <c:v>3756</c:v>
                </c:pt>
                <c:pt idx="13">
                  <c:v>3815</c:v>
                </c:pt>
                <c:pt idx="14">
                  <c:v>3668</c:v>
                </c:pt>
                <c:pt idx="15">
                  <c:v>3785</c:v>
                </c:pt>
                <c:pt idx="16">
                  <c:v>3688</c:v>
                </c:pt>
                <c:pt idx="17">
                  <c:v>3731</c:v>
                </c:pt>
                <c:pt idx="18">
                  <c:v>3627</c:v>
                </c:pt>
                <c:pt idx="19">
                  <c:v>3629</c:v>
                </c:pt>
                <c:pt idx="20">
                  <c:v>3851</c:v>
                </c:pt>
                <c:pt idx="21">
                  <c:v>3628</c:v>
                </c:pt>
                <c:pt idx="22">
                  <c:v>3778</c:v>
                </c:pt>
                <c:pt idx="23">
                  <c:v>3711</c:v>
                </c:pt>
                <c:pt idx="24">
                  <c:v>3718</c:v>
                </c:pt>
                <c:pt idx="25">
                  <c:v>3507</c:v>
                </c:pt>
                <c:pt idx="26">
                  <c:v>3706</c:v>
                </c:pt>
                <c:pt idx="27">
                  <c:v>3701</c:v>
                </c:pt>
                <c:pt idx="28">
                  <c:v>3624</c:v>
                </c:pt>
                <c:pt idx="29">
                  <c:v>3334</c:v>
                </c:pt>
                <c:pt idx="30">
                  <c:v>3717</c:v>
                </c:pt>
                <c:pt idx="31">
                  <c:v>3677</c:v>
                </c:pt>
                <c:pt idx="32">
                  <c:v>3699</c:v>
                </c:pt>
                <c:pt idx="33">
                  <c:v>3846</c:v>
                </c:pt>
                <c:pt idx="34">
                  <c:v>3902</c:v>
                </c:pt>
                <c:pt idx="35">
                  <c:v>3591</c:v>
                </c:pt>
                <c:pt idx="36">
                  <c:v>3873</c:v>
                </c:pt>
                <c:pt idx="37">
                  <c:v>3656</c:v>
                </c:pt>
                <c:pt idx="38">
                  <c:v>3735</c:v>
                </c:pt>
                <c:pt idx="39">
                  <c:v>4052</c:v>
                </c:pt>
                <c:pt idx="40">
                  <c:v>3648</c:v>
                </c:pt>
                <c:pt idx="41">
                  <c:v>3773</c:v>
                </c:pt>
                <c:pt idx="42">
                  <c:v>3613</c:v>
                </c:pt>
                <c:pt idx="43">
                  <c:v>3569</c:v>
                </c:pt>
                <c:pt idx="44">
                  <c:v>3720</c:v>
                </c:pt>
                <c:pt idx="45">
                  <c:v>3771</c:v>
                </c:pt>
                <c:pt idx="46">
                  <c:v>3591</c:v>
                </c:pt>
                <c:pt idx="47">
                  <c:v>3993</c:v>
                </c:pt>
                <c:pt idx="48">
                  <c:v>4436</c:v>
                </c:pt>
                <c:pt idx="49">
                  <c:v>3590</c:v>
                </c:pt>
                <c:pt idx="50">
                  <c:v>3679</c:v>
                </c:pt>
                <c:pt idx="51">
                  <c:v>3810</c:v>
                </c:pt>
                <c:pt idx="52">
                  <c:v>3624</c:v>
                </c:pt>
                <c:pt idx="53">
                  <c:v>3554</c:v>
                </c:pt>
                <c:pt idx="54">
                  <c:v>3334</c:v>
                </c:pt>
                <c:pt idx="55">
                  <c:v>3822</c:v>
                </c:pt>
                <c:pt idx="56">
                  <c:v>3756</c:v>
                </c:pt>
                <c:pt idx="57">
                  <c:v>3791</c:v>
                </c:pt>
                <c:pt idx="58">
                  <c:v>3891</c:v>
                </c:pt>
                <c:pt idx="59">
                  <c:v>3730</c:v>
                </c:pt>
                <c:pt idx="60">
                  <c:v>3364</c:v>
                </c:pt>
                <c:pt idx="61">
                  <c:v>3851</c:v>
                </c:pt>
                <c:pt idx="62">
                  <c:v>3657</c:v>
                </c:pt>
                <c:pt idx="63">
                  <c:v>3767</c:v>
                </c:pt>
                <c:pt idx="64">
                  <c:v>3871</c:v>
                </c:pt>
                <c:pt idx="65">
                  <c:v>3715</c:v>
                </c:pt>
                <c:pt idx="66">
                  <c:v>3553</c:v>
                </c:pt>
                <c:pt idx="67">
                  <c:v>3501</c:v>
                </c:pt>
                <c:pt idx="68">
                  <c:v>3495</c:v>
                </c:pt>
                <c:pt idx="69">
                  <c:v>3815</c:v>
                </c:pt>
                <c:pt idx="70">
                  <c:v>3672</c:v>
                </c:pt>
                <c:pt idx="71">
                  <c:v>3498</c:v>
                </c:pt>
                <c:pt idx="72">
                  <c:v>3794</c:v>
                </c:pt>
                <c:pt idx="73">
                  <c:v>3542</c:v>
                </c:pt>
                <c:pt idx="74">
                  <c:v>3795</c:v>
                </c:pt>
                <c:pt idx="75">
                  <c:v>3503</c:v>
                </c:pt>
                <c:pt idx="76">
                  <c:v>3593</c:v>
                </c:pt>
                <c:pt idx="77">
                  <c:v>3757</c:v>
                </c:pt>
                <c:pt idx="78">
                  <c:v>3641</c:v>
                </c:pt>
                <c:pt idx="79">
                  <c:v>3309</c:v>
                </c:pt>
                <c:pt idx="80">
                  <c:v>3702</c:v>
                </c:pt>
                <c:pt idx="81">
                  <c:v>3758</c:v>
                </c:pt>
                <c:pt idx="82">
                  <c:v>3546</c:v>
                </c:pt>
                <c:pt idx="83">
                  <c:v>3675</c:v>
                </c:pt>
                <c:pt idx="84">
                  <c:v>3582</c:v>
                </c:pt>
                <c:pt idx="85">
                  <c:v>4085</c:v>
                </c:pt>
                <c:pt idx="86">
                  <c:v>3502</c:v>
                </c:pt>
                <c:pt idx="87">
                  <c:v>3634</c:v>
                </c:pt>
                <c:pt idx="88">
                  <c:v>3707</c:v>
                </c:pt>
                <c:pt idx="89">
                  <c:v>3639</c:v>
                </c:pt>
                <c:pt idx="90">
                  <c:v>3605</c:v>
                </c:pt>
                <c:pt idx="91">
                  <c:v>3841</c:v>
                </c:pt>
                <c:pt idx="92">
                  <c:v>3660</c:v>
                </c:pt>
                <c:pt idx="93">
                  <c:v>3570</c:v>
                </c:pt>
                <c:pt idx="94">
                  <c:v>3743</c:v>
                </c:pt>
                <c:pt idx="95">
                  <c:v>3816</c:v>
                </c:pt>
                <c:pt idx="96">
                  <c:v>3589</c:v>
                </c:pt>
                <c:pt idx="97">
                  <c:v>3662</c:v>
                </c:pt>
                <c:pt idx="98">
                  <c:v>3881</c:v>
                </c:pt>
                <c:pt idx="99">
                  <c:v>3606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9C7D-410F-B1F3-28976A6FC803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4546</c:v>
                </c:pt>
                <c:pt idx="1">
                  <c:v>3627</c:v>
                </c:pt>
                <c:pt idx="2">
                  <c:v>3280</c:v>
                </c:pt>
                <c:pt idx="3">
                  <c:v>3680</c:v>
                </c:pt>
                <c:pt idx="4">
                  <c:v>3512</c:v>
                </c:pt>
                <c:pt idx="5">
                  <c:v>3500</c:v>
                </c:pt>
                <c:pt idx="6">
                  <c:v>3229</c:v>
                </c:pt>
                <c:pt idx="7">
                  <c:v>3308</c:v>
                </c:pt>
                <c:pt idx="8">
                  <c:v>3553</c:v>
                </c:pt>
                <c:pt idx="9">
                  <c:v>3373</c:v>
                </c:pt>
                <c:pt idx="10">
                  <c:v>3471</c:v>
                </c:pt>
                <c:pt idx="11">
                  <c:v>3386</c:v>
                </c:pt>
                <c:pt idx="12">
                  <c:v>3680</c:v>
                </c:pt>
                <c:pt idx="13">
                  <c:v>3518</c:v>
                </c:pt>
                <c:pt idx="14">
                  <c:v>3480</c:v>
                </c:pt>
                <c:pt idx="15">
                  <c:v>3563</c:v>
                </c:pt>
                <c:pt idx="16">
                  <c:v>3440</c:v>
                </c:pt>
                <c:pt idx="17">
                  <c:v>3477</c:v>
                </c:pt>
                <c:pt idx="18">
                  <c:v>3459</c:v>
                </c:pt>
                <c:pt idx="19">
                  <c:v>3330</c:v>
                </c:pt>
                <c:pt idx="20">
                  <c:v>3617</c:v>
                </c:pt>
                <c:pt idx="21">
                  <c:v>3433</c:v>
                </c:pt>
                <c:pt idx="22">
                  <c:v>3408</c:v>
                </c:pt>
                <c:pt idx="23">
                  <c:v>3192</c:v>
                </c:pt>
                <c:pt idx="24">
                  <c:v>3536</c:v>
                </c:pt>
                <c:pt idx="25">
                  <c:v>3332</c:v>
                </c:pt>
                <c:pt idx="26">
                  <c:v>3375</c:v>
                </c:pt>
                <c:pt idx="27">
                  <c:v>3508</c:v>
                </c:pt>
                <c:pt idx="28">
                  <c:v>3399</c:v>
                </c:pt>
                <c:pt idx="29">
                  <c:v>3154</c:v>
                </c:pt>
                <c:pt idx="30">
                  <c:v>3556</c:v>
                </c:pt>
                <c:pt idx="31">
                  <c:v>3511</c:v>
                </c:pt>
                <c:pt idx="32">
                  <c:v>3639</c:v>
                </c:pt>
                <c:pt idx="33">
                  <c:v>3700</c:v>
                </c:pt>
                <c:pt idx="34">
                  <c:v>3663</c:v>
                </c:pt>
                <c:pt idx="35">
                  <c:v>3345</c:v>
                </c:pt>
                <c:pt idx="36">
                  <c:v>3673</c:v>
                </c:pt>
                <c:pt idx="37">
                  <c:v>3389</c:v>
                </c:pt>
                <c:pt idx="38">
                  <c:v>3513</c:v>
                </c:pt>
                <c:pt idx="39">
                  <c:v>3952</c:v>
                </c:pt>
                <c:pt idx="40">
                  <c:v>3480</c:v>
                </c:pt>
                <c:pt idx="41">
                  <c:v>3621</c:v>
                </c:pt>
                <c:pt idx="42">
                  <c:v>3576</c:v>
                </c:pt>
                <c:pt idx="43">
                  <c:v>3441</c:v>
                </c:pt>
                <c:pt idx="44">
                  <c:v>3515</c:v>
                </c:pt>
                <c:pt idx="45">
                  <c:v>3576</c:v>
                </c:pt>
                <c:pt idx="46">
                  <c:v>3549</c:v>
                </c:pt>
                <c:pt idx="47">
                  <c:v>3860</c:v>
                </c:pt>
                <c:pt idx="48">
                  <c:v>4258</c:v>
                </c:pt>
                <c:pt idx="49">
                  <c:v>3475</c:v>
                </c:pt>
                <c:pt idx="50">
                  <c:v>3465</c:v>
                </c:pt>
                <c:pt idx="51">
                  <c:v>3689</c:v>
                </c:pt>
                <c:pt idx="52">
                  <c:v>3488</c:v>
                </c:pt>
                <c:pt idx="53">
                  <c:v>3384</c:v>
                </c:pt>
                <c:pt idx="54">
                  <c:v>3098</c:v>
                </c:pt>
                <c:pt idx="55">
                  <c:v>3737</c:v>
                </c:pt>
                <c:pt idx="56">
                  <c:v>3600</c:v>
                </c:pt>
                <c:pt idx="57">
                  <c:v>3559</c:v>
                </c:pt>
                <c:pt idx="58">
                  <c:v>3654</c:v>
                </c:pt>
                <c:pt idx="59">
                  <c:v>3627</c:v>
                </c:pt>
                <c:pt idx="60">
                  <c:v>3166</c:v>
                </c:pt>
                <c:pt idx="61">
                  <c:v>3889</c:v>
                </c:pt>
                <c:pt idx="62">
                  <c:v>3426</c:v>
                </c:pt>
                <c:pt idx="63">
                  <c:v>3456</c:v>
                </c:pt>
                <c:pt idx="64">
                  <c:v>3640</c:v>
                </c:pt>
                <c:pt idx="65">
                  <c:v>3666</c:v>
                </c:pt>
                <c:pt idx="66">
                  <c:v>3457</c:v>
                </c:pt>
                <c:pt idx="67">
                  <c:v>3418</c:v>
                </c:pt>
                <c:pt idx="68">
                  <c:v>3395</c:v>
                </c:pt>
                <c:pt idx="69">
                  <c:v>3596</c:v>
                </c:pt>
                <c:pt idx="70">
                  <c:v>3576</c:v>
                </c:pt>
                <c:pt idx="71">
                  <c:v>3398</c:v>
                </c:pt>
                <c:pt idx="72">
                  <c:v>3554</c:v>
                </c:pt>
                <c:pt idx="73">
                  <c:v>3394</c:v>
                </c:pt>
                <c:pt idx="74">
                  <c:v>3624</c:v>
                </c:pt>
                <c:pt idx="75">
                  <c:v>3528</c:v>
                </c:pt>
                <c:pt idx="76">
                  <c:v>3484</c:v>
                </c:pt>
                <c:pt idx="77">
                  <c:v>3528</c:v>
                </c:pt>
                <c:pt idx="78">
                  <c:v>3649</c:v>
                </c:pt>
                <c:pt idx="79">
                  <c:v>3140</c:v>
                </c:pt>
                <c:pt idx="80">
                  <c:v>3601</c:v>
                </c:pt>
                <c:pt idx="81">
                  <c:v>3638</c:v>
                </c:pt>
                <c:pt idx="82">
                  <c:v>3478</c:v>
                </c:pt>
                <c:pt idx="83">
                  <c:v>3613</c:v>
                </c:pt>
                <c:pt idx="84">
                  <c:v>3533</c:v>
                </c:pt>
                <c:pt idx="85">
                  <c:v>3969</c:v>
                </c:pt>
                <c:pt idx="86">
                  <c:v>3298</c:v>
                </c:pt>
                <c:pt idx="87">
                  <c:v>3408</c:v>
                </c:pt>
                <c:pt idx="88">
                  <c:v>3497</c:v>
                </c:pt>
                <c:pt idx="89">
                  <c:v>3344</c:v>
                </c:pt>
                <c:pt idx="90">
                  <c:v>3365</c:v>
                </c:pt>
                <c:pt idx="91">
                  <c:v>3553</c:v>
                </c:pt>
                <c:pt idx="92">
                  <c:v>3378</c:v>
                </c:pt>
                <c:pt idx="93">
                  <c:v>3317</c:v>
                </c:pt>
                <c:pt idx="94">
                  <c:v>3532</c:v>
                </c:pt>
                <c:pt idx="95">
                  <c:v>3558</c:v>
                </c:pt>
                <c:pt idx="96">
                  <c:v>3346</c:v>
                </c:pt>
                <c:pt idx="97">
                  <c:v>3367</c:v>
                </c:pt>
                <c:pt idx="98">
                  <c:v>3285</c:v>
                </c:pt>
                <c:pt idx="99">
                  <c:v>3240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9C7D-410F-B1F3-28976A6FC803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27</c:v>
                </c:pt>
                <c:pt idx="1">
                  <c:v>25</c:v>
                </c:pt>
                <c:pt idx="2">
                  <c:v>38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27</c:v>
                </c:pt>
                <c:pt idx="7">
                  <c:v>26</c:v>
                </c:pt>
                <c:pt idx="8">
                  <c:v>25</c:v>
                </c:pt>
                <c:pt idx="9">
                  <c:v>25</c:v>
                </c:pt>
                <c:pt idx="10">
                  <c:v>27</c:v>
                </c:pt>
                <c:pt idx="11">
                  <c:v>25</c:v>
                </c:pt>
                <c:pt idx="12">
                  <c:v>37</c:v>
                </c:pt>
                <c:pt idx="13">
                  <c:v>29</c:v>
                </c:pt>
                <c:pt idx="14">
                  <c:v>25</c:v>
                </c:pt>
                <c:pt idx="15">
                  <c:v>25</c:v>
                </c:pt>
                <c:pt idx="16">
                  <c:v>27</c:v>
                </c:pt>
                <c:pt idx="17">
                  <c:v>25</c:v>
                </c:pt>
                <c:pt idx="18">
                  <c:v>25</c:v>
                </c:pt>
                <c:pt idx="19">
                  <c:v>27</c:v>
                </c:pt>
                <c:pt idx="20">
                  <c:v>26</c:v>
                </c:pt>
                <c:pt idx="21">
                  <c:v>30</c:v>
                </c:pt>
                <c:pt idx="22">
                  <c:v>31</c:v>
                </c:pt>
                <c:pt idx="23">
                  <c:v>89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25</c:v>
                </c:pt>
                <c:pt idx="30">
                  <c:v>32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26</c:v>
                </c:pt>
                <c:pt idx="35">
                  <c:v>26</c:v>
                </c:pt>
                <c:pt idx="36">
                  <c:v>26</c:v>
                </c:pt>
                <c:pt idx="37">
                  <c:v>40</c:v>
                </c:pt>
                <c:pt idx="38">
                  <c:v>26</c:v>
                </c:pt>
                <c:pt idx="39">
                  <c:v>26</c:v>
                </c:pt>
                <c:pt idx="40">
                  <c:v>55</c:v>
                </c:pt>
                <c:pt idx="41">
                  <c:v>24</c:v>
                </c:pt>
                <c:pt idx="42">
                  <c:v>34</c:v>
                </c:pt>
                <c:pt idx="43">
                  <c:v>25</c:v>
                </c:pt>
                <c:pt idx="44">
                  <c:v>25</c:v>
                </c:pt>
                <c:pt idx="45">
                  <c:v>26</c:v>
                </c:pt>
                <c:pt idx="46">
                  <c:v>33</c:v>
                </c:pt>
                <c:pt idx="47">
                  <c:v>25</c:v>
                </c:pt>
                <c:pt idx="48">
                  <c:v>26</c:v>
                </c:pt>
                <c:pt idx="49">
                  <c:v>25</c:v>
                </c:pt>
                <c:pt idx="50">
                  <c:v>29</c:v>
                </c:pt>
                <c:pt idx="51">
                  <c:v>25</c:v>
                </c:pt>
                <c:pt idx="52">
                  <c:v>25</c:v>
                </c:pt>
                <c:pt idx="53">
                  <c:v>27</c:v>
                </c:pt>
                <c:pt idx="54">
                  <c:v>28</c:v>
                </c:pt>
                <c:pt idx="55">
                  <c:v>26</c:v>
                </c:pt>
                <c:pt idx="56">
                  <c:v>25</c:v>
                </c:pt>
                <c:pt idx="57">
                  <c:v>26</c:v>
                </c:pt>
                <c:pt idx="58">
                  <c:v>30</c:v>
                </c:pt>
                <c:pt idx="59">
                  <c:v>25</c:v>
                </c:pt>
                <c:pt idx="60">
                  <c:v>25</c:v>
                </c:pt>
                <c:pt idx="61">
                  <c:v>27</c:v>
                </c:pt>
                <c:pt idx="62">
                  <c:v>26</c:v>
                </c:pt>
                <c:pt idx="63">
                  <c:v>45</c:v>
                </c:pt>
                <c:pt idx="64">
                  <c:v>26</c:v>
                </c:pt>
                <c:pt idx="65">
                  <c:v>24</c:v>
                </c:pt>
                <c:pt idx="66">
                  <c:v>31</c:v>
                </c:pt>
                <c:pt idx="67">
                  <c:v>26</c:v>
                </c:pt>
                <c:pt idx="68">
                  <c:v>25</c:v>
                </c:pt>
                <c:pt idx="69">
                  <c:v>26</c:v>
                </c:pt>
                <c:pt idx="70">
                  <c:v>30</c:v>
                </c:pt>
                <c:pt idx="71">
                  <c:v>28</c:v>
                </c:pt>
                <c:pt idx="72">
                  <c:v>25</c:v>
                </c:pt>
                <c:pt idx="73">
                  <c:v>29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26</c:v>
                </c:pt>
                <c:pt idx="79">
                  <c:v>26</c:v>
                </c:pt>
                <c:pt idx="80">
                  <c:v>25</c:v>
                </c:pt>
                <c:pt idx="81">
                  <c:v>26</c:v>
                </c:pt>
                <c:pt idx="82">
                  <c:v>60</c:v>
                </c:pt>
                <c:pt idx="83">
                  <c:v>25</c:v>
                </c:pt>
                <c:pt idx="84">
                  <c:v>39</c:v>
                </c:pt>
                <c:pt idx="85">
                  <c:v>26</c:v>
                </c:pt>
                <c:pt idx="86">
                  <c:v>27</c:v>
                </c:pt>
                <c:pt idx="87">
                  <c:v>25</c:v>
                </c:pt>
                <c:pt idx="88">
                  <c:v>26</c:v>
                </c:pt>
                <c:pt idx="89">
                  <c:v>25</c:v>
                </c:pt>
                <c:pt idx="90">
                  <c:v>25</c:v>
                </c:pt>
                <c:pt idx="91">
                  <c:v>25</c:v>
                </c:pt>
                <c:pt idx="92">
                  <c:v>25</c:v>
                </c:pt>
                <c:pt idx="93">
                  <c:v>25</c:v>
                </c:pt>
                <c:pt idx="94">
                  <c:v>25</c:v>
                </c:pt>
                <c:pt idx="95">
                  <c:v>25</c:v>
                </c:pt>
                <c:pt idx="96">
                  <c:v>43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9C7D-410F-B1F3-28976A6FC803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35</c:v>
                </c:pt>
                <c:pt idx="1">
                  <c:v>28</c:v>
                </c:pt>
                <c:pt idx="2">
                  <c:v>30</c:v>
                </c:pt>
                <c:pt idx="3">
                  <c:v>31</c:v>
                </c:pt>
                <c:pt idx="4">
                  <c:v>38</c:v>
                </c:pt>
                <c:pt idx="5">
                  <c:v>28</c:v>
                </c:pt>
                <c:pt idx="6">
                  <c:v>29</c:v>
                </c:pt>
                <c:pt idx="7">
                  <c:v>27</c:v>
                </c:pt>
                <c:pt idx="8">
                  <c:v>27</c:v>
                </c:pt>
                <c:pt idx="9">
                  <c:v>31</c:v>
                </c:pt>
                <c:pt idx="10">
                  <c:v>27</c:v>
                </c:pt>
                <c:pt idx="11">
                  <c:v>28</c:v>
                </c:pt>
                <c:pt idx="12">
                  <c:v>40</c:v>
                </c:pt>
                <c:pt idx="13">
                  <c:v>28</c:v>
                </c:pt>
                <c:pt idx="14">
                  <c:v>28</c:v>
                </c:pt>
                <c:pt idx="15">
                  <c:v>28</c:v>
                </c:pt>
                <c:pt idx="16">
                  <c:v>29</c:v>
                </c:pt>
                <c:pt idx="17">
                  <c:v>37</c:v>
                </c:pt>
                <c:pt idx="18">
                  <c:v>132</c:v>
                </c:pt>
                <c:pt idx="19">
                  <c:v>29</c:v>
                </c:pt>
                <c:pt idx="20">
                  <c:v>27</c:v>
                </c:pt>
                <c:pt idx="21">
                  <c:v>35</c:v>
                </c:pt>
                <c:pt idx="22">
                  <c:v>30</c:v>
                </c:pt>
                <c:pt idx="23">
                  <c:v>28</c:v>
                </c:pt>
                <c:pt idx="24">
                  <c:v>87</c:v>
                </c:pt>
                <c:pt idx="25">
                  <c:v>27</c:v>
                </c:pt>
                <c:pt idx="26">
                  <c:v>27</c:v>
                </c:pt>
                <c:pt idx="27">
                  <c:v>28</c:v>
                </c:pt>
                <c:pt idx="28">
                  <c:v>28</c:v>
                </c:pt>
                <c:pt idx="29">
                  <c:v>27</c:v>
                </c:pt>
                <c:pt idx="30">
                  <c:v>27</c:v>
                </c:pt>
                <c:pt idx="31">
                  <c:v>27</c:v>
                </c:pt>
                <c:pt idx="32">
                  <c:v>65</c:v>
                </c:pt>
                <c:pt idx="33">
                  <c:v>117</c:v>
                </c:pt>
                <c:pt idx="34">
                  <c:v>27</c:v>
                </c:pt>
                <c:pt idx="35">
                  <c:v>33</c:v>
                </c:pt>
                <c:pt idx="36">
                  <c:v>41</c:v>
                </c:pt>
                <c:pt idx="37">
                  <c:v>35</c:v>
                </c:pt>
                <c:pt idx="38">
                  <c:v>28</c:v>
                </c:pt>
                <c:pt idx="39">
                  <c:v>32</c:v>
                </c:pt>
                <c:pt idx="40">
                  <c:v>47</c:v>
                </c:pt>
                <c:pt idx="41">
                  <c:v>28</c:v>
                </c:pt>
                <c:pt idx="42">
                  <c:v>28</c:v>
                </c:pt>
                <c:pt idx="43">
                  <c:v>28</c:v>
                </c:pt>
                <c:pt idx="44">
                  <c:v>27</c:v>
                </c:pt>
                <c:pt idx="45">
                  <c:v>29</c:v>
                </c:pt>
                <c:pt idx="46">
                  <c:v>45</c:v>
                </c:pt>
                <c:pt idx="47">
                  <c:v>27</c:v>
                </c:pt>
                <c:pt idx="48">
                  <c:v>30</c:v>
                </c:pt>
                <c:pt idx="49">
                  <c:v>28</c:v>
                </c:pt>
                <c:pt idx="50">
                  <c:v>33</c:v>
                </c:pt>
                <c:pt idx="51">
                  <c:v>28</c:v>
                </c:pt>
                <c:pt idx="52">
                  <c:v>27</c:v>
                </c:pt>
                <c:pt idx="53">
                  <c:v>28</c:v>
                </c:pt>
                <c:pt idx="54">
                  <c:v>28</c:v>
                </c:pt>
                <c:pt idx="55">
                  <c:v>30</c:v>
                </c:pt>
                <c:pt idx="56">
                  <c:v>27</c:v>
                </c:pt>
                <c:pt idx="57">
                  <c:v>28</c:v>
                </c:pt>
                <c:pt idx="58">
                  <c:v>96</c:v>
                </c:pt>
                <c:pt idx="59">
                  <c:v>28</c:v>
                </c:pt>
                <c:pt idx="60">
                  <c:v>28</c:v>
                </c:pt>
                <c:pt idx="61">
                  <c:v>28</c:v>
                </c:pt>
                <c:pt idx="62">
                  <c:v>28</c:v>
                </c:pt>
                <c:pt idx="63">
                  <c:v>27</c:v>
                </c:pt>
                <c:pt idx="64">
                  <c:v>28</c:v>
                </c:pt>
                <c:pt idx="65">
                  <c:v>29</c:v>
                </c:pt>
                <c:pt idx="66">
                  <c:v>30</c:v>
                </c:pt>
                <c:pt idx="67">
                  <c:v>27</c:v>
                </c:pt>
                <c:pt idx="68">
                  <c:v>27</c:v>
                </c:pt>
                <c:pt idx="69">
                  <c:v>28</c:v>
                </c:pt>
                <c:pt idx="70">
                  <c:v>47</c:v>
                </c:pt>
                <c:pt idx="71">
                  <c:v>28</c:v>
                </c:pt>
                <c:pt idx="72">
                  <c:v>28</c:v>
                </c:pt>
                <c:pt idx="73">
                  <c:v>27</c:v>
                </c:pt>
                <c:pt idx="74">
                  <c:v>27</c:v>
                </c:pt>
                <c:pt idx="75">
                  <c:v>27</c:v>
                </c:pt>
                <c:pt idx="76">
                  <c:v>27</c:v>
                </c:pt>
                <c:pt idx="77">
                  <c:v>27</c:v>
                </c:pt>
                <c:pt idx="78">
                  <c:v>27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28</c:v>
                </c:pt>
                <c:pt idx="84">
                  <c:v>27</c:v>
                </c:pt>
                <c:pt idx="85">
                  <c:v>28</c:v>
                </c:pt>
                <c:pt idx="86">
                  <c:v>27</c:v>
                </c:pt>
                <c:pt idx="87">
                  <c:v>27</c:v>
                </c:pt>
                <c:pt idx="88">
                  <c:v>29</c:v>
                </c:pt>
                <c:pt idx="89">
                  <c:v>27</c:v>
                </c:pt>
                <c:pt idx="90">
                  <c:v>27</c:v>
                </c:pt>
                <c:pt idx="91">
                  <c:v>27</c:v>
                </c:pt>
                <c:pt idx="92">
                  <c:v>27</c:v>
                </c:pt>
                <c:pt idx="93">
                  <c:v>27</c:v>
                </c:pt>
                <c:pt idx="94">
                  <c:v>27</c:v>
                </c:pt>
                <c:pt idx="95">
                  <c:v>27</c:v>
                </c:pt>
                <c:pt idx="96">
                  <c:v>27</c:v>
                </c:pt>
                <c:pt idx="97">
                  <c:v>27</c:v>
                </c:pt>
                <c:pt idx="98">
                  <c:v>28</c:v>
                </c:pt>
                <c:pt idx="99">
                  <c:v>27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9C7D-410F-B1F3-28976A6FC803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97</c:v>
                </c:pt>
                <c:pt idx="1">
                  <c:v>25</c:v>
                </c:pt>
                <c:pt idx="2">
                  <c:v>25</c:v>
                </c:pt>
                <c:pt idx="3">
                  <c:v>28</c:v>
                </c:pt>
                <c:pt idx="4">
                  <c:v>29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26</c:v>
                </c:pt>
                <c:pt idx="12">
                  <c:v>26</c:v>
                </c:pt>
                <c:pt idx="13">
                  <c:v>28</c:v>
                </c:pt>
                <c:pt idx="14">
                  <c:v>106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26</c:v>
                </c:pt>
                <c:pt idx="19">
                  <c:v>26</c:v>
                </c:pt>
                <c:pt idx="20">
                  <c:v>25</c:v>
                </c:pt>
                <c:pt idx="21">
                  <c:v>26</c:v>
                </c:pt>
                <c:pt idx="22">
                  <c:v>28</c:v>
                </c:pt>
                <c:pt idx="23">
                  <c:v>25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26</c:v>
                </c:pt>
                <c:pt idx="34">
                  <c:v>25</c:v>
                </c:pt>
                <c:pt idx="35">
                  <c:v>29</c:v>
                </c:pt>
                <c:pt idx="36">
                  <c:v>26</c:v>
                </c:pt>
                <c:pt idx="37">
                  <c:v>26</c:v>
                </c:pt>
                <c:pt idx="38">
                  <c:v>25</c:v>
                </c:pt>
                <c:pt idx="39">
                  <c:v>37</c:v>
                </c:pt>
                <c:pt idx="40">
                  <c:v>26</c:v>
                </c:pt>
                <c:pt idx="41">
                  <c:v>27</c:v>
                </c:pt>
                <c:pt idx="42">
                  <c:v>28</c:v>
                </c:pt>
                <c:pt idx="43">
                  <c:v>25</c:v>
                </c:pt>
                <c:pt idx="44">
                  <c:v>25</c:v>
                </c:pt>
                <c:pt idx="45">
                  <c:v>26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27</c:v>
                </c:pt>
                <c:pt idx="50">
                  <c:v>26</c:v>
                </c:pt>
                <c:pt idx="51">
                  <c:v>25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27</c:v>
                </c:pt>
                <c:pt idx="56">
                  <c:v>25</c:v>
                </c:pt>
                <c:pt idx="57">
                  <c:v>25</c:v>
                </c:pt>
                <c:pt idx="58">
                  <c:v>26</c:v>
                </c:pt>
                <c:pt idx="59">
                  <c:v>25</c:v>
                </c:pt>
                <c:pt idx="60">
                  <c:v>79</c:v>
                </c:pt>
                <c:pt idx="61">
                  <c:v>32</c:v>
                </c:pt>
                <c:pt idx="62">
                  <c:v>26</c:v>
                </c:pt>
                <c:pt idx="63">
                  <c:v>78</c:v>
                </c:pt>
                <c:pt idx="64">
                  <c:v>25</c:v>
                </c:pt>
                <c:pt idx="65">
                  <c:v>25</c:v>
                </c:pt>
                <c:pt idx="66">
                  <c:v>25</c:v>
                </c:pt>
                <c:pt idx="67">
                  <c:v>25</c:v>
                </c:pt>
                <c:pt idx="68">
                  <c:v>76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26</c:v>
                </c:pt>
                <c:pt idx="79">
                  <c:v>25</c:v>
                </c:pt>
                <c:pt idx="80">
                  <c:v>25</c:v>
                </c:pt>
                <c:pt idx="81">
                  <c:v>25</c:v>
                </c:pt>
                <c:pt idx="82">
                  <c:v>25</c:v>
                </c:pt>
                <c:pt idx="83">
                  <c:v>54</c:v>
                </c:pt>
                <c:pt idx="84">
                  <c:v>70</c:v>
                </c:pt>
                <c:pt idx="85">
                  <c:v>25</c:v>
                </c:pt>
                <c:pt idx="86">
                  <c:v>27</c:v>
                </c:pt>
                <c:pt idx="87">
                  <c:v>25</c:v>
                </c:pt>
                <c:pt idx="88">
                  <c:v>25</c:v>
                </c:pt>
                <c:pt idx="89">
                  <c:v>25</c:v>
                </c:pt>
                <c:pt idx="90">
                  <c:v>25</c:v>
                </c:pt>
                <c:pt idx="91">
                  <c:v>25</c:v>
                </c:pt>
                <c:pt idx="92">
                  <c:v>25</c:v>
                </c:pt>
                <c:pt idx="93">
                  <c:v>25</c:v>
                </c:pt>
                <c:pt idx="94">
                  <c:v>25</c:v>
                </c:pt>
                <c:pt idx="95">
                  <c:v>25</c:v>
                </c:pt>
                <c:pt idx="96">
                  <c:v>25</c:v>
                </c:pt>
                <c:pt idx="97">
                  <c:v>25</c:v>
                </c:pt>
                <c:pt idx="98">
                  <c:v>26</c:v>
                </c:pt>
                <c:pt idx="99">
                  <c:v>26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9C7D-410F-B1F3-28976A6FC803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49</c:v>
                </c:pt>
                <c:pt idx="1">
                  <c:v>41</c:v>
                </c:pt>
                <c:pt idx="2">
                  <c:v>41</c:v>
                </c:pt>
                <c:pt idx="3">
                  <c:v>56</c:v>
                </c:pt>
                <c:pt idx="4">
                  <c:v>41</c:v>
                </c:pt>
                <c:pt idx="5">
                  <c:v>40</c:v>
                </c:pt>
                <c:pt idx="6">
                  <c:v>44</c:v>
                </c:pt>
                <c:pt idx="7">
                  <c:v>41</c:v>
                </c:pt>
                <c:pt idx="8">
                  <c:v>40</c:v>
                </c:pt>
                <c:pt idx="9">
                  <c:v>41</c:v>
                </c:pt>
                <c:pt idx="10">
                  <c:v>40</c:v>
                </c:pt>
                <c:pt idx="11">
                  <c:v>41</c:v>
                </c:pt>
                <c:pt idx="12">
                  <c:v>81</c:v>
                </c:pt>
                <c:pt idx="13">
                  <c:v>44</c:v>
                </c:pt>
                <c:pt idx="14">
                  <c:v>42</c:v>
                </c:pt>
                <c:pt idx="15">
                  <c:v>40</c:v>
                </c:pt>
                <c:pt idx="16">
                  <c:v>40</c:v>
                </c:pt>
                <c:pt idx="17">
                  <c:v>41</c:v>
                </c:pt>
                <c:pt idx="18">
                  <c:v>43</c:v>
                </c:pt>
                <c:pt idx="19">
                  <c:v>40</c:v>
                </c:pt>
                <c:pt idx="20">
                  <c:v>40</c:v>
                </c:pt>
                <c:pt idx="21">
                  <c:v>41</c:v>
                </c:pt>
                <c:pt idx="22">
                  <c:v>45</c:v>
                </c:pt>
                <c:pt idx="23">
                  <c:v>40</c:v>
                </c:pt>
                <c:pt idx="24">
                  <c:v>42</c:v>
                </c:pt>
                <c:pt idx="25">
                  <c:v>41</c:v>
                </c:pt>
                <c:pt idx="26">
                  <c:v>40</c:v>
                </c:pt>
                <c:pt idx="27">
                  <c:v>40</c:v>
                </c:pt>
                <c:pt idx="28">
                  <c:v>41</c:v>
                </c:pt>
                <c:pt idx="29">
                  <c:v>41</c:v>
                </c:pt>
                <c:pt idx="30">
                  <c:v>41</c:v>
                </c:pt>
                <c:pt idx="31">
                  <c:v>47</c:v>
                </c:pt>
                <c:pt idx="32">
                  <c:v>45</c:v>
                </c:pt>
                <c:pt idx="33">
                  <c:v>42</c:v>
                </c:pt>
                <c:pt idx="34">
                  <c:v>41</c:v>
                </c:pt>
                <c:pt idx="35">
                  <c:v>40</c:v>
                </c:pt>
                <c:pt idx="36">
                  <c:v>40</c:v>
                </c:pt>
                <c:pt idx="37">
                  <c:v>43</c:v>
                </c:pt>
                <c:pt idx="38">
                  <c:v>42</c:v>
                </c:pt>
                <c:pt idx="39">
                  <c:v>41</c:v>
                </c:pt>
                <c:pt idx="40">
                  <c:v>41</c:v>
                </c:pt>
                <c:pt idx="41">
                  <c:v>40</c:v>
                </c:pt>
                <c:pt idx="42">
                  <c:v>40</c:v>
                </c:pt>
                <c:pt idx="43">
                  <c:v>40</c:v>
                </c:pt>
                <c:pt idx="44">
                  <c:v>40</c:v>
                </c:pt>
                <c:pt idx="45">
                  <c:v>41</c:v>
                </c:pt>
                <c:pt idx="46">
                  <c:v>40</c:v>
                </c:pt>
                <c:pt idx="47">
                  <c:v>40</c:v>
                </c:pt>
                <c:pt idx="48">
                  <c:v>40</c:v>
                </c:pt>
                <c:pt idx="49">
                  <c:v>40</c:v>
                </c:pt>
                <c:pt idx="50">
                  <c:v>41</c:v>
                </c:pt>
                <c:pt idx="51">
                  <c:v>74</c:v>
                </c:pt>
                <c:pt idx="52">
                  <c:v>149</c:v>
                </c:pt>
                <c:pt idx="53">
                  <c:v>41</c:v>
                </c:pt>
                <c:pt idx="54">
                  <c:v>41</c:v>
                </c:pt>
                <c:pt idx="55">
                  <c:v>41</c:v>
                </c:pt>
                <c:pt idx="56">
                  <c:v>42</c:v>
                </c:pt>
                <c:pt idx="57">
                  <c:v>40</c:v>
                </c:pt>
                <c:pt idx="58">
                  <c:v>90</c:v>
                </c:pt>
                <c:pt idx="59">
                  <c:v>41</c:v>
                </c:pt>
                <c:pt idx="60">
                  <c:v>40</c:v>
                </c:pt>
                <c:pt idx="61">
                  <c:v>41</c:v>
                </c:pt>
                <c:pt idx="62">
                  <c:v>40</c:v>
                </c:pt>
                <c:pt idx="63">
                  <c:v>43</c:v>
                </c:pt>
                <c:pt idx="64">
                  <c:v>40</c:v>
                </c:pt>
                <c:pt idx="65">
                  <c:v>44</c:v>
                </c:pt>
                <c:pt idx="66">
                  <c:v>40</c:v>
                </c:pt>
                <c:pt idx="67">
                  <c:v>40</c:v>
                </c:pt>
                <c:pt idx="68">
                  <c:v>39</c:v>
                </c:pt>
                <c:pt idx="69">
                  <c:v>40</c:v>
                </c:pt>
                <c:pt idx="70">
                  <c:v>41</c:v>
                </c:pt>
                <c:pt idx="71">
                  <c:v>39</c:v>
                </c:pt>
                <c:pt idx="72">
                  <c:v>40</c:v>
                </c:pt>
                <c:pt idx="73">
                  <c:v>39</c:v>
                </c:pt>
                <c:pt idx="74">
                  <c:v>39</c:v>
                </c:pt>
                <c:pt idx="75">
                  <c:v>39</c:v>
                </c:pt>
                <c:pt idx="76">
                  <c:v>39</c:v>
                </c:pt>
                <c:pt idx="77">
                  <c:v>39</c:v>
                </c:pt>
                <c:pt idx="78">
                  <c:v>39</c:v>
                </c:pt>
                <c:pt idx="79">
                  <c:v>45</c:v>
                </c:pt>
                <c:pt idx="80">
                  <c:v>39</c:v>
                </c:pt>
                <c:pt idx="81">
                  <c:v>39</c:v>
                </c:pt>
                <c:pt idx="82">
                  <c:v>39</c:v>
                </c:pt>
                <c:pt idx="83">
                  <c:v>39</c:v>
                </c:pt>
                <c:pt idx="84">
                  <c:v>39</c:v>
                </c:pt>
                <c:pt idx="85">
                  <c:v>39</c:v>
                </c:pt>
                <c:pt idx="86">
                  <c:v>38</c:v>
                </c:pt>
                <c:pt idx="87">
                  <c:v>38</c:v>
                </c:pt>
                <c:pt idx="88">
                  <c:v>39</c:v>
                </c:pt>
                <c:pt idx="89">
                  <c:v>38</c:v>
                </c:pt>
                <c:pt idx="90">
                  <c:v>39</c:v>
                </c:pt>
                <c:pt idx="91">
                  <c:v>38</c:v>
                </c:pt>
                <c:pt idx="92">
                  <c:v>38</c:v>
                </c:pt>
                <c:pt idx="93">
                  <c:v>40</c:v>
                </c:pt>
                <c:pt idx="94">
                  <c:v>38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74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9C7D-410F-B1F3-28976A6FC803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5241</c:v>
                </c:pt>
                <c:pt idx="1">
                  <c:v>4479</c:v>
                </c:pt>
                <c:pt idx="2">
                  <c:v>4440</c:v>
                </c:pt>
                <c:pt idx="3">
                  <c:v>4583</c:v>
                </c:pt>
                <c:pt idx="4">
                  <c:v>4592</c:v>
                </c:pt>
                <c:pt idx="5">
                  <c:v>4477</c:v>
                </c:pt>
                <c:pt idx="6">
                  <c:v>4490</c:v>
                </c:pt>
                <c:pt idx="7">
                  <c:v>4532</c:v>
                </c:pt>
                <c:pt idx="8">
                  <c:v>4525</c:v>
                </c:pt>
                <c:pt idx="9">
                  <c:v>4510</c:v>
                </c:pt>
                <c:pt idx="10">
                  <c:v>4656</c:v>
                </c:pt>
                <c:pt idx="11">
                  <c:v>4508</c:v>
                </c:pt>
                <c:pt idx="12">
                  <c:v>4547</c:v>
                </c:pt>
                <c:pt idx="13">
                  <c:v>4636</c:v>
                </c:pt>
                <c:pt idx="14">
                  <c:v>4541</c:v>
                </c:pt>
                <c:pt idx="15">
                  <c:v>4627</c:v>
                </c:pt>
                <c:pt idx="16">
                  <c:v>4457</c:v>
                </c:pt>
                <c:pt idx="17">
                  <c:v>4645</c:v>
                </c:pt>
                <c:pt idx="18">
                  <c:v>4530</c:v>
                </c:pt>
                <c:pt idx="19">
                  <c:v>4646</c:v>
                </c:pt>
                <c:pt idx="20">
                  <c:v>4612</c:v>
                </c:pt>
                <c:pt idx="21">
                  <c:v>4495</c:v>
                </c:pt>
                <c:pt idx="22">
                  <c:v>4600</c:v>
                </c:pt>
                <c:pt idx="23">
                  <c:v>4649</c:v>
                </c:pt>
                <c:pt idx="24">
                  <c:v>4529</c:v>
                </c:pt>
                <c:pt idx="25">
                  <c:v>4432</c:v>
                </c:pt>
                <c:pt idx="26">
                  <c:v>4558</c:v>
                </c:pt>
                <c:pt idx="27">
                  <c:v>4581</c:v>
                </c:pt>
                <c:pt idx="28">
                  <c:v>4512</c:v>
                </c:pt>
                <c:pt idx="29">
                  <c:v>4301</c:v>
                </c:pt>
                <c:pt idx="30">
                  <c:v>4619</c:v>
                </c:pt>
                <c:pt idx="31">
                  <c:v>4435</c:v>
                </c:pt>
                <c:pt idx="32">
                  <c:v>4470</c:v>
                </c:pt>
                <c:pt idx="33">
                  <c:v>4601</c:v>
                </c:pt>
                <c:pt idx="34">
                  <c:v>4600</c:v>
                </c:pt>
                <c:pt idx="35">
                  <c:v>4518</c:v>
                </c:pt>
                <c:pt idx="36">
                  <c:v>4562</c:v>
                </c:pt>
                <c:pt idx="37">
                  <c:v>4482</c:v>
                </c:pt>
                <c:pt idx="38">
                  <c:v>4546</c:v>
                </c:pt>
                <c:pt idx="39">
                  <c:v>4708</c:v>
                </c:pt>
                <c:pt idx="40">
                  <c:v>4450</c:v>
                </c:pt>
                <c:pt idx="41">
                  <c:v>4398</c:v>
                </c:pt>
                <c:pt idx="42">
                  <c:v>4460</c:v>
                </c:pt>
                <c:pt idx="43">
                  <c:v>4432</c:v>
                </c:pt>
                <c:pt idx="44">
                  <c:v>4612</c:v>
                </c:pt>
                <c:pt idx="45">
                  <c:v>4479</c:v>
                </c:pt>
                <c:pt idx="46">
                  <c:v>4551</c:v>
                </c:pt>
                <c:pt idx="47">
                  <c:v>4525</c:v>
                </c:pt>
                <c:pt idx="48">
                  <c:v>4694</c:v>
                </c:pt>
                <c:pt idx="49">
                  <c:v>4445</c:v>
                </c:pt>
                <c:pt idx="50">
                  <c:v>4436</c:v>
                </c:pt>
                <c:pt idx="51">
                  <c:v>4594</c:v>
                </c:pt>
                <c:pt idx="52">
                  <c:v>4462</c:v>
                </c:pt>
                <c:pt idx="53">
                  <c:v>4445</c:v>
                </c:pt>
                <c:pt idx="54">
                  <c:v>4697</c:v>
                </c:pt>
                <c:pt idx="55">
                  <c:v>4477</c:v>
                </c:pt>
                <c:pt idx="56">
                  <c:v>4411</c:v>
                </c:pt>
                <c:pt idx="57">
                  <c:v>4477</c:v>
                </c:pt>
                <c:pt idx="58">
                  <c:v>4521</c:v>
                </c:pt>
                <c:pt idx="59">
                  <c:v>4399</c:v>
                </c:pt>
                <c:pt idx="60">
                  <c:v>4346</c:v>
                </c:pt>
                <c:pt idx="61">
                  <c:v>4522</c:v>
                </c:pt>
                <c:pt idx="62">
                  <c:v>4412</c:v>
                </c:pt>
                <c:pt idx="63">
                  <c:v>4424</c:v>
                </c:pt>
                <c:pt idx="64">
                  <c:v>4456</c:v>
                </c:pt>
                <c:pt idx="65">
                  <c:v>4544</c:v>
                </c:pt>
                <c:pt idx="66">
                  <c:v>4506</c:v>
                </c:pt>
                <c:pt idx="67">
                  <c:v>4428</c:v>
                </c:pt>
                <c:pt idx="68">
                  <c:v>4379</c:v>
                </c:pt>
                <c:pt idx="69">
                  <c:v>4416</c:v>
                </c:pt>
                <c:pt idx="70">
                  <c:v>4413</c:v>
                </c:pt>
                <c:pt idx="71">
                  <c:v>4385</c:v>
                </c:pt>
                <c:pt idx="72">
                  <c:v>4419</c:v>
                </c:pt>
                <c:pt idx="73">
                  <c:v>4547</c:v>
                </c:pt>
                <c:pt idx="74">
                  <c:v>4366</c:v>
                </c:pt>
                <c:pt idx="75">
                  <c:v>4375</c:v>
                </c:pt>
                <c:pt idx="76">
                  <c:v>4384</c:v>
                </c:pt>
                <c:pt idx="77">
                  <c:v>4464</c:v>
                </c:pt>
                <c:pt idx="78">
                  <c:v>4279</c:v>
                </c:pt>
                <c:pt idx="79">
                  <c:v>4149</c:v>
                </c:pt>
                <c:pt idx="80">
                  <c:v>4417</c:v>
                </c:pt>
                <c:pt idx="81">
                  <c:v>4277</c:v>
                </c:pt>
                <c:pt idx="82">
                  <c:v>4349</c:v>
                </c:pt>
                <c:pt idx="83">
                  <c:v>4375</c:v>
                </c:pt>
                <c:pt idx="84">
                  <c:v>4360</c:v>
                </c:pt>
                <c:pt idx="85">
                  <c:v>4307</c:v>
                </c:pt>
                <c:pt idx="86">
                  <c:v>4318</c:v>
                </c:pt>
                <c:pt idx="87">
                  <c:v>4357</c:v>
                </c:pt>
                <c:pt idx="88">
                  <c:v>4417</c:v>
                </c:pt>
                <c:pt idx="89">
                  <c:v>4270</c:v>
                </c:pt>
                <c:pt idx="90">
                  <c:v>4392</c:v>
                </c:pt>
                <c:pt idx="91">
                  <c:v>4587</c:v>
                </c:pt>
                <c:pt idx="92">
                  <c:v>4246</c:v>
                </c:pt>
                <c:pt idx="93">
                  <c:v>4288</c:v>
                </c:pt>
                <c:pt idx="94">
                  <c:v>4278</c:v>
                </c:pt>
                <c:pt idx="95">
                  <c:v>4354</c:v>
                </c:pt>
                <c:pt idx="96">
                  <c:v>4331</c:v>
                </c:pt>
                <c:pt idx="97">
                  <c:v>4346</c:v>
                </c:pt>
                <c:pt idx="98">
                  <c:v>4503</c:v>
                </c:pt>
                <c:pt idx="99">
                  <c:v>4331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9C7D-410F-B1F3-28976A6FC803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32</c:v>
                </c:pt>
                <c:pt idx="1">
                  <c:v>18</c:v>
                </c:pt>
                <c:pt idx="2">
                  <c:v>18</c:v>
                </c:pt>
                <c:pt idx="3">
                  <c:v>21</c:v>
                </c:pt>
                <c:pt idx="4">
                  <c:v>18</c:v>
                </c:pt>
                <c:pt idx="5">
                  <c:v>18</c:v>
                </c:pt>
                <c:pt idx="6">
                  <c:v>48</c:v>
                </c:pt>
                <c:pt idx="7">
                  <c:v>18</c:v>
                </c:pt>
                <c:pt idx="8">
                  <c:v>18</c:v>
                </c:pt>
                <c:pt idx="9">
                  <c:v>22</c:v>
                </c:pt>
                <c:pt idx="10">
                  <c:v>18</c:v>
                </c:pt>
                <c:pt idx="11">
                  <c:v>42</c:v>
                </c:pt>
                <c:pt idx="12">
                  <c:v>19</c:v>
                </c:pt>
                <c:pt idx="13">
                  <c:v>21</c:v>
                </c:pt>
                <c:pt idx="14">
                  <c:v>20</c:v>
                </c:pt>
                <c:pt idx="15">
                  <c:v>20</c:v>
                </c:pt>
                <c:pt idx="16">
                  <c:v>19</c:v>
                </c:pt>
                <c:pt idx="17">
                  <c:v>18</c:v>
                </c:pt>
                <c:pt idx="18">
                  <c:v>22</c:v>
                </c:pt>
                <c:pt idx="19">
                  <c:v>19</c:v>
                </c:pt>
                <c:pt idx="20">
                  <c:v>34</c:v>
                </c:pt>
                <c:pt idx="21">
                  <c:v>18</c:v>
                </c:pt>
                <c:pt idx="22">
                  <c:v>23</c:v>
                </c:pt>
                <c:pt idx="23">
                  <c:v>48</c:v>
                </c:pt>
                <c:pt idx="24">
                  <c:v>19</c:v>
                </c:pt>
                <c:pt idx="25">
                  <c:v>18</c:v>
                </c:pt>
                <c:pt idx="26">
                  <c:v>18</c:v>
                </c:pt>
                <c:pt idx="27">
                  <c:v>21</c:v>
                </c:pt>
                <c:pt idx="28">
                  <c:v>20</c:v>
                </c:pt>
                <c:pt idx="29">
                  <c:v>19</c:v>
                </c:pt>
                <c:pt idx="30">
                  <c:v>18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26</c:v>
                </c:pt>
                <c:pt idx="35">
                  <c:v>18</c:v>
                </c:pt>
                <c:pt idx="36">
                  <c:v>45</c:v>
                </c:pt>
                <c:pt idx="37">
                  <c:v>25</c:v>
                </c:pt>
                <c:pt idx="38">
                  <c:v>19</c:v>
                </c:pt>
                <c:pt idx="39">
                  <c:v>22</c:v>
                </c:pt>
                <c:pt idx="40">
                  <c:v>23</c:v>
                </c:pt>
                <c:pt idx="41">
                  <c:v>25</c:v>
                </c:pt>
                <c:pt idx="42">
                  <c:v>19</c:v>
                </c:pt>
                <c:pt idx="43">
                  <c:v>24</c:v>
                </c:pt>
                <c:pt idx="44">
                  <c:v>18</c:v>
                </c:pt>
                <c:pt idx="45">
                  <c:v>20</c:v>
                </c:pt>
                <c:pt idx="46">
                  <c:v>19</c:v>
                </c:pt>
                <c:pt idx="47">
                  <c:v>40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18</c:v>
                </c:pt>
                <c:pt idx="52">
                  <c:v>21</c:v>
                </c:pt>
                <c:pt idx="53">
                  <c:v>18</c:v>
                </c:pt>
                <c:pt idx="54">
                  <c:v>18</c:v>
                </c:pt>
                <c:pt idx="55">
                  <c:v>19</c:v>
                </c:pt>
                <c:pt idx="56">
                  <c:v>19</c:v>
                </c:pt>
                <c:pt idx="57">
                  <c:v>19</c:v>
                </c:pt>
                <c:pt idx="58">
                  <c:v>21</c:v>
                </c:pt>
                <c:pt idx="59">
                  <c:v>18</c:v>
                </c:pt>
                <c:pt idx="60">
                  <c:v>19</c:v>
                </c:pt>
                <c:pt idx="61">
                  <c:v>27</c:v>
                </c:pt>
                <c:pt idx="62">
                  <c:v>18</c:v>
                </c:pt>
                <c:pt idx="63">
                  <c:v>18</c:v>
                </c:pt>
                <c:pt idx="64">
                  <c:v>18</c:v>
                </c:pt>
                <c:pt idx="65">
                  <c:v>19</c:v>
                </c:pt>
                <c:pt idx="66">
                  <c:v>18</c:v>
                </c:pt>
                <c:pt idx="67">
                  <c:v>18</c:v>
                </c:pt>
                <c:pt idx="68">
                  <c:v>18</c:v>
                </c:pt>
                <c:pt idx="69">
                  <c:v>34</c:v>
                </c:pt>
                <c:pt idx="70">
                  <c:v>19</c:v>
                </c:pt>
                <c:pt idx="71">
                  <c:v>18</c:v>
                </c:pt>
                <c:pt idx="72">
                  <c:v>18</c:v>
                </c:pt>
                <c:pt idx="73">
                  <c:v>23</c:v>
                </c:pt>
                <c:pt idx="74">
                  <c:v>18</c:v>
                </c:pt>
                <c:pt idx="75">
                  <c:v>18</c:v>
                </c:pt>
                <c:pt idx="76">
                  <c:v>18</c:v>
                </c:pt>
                <c:pt idx="77">
                  <c:v>18</c:v>
                </c:pt>
                <c:pt idx="78">
                  <c:v>18</c:v>
                </c:pt>
                <c:pt idx="79">
                  <c:v>22</c:v>
                </c:pt>
                <c:pt idx="80">
                  <c:v>18</c:v>
                </c:pt>
                <c:pt idx="81">
                  <c:v>18</c:v>
                </c:pt>
                <c:pt idx="82">
                  <c:v>18</c:v>
                </c:pt>
                <c:pt idx="83">
                  <c:v>18</c:v>
                </c:pt>
                <c:pt idx="84">
                  <c:v>18</c:v>
                </c:pt>
                <c:pt idx="85">
                  <c:v>17</c:v>
                </c:pt>
                <c:pt idx="86">
                  <c:v>18</c:v>
                </c:pt>
                <c:pt idx="87">
                  <c:v>18</c:v>
                </c:pt>
                <c:pt idx="88">
                  <c:v>18</c:v>
                </c:pt>
                <c:pt idx="89">
                  <c:v>18</c:v>
                </c:pt>
                <c:pt idx="90">
                  <c:v>18</c:v>
                </c:pt>
                <c:pt idx="91">
                  <c:v>18</c:v>
                </c:pt>
                <c:pt idx="92">
                  <c:v>18</c:v>
                </c:pt>
                <c:pt idx="93">
                  <c:v>18</c:v>
                </c:pt>
                <c:pt idx="94">
                  <c:v>18</c:v>
                </c:pt>
                <c:pt idx="95">
                  <c:v>18</c:v>
                </c:pt>
                <c:pt idx="96">
                  <c:v>18</c:v>
                </c:pt>
                <c:pt idx="97">
                  <c:v>18</c:v>
                </c:pt>
                <c:pt idx="98">
                  <c:v>18</c:v>
                </c:pt>
                <c:pt idx="99">
                  <c:v>18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9C7D-410F-B1F3-28976A6FC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9C7D-410F-B1F3-28976A6FC803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9C7D-410F-B1F3-28976A6FC803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9C7D-410F-B1F3-28976A6FC803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C7D-410F-B1F3-28976A6FC803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C7D-410F-B1F3-28976A6FC803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C7D-410F-B1F3-28976A6FC803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C7D-410F-B1F3-28976A6FC803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C7D-410F-B1F3-28976A6FC803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US" sz="1400" baseline="0">
                    <a:solidFill>
                      <a:sysClr val="windowText" lastClr="000000"/>
                    </a:solidFill>
                  </a:rPr>
                  <a:t> (us)</a:t>
                </a:r>
                <a:endParaRPr lang="en-US" sz="14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Ours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41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13</c:v>
                </c:pt>
                <c:pt idx="5">
                  <c:v>12</c:v>
                </c:pt>
                <c:pt idx="6">
                  <c:v>18</c:v>
                </c:pt>
                <c:pt idx="7">
                  <c:v>46</c:v>
                </c:pt>
                <c:pt idx="8">
                  <c:v>12</c:v>
                </c:pt>
                <c:pt idx="9">
                  <c:v>13</c:v>
                </c:pt>
                <c:pt idx="10">
                  <c:v>18</c:v>
                </c:pt>
                <c:pt idx="11">
                  <c:v>12</c:v>
                </c:pt>
                <c:pt idx="12">
                  <c:v>15</c:v>
                </c:pt>
                <c:pt idx="13">
                  <c:v>14</c:v>
                </c:pt>
                <c:pt idx="14">
                  <c:v>11</c:v>
                </c:pt>
                <c:pt idx="15">
                  <c:v>18</c:v>
                </c:pt>
                <c:pt idx="16">
                  <c:v>12</c:v>
                </c:pt>
                <c:pt idx="17">
                  <c:v>13</c:v>
                </c:pt>
                <c:pt idx="18">
                  <c:v>12</c:v>
                </c:pt>
                <c:pt idx="19">
                  <c:v>11</c:v>
                </c:pt>
                <c:pt idx="20">
                  <c:v>14</c:v>
                </c:pt>
                <c:pt idx="21">
                  <c:v>11</c:v>
                </c:pt>
                <c:pt idx="22">
                  <c:v>16</c:v>
                </c:pt>
                <c:pt idx="23">
                  <c:v>12</c:v>
                </c:pt>
                <c:pt idx="24">
                  <c:v>25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18</c:v>
                </c:pt>
                <c:pt idx="32">
                  <c:v>13</c:v>
                </c:pt>
                <c:pt idx="33">
                  <c:v>13</c:v>
                </c:pt>
                <c:pt idx="34">
                  <c:v>12</c:v>
                </c:pt>
                <c:pt idx="35">
                  <c:v>12</c:v>
                </c:pt>
                <c:pt idx="36">
                  <c:v>14</c:v>
                </c:pt>
                <c:pt idx="37">
                  <c:v>13</c:v>
                </c:pt>
                <c:pt idx="38">
                  <c:v>12</c:v>
                </c:pt>
                <c:pt idx="39">
                  <c:v>12</c:v>
                </c:pt>
                <c:pt idx="40">
                  <c:v>14</c:v>
                </c:pt>
                <c:pt idx="41">
                  <c:v>12</c:v>
                </c:pt>
                <c:pt idx="42">
                  <c:v>51</c:v>
                </c:pt>
                <c:pt idx="43">
                  <c:v>13</c:v>
                </c:pt>
                <c:pt idx="44">
                  <c:v>12</c:v>
                </c:pt>
                <c:pt idx="45">
                  <c:v>12</c:v>
                </c:pt>
                <c:pt idx="46">
                  <c:v>13</c:v>
                </c:pt>
                <c:pt idx="47">
                  <c:v>13</c:v>
                </c:pt>
                <c:pt idx="48">
                  <c:v>12</c:v>
                </c:pt>
                <c:pt idx="49">
                  <c:v>12</c:v>
                </c:pt>
                <c:pt idx="50">
                  <c:v>13</c:v>
                </c:pt>
                <c:pt idx="51">
                  <c:v>11</c:v>
                </c:pt>
                <c:pt idx="52">
                  <c:v>13</c:v>
                </c:pt>
                <c:pt idx="53">
                  <c:v>28</c:v>
                </c:pt>
                <c:pt idx="54">
                  <c:v>13</c:v>
                </c:pt>
                <c:pt idx="55">
                  <c:v>16</c:v>
                </c:pt>
                <c:pt idx="56">
                  <c:v>12</c:v>
                </c:pt>
                <c:pt idx="57">
                  <c:v>14</c:v>
                </c:pt>
                <c:pt idx="58">
                  <c:v>12</c:v>
                </c:pt>
                <c:pt idx="59">
                  <c:v>20</c:v>
                </c:pt>
                <c:pt idx="60">
                  <c:v>13</c:v>
                </c:pt>
                <c:pt idx="61">
                  <c:v>13</c:v>
                </c:pt>
                <c:pt idx="62">
                  <c:v>13</c:v>
                </c:pt>
                <c:pt idx="63">
                  <c:v>13</c:v>
                </c:pt>
                <c:pt idx="64">
                  <c:v>14</c:v>
                </c:pt>
                <c:pt idx="65">
                  <c:v>20</c:v>
                </c:pt>
                <c:pt idx="66">
                  <c:v>18</c:v>
                </c:pt>
                <c:pt idx="67">
                  <c:v>12</c:v>
                </c:pt>
                <c:pt idx="68">
                  <c:v>12</c:v>
                </c:pt>
                <c:pt idx="69">
                  <c:v>14</c:v>
                </c:pt>
                <c:pt idx="70">
                  <c:v>12</c:v>
                </c:pt>
                <c:pt idx="71">
                  <c:v>12</c:v>
                </c:pt>
                <c:pt idx="72">
                  <c:v>19</c:v>
                </c:pt>
                <c:pt idx="73">
                  <c:v>12</c:v>
                </c:pt>
                <c:pt idx="74">
                  <c:v>11</c:v>
                </c:pt>
                <c:pt idx="75">
                  <c:v>14</c:v>
                </c:pt>
                <c:pt idx="76">
                  <c:v>13</c:v>
                </c:pt>
                <c:pt idx="77">
                  <c:v>12</c:v>
                </c:pt>
                <c:pt idx="78">
                  <c:v>11</c:v>
                </c:pt>
                <c:pt idx="79">
                  <c:v>13</c:v>
                </c:pt>
                <c:pt idx="80">
                  <c:v>11</c:v>
                </c:pt>
                <c:pt idx="81">
                  <c:v>13</c:v>
                </c:pt>
                <c:pt idx="82">
                  <c:v>12</c:v>
                </c:pt>
                <c:pt idx="83">
                  <c:v>12</c:v>
                </c:pt>
                <c:pt idx="84">
                  <c:v>11</c:v>
                </c:pt>
                <c:pt idx="85">
                  <c:v>13</c:v>
                </c:pt>
                <c:pt idx="86">
                  <c:v>13</c:v>
                </c:pt>
                <c:pt idx="87">
                  <c:v>11</c:v>
                </c:pt>
                <c:pt idx="88">
                  <c:v>11</c:v>
                </c:pt>
                <c:pt idx="89">
                  <c:v>13</c:v>
                </c:pt>
                <c:pt idx="90">
                  <c:v>12</c:v>
                </c:pt>
                <c:pt idx="91">
                  <c:v>13</c:v>
                </c:pt>
                <c:pt idx="92">
                  <c:v>13</c:v>
                </c:pt>
                <c:pt idx="93">
                  <c:v>16</c:v>
                </c:pt>
                <c:pt idx="94">
                  <c:v>13</c:v>
                </c:pt>
                <c:pt idx="95">
                  <c:v>13</c:v>
                </c:pt>
                <c:pt idx="96">
                  <c:v>13</c:v>
                </c:pt>
                <c:pt idx="97">
                  <c:v>17</c:v>
                </c:pt>
                <c:pt idx="98">
                  <c:v>11</c:v>
                </c:pt>
                <c:pt idx="99">
                  <c:v>11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4EF2-4E76-AD6B-BA21E4003F6B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38</c:v>
                </c:pt>
                <c:pt idx="1">
                  <c:v>26</c:v>
                </c:pt>
                <c:pt idx="2">
                  <c:v>28</c:v>
                </c:pt>
                <c:pt idx="3">
                  <c:v>26</c:v>
                </c:pt>
                <c:pt idx="4">
                  <c:v>28</c:v>
                </c:pt>
                <c:pt idx="5">
                  <c:v>27</c:v>
                </c:pt>
                <c:pt idx="6">
                  <c:v>30</c:v>
                </c:pt>
                <c:pt idx="7">
                  <c:v>25</c:v>
                </c:pt>
                <c:pt idx="8">
                  <c:v>26</c:v>
                </c:pt>
                <c:pt idx="9">
                  <c:v>26</c:v>
                </c:pt>
                <c:pt idx="10">
                  <c:v>27</c:v>
                </c:pt>
                <c:pt idx="11">
                  <c:v>28</c:v>
                </c:pt>
                <c:pt idx="12">
                  <c:v>39</c:v>
                </c:pt>
                <c:pt idx="13">
                  <c:v>29</c:v>
                </c:pt>
                <c:pt idx="14">
                  <c:v>27</c:v>
                </c:pt>
                <c:pt idx="15">
                  <c:v>27</c:v>
                </c:pt>
                <c:pt idx="16">
                  <c:v>28</c:v>
                </c:pt>
                <c:pt idx="17">
                  <c:v>119</c:v>
                </c:pt>
                <c:pt idx="18">
                  <c:v>28</c:v>
                </c:pt>
                <c:pt idx="19">
                  <c:v>27</c:v>
                </c:pt>
                <c:pt idx="20">
                  <c:v>33</c:v>
                </c:pt>
                <c:pt idx="21">
                  <c:v>27</c:v>
                </c:pt>
                <c:pt idx="22">
                  <c:v>64</c:v>
                </c:pt>
                <c:pt idx="23">
                  <c:v>26</c:v>
                </c:pt>
                <c:pt idx="24">
                  <c:v>26</c:v>
                </c:pt>
                <c:pt idx="25">
                  <c:v>27</c:v>
                </c:pt>
                <c:pt idx="26">
                  <c:v>26</c:v>
                </c:pt>
                <c:pt idx="27">
                  <c:v>31</c:v>
                </c:pt>
                <c:pt idx="28">
                  <c:v>29</c:v>
                </c:pt>
                <c:pt idx="29">
                  <c:v>26</c:v>
                </c:pt>
                <c:pt idx="30">
                  <c:v>30</c:v>
                </c:pt>
                <c:pt idx="31">
                  <c:v>25</c:v>
                </c:pt>
                <c:pt idx="32">
                  <c:v>29</c:v>
                </c:pt>
                <c:pt idx="33">
                  <c:v>26</c:v>
                </c:pt>
                <c:pt idx="34">
                  <c:v>26</c:v>
                </c:pt>
                <c:pt idx="35">
                  <c:v>85</c:v>
                </c:pt>
                <c:pt idx="36">
                  <c:v>28</c:v>
                </c:pt>
                <c:pt idx="37">
                  <c:v>26</c:v>
                </c:pt>
                <c:pt idx="38">
                  <c:v>27</c:v>
                </c:pt>
                <c:pt idx="39">
                  <c:v>28</c:v>
                </c:pt>
                <c:pt idx="40">
                  <c:v>27</c:v>
                </c:pt>
                <c:pt idx="41">
                  <c:v>26</c:v>
                </c:pt>
                <c:pt idx="42">
                  <c:v>27</c:v>
                </c:pt>
                <c:pt idx="43">
                  <c:v>26</c:v>
                </c:pt>
                <c:pt idx="44">
                  <c:v>26</c:v>
                </c:pt>
                <c:pt idx="45">
                  <c:v>26</c:v>
                </c:pt>
                <c:pt idx="46">
                  <c:v>27</c:v>
                </c:pt>
                <c:pt idx="47">
                  <c:v>26</c:v>
                </c:pt>
                <c:pt idx="48">
                  <c:v>31</c:v>
                </c:pt>
                <c:pt idx="49">
                  <c:v>26</c:v>
                </c:pt>
                <c:pt idx="50">
                  <c:v>26</c:v>
                </c:pt>
                <c:pt idx="51">
                  <c:v>26</c:v>
                </c:pt>
                <c:pt idx="52">
                  <c:v>28</c:v>
                </c:pt>
                <c:pt idx="53">
                  <c:v>26</c:v>
                </c:pt>
                <c:pt idx="54">
                  <c:v>26</c:v>
                </c:pt>
                <c:pt idx="55">
                  <c:v>27</c:v>
                </c:pt>
                <c:pt idx="56">
                  <c:v>26</c:v>
                </c:pt>
                <c:pt idx="57">
                  <c:v>27</c:v>
                </c:pt>
                <c:pt idx="58">
                  <c:v>77</c:v>
                </c:pt>
                <c:pt idx="59">
                  <c:v>25</c:v>
                </c:pt>
                <c:pt idx="60">
                  <c:v>27</c:v>
                </c:pt>
                <c:pt idx="61">
                  <c:v>26</c:v>
                </c:pt>
                <c:pt idx="62">
                  <c:v>35</c:v>
                </c:pt>
                <c:pt idx="63">
                  <c:v>48</c:v>
                </c:pt>
                <c:pt idx="64">
                  <c:v>26</c:v>
                </c:pt>
                <c:pt idx="65">
                  <c:v>25</c:v>
                </c:pt>
                <c:pt idx="66">
                  <c:v>26</c:v>
                </c:pt>
                <c:pt idx="67">
                  <c:v>26</c:v>
                </c:pt>
                <c:pt idx="68">
                  <c:v>26</c:v>
                </c:pt>
                <c:pt idx="69">
                  <c:v>29</c:v>
                </c:pt>
                <c:pt idx="70">
                  <c:v>26</c:v>
                </c:pt>
                <c:pt idx="71">
                  <c:v>26</c:v>
                </c:pt>
                <c:pt idx="72">
                  <c:v>26</c:v>
                </c:pt>
                <c:pt idx="73">
                  <c:v>26</c:v>
                </c:pt>
                <c:pt idx="74">
                  <c:v>32</c:v>
                </c:pt>
                <c:pt idx="75">
                  <c:v>25</c:v>
                </c:pt>
                <c:pt idx="76">
                  <c:v>26</c:v>
                </c:pt>
                <c:pt idx="77">
                  <c:v>26</c:v>
                </c:pt>
                <c:pt idx="78">
                  <c:v>26</c:v>
                </c:pt>
                <c:pt idx="79">
                  <c:v>26</c:v>
                </c:pt>
                <c:pt idx="80">
                  <c:v>26</c:v>
                </c:pt>
                <c:pt idx="81">
                  <c:v>100</c:v>
                </c:pt>
                <c:pt idx="82">
                  <c:v>31</c:v>
                </c:pt>
                <c:pt idx="83">
                  <c:v>26</c:v>
                </c:pt>
                <c:pt idx="84">
                  <c:v>26</c:v>
                </c:pt>
                <c:pt idx="85">
                  <c:v>26</c:v>
                </c:pt>
                <c:pt idx="86">
                  <c:v>26</c:v>
                </c:pt>
                <c:pt idx="87">
                  <c:v>26</c:v>
                </c:pt>
                <c:pt idx="88">
                  <c:v>27</c:v>
                </c:pt>
                <c:pt idx="89">
                  <c:v>26</c:v>
                </c:pt>
                <c:pt idx="90">
                  <c:v>27</c:v>
                </c:pt>
                <c:pt idx="91">
                  <c:v>26</c:v>
                </c:pt>
                <c:pt idx="92">
                  <c:v>26</c:v>
                </c:pt>
                <c:pt idx="93">
                  <c:v>26</c:v>
                </c:pt>
                <c:pt idx="94">
                  <c:v>26</c:v>
                </c:pt>
                <c:pt idx="95">
                  <c:v>26</c:v>
                </c:pt>
                <c:pt idx="96">
                  <c:v>26</c:v>
                </c:pt>
                <c:pt idx="97">
                  <c:v>26</c:v>
                </c:pt>
                <c:pt idx="98">
                  <c:v>28</c:v>
                </c:pt>
                <c:pt idx="99">
                  <c:v>27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4EF2-4E76-AD6B-BA21E4003F6B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5512</c:v>
                </c:pt>
                <c:pt idx="1">
                  <c:v>4386</c:v>
                </c:pt>
                <c:pt idx="2">
                  <c:v>4090</c:v>
                </c:pt>
                <c:pt idx="3">
                  <c:v>4248</c:v>
                </c:pt>
                <c:pt idx="4">
                  <c:v>4378</c:v>
                </c:pt>
                <c:pt idx="5">
                  <c:v>4311</c:v>
                </c:pt>
                <c:pt idx="6">
                  <c:v>4020</c:v>
                </c:pt>
                <c:pt idx="7">
                  <c:v>4225</c:v>
                </c:pt>
                <c:pt idx="8">
                  <c:v>4368</c:v>
                </c:pt>
                <c:pt idx="9">
                  <c:v>4103</c:v>
                </c:pt>
                <c:pt idx="10">
                  <c:v>4331</c:v>
                </c:pt>
                <c:pt idx="11">
                  <c:v>4151</c:v>
                </c:pt>
                <c:pt idx="12">
                  <c:v>4438</c:v>
                </c:pt>
                <c:pt idx="13">
                  <c:v>4303</c:v>
                </c:pt>
                <c:pt idx="14">
                  <c:v>4348</c:v>
                </c:pt>
                <c:pt idx="15">
                  <c:v>4359</c:v>
                </c:pt>
                <c:pt idx="16">
                  <c:v>4241</c:v>
                </c:pt>
                <c:pt idx="17">
                  <c:v>4266</c:v>
                </c:pt>
                <c:pt idx="18">
                  <c:v>4287</c:v>
                </c:pt>
                <c:pt idx="19">
                  <c:v>4151</c:v>
                </c:pt>
                <c:pt idx="20">
                  <c:v>4431</c:v>
                </c:pt>
                <c:pt idx="21">
                  <c:v>4129</c:v>
                </c:pt>
                <c:pt idx="22">
                  <c:v>4289</c:v>
                </c:pt>
                <c:pt idx="23">
                  <c:v>4278</c:v>
                </c:pt>
                <c:pt idx="24">
                  <c:v>4320</c:v>
                </c:pt>
                <c:pt idx="25">
                  <c:v>4102</c:v>
                </c:pt>
                <c:pt idx="26">
                  <c:v>4121</c:v>
                </c:pt>
                <c:pt idx="27">
                  <c:v>4391</c:v>
                </c:pt>
                <c:pt idx="28">
                  <c:v>4291</c:v>
                </c:pt>
                <c:pt idx="29">
                  <c:v>3920</c:v>
                </c:pt>
                <c:pt idx="30">
                  <c:v>4291</c:v>
                </c:pt>
                <c:pt idx="31">
                  <c:v>4193</c:v>
                </c:pt>
                <c:pt idx="32">
                  <c:v>4394</c:v>
                </c:pt>
                <c:pt idx="33">
                  <c:v>4573</c:v>
                </c:pt>
                <c:pt idx="34">
                  <c:v>4485</c:v>
                </c:pt>
                <c:pt idx="35">
                  <c:v>4298</c:v>
                </c:pt>
                <c:pt idx="36">
                  <c:v>4595</c:v>
                </c:pt>
                <c:pt idx="37">
                  <c:v>4271</c:v>
                </c:pt>
                <c:pt idx="38">
                  <c:v>4286</c:v>
                </c:pt>
                <c:pt idx="39">
                  <c:v>4598</c:v>
                </c:pt>
                <c:pt idx="40">
                  <c:v>4294</c:v>
                </c:pt>
                <c:pt idx="41">
                  <c:v>4342</c:v>
                </c:pt>
                <c:pt idx="42">
                  <c:v>4334</c:v>
                </c:pt>
                <c:pt idx="43">
                  <c:v>4127</c:v>
                </c:pt>
                <c:pt idx="44">
                  <c:v>4380</c:v>
                </c:pt>
                <c:pt idx="45">
                  <c:v>4374</c:v>
                </c:pt>
                <c:pt idx="46">
                  <c:v>4224</c:v>
                </c:pt>
                <c:pt idx="47">
                  <c:v>4585</c:v>
                </c:pt>
                <c:pt idx="48">
                  <c:v>4979</c:v>
                </c:pt>
                <c:pt idx="49">
                  <c:v>4188</c:v>
                </c:pt>
                <c:pt idx="50">
                  <c:v>4217</c:v>
                </c:pt>
                <c:pt idx="51">
                  <c:v>4353</c:v>
                </c:pt>
                <c:pt idx="52">
                  <c:v>4345</c:v>
                </c:pt>
                <c:pt idx="53">
                  <c:v>4175</c:v>
                </c:pt>
                <c:pt idx="54">
                  <c:v>4321</c:v>
                </c:pt>
                <c:pt idx="55">
                  <c:v>4493</c:v>
                </c:pt>
                <c:pt idx="56">
                  <c:v>4380</c:v>
                </c:pt>
                <c:pt idx="57">
                  <c:v>4411</c:v>
                </c:pt>
                <c:pt idx="58">
                  <c:v>4409</c:v>
                </c:pt>
                <c:pt idx="59">
                  <c:v>4363</c:v>
                </c:pt>
                <c:pt idx="60">
                  <c:v>4055</c:v>
                </c:pt>
                <c:pt idx="61">
                  <c:v>4556</c:v>
                </c:pt>
                <c:pt idx="62">
                  <c:v>4347</c:v>
                </c:pt>
                <c:pt idx="63">
                  <c:v>4392</c:v>
                </c:pt>
                <c:pt idx="64">
                  <c:v>4339</c:v>
                </c:pt>
                <c:pt idx="65">
                  <c:v>4522</c:v>
                </c:pt>
                <c:pt idx="66">
                  <c:v>4238</c:v>
                </c:pt>
                <c:pt idx="67">
                  <c:v>4132</c:v>
                </c:pt>
                <c:pt idx="68">
                  <c:v>4133</c:v>
                </c:pt>
                <c:pt idx="69">
                  <c:v>4378</c:v>
                </c:pt>
                <c:pt idx="70">
                  <c:v>4357</c:v>
                </c:pt>
                <c:pt idx="71">
                  <c:v>4185</c:v>
                </c:pt>
                <c:pt idx="72">
                  <c:v>4455</c:v>
                </c:pt>
                <c:pt idx="73">
                  <c:v>4482</c:v>
                </c:pt>
                <c:pt idx="74">
                  <c:v>4379</c:v>
                </c:pt>
                <c:pt idx="75">
                  <c:v>4275</c:v>
                </c:pt>
                <c:pt idx="76">
                  <c:v>4342</c:v>
                </c:pt>
                <c:pt idx="77">
                  <c:v>4361</c:v>
                </c:pt>
                <c:pt idx="78">
                  <c:v>4364</c:v>
                </c:pt>
                <c:pt idx="79">
                  <c:v>3857</c:v>
                </c:pt>
                <c:pt idx="80">
                  <c:v>4321</c:v>
                </c:pt>
                <c:pt idx="81">
                  <c:v>4356</c:v>
                </c:pt>
                <c:pt idx="82">
                  <c:v>4384</c:v>
                </c:pt>
                <c:pt idx="83">
                  <c:v>4377</c:v>
                </c:pt>
                <c:pt idx="84">
                  <c:v>4339</c:v>
                </c:pt>
                <c:pt idx="85">
                  <c:v>4756</c:v>
                </c:pt>
                <c:pt idx="86">
                  <c:v>4114</c:v>
                </c:pt>
                <c:pt idx="87">
                  <c:v>4302</c:v>
                </c:pt>
                <c:pt idx="88">
                  <c:v>4163</c:v>
                </c:pt>
                <c:pt idx="89">
                  <c:v>4086</c:v>
                </c:pt>
                <c:pt idx="90">
                  <c:v>4266</c:v>
                </c:pt>
                <c:pt idx="91">
                  <c:v>4408</c:v>
                </c:pt>
                <c:pt idx="92">
                  <c:v>4196</c:v>
                </c:pt>
                <c:pt idx="93">
                  <c:v>4095</c:v>
                </c:pt>
                <c:pt idx="94">
                  <c:v>4249</c:v>
                </c:pt>
                <c:pt idx="95">
                  <c:v>4286</c:v>
                </c:pt>
                <c:pt idx="96">
                  <c:v>4130</c:v>
                </c:pt>
                <c:pt idx="97">
                  <c:v>4184</c:v>
                </c:pt>
                <c:pt idx="98">
                  <c:v>4331</c:v>
                </c:pt>
                <c:pt idx="99">
                  <c:v>4080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4EF2-4E76-AD6B-BA21E4003F6B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35585</c:v>
                </c:pt>
                <c:pt idx="1">
                  <c:v>31901</c:v>
                </c:pt>
                <c:pt idx="2">
                  <c:v>32020</c:v>
                </c:pt>
                <c:pt idx="3">
                  <c:v>32062</c:v>
                </c:pt>
                <c:pt idx="4">
                  <c:v>31885</c:v>
                </c:pt>
                <c:pt idx="5">
                  <c:v>32209</c:v>
                </c:pt>
                <c:pt idx="6">
                  <c:v>31031</c:v>
                </c:pt>
                <c:pt idx="7">
                  <c:v>31294</c:v>
                </c:pt>
                <c:pt idx="8">
                  <c:v>31570</c:v>
                </c:pt>
                <c:pt idx="9">
                  <c:v>31813</c:v>
                </c:pt>
                <c:pt idx="10">
                  <c:v>32243</c:v>
                </c:pt>
                <c:pt idx="11">
                  <c:v>32128</c:v>
                </c:pt>
                <c:pt idx="12">
                  <c:v>32100</c:v>
                </c:pt>
                <c:pt idx="13">
                  <c:v>32009</c:v>
                </c:pt>
                <c:pt idx="14">
                  <c:v>31649</c:v>
                </c:pt>
                <c:pt idx="15">
                  <c:v>32097</c:v>
                </c:pt>
                <c:pt idx="16">
                  <c:v>31859</c:v>
                </c:pt>
                <c:pt idx="17">
                  <c:v>31984</c:v>
                </c:pt>
                <c:pt idx="18">
                  <c:v>31530</c:v>
                </c:pt>
                <c:pt idx="19">
                  <c:v>31487</c:v>
                </c:pt>
                <c:pt idx="20">
                  <c:v>31805</c:v>
                </c:pt>
                <c:pt idx="21">
                  <c:v>31673</c:v>
                </c:pt>
                <c:pt idx="22">
                  <c:v>31986</c:v>
                </c:pt>
                <c:pt idx="23">
                  <c:v>31789</c:v>
                </c:pt>
                <c:pt idx="24">
                  <c:v>31335</c:v>
                </c:pt>
                <c:pt idx="25">
                  <c:v>31164</c:v>
                </c:pt>
                <c:pt idx="26">
                  <c:v>31324</c:v>
                </c:pt>
                <c:pt idx="27">
                  <c:v>31293</c:v>
                </c:pt>
                <c:pt idx="28">
                  <c:v>31906</c:v>
                </c:pt>
                <c:pt idx="29">
                  <c:v>31469</c:v>
                </c:pt>
                <c:pt idx="30">
                  <c:v>31265</c:v>
                </c:pt>
                <c:pt idx="31">
                  <c:v>31292</c:v>
                </c:pt>
                <c:pt idx="32">
                  <c:v>31606</c:v>
                </c:pt>
                <c:pt idx="33">
                  <c:v>32091</c:v>
                </c:pt>
                <c:pt idx="34">
                  <c:v>32031</c:v>
                </c:pt>
                <c:pt idx="35">
                  <c:v>31572</c:v>
                </c:pt>
                <c:pt idx="36">
                  <c:v>31894</c:v>
                </c:pt>
                <c:pt idx="37">
                  <c:v>31454</c:v>
                </c:pt>
                <c:pt idx="38">
                  <c:v>31554</c:v>
                </c:pt>
                <c:pt idx="39">
                  <c:v>31944</c:v>
                </c:pt>
                <c:pt idx="40">
                  <c:v>31889</c:v>
                </c:pt>
                <c:pt idx="41">
                  <c:v>32026</c:v>
                </c:pt>
                <c:pt idx="42">
                  <c:v>31466</c:v>
                </c:pt>
                <c:pt idx="43">
                  <c:v>31294</c:v>
                </c:pt>
                <c:pt idx="44">
                  <c:v>31483</c:v>
                </c:pt>
                <c:pt idx="45">
                  <c:v>31549</c:v>
                </c:pt>
                <c:pt idx="46">
                  <c:v>32160</c:v>
                </c:pt>
                <c:pt idx="47">
                  <c:v>32059</c:v>
                </c:pt>
                <c:pt idx="48">
                  <c:v>32071</c:v>
                </c:pt>
                <c:pt idx="49">
                  <c:v>30726</c:v>
                </c:pt>
                <c:pt idx="50">
                  <c:v>31125</c:v>
                </c:pt>
                <c:pt idx="51">
                  <c:v>31586</c:v>
                </c:pt>
                <c:pt idx="52">
                  <c:v>31303</c:v>
                </c:pt>
                <c:pt idx="53">
                  <c:v>31068</c:v>
                </c:pt>
                <c:pt idx="54">
                  <c:v>31300</c:v>
                </c:pt>
                <c:pt idx="55">
                  <c:v>31542</c:v>
                </c:pt>
                <c:pt idx="56">
                  <c:v>31731</c:v>
                </c:pt>
                <c:pt idx="57">
                  <c:v>31358</c:v>
                </c:pt>
                <c:pt idx="58">
                  <c:v>31772</c:v>
                </c:pt>
                <c:pt idx="59">
                  <c:v>31405</c:v>
                </c:pt>
                <c:pt idx="60">
                  <c:v>31165</c:v>
                </c:pt>
                <c:pt idx="61">
                  <c:v>31422</c:v>
                </c:pt>
                <c:pt idx="62">
                  <c:v>31575</c:v>
                </c:pt>
                <c:pt idx="63">
                  <c:v>31266</c:v>
                </c:pt>
                <c:pt idx="64">
                  <c:v>31123</c:v>
                </c:pt>
                <c:pt idx="65">
                  <c:v>32357</c:v>
                </c:pt>
                <c:pt idx="66">
                  <c:v>30951</c:v>
                </c:pt>
                <c:pt idx="67">
                  <c:v>30944</c:v>
                </c:pt>
                <c:pt idx="68">
                  <c:v>30791</c:v>
                </c:pt>
                <c:pt idx="69">
                  <c:v>31138</c:v>
                </c:pt>
                <c:pt idx="70">
                  <c:v>31056</c:v>
                </c:pt>
                <c:pt idx="71">
                  <c:v>31233</c:v>
                </c:pt>
                <c:pt idx="72">
                  <c:v>31428</c:v>
                </c:pt>
                <c:pt idx="73">
                  <c:v>31771</c:v>
                </c:pt>
                <c:pt idx="74">
                  <c:v>31435</c:v>
                </c:pt>
                <c:pt idx="75">
                  <c:v>30817</c:v>
                </c:pt>
                <c:pt idx="76">
                  <c:v>31192</c:v>
                </c:pt>
                <c:pt idx="77">
                  <c:v>31323</c:v>
                </c:pt>
                <c:pt idx="78">
                  <c:v>31404</c:v>
                </c:pt>
                <c:pt idx="79">
                  <c:v>30692</c:v>
                </c:pt>
                <c:pt idx="80">
                  <c:v>30986</c:v>
                </c:pt>
                <c:pt idx="81">
                  <c:v>31259</c:v>
                </c:pt>
                <c:pt idx="82">
                  <c:v>31305</c:v>
                </c:pt>
                <c:pt idx="83">
                  <c:v>31840</c:v>
                </c:pt>
                <c:pt idx="84">
                  <c:v>31323</c:v>
                </c:pt>
                <c:pt idx="85">
                  <c:v>31494</c:v>
                </c:pt>
                <c:pt idx="86">
                  <c:v>30550</c:v>
                </c:pt>
                <c:pt idx="87">
                  <c:v>30742</c:v>
                </c:pt>
                <c:pt idx="88">
                  <c:v>30895</c:v>
                </c:pt>
                <c:pt idx="89">
                  <c:v>31068</c:v>
                </c:pt>
                <c:pt idx="90">
                  <c:v>30920</c:v>
                </c:pt>
                <c:pt idx="91">
                  <c:v>30894</c:v>
                </c:pt>
                <c:pt idx="92">
                  <c:v>30597</c:v>
                </c:pt>
                <c:pt idx="93">
                  <c:v>30739</c:v>
                </c:pt>
                <c:pt idx="94">
                  <c:v>30568</c:v>
                </c:pt>
                <c:pt idx="95">
                  <c:v>30781</c:v>
                </c:pt>
                <c:pt idx="96">
                  <c:v>30401</c:v>
                </c:pt>
                <c:pt idx="97">
                  <c:v>30412</c:v>
                </c:pt>
                <c:pt idx="98">
                  <c:v>30599</c:v>
                </c:pt>
                <c:pt idx="99">
                  <c:v>29838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4EF2-4E76-AD6B-BA21E4003F6B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4449</c:v>
                </c:pt>
                <c:pt idx="1">
                  <c:v>3888</c:v>
                </c:pt>
                <c:pt idx="2">
                  <c:v>3697</c:v>
                </c:pt>
                <c:pt idx="3">
                  <c:v>3856</c:v>
                </c:pt>
                <c:pt idx="4">
                  <c:v>3828</c:v>
                </c:pt>
                <c:pt idx="5">
                  <c:v>3726</c:v>
                </c:pt>
                <c:pt idx="6">
                  <c:v>3500</c:v>
                </c:pt>
                <c:pt idx="7">
                  <c:v>3722</c:v>
                </c:pt>
                <c:pt idx="8">
                  <c:v>3870</c:v>
                </c:pt>
                <c:pt idx="9">
                  <c:v>3623</c:v>
                </c:pt>
                <c:pt idx="10">
                  <c:v>3653</c:v>
                </c:pt>
                <c:pt idx="11">
                  <c:v>3583</c:v>
                </c:pt>
                <c:pt idx="12">
                  <c:v>3756</c:v>
                </c:pt>
                <c:pt idx="13">
                  <c:v>3815</c:v>
                </c:pt>
                <c:pt idx="14">
                  <c:v>3668</c:v>
                </c:pt>
                <c:pt idx="15">
                  <c:v>3785</c:v>
                </c:pt>
                <c:pt idx="16">
                  <c:v>3688</c:v>
                </c:pt>
                <c:pt idx="17">
                  <c:v>3731</c:v>
                </c:pt>
                <c:pt idx="18">
                  <c:v>3627</c:v>
                </c:pt>
                <c:pt idx="19">
                  <c:v>3629</c:v>
                </c:pt>
                <c:pt idx="20">
                  <c:v>3851</c:v>
                </c:pt>
                <c:pt idx="21">
                  <c:v>3628</c:v>
                </c:pt>
                <c:pt idx="22">
                  <c:v>3778</c:v>
                </c:pt>
                <c:pt idx="23">
                  <c:v>3711</c:v>
                </c:pt>
                <c:pt idx="24">
                  <c:v>3718</c:v>
                </c:pt>
                <c:pt idx="25">
                  <c:v>3507</c:v>
                </c:pt>
                <c:pt idx="26">
                  <c:v>3706</c:v>
                </c:pt>
                <c:pt idx="27">
                  <c:v>3701</c:v>
                </c:pt>
                <c:pt idx="28">
                  <c:v>3624</c:v>
                </c:pt>
                <c:pt idx="29">
                  <c:v>3334</c:v>
                </c:pt>
                <c:pt idx="30">
                  <c:v>3717</c:v>
                </c:pt>
                <c:pt idx="31">
                  <c:v>3677</c:v>
                </c:pt>
                <c:pt idx="32">
                  <c:v>3699</c:v>
                </c:pt>
                <c:pt idx="33">
                  <c:v>3846</c:v>
                </c:pt>
                <c:pt idx="34">
                  <c:v>3902</c:v>
                </c:pt>
                <c:pt idx="35">
                  <c:v>3591</c:v>
                </c:pt>
                <c:pt idx="36">
                  <c:v>3873</c:v>
                </c:pt>
                <c:pt idx="37">
                  <c:v>3656</c:v>
                </c:pt>
                <c:pt idx="38">
                  <c:v>3735</c:v>
                </c:pt>
                <c:pt idx="39">
                  <c:v>4052</c:v>
                </c:pt>
                <c:pt idx="40">
                  <c:v>3648</c:v>
                </c:pt>
                <c:pt idx="41">
                  <c:v>3773</c:v>
                </c:pt>
                <c:pt idx="42">
                  <c:v>3613</c:v>
                </c:pt>
                <c:pt idx="43">
                  <c:v>3569</c:v>
                </c:pt>
                <c:pt idx="44">
                  <c:v>3720</c:v>
                </c:pt>
                <c:pt idx="45">
                  <c:v>3771</c:v>
                </c:pt>
                <c:pt idx="46">
                  <c:v>3591</c:v>
                </c:pt>
                <c:pt idx="47">
                  <c:v>3993</c:v>
                </c:pt>
                <c:pt idx="48">
                  <c:v>4436</c:v>
                </c:pt>
                <c:pt idx="49">
                  <c:v>3590</c:v>
                </c:pt>
                <c:pt idx="50">
                  <c:v>3679</c:v>
                </c:pt>
                <c:pt idx="51">
                  <c:v>3810</c:v>
                </c:pt>
                <c:pt idx="52">
                  <c:v>3624</c:v>
                </c:pt>
                <c:pt idx="53">
                  <c:v>3554</c:v>
                </c:pt>
                <c:pt idx="54">
                  <c:v>3334</c:v>
                </c:pt>
                <c:pt idx="55">
                  <c:v>3822</c:v>
                </c:pt>
                <c:pt idx="56">
                  <c:v>3756</c:v>
                </c:pt>
                <c:pt idx="57">
                  <c:v>3791</c:v>
                </c:pt>
                <c:pt idx="58">
                  <c:v>3891</c:v>
                </c:pt>
                <c:pt idx="59">
                  <c:v>3730</c:v>
                </c:pt>
                <c:pt idx="60">
                  <c:v>3364</c:v>
                </c:pt>
                <c:pt idx="61">
                  <c:v>3851</c:v>
                </c:pt>
                <c:pt idx="62">
                  <c:v>3657</c:v>
                </c:pt>
                <c:pt idx="63">
                  <c:v>3767</c:v>
                </c:pt>
                <c:pt idx="64">
                  <c:v>3871</c:v>
                </c:pt>
                <c:pt idx="65">
                  <c:v>3715</c:v>
                </c:pt>
                <c:pt idx="66">
                  <c:v>3553</c:v>
                </c:pt>
                <c:pt idx="67">
                  <c:v>3501</c:v>
                </c:pt>
                <c:pt idx="68">
                  <c:v>3495</c:v>
                </c:pt>
                <c:pt idx="69">
                  <c:v>3815</c:v>
                </c:pt>
                <c:pt idx="70">
                  <c:v>3672</c:v>
                </c:pt>
                <c:pt idx="71">
                  <c:v>3498</c:v>
                </c:pt>
                <c:pt idx="72">
                  <c:v>3794</c:v>
                </c:pt>
                <c:pt idx="73">
                  <c:v>3542</c:v>
                </c:pt>
                <c:pt idx="74">
                  <c:v>3795</c:v>
                </c:pt>
                <c:pt idx="75">
                  <c:v>3503</c:v>
                </c:pt>
                <c:pt idx="76">
                  <c:v>3593</c:v>
                </c:pt>
                <c:pt idx="77">
                  <c:v>3757</c:v>
                </c:pt>
                <c:pt idx="78">
                  <c:v>3641</c:v>
                </c:pt>
                <c:pt idx="79">
                  <c:v>3309</c:v>
                </c:pt>
                <c:pt idx="80">
                  <c:v>3702</c:v>
                </c:pt>
                <c:pt idx="81">
                  <c:v>3758</c:v>
                </c:pt>
                <c:pt idx="82">
                  <c:v>3546</c:v>
                </c:pt>
                <c:pt idx="83">
                  <c:v>3675</c:v>
                </c:pt>
                <c:pt idx="84">
                  <c:v>3582</c:v>
                </c:pt>
                <c:pt idx="85">
                  <c:v>4085</c:v>
                </c:pt>
                <c:pt idx="86">
                  <c:v>3502</c:v>
                </c:pt>
                <c:pt idx="87">
                  <c:v>3634</c:v>
                </c:pt>
                <c:pt idx="88">
                  <c:v>3707</c:v>
                </c:pt>
                <c:pt idx="89">
                  <c:v>3639</c:v>
                </c:pt>
                <c:pt idx="90">
                  <c:v>3605</c:v>
                </c:pt>
                <c:pt idx="91">
                  <c:v>3841</c:v>
                </c:pt>
                <c:pt idx="92">
                  <c:v>3660</c:v>
                </c:pt>
                <c:pt idx="93">
                  <c:v>3570</c:v>
                </c:pt>
                <c:pt idx="94">
                  <c:v>3743</c:v>
                </c:pt>
                <c:pt idx="95">
                  <c:v>3816</c:v>
                </c:pt>
                <c:pt idx="96">
                  <c:v>3589</c:v>
                </c:pt>
                <c:pt idx="97">
                  <c:v>3662</c:v>
                </c:pt>
                <c:pt idx="98">
                  <c:v>3881</c:v>
                </c:pt>
                <c:pt idx="99">
                  <c:v>3606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4EF2-4E76-AD6B-BA21E4003F6B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4546</c:v>
                </c:pt>
                <c:pt idx="1">
                  <c:v>3627</c:v>
                </c:pt>
                <c:pt idx="2">
                  <c:v>3280</c:v>
                </c:pt>
                <c:pt idx="3">
                  <c:v>3680</c:v>
                </c:pt>
                <c:pt idx="4">
                  <c:v>3512</c:v>
                </c:pt>
                <c:pt idx="5">
                  <c:v>3500</c:v>
                </c:pt>
                <c:pt idx="6">
                  <c:v>3229</c:v>
                </c:pt>
                <c:pt idx="7">
                  <c:v>3308</c:v>
                </c:pt>
                <c:pt idx="8">
                  <c:v>3553</c:v>
                </c:pt>
                <c:pt idx="9">
                  <c:v>3373</c:v>
                </c:pt>
                <c:pt idx="10">
                  <c:v>3471</c:v>
                </c:pt>
                <c:pt idx="11">
                  <c:v>3386</c:v>
                </c:pt>
                <c:pt idx="12">
                  <c:v>3680</c:v>
                </c:pt>
                <c:pt idx="13">
                  <c:v>3518</c:v>
                </c:pt>
                <c:pt idx="14">
                  <c:v>3480</c:v>
                </c:pt>
                <c:pt idx="15">
                  <c:v>3563</c:v>
                </c:pt>
                <c:pt idx="16">
                  <c:v>3440</c:v>
                </c:pt>
                <c:pt idx="17">
                  <c:v>3477</c:v>
                </c:pt>
                <c:pt idx="18">
                  <c:v>3459</c:v>
                </c:pt>
                <c:pt idx="19">
                  <c:v>3330</c:v>
                </c:pt>
                <c:pt idx="20">
                  <c:v>3617</c:v>
                </c:pt>
                <c:pt idx="21">
                  <c:v>3433</c:v>
                </c:pt>
                <c:pt idx="22">
                  <c:v>3408</c:v>
                </c:pt>
                <c:pt idx="23">
                  <c:v>3192</c:v>
                </c:pt>
                <c:pt idx="24">
                  <c:v>3536</c:v>
                </c:pt>
                <c:pt idx="25">
                  <c:v>3332</c:v>
                </c:pt>
                <c:pt idx="26">
                  <c:v>3375</c:v>
                </c:pt>
                <c:pt idx="27">
                  <c:v>3508</c:v>
                </c:pt>
                <c:pt idx="28">
                  <c:v>3399</c:v>
                </c:pt>
                <c:pt idx="29">
                  <c:v>3154</c:v>
                </c:pt>
                <c:pt idx="30">
                  <c:v>3556</c:v>
                </c:pt>
                <c:pt idx="31">
                  <c:v>3511</c:v>
                </c:pt>
                <c:pt idx="32">
                  <c:v>3639</c:v>
                </c:pt>
                <c:pt idx="33">
                  <c:v>3700</c:v>
                </c:pt>
                <c:pt idx="34">
                  <c:v>3663</c:v>
                </c:pt>
                <c:pt idx="35">
                  <c:v>3345</c:v>
                </c:pt>
                <c:pt idx="36">
                  <c:v>3673</c:v>
                </c:pt>
                <c:pt idx="37">
                  <c:v>3389</c:v>
                </c:pt>
                <c:pt idx="38">
                  <c:v>3513</c:v>
                </c:pt>
                <c:pt idx="39">
                  <c:v>3952</c:v>
                </c:pt>
                <c:pt idx="40">
                  <c:v>3480</c:v>
                </c:pt>
                <c:pt idx="41">
                  <c:v>3621</c:v>
                </c:pt>
                <c:pt idx="42">
                  <c:v>3576</c:v>
                </c:pt>
                <c:pt idx="43">
                  <c:v>3441</c:v>
                </c:pt>
                <c:pt idx="44">
                  <c:v>3515</c:v>
                </c:pt>
                <c:pt idx="45">
                  <c:v>3576</c:v>
                </c:pt>
                <c:pt idx="46">
                  <c:v>3549</c:v>
                </c:pt>
                <c:pt idx="47">
                  <c:v>3860</c:v>
                </c:pt>
                <c:pt idx="48">
                  <c:v>4258</c:v>
                </c:pt>
                <c:pt idx="49">
                  <c:v>3475</c:v>
                </c:pt>
                <c:pt idx="50">
                  <c:v>3465</c:v>
                </c:pt>
                <c:pt idx="51">
                  <c:v>3689</c:v>
                </c:pt>
                <c:pt idx="52">
                  <c:v>3488</c:v>
                </c:pt>
                <c:pt idx="53">
                  <c:v>3384</c:v>
                </c:pt>
                <c:pt idx="54">
                  <c:v>3098</c:v>
                </c:pt>
                <c:pt idx="55">
                  <c:v>3737</c:v>
                </c:pt>
                <c:pt idx="56">
                  <c:v>3600</c:v>
                </c:pt>
                <c:pt idx="57">
                  <c:v>3559</c:v>
                </c:pt>
                <c:pt idx="58">
                  <c:v>3654</c:v>
                </c:pt>
                <c:pt idx="59">
                  <c:v>3627</c:v>
                </c:pt>
                <c:pt idx="60">
                  <c:v>3166</c:v>
                </c:pt>
                <c:pt idx="61">
                  <c:v>3889</c:v>
                </c:pt>
                <c:pt idx="62">
                  <c:v>3426</c:v>
                </c:pt>
                <c:pt idx="63">
                  <c:v>3456</c:v>
                </c:pt>
                <c:pt idx="64">
                  <c:v>3640</c:v>
                </c:pt>
                <c:pt idx="65">
                  <c:v>3666</c:v>
                </c:pt>
                <c:pt idx="66">
                  <c:v>3457</c:v>
                </c:pt>
                <c:pt idx="67">
                  <c:v>3418</c:v>
                </c:pt>
                <c:pt idx="68">
                  <c:v>3395</c:v>
                </c:pt>
                <c:pt idx="69">
                  <c:v>3596</c:v>
                </c:pt>
                <c:pt idx="70">
                  <c:v>3576</c:v>
                </c:pt>
                <c:pt idx="71">
                  <c:v>3398</c:v>
                </c:pt>
                <c:pt idx="72">
                  <c:v>3554</c:v>
                </c:pt>
                <c:pt idx="73">
                  <c:v>3394</c:v>
                </c:pt>
                <c:pt idx="74">
                  <c:v>3624</c:v>
                </c:pt>
                <c:pt idx="75">
                  <c:v>3528</c:v>
                </c:pt>
                <c:pt idx="76">
                  <c:v>3484</c:v>
                </c:pt>
                <c:pt idx="77">
                  <c:v>3528</c:v>
                </c:pt>
                <c:pt idx="78">
                  <c:v>3649</c:v>
                </c:pt>
                <c:pt idx="79">
                  <c:v>3140</c:v>
                </c:pt>
                <c:pt idx="80">
                  <c:v>3601</c:v>
                </c:pt>
                <c:pt idx="81">
                  <c:v>3638</c:v>
                </c:pt>
                <c:pt idx="82">
                  <c:v>3478</c:v>
                </c:pt>
                <c:pt idx="83">
                  <c:v>3613</c:v>
                </c:pt>
                <c:pt idx="84">
                  <c:v>3533</c:v>
                </c:pt>
                <c:pt idx="85">
                  <c:v>3969</c:v>
                </c:pt>
                <c:pt idx="86">
                  <c:v>3298</c:v>
                </c:pt>
                <c:pt idx="87">
                  <c:v>3408</c:v>
                </c:pt>
                <c:pt idx="88">
                  <c:v>3497</c:v>
                </c:pt>
                <c:pt idx="89">
                  <c:v>3344</c:v>
                </c:pt>
                <c:pt idx="90">
                  <c:v>3365</c:v>
                </c:pt>
                <c:pt idx="91">
                  <c:v>3553</c:v>
                </c:pt>
                <c:pt idx="92">
                  <c:v>3378</c:v>
                </c:pt>
                <c:pt idx="93">
                  <c:v>3317</c:v>
                </c:pt>
                <c:pt idx="94">
                  <c:v>3532</c:v>
                </c:pt>
                <c:pt idx="95">
                  <c:v>3558</c:v>
                </c:pt>
                <c:pt idx="96">
                  <c:v>3346</c:v>
                </c:pt>
                <c:pt idx="97">
                  <c:v>3367</c:v>
                </c:pt>
                <c:pt idx="98">
                  <c:v>3285</c:v>
                </c:pt>
                <c:pt idx="99">
                  <c:v>3240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4EF2-4E76-AD6B-BA21E4003F6B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27</c:v>
                </c:pt>
                <c:pt idx="1">
                  <c:v>25</c:v>
                </c:pt>
                <c:pt idx="2">
                  <c:v>38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27</c:v>
                </c:pt>
                <c:pt idx="7">
                  <c:v>26</c:v>
                </c:pt>
                <c:pt idx="8">
                  <c:v>25</c:v>
                </c:pt>
                <c:pt idx="9">
                  <c:v>25</c:v>
                </c:pt>
                <c:pt idx="10">
                  <c:v>27</c:v>
                </c:pt>
                <c:pt idx="11">
                  <c:v>25</c:v>
                </c:pt>
                <c:pt idx="12">
                  <c:v>37</c:v>
                </c:pt>
                <c:pt idx="13">
                  <c:v>29</c:v>
                </c:pt>
                <c:pt idx="14">
                  <c:v>25</c:v>
                </c:pt>
                <c:pt idx="15">
                  <c:v>25</c:v>
                </c:pt>
                <c:pt idx="16">
                  <c:v>27</c:v>
                </c:pt>
                <c:pt idx="17">
                  <c:v>25</c:v>
                </c:pt>
                <c:pt idx="18">
                  <c:v>25</c:v>
                </c:pt>
                <c:pt idx="19">
                  <c:v>27</c:v>
                </c:pt>
                <c:pt idx="20">
                  <c:v>26</c:v>
                </c:pt>
                <c:pt idx="21">
                  <c:v>30</c:v>
                </c:pt>
                <c:pt idx="22">
                  <c:v>31</c:v>
                </c:pt>
                <c:pt idx="23">
                  <c:v>89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25</c:v>
                </c:pt>
                <c:pt idx="30">
                  <c:v>32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26</c:v>
                </c:pt>
                <c:pt idx="35">
                  <c:v>26</c:v>
                </c:pt>
                <c:pt idx="36">
                  <c:v>26</c:v>
                </c:pt>
                <c:pt idx="37">
                  <c:v>40</c:v>
                </c:pt>
                <c:pt idx="38">
                  <c:v>26</c:v>
                </c:pt>
                <c:pt idx="39">
                  <c:v>26</c:v>
                </c:pt>
                <c:pt idx="40">
                  <c:v>55</c:v>
                </c:pt>
                <c:pt idx="41">
                  <c:v>24</c:v>
                </c:pt>
                <c:pt idx="42">
                  <c:v>34</c:v>
                </c:pt>
                <c:pt idx="43">
                  <c:v>25</c:v>
                </c:pt>
                <c:pt idx="44">
                  <c:v>25</c:v>
                </c:pt>
                <c:pt idx="45">
                  <c:v>26</c:v>
                </c:pt>
                <c:pt idx="46">
                  <c:v>33</c:v>
                </c:pt>
                <c:pt idx="47">
                  <c:v>25</c:v>
                </c:pt>
                <c:pt idx="48">
                  <c:v>26</c:v>
                </c:pt>
                <c:pt idx="49">
                  <c:v>25</c:v>
                </c:pt>
                <c:pt idx="50">
                  <c:v>29</c:v>
                </c:pt>
                <c:pt idx="51">
                  <c:v>25</c:v>
                </c:pt>
                <c:pt idx="52">
                  <c:v>25</c:v>
                </c:pt>
                <c:pt idx="53">
                  <c:v>27</c:v>
                </c:pt>
                <c:pt idx="54">
                  <c:v>28</c:v>
                </c:pt>
                <c:pt idx="55">
                  <c:v>26</c:v>
                </c:pt>
                <c:pt idx="56">
                  <c:v>25</c:v>
                </c:pt>
                <c:pt idx="57">
                  <c:v>26</c:v>
                </c:pt>
                <c:pt idx="58">
                  <c:v>30</c:v>
                </c:pt>
                <c:pt idx="59">
                  <c:v>25</c:v>
                </c:pt>
                <c:pt idx="60">
                  <c:v>25</c:v>
                </c:pt>
                <c:pt idx="61">
                  <c:v>27</c:v>
                </c:pt>
                <c:pt idx="62">
                  <c:v>26</c:v>
                </c:pt>
                <c:pt idx="63">
                  <c:v>45</c:v>
                </c:pt>
                <c:pt idx="64">
                  <c:v>26</c:v>
                </c:pt>
                <c:pt idx="65">
                  <c:v>24</c:v>
                </c:pt>
                <c:pt idx="66">
                  <c:v>31</c:v>
                </c:pt>
                <c:pt idx="67">
                  <c:v>26</c:v>
                </c:pt>
                <c:pt idx="68">
                  <c:v>25</c:v>
                </c:pt>
                <c:pt idx="69">
                  <c:v>26</c:v>
                </c:pt>
                <c:pt idx="70">
                  <c:v>30</c:v>
                </c:pt>
                <c:pt idx="71">
                  <c:v>28</c:v>
                </c:pt>
                <c:pt idx="72">
                  <c:v>25</c:v>
                </c:pt>
                <c:pt idx="73">
                  <c:v>29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26</c:v>
                </c:pt>
                <c:pt idx="79">
                  <c:v>26</c:v>
                </c:pt>
                <c:pt idx="80">
                  <c:v>25</c:v>
                </c:pt>
                <c:pt idx="81">
                  <c:v>26</c:v>
                </c:pt>
                <c:pt idx="82">
                  <c:v>60</c:v>
                </c:pt>
                <c:pt idx="83">
                  <c:v>25</c:v>
                </c:pt>
                <c:pt idx="84">
                  <c:v>39</c:v>
                </c:pt>
                <c:pt idx="85">
                  <c:v>26</c:v>
                </c:pt>
                <c:pt idx="86">
                  <c:v>27</c:v>
                </c:pt>
                <c:pt idx="87">
                  <c:v>25</c:v>
                </c:pt>
                <c:pt idx="88">
                  <c:v>26</c:v>
                </c:pt>
                <c:pt idx="89">
                  <c:v>25</c:v>
                </c:pt>
                <c:pt idx="90">
                  <c:v>25</c:v>
                </c:pt>
                <c:pt idx="91">
                  <c:v>25</c:v>
                </c:pt>
                <c:pt idx="92">
                  <c:v>25</c:v>
                </c:pt>
                <c:pt idx="93">
                  <c:v>25</c:v>
                </c:pt>
                <c:pt idx="94">
                  <c:v>25</c:v>
                </c:pt>
                <c:pt idx="95">
                  <c:v>25</c:v>
                </c:pt>
                <c:pt idx="96">
                  <c:v>43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4EF2-4E76-AD6B-BA21E4003F6B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35</c:v>
                </c:pt>
                <c:pt idx="1">
                  <c:v>28</c:v>
                </c:pt>
                <c:pt idx="2">
                  <c:v>30</c:v>
                </c:pt>
                <c:pt idx="3">
                  <c:v>31</c:v>
                </c:pt>
                <c:pt idx="4">
                  <c:v>38</c:v>
                </c:pt>
                <c:pt idx="5">
                  <c:v>28</c:v>
                </c:pt>
                <c:pt idx="6">
                  <c:v>29</c:v>
                </c:pt>
                <c:pt idx="7">
                  <c:v>27</c:v>
                </c:pt>
                <c:pt idx="8">
                  <c:v>27</c:v>
                </c:pt>
                <c:pt idx="9">
                  <c:v>31</c:v>
                </c:pt>
                <c:pt idx="10">
                  <c:v>27</c:v>
                </c:pt>
                <c:pt idx="11">
                  <c:v>28</c:v>
                </c:pt>
                <c:pt idx="12">
                  <c:v>40</c:v>
                </c:pt>
                <c:pt idx="13">
                  <c:v>28</c:v>
                </c:pt>
                <c:pt idx="14">
                  <c:v>28</c:v>
                </c:pt>
                <c:pt idx="15">
                  <c:v>28</c:v>
                </c:pt>
                <c:pt idx="16">
                  <c:v>29</c:v>
                </c:pt>
                <c:pt idx="17">
                  <c:v>37</c:v>
                </c:pt>
                <c:pt idx="18">
                  <c:v>132</c:v>
                </c:pt>
                <c:pt idx="19">
                  <c:v>29</c:v>
                </c:pt>
                <c:pt idx="20">
                  <c:v>27</c:v>
                </c:pt>
                <c:pt idx="21">
                  <c:v>35</c:v>
                </c:pt>
                <c:pt idx="22">
                  <c:v>30</c:v>
                </c:pt>
                <c:pt idx="23">
                  <c:v>28</c:v>
                </c:pt>
                <c:pt idx="24">
                  <c:v>87</c:v>
                </c:pt>
                <c:pt idx="25">
                  <c:v>27</c:v>
                </c:pt>
                <c:pt idx="26">
                  <c:v>27</c:v>
                </c:pt>
                <c:pt idx="27">
                  <c:v>28</c:v>
                </c:pt>
                <c:pt idx="28">
                  <c:v>28</c:v>
                </c:pt>
                <c:pt idx="29">
                  <c:v>27</c:v>
                </c:pt>
                <c:pt idx="30">
                  <c:v>27</c:v>
                </c:pt>
                <c:pt idx="31">
                  <c:v>27</c:v>
                </c:pt>
                <c:pt idx="32">
                  <c:v>65</c:v>
                </c:pt>
                <c:pt idx="33">
                  <c:v>117</c:v>
                </c:pt>
                <c:pt idx="34">
                  <c:v>27</c:v>
                </c:pt>
                <c:pt idx="35">
                  <c:v>33</c:v>
                </c:pt>
                <c:pt idx="36">
                  <c:v>41</c:v>
                </c:pt>
                <c:pt idx="37">
                  <c:v>35</c:v>
                </c:pt>
                <c:pt idx="38">
                  <c:v>28</c:v>
                </c:pt>
                <c:pt idx="39">
                  <c:v>32</c:v>
                </c:pt>
                <c:pt idx="40">
                  <c:v>47</c:v>
                </c:pt>
                <c:pt idx="41">
                  <c:v>28</c:v>
                </c:pt>
                <c:pt idx="42">
                  <c:v>28</c:v>
                </c:pt>
                <c:pt idx="43">
                  <c:v>28</c:v>
                </c:pt>
                <c:pt idx="44">
                  <c:v>27</c:v>
                </c:pt>
                <c:pt idx="45">
                  <c:v>29</c:v>
                </c:pt>
                <c:pt idx="46">
                  <c:v>45</c:v>
                </c:pt>
                <c:pt idx="47">
                  <c:v>27</c:v>
                </c:pt>
                <c:pt idx="48">
                  <c:v>30</c:v>
                </c:pt>
                <c:pt idx="49">
                  <c:v>28</c:v>
                </c:pt>
                <c:pt idx="50">
                  <c:v>33</c:v>
                </c:pt>
                <c:pt idx="51">
                  <c:v>28</c:v>
                </c:pt>
                <c:pt idx="52">
                  <c:v>27</c:v>
                </c:pt>
                <c:pt idx="53">
                  <c:v>28</c:v>
                </c:pt>
                <c:pt idx="54">
                  <c:v>28</c:v>
                </c:pt>
                <c:pt idx="55">
                  <c:v>30</c:v>
                </c:pt>
                <c:pt idx="56">
                  <c:v>27</c:v>
                </c:pt>
                <c:pt idx="57">
                  <c:v>28</c:v>
                </c:pt>
                <c:pt idx="58">
                  <c:v>96</c:v>
                </c:pt>
                <c:pt idx="59">
                  <c:v>28</c:v>
                </c:pt>
                <c:pt idx="60">
                  <c:v>28</c:v>
                </c:pt>
                <c:pt idx="61">
                  <c:v>28</c:v>
                </c:pt>
                <c:pt idx="62">
                  <c:v>28</c:v>
                </c:pt>
                <c:pt idx="63">
                  <c:v>27</c:v>
                </c:pt>
                <c:pt idx="64">
                  <c:v>28</c:v>
                </c:pt>
                <c:pt idx="65">
                  <c:v>29</c:v>
                </c:pt>
                <c:pt idx="66">
                  <c:v>30</c:v>
                </c:pt>
                <c:pt idx="67">
                  <c:v>27</c:v>
                </c:pt>
                <c:pt idx="68">
                  <c:v>27</c:v>
                </c:pt>
                <c:pt idx="69">
                  <c:v>28</c:v>
                </c:pt>
                <c:pt idx="70">
                  <c:v>47</c:v>
                </c:pt>
                <c:pt idx="71">
                  <c:v>28</c:v>
                </c:pt>
                <c:pt idx="72">
                  <c:v>28</c:v>
                </c:pt>
                <c:pt idx="73">
                  <c:v>27</c:v>
                </c:pt>
                <c:pt idx="74">
                  <c:v>27</c:v>
                </c:pt>
                <c:pt idx="75">
                  <c:v>27</c:v>
                </c:pt>
                <c:pt idx="76">
                  <c:v>27</c:v>
                </c:pt>
                <c:pt idx="77">
                  <c:v>27</c:v>
                </c:pt>
                <c:pt idx="78">
                  <c:v>27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28</c:v>
                </c:pt>
                <c:pt idx="84">
                  <c:v>27</c:v>
                </c:pt>
                <c:pt idx="85">
                  <c:v>28</c:v>
                </c:pt>
                <c:pt idx="86">
                  <c:v>27</c:v>
                </c:pt>
                <c:pt idx="87">
                  <c:v>27</c:v>
                </c:pt>
                <c:pt idx="88">
                  <c:v>29</c:v>
                </c:pt>
                <c:pt idx="89">
                  <c:v>27</c:v>
                </c:pt>
                <c:pt idx="90">
                  <c:v>27</c:v>
                </c:pt>
                <c:pt idx="91">
                  <c:v>27</c:v>
                </c:pt>
                <c:pt idx="92">
                  <c:v>27</c:v>
                </c:pt>
                <c:pt idx="93">
                  <c:v>27</c:v>
                </c:pt>
                <c:pt idx="94">
                  <c:v>27</c:v>
                </c:pt>
                <c:pt idx="95">
                  <c:v>27</c:v>
                </c:pt>
                <c:pt idx="96">
                  <c:v>27</c:v>
                </c:pt>
                <c:pt idx="97">
                  <c:v>27</c:v>
                </c:pt>
                <c:pt idx="98">
                  <c:v>28</c:v>
                </c:pt>
                <c:pt idx="99">
                  <c:v>27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4EF2-4E76-AD6B-BA21E4003F6B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97</c:v>
                </c:pt>
                <c:pt idx="1">
                  <c:v>25</c:v>
                </c:pt>
                <c:pt idx="2">
                  <c:v>25</c:v>
                </c:pt>
                <c:pt idx="3">
                  <c:v>28</c:v>
                </c:pt>
                <c:pt idx="4">
                  <c:v>29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26</c:v>
                </c:pt>
                <c:pt idx="12">
                  <c:v>26</c:v>
                </c:pt>
                <c:pt idx="13">
                  <c:v>28</c:v>
                </c:pt>
                <c:pt idx="14">
                  <c:v>106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26</c:v>
                </c:pt>
                <c:pt idx="19">
                  <c:v>26</c:v>
                </c:pt>
                <c:pt idx="20">
                  <c:v>25</c:v>
                </c:pt>
                <c:pt idx="21">
                  <c:v>26</c:v>
                </c:pt>
                <c:pt idx="22">
                  <c:v>28</c:v>
                </c:pt>
                <c:pt idx="23">
                  <c:v>25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26</c:v>
                </c:pt>
                <c:pt idx="34">
                  <c:v>25</c:v>
                </c:pt>
                <c:pt idx="35">
                  <c:v>29</c:v>
                </c:pt>
                <c:pt idx="36">
                  <c:v>26</c:v>
                </c:pt>
                <c:pt idx="37">
                  <c:v>26</c:v>
                </c:pt>
                <c:pt idx="38">
                  <c:v>25</c:v>
                </c:pt>
                <c:pt idx="39">
                  <c:v>37</c:v>
                </c:pt>
                <c:pt idx="40">
                  <c:v>26</c:v>
                </c:pt>
                <c:pt idx="41">
                  <c:v>27</c:v>
                </c:pt>
                <c:pt idx="42">
                  <c:v>28</c:v>
                </c:pt>
                <c:pt idx="43">
                  <c:v>25</c:v>
                </c:pt>
                <c:pt idx="44">
                  <c:v>25</c:v>
                </c:pt>
                <c:pt idx="45">
                  <c:v>26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27</c:v>
                </c:pt>
                <c:pt idx="50">
                  <c:v>26</c:v>
                </c:pt>
                <c:pt idx="51">
                  <c:v>25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27</c:v>
                </c:pt>
                <c:pt idx="56">
                  <c:v>25</c:v>
                </c:pt>
                <c:pt idx="57">
                  <c:v>25</c:v>
                </c:pt>
                <c:pt idx="58">
                  <c:v>26</c:v>
                </c:pt>
                <c:pt idx="59">
                  <c:v>25</c:v>
                </c:pt>
                <c:pt idx="60">
                  <c:v>79</c:v>
                </c:pt>
                <c:pt idx="61">
                  <c:v>32</c:v>
                </c:pt>
                <c:pt idx="62">
                  <c:v>26</c:v>
                </c:pt>
                <c:pt idx="63">
                  <c:v>78</c:v>
                </c:pt>
                <c:pt idx="64">
                  <c:v>25</c:v>
                </c:pt>
                <c:pt idx="65">
                  <c:v>25</c:v>
                </c:pt>
                <c:pt idx="66">
                  <c:v>25</c:v>
                </c:pt>
                <c:pt idx="67">
                  <c:v>25</c:v>
                </c:pt>
                <c:pt idx="68">
                  <c:v>76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26</c:v>
                </c:pt>
                <c:pt idx="79">
                  <c:v>25</c:v>
                </c:pt>
                <c:pt idx="80">
                  <c:v>25</c:v>
                </c:pt>
                <c:pt idx="81">
                  <c:v>25</c:v>
                </c:pt>
                <c:pt idx="82">
                  <c:v>25</c:v>
                </c:pt>
                <c:pt idx="83">
                  <c:v>54</c:v>
                </c:pt>
                <c:pt idx="84">
                  <c:v>70</c:v>
                </c:pt>
                <c:pt idx="85">
                  <c:v>25</c:v>
                </c:pt>
                <c:pt idx="86">
                  <c:v>27</c:v>
                </c:pt>
                <c:pt idx="87">
                  <c:v>25</c:v>
                </c:pt>
                <c:pt idx="88">
                  <c:v>25</c:v>
                </c:pt>
                <c:pt idx="89">
                  <c:v>25</c:v>
                </c:pt>
                <c:pt idx="90">
                  <c:v>25</c:v>
                </c:pt>
                <c:pt idx="91">
                  <c:v>25</c:v>
                </c:pt>
                <c:pt idx="92">
                  <c:v>25</c:v>
                </c:pt>
                <c:pt idx="93">
                  <c:v>25</c:v>
                </c:pt>
                <c:pt idx="94">
                  <c:v>25</c:v>
                </c:pt>
                <c:pt idx="95">
                  <c:v>25</c:v>
                </c:pt>
                <c:pt idx="96">
                  <c:v>25</c:v>
                </c:pt>
                <c:pt idx="97">
                  <c:v>25</c:v>
                </c:pt>
                <c:pt idx="98">
                  <c:v>26</c:v>
                </c:pt>
                <c:pt idx="99">
                  <c:v>26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4EF2-4E76-AD6B-BA21E4003F6B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49</c:v>
                </c:pt>
                <c:pt idx="1">
                  <c:v>41</c:v>
                </c:pt>
                <c:pt idx="2">
                  <c:v>41</c:v>
                </c:pt>
                <c:pt idx="3">
                  <c:v>56</c:v>
                </c:pt>
                <c:pt idx="4">
                  <c:v>41</c:v>
                </c:pt>
                <c:pt idx="5">
                  <c:v>40</c:v>
                </c:pt>
                <c:pt idx="6">
                  <c:v>44</c:v>
                </c:pt>
                <c:pt idx="7">
                  <c:v>41</c:v>
                </c:pt>
                <c:pt idx="8">
                  <c:v>40</c:v>
                </c:pt>
                <c:pt idx="9">
                  <c:v>41</c:v>
                </c:pt>
                <c:pt idx="10">
                  <c:v>40</c:v>
                </c:pt>
                <c:pt idx="11">
                  <c:v>41</c:v>
                </c:pt>
                <c:pt idx="12">
                  <c:v>81</c:v>
                </c:pt>
                <c:pt idx="13">
                  <c:v>44</c:v>
                </c:pt>
                <c:pt idx="14">
                  <c:v>42</c:v>
                </c:pt>
                <c:pt idx="15">
                  <c:v>40</c:v>
                </c:pt>
                <c:pt idx="16">
                  <c:v>40</c:v>
                </c:pt>
                <c:pt idx="17">
                  <c:v>41</c:v>
                </c:pt>
                <c:pt idx="18">
                  <c:v>43</c:v>
                </c:pt>
                <c:pt idx="19">
                  <c:v>40</c:v>
                </c:pt>
                <c:pt idx="20">
                  <c:v>40</c:v>
                </c:pt>
                <c:pt idx="21">
                  <c:v>41</c:v>
                </c:pt>
                <c:pt idx="22">
                  <c:v>45</c:v>
                </c:pt>
                <c:pt idx="23">
                  <c:v>40</c:v>
                </c:pt>
                <c:pt idx="24">
                  <c:v>42</c:v>
                </c:pt>
                <c:pt idx="25">
                  <c:v>41</c:v>
                </c:pt>
                <c:pt idx="26">
                  <c:v>40</c:v>
                </c:pt>
                <c:pt idx="27">
                  <c:v>40</c:v>
                </c:pt>
                <c:pt idx="28">
                  <c:v>41</c:v>
                </c:pt>
                <c:pt idx="29">
                  <c:v>41</c:v>
                </c:pt>
                <c:pt idx="30">
                  <c:v>41</c:v>
                </c:pt>
                <c:pt idx="31">
                  <c:v>47</c:v>
                </c:pt>
                <c:pt idx="32">
                  <c:v>45</c:v>
                </c:pt>
                <c:pt idx="33">
                  <c:v>42</c:v>
                </c:pt>
                <c:pt idx="34">
                  <c:v>41</c:v>
                </c:pt>
                <c:pt idx="35">
                  <c:v>40</c:v>
                </c:pt>
                <c:pt idx="36">
                  <c:v>40</c:v>
                </c:pt>
                <c:pt idx="37">
                  <c:v>43</c:v>
                </c:pt>
                <c:pt idx="38">
                  <c:v>42</c:v>
                </c:pt>
                <c:pt idx="39">
                  <c:v>41</c:v>
                </c:pt>
                <c:pt idx="40">
                  <c:v>41</c:v>
                </c:pt>
                <c:pt idx="41">
                  <c:v>40</c:v>
                </c:pt>
                <c:pt idx="42">
                  <c:v>40</c:v>
                </c:pt>
                <c:pt idx="43">
                  <c:v>40</c:v>
                </c:pt>
                <c:pt idx="44">
                  <c:v>40</c:v>
                </c:pt>
                <c:pt idx="45">
                  <c:v>41</c:v>
                </c:pt>
                <c:pt idx="46">
                  <c:v>40</c:v>
                </c:pt>
                <c:pt idx="47">
                  <c:v>40</c:v>
                </c:pt>
                <c:pt idx="48">
                  <c:v>40</c:v>
                </c:pt>
                <c:pt idx="49">
                  <c:v>40</c:v>
                </c:pt>
                <c:pt idx="50">
                  <c:v>41</c:v>
                </c:pt>
                <c:pt idx="51">
                  <c:v>74</c:v>
                </c:pt>
                <c:pt idx="52">
                  <c:v>149</c:v>
                </c:pt>
                <c:pt idx="53">
                  <c:v>41</c:v>
                </c:pt>
                <c:pt idx="54">
                  <c:v>41</c:v>
                </c:pt>
                <c:pt idx="55">
                  <c:v>41</c:v>
                </c:pt>
                <c:pt idx="56">
                  <c:v>42</c:v>
                </c:pt>
                <c:pt idx="57">
                  <c:v>40</c:v>
                </c:pt>
                <c:pt idx="58">
                  <c:v>90</c:v>
                </c:pt>
                <c:pt idx="59">
                  <c:v>41</c:v>
                </c:pt>
                <c:pt idx="60">
                  <c:v>40</c:v>
                </c:pt>
                <c:pt idx="61">
                  <c:v>41</c:v>
                </c:pt>
                <c:pt idx="62">
                  <c:v>40</c:v>
                </c:pt>
                <c:pt idx="63">
                  <c:v>43</c:v>
                </c:pt>
                <c:pt idx="64">
                  <c:v>40</c:v>
                </c:pt>
                <c:pt idx="65">
                  <c:v>44</c:v>
                </c:pt>
                <c:pt idx="66">
                  <c:v>40</c:v>
                </c:pt>
                <c:pt idx="67">
                  <c:v>40</c:v>
                </c:pt>
                <c:pt idx="68">
                  <c:v>39</c:v>
                </c:pt>
                <c:pt idx="69">
                  <c:v>40</c:v>
                </c:pt>
                <c:pt idx="70">
                  <c:v>41</c:v>
                </c:pt>
                <c:pt idx="71">
                  <c:v>39</c:v>
                </c:pt>
                <c:pt idx="72">
                  <c:v>40</c:v>
                </c:pt>
                <c:pt idx="73">
                  <c:v>39</c:v>
                </c:pt>
                <c:pt idx="74">
                  <c:v>39</c:v>
                </c:pt>
                <c:pt idx="75">
                  <c:v>39</c:v>
                </c:pt>
                <c:pt idx="76">
                  <c:v>39</c:v>
                </c:pt>
                <c:pt idx="77">
                  <c:v>39</c:v>
                </c:pt>
                <c:pt idx="78">
                  <c:v>39</c:v>
                </c:pt>
                <c:pt idx="79">
                  <c:v>45</c:v>
                </c:pt>
                <c:pt idx="80">
                  <c:v>39</c:v>
                </c:pt>
                <c:pt idx="81">
                  <c:v>39</c:v>
                </c:pt>
                <c:pt idx="82">
                  <c:v>39</c:v>
                </c:pt>
                <c:pt idx="83">
                  <c:v>39</c:v>
                </c:pt>
                <c:pt idx="84">
                  <c:v>39</c:v>
                </c:pt>
                <c:pt idx="85">
                  <c:v>39</c:v>
                </c:pt>
                <c:pt idx="86">
                  <c:v>38</c:v>
                </c:pt>
                <c:pt idx="87">
                  <c:v>38</c:v>
                </c:pt>
                <c:pt idx="88">
                  <c:v>39</c:v>
                </c:pt>
                <c:pt idx="89">
                  <c:v>38</c:v>
                </c:pt>
                <c:pt idx="90">
                  <c:v>39</c:v>
                </c:pt>
                <c:pt idx="91">
                  <c:v>38</c:v>
                </c:pt>
                <c:pt idx="92">
                  <c:v>38</c:v>
                </c:pt>
                <c:pt idx="93">
                  <c:v>40</c:v>
                </c:pt>
                <c:pt idx="94">
                  <c:v>38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74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4EF2-4E76-AD6B-BA21E4003F6B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5241</c:v>
                </c:pt>
                <c:pt idx="1">
                  <c:v>4479</c:v>
                </c:pt>
                <c:pt idx="2">
                  <c:v>4440</c:v>
                </c:pt>
                <c:pt idx="3">
                  <c:v>4583</c:v>
                </c:pt>
                <c:pt idx="4">
                  <c:v>4592</c:v>
                </c:pt>
                <c:pt idx="5">
                  <c:v>4477</c:v>
                </c:pt>
                <c:pt idx="6">
                  <c:v>4490</c:v>
                </c:pt>
                <c:pt idx="7">
                  <c:v>4532</c:v>
                </c:pt>
                <c:pt idx="8">
                  <c:v>4525</c:v>
                </c:pt>
                <c:pt idx="9">
                  <c:v>4510</c:v>
                </c:pt>
                <c:pt idx="10">
                  <c:v>4656</c:v>
                </c:pt>
                <c:pt idx="11">
                  <c:v>4508</c:v>
                </c:pt>
                <c:pt idx="12">
                  <c:v>4547</c:v>
                </c:pt>
                <c:pt idx="13">
                  <c:v>4636</c:v>
                </c:pt>
                <c:pt idx="14">
                  <c:v>4541</c:v>
                </c:pt>
                <c:pt idx="15">
                  <c:v>4627</c:v>
                </c:pt>
                <c:pt idx="16">
                  <c:v>4457</c:v>
                </c:pt>
                <c:pt idx="17">
                  <c:v>4645</c:v>
                </c:pt>
                <c:pt idx="18">
                  <c:v>4530</c:v>
                </c:pt>
                <c:pt idx="19">
                  <c:v>4646</c:v>
                </c:pt>
                <c:pt idx="20">
                  <c:v>4612</c:v>
                </c:pt>
                <c:pt idx="21">
                  <c:v>4495</c:v>
                </c:pt>
                <c:pt idx="22">
                  <c:v>4600</c:v>
                </c:pt>
                <c:pt idx="23">
                  <c:v>4649</c:v>
                </c:pt>
                <c:pt idx="24">
                  <c:v>4529</c:v>
                </c:pt>
                <c:pt idx="25">
                  <c:v>4432</c:v>
                </c:pt>
                <c:pt idx="26">
                  <c:v>4558</c:v>
                </c:pt>
                <c:pt idx="27">
                  <c:v>4581</c:v>
                </c:pt>
                <c:pt idx="28">
                  <c:v>4512</c:v>
                </c:pt>
                <c:pt idx="29">
                  <c:v>4301</c:v>
                </c:pt>
                <c:pt idx="30">
                  <c:v>4619</c:v>
                </c:pt>
                <c:pt idx="31">
                  <c:v>4435</c:v>
                </c:pt>
                <c:pt idx="32">
                  <c:v>4470</c:v>
                </c:pt>
                <c:pt idx="33">
                  <c:v>4601</c:v>
                </c:pt>
                <c:pt idx="34">
                  <c:v>4600</c:v>
                </c:pt>
                <c:pt idx="35">
                  <c:v>4518</c:v>
                </c:pt>
                <c:pt idx="36">
                  <c:v>4562</c:v>
                </c:pt>
                <c:pt idx="37">
                  <c:v>4482</c:v>
                </c:pt>
                <c:pt idx="38">
                  <c:v>4546</c:v>
                </c:pt>
                <c:pt idx="39">
                  <c:v>4708</c:v>
                </c:pt>
                <c:pt idx="40">
                  <c:v>4450</c:v>
                </c:pt>
                <c:pt idx="41">
                  <c:v>4398</c:v>
                </c:pt>
                <c:pt idx="42">
                  <c:v>4460</c:v>
                </c:pt>
                <c:pt idx="43">
                  <c:v>4432</c:v>
                </c:pt>
                <c:pt idx="44">
                  <c:v>4612</c:v>
                </c:pt>
                <c:pt idx="45">
                  <c:v>4479</c:v>
                </c:pt>
                <c:pt idx="46">
                  <c:v>4551</c:v>
                </c:pt>
                <c:pt idx="47">
                  <c:v>4525</c:v>
                </c:pt>
                <c:pt idx="48">
                  <c:v>4694</c:v>
                </c:pt>
                <c:pt idx="49">
                  <c:v>4445</c:v>
                </c:pt>
                <c:pt idx="50">
                  <c:v>4436</c:v>
                </c:pt>
                <c:pt idx="51">
                  <c:v>4594</c:v>
                </c:pt>
                <c:pt idx="52">
                  <c:v>4462</c:v>
                </c:pt>
                <c:pt idx="53">
                  <c:v>4445</c:v>
                </c:pt>
                <c:pt idx="54">
                  <c:v>4697</c:v>
                </c:pt>
                <c:pt idx="55">
                  <c:v>4477</c:v>
                </c:pt>
                <c:pt idx="56">
                  <c:v>4411</c:v>
                </c:pt>
                <c:pt idx="57">
                  <c:v>4477</c:v>
                </c:pt>
                <c:pt idx="58">
                  <c:v>4521</c:v>
                </c:pt>
                <c:pt idx="59">
                  <c:v>4399</c:v>
                </c:pt>
                <c:pt idx="60">
                  <c:v>4346</c:v>
                </c:pt>
                <c:pt idx="61">
                  <c:v>4522</c:v>
                </c:pt>
                <c:pt idx="62">
                  <c:v>4412</c:v>
                </c:pt>
                <c:pt idx="63">
                  <c:v>4424</c:v>
                </c:pt>
                <c:pt idx="64">
                  <c:v>4456</c:v>
                </c:pt>
                <c:pt idx="65">
                  <c:v>4544</c:v>
                </c:pt>
                <c:pt idx="66">
                  <c:v>4506</c:v>
                </c:pt>
                <c:pt idx="67">
                  <c:v>4428</c:v>
                </c:pt>
                <c:pt idx="68">
                  <c:v>4379</c:v>
                </c:pt>
                <c:pt idx="69">
                  <c:v>4416</c:v>
                </c:pt>
                <c:pt idx="70">
                  <c:v>4413</c:v>
                </c:pt>
                <c:pt idx="71">
                  <c:v>4385</c:v>
                </c:pt>
                <c:pt idx="72">
                  <c:v>4419</c:v>
                </c:pt>
                <c:pt idx="73">
                  <c:v>4547</c:v>
                </c:pt>
                <c:pt idx="74">
                  <c:v>4366</c:v>
                </c:pt>
                <c:pt idx="75">
                  <c:v>4375</c:v>
                </c:pt>
                <c:pt idx="76">
                  <c:v>4384</c:v>
                </c:pt>
                <c:pt idx="77">
                  <c:v>4464</c:v>
                </c:pt>
                <c:pt idx="78">
                  <c:v>4279</c:v>
                </c:pt>
                <c:pt idx="79">
                  <c:v>4149</c:v>
                </c:pt>
                <c:pt idx="80">
                  <c:v>4417</c:v>
                </c:pt>
                <c:pt idx="81">
                  <c:v>4277</c:v>
                </c:pt>
                <c:pt idx="82">
                  <c:v>4349</c:v>
                </c:pt>
                <c:pt idx="83">
                  <c:v>4375</c:v>
                </c:pt>
                <c:pt idx="84">
                  <c:v>4360</c:v>
                </c:pt>
                <c:pt idx="85">
                  <c:v>4307</c:v>
                </c:pt>
                <c:pt idx="86">
                  <c:v>4318</c:v>
                </c:pt>
                <c:pt idx="87">
                  <c:v>4357</c:v>
                </c:pt>
                <c:pt idx="88">
                  <c:v>4417</c:v>
                </c:pt>
                <c:pt idx="89">
                  <c:v>4270</c:v>
                </c:pt>
                <c:pt idx="90">
                  <c:v>4392</c:v>
                </c:pt>
                <c:pt idx="91">
                  <c:v>4587</c:v>
                </c:pt>
                <c:pt idx="92">
                  <c:v>4246</c:v>
                </c:pt>
                <c:pt idx="93">
                  <c:v>4288</c:v>
                </c:pt>
                <c:pt idx="94">
                  <c:v>4278</c:v>
                </c:pt>
                <c:pt idx="95">
                  <c:v>4354</c:v>
                </c:pt>
                <c:pt idx="96">
                  <c:v>4331</c:v>
                </c:pt>
                <c:pt idx="97">
                  <c:v>4346</c:v>
                </c:pt>
                <c:pt idx="98">
                  <c:v>4503</c:v>
                </c:pt>
                <c:pt idx="99">
                  <c:v>4331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4EF2-4E76-AD6B-BA21E4003F6B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32</c:v>
                </c:pt>
                <c:pt idx="1">
                  <c:v>18</c:v>
                </c:pt>
                <c:pt idx="2">
                  <c:v>18</c:v>
                </c:pt>
                <c:pt idx="3">
                  <c:v>21</c:v>
                </c:pt>
                <c:pt idx="4">
                  <c:v>18</c:v>
                </c:pt>
                <c:pt idx="5">
                  <c:v>18</c:v>
                </c:pt>
                <c:pt idx="6">
                  <c:v>48</c:v>
                </c:pt>
                <c:pt idx="7">
                  <c:v>18</c:v>
                </c:pt>
                <c:pt idx="8">
                  <c:v>18</c:v>
                </c:pt>
                <c:pt idx="9">
                  <c:v>22</c:v>
                </c:pt>
                <c:pt idx="10">
                  <c:v>18</c:v>
                </c:pt>
                <c:pt idx="11">
                  <c:v>42</c:v>
                </c:pt>
                <c:pt idx="12">
                  <c:v>19</c:v>
                </c:pt>
                <c:pt idx="13">
                  <c:v>21</c:v>
                </c:pt>
                <c:pt idx="14">
                  <c:v>20</c:v>
                </c:pt>
                <c:pt idx="15">
                  <c:v>20</c:v>
                </c:pt>
                <c:pt idx="16">
                  <c:v>19</c:v>
                </c:pt>
                <c:pt idx="17">
                  <c:v>18</c:v>
                </c:pt>
                <c:pt idx="18">
                  <c:v>22</c:v>
                </c:pt>
                <c:pt idx="19">
                  <c:v>19</c:v>
                </c:pt>
                <c:pt idx="20">
                  <c:v>34</c:v>
                </c:pt>
                <c:pt idx="21">
                  <c:v>18</c:v>
                </c:pt>
                <c:pt idx="22">
                  <c:v>23</c:v>
                </c:pt>
                <c:pt idx="23">
                  <c:v>48</c:v>
                </c:pt>
                <c:pt idx="24">
                  <c:v>19</c:v>
                </c:pt>
                <c:pt idx="25">
                  <c:v>18</c:v>
                </c:pt>
                <c:pt idx="26">
                  <c:v>18</c:v>
                </c:pt>
                <c:pt idx="27">
                  <c:v>21</c:v>
                </c:pt>
                <c:pt idx="28">
                  <c:v>20</c:v>
                </c:pt>
                <c:pt idx="29">
                  <c:v>19</c:v>
                </c:pt>
                <c:pt idx="30">
                  <c:v>18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26</c:v>
                </c:pt>
                <c:pt idx="35">
                  <c:v>18</c:v>
                </c:pt>
                <c:pt idx="36">
                  <c:v>45</c:v>
                </c:pt>
                <c:pt idx="37">
                  <c:v>25</c:v>
                </c:pt>
                <c:pt idx="38">
                  <c:v>19</c:v>
                </c:pt>
                <c:pt idx="39">
                  <c:v>22</c:v>
                </c:pt>
                <c:pt idx="40">
                  <c:v>23</c:v>
                </c:pt>
                <c:pt idx="41">
                  <c:v>25</c:v>
                </c:pt>
                <c:pt idx="42">
                  <c:v>19</c:v>
                </c:pt>
                <c:pt idx="43">
                  <c:v>24</c:v>
                </c:pt>
                <c:pt idx="44">
                  <c:v>18</c:v>
                </c:pt>
                <c:pt idx="45">
                  <c:v>20</c:v>
                </c:pt>
                <c:pt idx="46">
                  <c:v>19</c:v>
                </c:pt>
                <c:pt idx="47">
                  <c:v>40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18</c:v>
                </c:pt>
                <c:pt idx="52">
                  <c:v>21</c:v>
                </c:pt>
                <c:pt idx="53">
                  <c:v>18</c:v>
                </c:pt>
                <c:pt idx="54">
                  <c:v>18</c:v>
                </c:pt>
                <c:pt idx="55">
                  <c:v>19</c:v>
                </c:pt>
                <c:pt idx="56">
                  <c:v>19</c:v>
                </c:pt>
                <c:pt idx="57">
                  <c:v>19</c:v>
                </c:pt>
                <c:pt idx="58">
                  <c:v>21</c:v>
                </c:pt>
                <c:pt idx="59">
                  <c:v>18</c:v>
                </c:pt>
                <c:pt idx="60">
                  <c:v>19</c:v>
                </c:pt>
                <c:pt idx="61">
                  <c:v>27</c:v>
                </c:pt>
                <c:pt idx="62">
                  <c:v>18</c:v>
                </c:pt>
                <c:pt idx="63">
                  <c:v>18</c:v>
                </c:pt>
                <c:pt idx="64">
                  <c:v>18</c:v>
                </c:pt>
                <c:pt idx="65">
                  <c:v>19</c:v>
                </c:pt>
                <c:pt idx="66">
                  <c:v>18</c:v>
                </c:pt>
                <c:pt idx="67">
                  <c:v>18</c:v>
                </c:pt>
                <c:pt idx="68">
                  <c:v>18</c:v>
                </c:pt>
                <c:pt idx="69">
                  <c:v>34</c:v>
                </c:pt>
                <c:pt idx="70">
                  <c:v>19</c:v>
                </c:pt>
                <c:pt idx="71">
                  <c:v>18</c:v>
                </c:pt>
                <c:pt idx="72">
                  <c:v>18</c:v>
                </c:pt>
                <c:pt idx="73">
                  <c:v>23</c:v>
                </c:pt>
                <c:pt idx="74">
                  <c:v>18</c:v>
                </c:pt>
                <c:pt idx="75">
                  <c:v>18</c:v>
                </c:pt>
                <c:pt idx="76">
                  <c:v>18</c:v>
                </c:pt>
                <c:pt idx="77">
                  <c:v>18</c:v>
                </c:pt>
                <c:pt idx="78">
                  <c:v>18</c:v>
                </c:pt>
                <c:pt idx="79">
                  <c:v>22</c:v>
                </c:pt>
                <c:pt idx="80">
                  <c:v>18</c:v>
                </c:pt>
                <c:pt idx="81">
                  <c:v>18</c:v>
                </c:pt>
                <c:pt idx="82">
                  <c:v>18</c:v>
                </c:pt>
                <c:pt idx="83">
                  <c:v>18</c:v>
                </c:pt>
                <c:pt idx="84">
                  <c:v>18</c:v>
                </c:pt>
                <c:pt idx="85">
                  <c:v>17</c:v>
                </c:pt>
                <c:pt idx="86">
                  <c:v>18</c:v>
                </c:pt>
                <c:pt idx="87">
                  <c:v>18</c:v>
                </c:pt>
                <c:pt idx="88">
                  <c:v>18</c:v>
                </c:pt>
                <c:pt idx="89">
                  <c:v>18</c:v>
                </c:pt>
                <c:pt idx="90">
                  <c:v>18</c:v>
                </c:pt>
                <c:pt idx="91">
                  <c:v>18</c:v>
                </c:pt>
                <c:pt idx="92">
                  <c:v>18</c:v>
                </c:pt>
                <c:pt idx="93">
                  <c:v>18</c:v>
                </c:pt>
                <c:pt idx="94">
                  <c:v>18</c:v>
                </c:pt>
                <c:pt idx="95">
                  <c:v>18</c:v>
                </c:pt>
                <c:pt idx="96">
                  <c:v>18</c:v>
                </c:pt>
                <c:pt idx="97">
                  <c:v>18</c:v>
                </c:pt>
                <c:pt idx="98">
                  <c:v>18</c:v>
                </c:pt>
                <c:pt idx="99">
                  <c:v>18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4EF2-4E76-AD6B-BA21E4003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EF2-4E76-AD6B-BA21E4003F6B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EF2-4E76-AD6B-BA21E4003F6B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EF2-4E76-AD6B-BA21E4003F6B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EF2-4E76-AD6B-BA21E4003F6B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EF2-4E76-AD6B-BA21E4003F6B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EF2-4E76-AD6B-BA21E4003F6B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4EF2-4E76-AD6B-BA21E4003F6B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4EF2-4E76-AD6B-BA21E4003F6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Ours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41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13</c:v>
                </c:pt>
                <c:pt idx="5">
                  <c:v>12</c:v>
                </c:pt>
                <c:pt idx="6">
                  <c:v>18</c:v>
                </c:pt>
                <c:pt idx="7">
                  <c:v>46</c:v>
                </c:pt>
                <c:pt idx="8">
                  <c:v>12</c:v>
                </c:pt>
                <c:pt idx="9">
                  <c:v>13</c:v>
                </c:pt>
                <c:pt idx="10">
                  <c:v>18</c:v>
                </c:pt>
                <c:pt idx="11">
                  <c:v>12</c:v>
                </c:pt>
                <c:pt idx="12">
                  <c:v>15</c:v>
                </c:pt>
                <c:pt idx="13">
                  <c:v>14</c:v>
                </c:pt>
                <c:pt idx="14">
                  <c:v>11</c:v>
                </c:pt>
                <c:pt idx="15">
                  <c:v>18</c:v>
                </c:pt>
                <c:pt idx="16">
                  <c:v>12</c:v>
                </c:pt>
                <c:pt idx="17">
                  <c:v>13</c:v>
                </c:pt>
                <c:pt idx="18">
                  <c:v>12</c:v>
                </c:pt>
                <c:pt idx="19">
                  <c:v>11</c:v>
                </c:pt>
                <c:pt idx="20">
                  <c:v>14</c:v>
                </c:pt>
                <c:pt idx="21">
                  <c:v>11</c:v>
                </c:pt>
                <c:pt idx="22">
                  <c:v>16</c:v>
                </c:pt>
                <c:pt idx="23">
                  <c:v>12</c:v>
                </c:pt>
                <c:pt idx="24">
                  <c:v>25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18</c:v>
                </c:pt>
                <c:pt idx="32">
                  <c:v>13</c:v>
                </c:pt>
                <c:pt idx="33">
                  <c:v>13</c:v>
                </c:pt>
                <c:pt idx="34">
                  <c:v>12</c:v>
                </c:pt>
                <c:pt idx="35">
                  <c:v>12</c:v>
                </c:pt>
                <c:pt idx="36">
                  <c:v>14</c:v>
                </c:pt>
                <c:pt idx="37">
                  <c:v>13</c:v>
                </c:pt>
                <c:pt idx="38">
                  <c:v>12</c:v>
                </c:pt>
                <c:pt idx="39">
                  <c:v>12</c:v>
                </c:pt>
                <c:pt idx="40">
                  <c:v>14</c:v>
                </c:pt>
                <c:pt idx="41">
                  <c:v>12</c:v>
                </c:pt>
                <c:pt idx="42">
                  <c:v>51</c:v>
                </c:pt>
                <c:pt idx="43">
                  <c:v>13</c:v>
                </c:pt>
                <c:pt idx="44">
                  <c:v>12</c:v>
                </c:pt>
                <c:pt idx="45">
                  <c:v>12</c:v>
                </c:pt>
                <c:pt idx="46">
                  <c:v>13</c:v>
                </c:pt>
                <c:pt idx="47">
                  <c:v>13</c:v>
                </c:pt>
                <c:pt idx="48">
                  <c:v>12</c:v>
                </c:pt>
                <c:pt idx="49">
                  <c:v>12</c:v>
                </c:pt>
                <c:pt idx="50">
                  <c:v>13</c:v>
                </c:pt>
                <c:pt idx="51">
                  <c:v>11</c:v>
                </c:pt>
                <c:pt idx="52">
                  <c:v>13</c:v>
                </c:pt>
                <c:pt idx="53">
                  <c:v>28</c:v>
                </c:pt>
                <c:pt idx="54">
                  <c:v>13</c:v>
                </c:pt>
                <c:pt idx="55">
                  <c:v>16</c:v>
                </c:pt>
                <c:pt idx="56">
                  <c:v>12</c:v>
                </c:pt>
                <c:pt idx="57">
                  <c:v>14</c:v>
                </c:pt>
                <c:pt idx="58">
                  <c:v>12</c:v>
                </c:pt>
                <c:pt idx="59">
                  <c:v>20</c:v>
                </c:pt>
                <c:pt idx="60">
                  <c:v>13</c:v>
                </c:pt>
                <c:pt idx="61">
                  <c:v>13</c:v>
                </c:pt>
                <c:pt idx="62">
                  <c:v>13</c:v>
                </c:pt>
                <c:pt idx="63">
                  <c:v>13</c:v>
                </c:pt>
                <c:pt idx="64">
                  <c:v>14</c:v>
                </c:pt>
                <c:pt idx="65">
                  <c:v>20</c:v>
                </c:pt>
                <c:pt idx="66">
                  <c:v>18</c:v>
                </c:pt>
                <c:pt idx="67">
                  <c:v>12</c:v>
                </c:pt>
                <c:pt idx="68">
                  <c:v>12</c:v>
                </c:pt>
                <c:pt idx="69">
                  <c:v>14</c:v>
                </c:pt>
                <c:pt idx="70">
                  <c:v>12</c:v>
                </c:pt>
                <c:pt idx="71">
                  <c:v>12</c:v>
                </c:pt>
                <c:pt idx="72">
                  <c:v>19</c:v>
                </c:pt>
                <c:pt idx="73">
                  <c:v>12</c:v>
                </c:pt>
                <c:pt idx="74">
                  <c:v>11</c:v>
                </c:pt>
                <c:pt idx="75">
                  <c:v>14</c:v>
                </c:pt>
                <c:pt idx="76">
                  <c:v>13</c:v>
                </c:pt>
                <c:pt idx="77">
                  <c:v>12</c:v>
                </c:pt>
                <c:pt idx="78">
                  <c:v>11</c:v>
                </c:pt>
                <c:pt idx="79">
                  <c:v>13</c:v>
                </c:pt>
                <c:pt idx="80">
                  <c:v>11</c:v>
                </c:pt>
                <c:pt idx="81">
                  <c:v>13</c:v>
                </c:pt>
                <c:pt idx="82">
                  <c:v>12</c:v>
                </c:pt>
                <c:pt idx="83">
                  <c:v>12</c:v>
                </c:pt>
                <c:pt idx="84">
                  <c:v>11</c:v>
                </c:pt>
                <c:pt idx="85">
                  <c:v>13</c:v>
                </c:pt>
                <c:pt idx="86">
                  <c:v>13</c:v>
                </c:pt>
                <c:pt idx="87">
                  <c:v>11</c:v>
                </c:pt>
                <c:pt idx="88">
                  <c:v>11</c:v>
                </c:pt>
                <c:pt idx="89">
                  <c:v>13</c:v>
                </c:pt>
                <c:pt idx="90">
                  <c:v>12</c:v>
                </c:pt>
                <c:pt idx="91">
                  <c:v>13</c:v>
                </c:pt>
                <c:pt idx="92">
                  <c:v>13</c:v>
                </c:pt>
                <c:pt idx="93">
                  <c:v>16</c:v>
                </c:pt>
                <c:pt idx="94">
                  <c:v>13</c:v>
                </c:pt>
                <c:pt idx="95">
                  <c:v>13</c:v>
                </c:pt>
                <c:pt idx="96">
                  <c:v>13</c:v>
                </c:pt>
                <c:pt idx="97">
                  <c:v>17</c:v>
                </c:pt>
                <c:pt idx="98">
                  <c:v>11</c:v>
                </c:pt>
                <c:pt idx="99">
                  <c:v>11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FD04-44F9-A179-1260CA6E0314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38</c:v>
                </c:pt>
                <c:pt idx="1">
                  <c:v>26</c:v>
                </c:pt>
                <c:pt idx="2">
                  <c:v>28</c:v>
                </c:pt>
                <c:pt idx="3">
                  <c:v>26</c:v>
                </c:pt>
                <c:pt idx="4">
                  <c:v>28</c:v>
                </c:pt>
                <c:pt idx="5">
                  <c:v>27</c:v>
                </c:pt>
                <c:pt idx="6">
                  <c:v>30</c:v>
                </c:pt>
                <c:pt idx="7">
                  <c:v>25</c:v>
                </c:pt>
                <c:pt idx="8">
                  <c:v>26</c:v>
                </c:pt>
                <c:pt idx="9">
                  <c:v>26</c:v>
                </c:pt>
                <c:pt idx="10">
                  <c:v>27</c:v>
                </c:pt>
                <c:pt idx="11">
                  <c:v>28</c:v>
                </c:pt>
                <c:pt idx="12">
                  <c:v>39</c:v>
                </c:pt>
                <c:pt idx="13">
                  <c:v>29</c:v>
                </c:pt>
                <c:pt idx="14">
                  <c:v>27</c:v>
                </c:pt>
                <c:pt idx="15">
                  <c:v>27</c:v>
                </c:pt>
                <c:pt idx="16">
                  <c:v>28</c:v>
                </c:pt>
                <c:pt idx="17">
                  <c:v>119</c:v>
                </c:pt>
                <c:pt idx="18">
                  <c:v>28</c:v>
                </c:pt>
                <c:pt idx="19">
                  <c:v>27</c:v>
                </c:pt>
                <c:pt idx="20">
                  <c:v>33</c:v>
                </c:pt>
                <c:pt idx="21">
                  <c:v>27</c:v>
                </c:pt>
                <c:pt idx="22">
                  <c:v>64</c:v>
                </c:pt>
                <c:pt idx="23">
                  <c:v>26</c:v>
                </c:pt>
                <c:pt idx="24">
                  <c:v>26</c:v>
                </c:pt>
                <c:pt idx="25">
                  <c:v>27</c:v>
                </c:pt>
                <c:pt idx="26">
                  <c:v>26</c:v>
                </c:pt>
                <c:pt idx="27">
                  <c:v>31</c:v>
                </c:pt>
                <c:pt idx="28">
                  <c:v>29</c:v>
                </c:pt>
                <c:pt idx="29">
                  <c:v>26</c:v>
                </c:pt>
                <c:pt idx="30">
                  <c:v>30</c:v>
                </c:pt>
                <c:pt idx="31">
                  <c:v>25</c:v>
                </c:pt>
                <c:pt idx="32">
                  <c:v>29</c:v>
                </c:pt>
                <c:pt idx="33">
                  <c:v>26</c:v>
                </c:pt>
                <c:pt idx="34">
                  <c:v>26</c:v>
                </c:pt>
                <c:pt idx="35">
                  <c:v>85</c:v>
                </c:pt>
                <c:pt idx="36">
                  <c:v>28</c:v>
                </c:pt>
                <c:pt idx="37">
                  <c:v>26</c:v>
                </c:pt>
                <c:pt idx="38">
                  <c:v>27</c:v>
                </c:pt>
                <c:pt idx="39">
                  <c:v>28</c:v>
                </c:pt>
                <c:pt idx="40">
                  <c:v>27</c:v>
                </c:pt>
                <c:pt idx="41">
                  <c:v>26</c:v>
                </c:pt>
                <c:pt idx="42">
                  <c:v>27</c:v>
                </c:pt>
                <c:pt idx="43">
                  <c:v>26</c:v>
                </c:pt>
                <c:pt idx="44">
                  <c:v>26</c:v>
                </c:pt>
                <c:pt idx="45">
                  <c:v>26</c:v>
                </c:pt>
                <c:pt idx="46">
                  <c:v>27</c:v>
                </c:pt>
                <c:pt idx="47">
                  <c:v>26</c:v>
                </c:pt>
                <c:pt idx="48">
                  <c:v>31</c:v>
                </c:pt>
                <c:pt idx="49">
                  <c:v>26</c:v>
                </c:pt>
                <c:pt idx="50">
                  <c:v>26</c:v>
                </c:pt>
                <c:pt idx="51">
                  <c:v>26</c:v>
                </c:pt>
                <c:pt idx="52">
                  <c:v>28</c:v>
                </c:pt>
                <c:pt idx="53">
                  <c:v>26</c:v>
                </c:pt>
                <c:pt idx="54">
                  <c:v>26</c:v>
                </c:pt>
                <c:pt idx="55">
                  <c:v>27</c:v>
                </c:pt>
                <c:pt idx="56">
                  <c:v>26</c:v>
                </c:pt>
                <c:pt idx="57">
                  <c:v>27</c:v>
                </c:pt>
                <c:pt idx="58">
                  <c:v>77</c:v>
                </c:pt>
                <c:pt idx="59">
                  <c:v>25</c:v>
                </c:pt>
                <c:pt idx="60">
                  <c:v>27</c:v>
                </c:pt>
                <c:pt idx="61">
                  <c:v>26</c:v>
                </c:pt>
                <c:pt idx="62">
                  <c:v>35</c:v>
                </c:pt>
                <c:pt idx="63">
                  <c:v>48</c:v>
                </c:pt>
                <c:pt idx="64">
                  <c:v>26</c:v>
                </c:pt>
                <c:pt idx="65">
                  <c:v>25</c:v>
                </c:pt>
                <c:pt idx="66">
                  <c:v>26</c:v>
                </c:pt>
                <c:pt idx="67">
                  <c:v>26</c:v>
                </c:pt>
                <c:pt idx="68">
                  <c:v>26</c:v>
                </c:pt>
                <c:pt idx="69">
                  <c:v>29</c:v>
                </c:pt>
                <c:pt idx="70">
                  <c:v>26</c:v>
                </c:pt>
                <c:pt idx="71">
                  <c:v>26</c:v>
                </c:pt>
                <c:pt idx="72">
                  <c:v>26</c:v>
                </c:pt>
                <c:pt idx="73">
                  <c:v>26</c:v>
                </c:pt>
                <c:pt idx="74">
                  <c:v>32</c:v>
                </c:pt>
                <c:pt idx="75">
                  <c:v>25</c:v>
                </c:pt>
                <c:pt idx="76">
                  <c:v>26</c:v>
                </c:pt>
                <c:pt idx="77">
                  <c:v>26</c:v>
                </c:pt>
                <c:pt idx="78">
                  <c:v>26</c:v>
                </c:pt>
                <c:pt idx="79">
                  <c:v>26</c:v>
                </c:pt>
                <c:pt idx="80">
                  <c:v>26</c:v>
                </c:pt>
                <c:pt idx="81">
                  <c:v>100</c:v>
                </c:pt>
                <c:pt idx="82">
                  <c:v>31</c:v>
                </c:pt>
                <c:pt idx="83">
                  <c:v>26</c:v>
                </c:pt>
                <c:pt idx="84">
                  <c:v>26</c:v>
                </c:pt>
                <c:pt idx="85">
                  <c:v>26</c:v>
                </c:pt>
                <c:pt idx="86">
                  <c:v>26</c:v>
                </c:pt>
                <c:pt idx="87">
                  <c:v>26</c:v>
                </c:pt>
                <c:pt idx="88">
                  <c:v>27</c:v>
                </c:pt>
                <c:pt idx="89">
                  <c:v>26</c:v>
                </c:pt>
                <c:pt idx="90">
                  <c:v>27</c:v>
                </c:pt>
                <c:pt idx="91">
                  <c:v>26</c:v>
                </c:pt>
                <c:pt idx="92">
                  <c:v>26</c:v>
                </c:pt>
                <c:pt idx="93">
                  <c:v>26</c:v>
                </c:pt>
                <c:pt idx="94">
                  <c:v>26</c:v>
                </c:pt>
                <c:pt idx="95">
                  <c:v>26</c:v>
                </c:pt>
                <c:pt idx="96">
                  <c:v>26</c:v>
                </c:pt>
                <c:pt idx="97">
                  <c:v>26</c:v>
                </c:pt>
                <c:pt idx="98">
                  <c:v>28</c:v>
                </c:pt>
                <c:pt idx="99">
                  <c:v>27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FD04-44F9-A179-1260CA6E0314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5512</c:v>
                </c:pt>
                <c:pt idx="1">
                  <c:v>4386</c:v>
                </c:pt>
                <c:pt idx="2">
                  <c:v>4090</c:v>
                </c:pt>
                <c:pt idx="3">
                  <c:v>4248</c:v>
                </c:pt>
                <c:pt idx="4">
                  <c:v>4378</c:v>
                </c:pt>
                <c:pt idx="5">
                  <c:v>4311</c:v>
                </c:pt>
                <c:pt idx="6">
                  <c:v>4020</c:v>
                </c:pt>
                <c:pt idx="7">
                  <c:v>4225</c:v>
                </c:pt>
                <c:pt idx="8">
                  <c:v>4368</c:v>
                </c:pt>
                <c:pt idx="9">
                  <c:v>4103</c:v>
                </c:pt>
                <c:pt idx="10">
                  <c:v>4331</c:v>
                </c:pt>
                <c:pt idx="11">
                  <c:v>4151</c:v>
                </c:pt>
                <c:pt idx="12">
                  <c:v>4438</c:v>
                </c:pt>
                <c:pt idx="13">
                  <c:v>4303</c:v>
                </c:pt>
                <c:pt idx="14">
                  <c:v>4348</c:v>
                </c:pt>
                <c:pt idx="15">
                  <c:v>4359</c:v>
                </c:pt>
                <c:pt idx="16">
                  <c:v>4241</c:v>
                </c:pt>
                <c:pt idx="17">
                  <c:v>4266</c:v>
                </c:pt>
                <c:pt idx="18">
                  <c:v>4287</c:v>
                </c:pt>
                <c:pt idx="19">
                  <c:v>4151</c:v>
                </c:pt>
                <c:pt idx="20">
                  <c:v>4431</c:v>
                </c:pt>
                <c:pt idx="21">
                  <c:v>4129</c:v>
                </c:pt>
                <c:pt idx="22">
                  <c:v>4289</c:v>
                </c:pt>
                <c:pt idx="23">
                  <c:v>4278</c:v>
                </c:pt>
                <c:pt idx="24">
                  <c:v>4320</c:v>
                </c:pt>
                <c:pt idx="25">
                  <c:v>4102</c:v>
                </c:pt>
                <c:pt idx="26">
                  <c:v>4121</c:v>
                </c:pt>
                <c:pt idx="27">
                  <c:v>4391</c:v>
                </c:pt>
                <c:pt idx="28">
                  <c:v>4291</c:v>
                </c:pt>
                <c:pt idx="29">
                  <c:v>3920</c:v>
                </c:pt>
                <c:pt idx="30">
                  <c:v>4291</c:v>
                </c:pt>
                <c:pt idx="31">
                  <c:v>4193</c:v>
                </c:pt>
                <c:pt idx="32">
                  <c:v>4394</c:v>
                </c:pt>
                <c:pt idx="33">
                  <c:v>4573</c:v>
                </c:pt>
                <c:pt idx="34">
                  <c:v>4485</c:v>
                </c:pt>
                <c:pt idx="35">
                  <c:v>4298</c:v>
                </c:pt>
                <c:pt idx="36">
                  <c:v>4595</c:v>
                </c:pt>
                <c:pt idx="37">
                  <c:v>4271</c:v>
                </c:pt>
                <c:pt idx="38">
                  <c:v>4286</c:v>
                </c:pt>
                <c:pt idx="39">
                  <c:v>4598</c:v>
                </c:pt>
                <c:pt idx="40">
                  <c:v>4294</c:v>
                </c:pt>
                <c:pt idx="41">
                  <c:v>4342</c:v>
                </c:pt>
                <c:pt idx="42">
                  <c:v>4334</c:v>
                </c:pt>
                <c:pt idx="43">
                  <c:v>4127</c:v>
                </c:pt>
                <c:pt idx="44">
                  <c:v>4380</c:v>
                </c:pt>
                <c:pt idx="45">
                  <c:v>4374</c:v>
                </c:pt>
                <c:pt idx="46">
                  <c:v>4224</c:v>
                </c:pt>
                <c:pt idx="47">
                  <c:v>4585</c:v>
                </c:pt>
                <c:pt idx="48">
                  <c:v>4979</c:v>
                </c:pt>
                <c:pt idx="49">
                  <c:v>4188</c:v>
                </c:pt>
                <c:pt idx="50">
                  <c:v>4217</c:v>
                </c:pt>
                <c:pt idx="51">
                  <c:v>4353</c:v>
                </c:pt>
                <c:pt idx="52">
                  <c:v>4345</c:v>
                </c:pt>
                <c:pt idx="53">
                  <c:v>4175</c:v>
                </c:pt>
                <c:pt idx="54">
                  <c:v>4321</c:v>
                </c:pt>
                <c:pt idx="55">
                  <c:v>4493</c:v>
                </c:pt>
                <c:pt idx="56">
                  <c:v>4380</c:v>
                </c:pt>
                <c:pt idx="57">
                  <c:v>4411</c:v>
                </c:pt>
                <c:pt idx="58">
                  <c:v>4409</c:v>
                </c:pt>
                <c:pt idx="59">
                  <c:v>4363</c:v>
                </c:pt>
                <c:pt idx="60">
                  <c:v>4055</c:v>
                </c:pt>
                <c:pt idx="61">
                  <c:v>4556</c:v>
                </c:pt>
                <c:pt idx="62">
                  <c:v>4347</c:v>
                </c:pt>
                <c:pt idx="63">
                  <c:v>4392</c:v>
                </c:pt>
                <c:pt idx="64">
                  <c:v>4339</c:v>
                </c:pt>
                <c:pt idx="65">
                  <c:v>4522</c:v>
                </c:pt>
                <c:pt idx="66">
                  <c:v>4238</c:v>
                </c:pt>
                <c:pt idx="67">
                  <c:v>4132</c:v>
                </c:pt>
                <c:pt idx="68">
                  <c:v>4133</c:v>
                </c:pt>
                <c:pt idx="69">
                  <c:v>4378</c:v>
                </c:pt>
                <c:pt idx="70">
                  <c:v>4357</c:v>
                </c:pt>
                <c:pt idx="71">
                  <c:v>4185</c:v>
                </c:pt>
                <c:pt idx="72">
                  <c:v>4455</c:v>
                </c:pt>
                <c:pt idx="73">
                  <c:v>4482</c:v>
                </c:pt>
                <c:pt idx="74">
                  <c:v>4379</c:v>
                </c:pt>
                <c:pt idx="75">
                  <c:v>4275</c:v>
                </c:pt>
                <c:pt idx="76">
                  <c:v>4342</c:v>
                </c:pt>
                <c:pt idx="77">
                  <c:v>4361</c:v>
                </c:pt>
                <c:pt idx="78">
                  <c:v>4364</c:v>
                </c:pt>
                <c:pt idx="79">
                  <c:v>3857</c:v>
                </c:pt>
                <c:pt idx="80">
                  <c:v>4321</c:v>
                </c:pt>
                <c:pt idx="81">
                  <c:v>4356</c:v>
                </c:pt>
                <c:pt idx="82">
                  <c:v>4384</c:v>
                </c:pt>
                <c:pt idx="83">
                  <c:v>4377</c:v>
                </c:pt>
                <c:pt idx="84">
                  <c:v>4339</c:v>
                </c:pt>
                <c:pt idx="85">
                  <c:v>4756</c:v>
                </c:pt>
                <c:pt idx="86">
                  <c:v>4114</c:v>
                </c:pt>
                <c:pt idx="87">
                  <c:v>4302</c:v>
                </c:pt>
                <c:pt idx="88">
                  <c:v>4163</c:v>
                </c:pt>
                <c:pt idx="89">
                  <c:v>4086</c:v>
                </c:pt>
                <c:pt idx="90">
                  <c:v>4266</c:v>
                </c:pt>
                <c:pt idx="91">
                  <c:v>4408</c:v>
                </c:pt>
                <c:pt idx="92">
                  <c:v>4196</c:v>
                </c:pt>
                <c:pt idx="93">
                  <c:v>4095</c:v>
                </c:pt>
                <c:pt idx="94">
                  <c:v>4249</c:v>
                </c:pt>
                <c:pt idx="95">
                  <c:v>4286</c:v>
                </c:pt>
                <c:pt idx="96">
                  <c:v>4130</c:v>
                </c:pt>
                <c:pt idx="97">
                  <c:v>4184</c:v>
                </c:pt>
                <c:pt idx="98">
                  <c:v>4331</c:v>
                </c:pt>
                <c:pt idx="99">
                  <c:v>4080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FD04-44F9-A179-1260CA6E0314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35585</c:v>
                </c:pt>
                <c:pt idx="1">
                  <c:v>31901</c:v>
                </c:pt>
                <c:pt idx="2">
                  <c:v>32020</c:v>
                </c:pt>
                <c:pt idx="3">
                  <c:v>32062</c:v>
                </c:pt>
                <c:pt idx="4">
                  <c:v>31885</c:v>
                </c:pt>
                <c:pt idx="5">
                  <c:v>32209</c:v>
                </c:pt>
                <c:pt idx="6">
                  <c:v>31031</c:v>
                </c:pt>
                <c:pt idx="7">
                  <c:v>31294</c:v>
                </c:pt>
                <c:pt idx="8">
                  <c:v>31570</c:v>
                </c:pt>
                <c:pt idx="9">
                  <c:v>31813</c:v>
                </c:pt>
                <c:pt idx="10">
                  <c:v>32243</c:v>
                </c:pt>
                <c:pt idx="11">
                  <c:v>32128</c:v>
                </c:pt>
                <c:pt idx="12">
                  <c:v>32100</c:v>
                </c:pt>
                <c:pt idx="13">
                  <c:v>32009</c:v>
                </c:pt>
                <c:pt idx="14">
                  <c:v>31649</c:v>
                </c:pt>
                <c:pt idx="15">
                  <c:v>32097</c:v>
                </c:pt>
                <c:pt idx="16">
                  <c:v>31859</c:v>
                </c:pt>
                <c:pt idx="17">
                  <c:v>31984</c:v>
                </c:pt>
                <c:pt idx="18">
                  <c:v>31530</c:v>
                </c:pt>
                <c:pt idx="19">
                  <c:v>31487</c:v>
                </c:pt>
                <c:pt idx="20">
                  <c:v>31805</c:v>
                </c:pt>
                <c:pt idx="21">
                  <c:v>31673</c:v>
                </c:pt>
                <c:pt idx="22">
                  <c:v>31986</c:v>
                </c:pt>
                <c:pt idx="23">
                  <c:v>31789</c:v>
                </c:pt>
                <c:pt idx="24">
                  <c:v>31335</c:v>
                </c:pt>
                <c:pt idx="25">
                  <c:v>31164</c:v>
                </c:pt>
                <c:pt idx="26">
                  <c:v>31324</c:v>
                </c:pt>
                <c:pt idx="27">
                  <c:v>31293</c:v>
                </c:pt>
                <c:pt idx="28">
                  <c:v>31906</c:v>
                </c:pt>
                <c:pt idx="29">
                  <c:v>31469</c:v>
                </c:pt>
                <c:pt idx="30">
                  <c:v>31265</c:v>
                </c:pt>
                <c:pt idx="31">
                  <c:v>31292</c:v>
                </c:pt>
                <c:pt idx="32">
                  <c:v>31606</c:v>
                </c:pt>
                <c:pt idx="33">
                  <c:v>32091</c:v>
                </c:pt>
                <c:pt idx="34">
                  <c:v>32031</c:v>
                </c:pt>
                <c:pt idx="35">
                  <c:v>31572</c:v>
                </c:pt>
                <c:pt idx="36">
                  <c:v>31894</c:v>
                </c:pt>
                <c:pt idx="37">
                  <c:v>31454</c:v>
                </c:pt>
                <c:pt idx="38">
                  <c:v>31554</c:v>
                </c:pt>
                <c:pt idx="39">
                  <c:v>31944</c:v>
                </c:pt>
                <c:pt idx="40">
                  <c:v>31889</c:v>
                </c:pt>
                <c:pt idx="41">
                  <c:v>32026</c:v>
                </c:pt>
                <c:pt idx="42">
                  <c:v>31466</c:v>
                </c:pt>
                <c:pt idx="43">
                  <c:v>31294</c:v>
                </c:pt>
                <c:pt idx="44">
                  <c:v>31483</c:v>
                </c:pt>
                <c:pt idx="45">
                  <c:v>31549</c:v>
                </c:pt>
                <c:pt idx="46">
                  <c:v>32160</c:v>
                </c:pt>
                <c:pt idx="47">
                  <c:v>32059</c:v>
                </c:pt>
                <c:pt idx="48">
                  <c:v>32071</c:v>
                </c:pt>
                <c:pt idx="49">
                  <c:v>30726</c:v>
                </c:pt>
                <c:pt idx="50">
                  <c:v>31125</c:v>
                </c:pt>
                <c:pt idx="51">
                  <c:v>31586</c:v>
                </c:pt>
                <c:pt idx="52">
                  <c:v>31303</c:v>
                </c:pt>
                <c:pt idx="53">
                  <c:v>31068</c:v>
                </c:pt>
                <c:pt idx="54">
                  <c:v>31300</c:v>
                </c:pt>
                <c:pt idx="55">
                  <c:v>31542</c:v>
                </c:pt>
                <c:pt idx="56">
                  <c:v>31731</c:v>
                </c:pt>
                <c:pt idx="57">
                  <c:v>31358</c:v>
                </c:pt>
                <c:pt idx="58">
                  <c:v>31772</c:v>
                </c:pt>
                <c:pt idx="59">
                  <c:v>31405</c:v>
                </c:pt>
                <c:pt idx="60">
                  <c:v>31165</c:v>
                </c:pt>
                <c:pt idx="61">
                  <c:v>31422</c:v>
                </c:pt>
                <c:pt idx="62">
                  <c:v>31575</c:v>
                </c:pt>
                <c:pt idx="63">
                  <c:v>31266</c:v>
                </c:pt>
                <c:pt idx="64">
                  <c:v>31123</c:v>
                </c:pt>
                <c:pt idx="65">
                  <c:v>32357</c:v>
                </c:pt>
                <c:pt idx="66">
                  <c:v>30951</c:v>
                </c:pt>
                <c:pt idx="67">
                  <c:v>30944</c:v>
                </c:pt>
                <c:pt idx="68">
                  <c:v>30791</c:v>
                </c:pt>
                <c:pt idx="69">
                  <c:v>31138</c:v>
                </c:pt>
                <c:pt idx="70">
                  <c:v>31056</c:v>
                </c:pt>
                <c:pt idx="71">
                  <c:v>31233</c:v>
                </c:pt>
                <c:pt idx="72">
                  <c:v>31428</c:v>
                </c:pt>
                <c:pt idx="73">
                  <c:v>31771</c:v>
                </c:pt>
                <c:pt idx="74">
                  <c:v>31435</c:v>
                </c:pt>
                <c:pt idx="75">
                  <c:v>30817</c:v>
                </c:pt>
                <c:pt idx="76">
                  <c:v>31192</c:v>
                </c:pt>
                <c:pt idx="77">
                  <c:v>31323</c:v>
                </c:pt>
                <c:pt idx="78">
                  <c:v>31404</c:v>
                </c:pt>
                <c:pt idx="79">
                  <c:v>30692</c:v>
                </c:pt>
                <c:pt idx="80">
                  <c:v>30986</c:v>
                </c:pt>
                <c:pt idx="81">
                  <c:v>31259</c:v>
                </c:pt>
                <c:pt idx="82">
                  <c:v>31305</c:v>
                </c:pt>
                <c:pt idx="83">
                  <c:v>31840</c:v>
                </c:pt>
                <c:pt idx="84">
                  <c:v>31323</c:v>
                </c:pt>
                <c:pt idx="85">
                  <c:v>31494</c:v>
                </c:pt>
                <c:pt idx="86">
                  <c:v>30550</c:v>
                </c:pt>
                <c:pt idx="87">
                  <c:v>30742</c:v>
                </c:pt>
                <c:pt idx="88">
                  <c:v>30895</c:v>
                </c:pt>
                <c:pt idx="89">
                  <c:v>31068</c:v>
                </c:pt>
                <c:pt idx="90">
                  <c:v>30920</c:v>
                </c:pt>
                <c:pt idx="91">
                  <c:v>30894</c:v>
                </c:pt>
                <c:pt idx="92">
                  <c:v>30597</c:v>
                </c:pt>
                <c:pt idx="93">
                  <c:v>30739</c:v>
                </c:pt>
                <c:pt idx="94">
                  <c:v>30568</c:v>
                </c:pt>
                <c:pt idx="95">
                  <c:v>30781</c:v>
                </c:pt>
                <c:pt idx="96">
                  <c:v>30401</c:v>
                </c:pt>
                <c:pt idx="97">
                  <c:v>30412</c:v>
                </c:pt>
                <c:pt idx="98">
                  <c:v>30599</c:v>
                </c:pt>
                <c:pt idx="99">
                  <c:v>29838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FD04-44F9-A179-1260CA6E0314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4449</c:v>
                </c:pt>
                <c:pt idx="1">
                  <c:v>3888</c:v>
                </c:pt>
                <c:pt idx="2">
                  <c:v>3697</c:v>
                </c:pt>
                <c:pt idx="3">
                  <c:v>3856</c:v>
                </c:pt>
                <c:pt idx="4">
                  <c:v>3828</c:v>
                </c:pt>
                <c:pt idx="5">
                  <c:v>3726</c:v>
                </c:pt>
                <c:pt idx="6">
                  <c:v>3500</c:v>
                </c:pt>
                <c:pt idx="7">
                  <c:v>3722</c:v>
                </c:pt>
                <c:pt idx="8">
                  <c:v>3870</c:v>
                </c:pt>
                <c:pt idx="9">
                  <c:v>3623</c:v>
                </c:pt>
                <c:pt idx="10">
                  <c:v>3653</c:v>
                </c:pt>
                <c:pt idx="11">
                  <c:v>3583</c:v>
                </c:pt>
                <c:pt idx="12">
                  <c:v>3756</c:v>
                </c:pt>
                <c:pt idx="13">
                  <c:v>3815</c:v>
                </c:pt>
                <c:pt idx="14">
                  <c:v>3668</c:v>
                </c:pt>
                <c:pt idx="15">
                  <c:v>3785</c:v>
                </c:pt>
                <c:pt idx="16">
                  <c:v>3688</c:v>
                </c:pt>
                <c:pt idx="17">
                  <c:v>3731</c:v>
                </c:pt>
                <c:pt idx="18">
                  <c:v>3627</c:v>
                </c:pt>
                <c:pt idx="19">
                  <c:v>3629</c:v>
                </c:pt>
                <c:pt idx="20">
                  <c:v>3851</c:v>
                </c:pt>
                <c:pt idx="21">
                  <c:v>3628</c:v>
                </c:pt>
                <c:pt idx="22">
                  <c:v>3778</c:v>
                </c:pt>
                <c:pt idx="23">
                  <c:v>3711</c:v>
                </c:pt>
                <c:pt idx="24">
                  <c:v>3718</c:v>
                </c:pt>
                <c:pt idx="25">
                  <c:v>3507</c:v>
                </c:pt>
                <c:pt idx="26">
                  <c:v>3706</c:v>
                </c:pt>
                <c:pt idx="27">
                  <c:v>3701</c:v>
                </c:pt>
                <c:pt idx="28">
                  <c:v>3624</c:v>
                </c:pt>
                <c:pt idx="29">
                  <c:v>3334</c:v>
                </c:pt>
                <c:pt idx="30">
                  <c:v>3717</c:v>
                </c:pt>
                <c:pt idx="31">
                  <c:v>3677</c:v>
                </c:pt>
                <c:pt idx="32">
                  <c:v>3699</c:v>
                </c:pt>
                <c:pt idx="33">
                  <c:v>3846</c:v>
                </c:pt>
                <c:pt idx="34">
                  <c:v>3902</c:v>
                </c:pt>
                <c:pt idx="35">
                  <c:v>3591</c:v>
                </c:pt>
                <c:pt idx="36">
                  <c:v>3873</c:v>
                </c:pt>
                <c:pt idx="37">
                  <c:v>3656</c:v>
                </c:pt>
                <c:pt idx="38">
                  <c:v>3735</c:v>
                </c:pt>
                <c:pt idx="39">
                  <c:v>4052</c:v>
                </c:pt>
                <c:pt idx="40">
                  <c:v>3648</c:v>
                </c:pt>
                <c:pt idx="41">
                  <c:v>3773</c:v>
                </c:pt>
                <c:pt idx="42">
                  <c:v>3613</c:v>
                </c:pt>
                <c:pt idx="43">
                  <c:v>3569</c:v>
                </c:pt>
                <c:pt idx="44">
                  <c:v>3720</c:v>
                </c:pt>
                <c:pt idx="45">
                  <c:v>3771</c:v>
                </c:pt>
                <c:pt idx="46">
                  <c:v>3591</c:v>
                </c:pt>
                <c:pt idx="47">
                  <c:v>3993</c:v>
                </c:pt>
                <c:pt idx="48">
                  <c:v>4436</c:v>
                </c:pt>
                <c:pt idx="49">
                  <c:v>3590</c:v>
                </c:pt>
                <c:pt idx="50">
                  <c:v>3679</c:v>
                </c:pt>
                <c:pt idx="51">
                  <c:v>3810</c:v>
                </c:pt>
                <c:pt idx="52">
                  <c:v>3624</c:v>
                </c:pt>
                <c:pt idx="53">
                  <c:v>3554</c:v>
                </c:pt>
                <c:pt idx="54">
                  <c:v>3334</c:v>
                </c:pt>
                <c:pt idx="55">
                  <c:v>3822</c:v>
                </c:pt>
                <c:pt idx="56">
                  <c:v>3756</c:v>
                </c:pt>
                <c:pt idx="57">
                  <c:v>3791</c:v>
                </c:pt>
                <c:pt idx="58">
                  <c:v>3891</c:v>
                </c:pt>
                <c:pt idx="59">
                  <c:v>3730</c:v>
                </c:pt>
                <c:pt idx="60">
                  <c:v>3364</c:v>
                </c:pt>
                <c:pt idx="61">
                  <c:v>3851</c:v>
                </c:pt>
                <c:pt idx="62">
                  <c:v>3657</c:v>
                </c:pt>
                <c:pt idx="63">
                  <c:v>3767</c:v>
                </c:pt>
                <c:pt idx="64">
                  <c:v>3871</c:v>
                </c:pt>
                <c:pt idx="65">
                  <c:v>3715</c:v>
                </c:pt>
                <c:pt idx="66">
                  <c:v>3553</c:v>
                </c:pt>
                <c:pt idx="67">
                  <c:v>3501</c:v>
                </c:pt>
                <c:pt idx="68">
                  <c:v>3495</c:v>
                </c:pt>
                <c:pt idx="69">
                  <c:v>3815</c:v>
                </c:pt>
                <c:pt idx="70">
                  <c:v>3672</c:v>
                </c:pt>
                <c:pt idx="71">
                  <c:v>3498</c:v>
                </c:pt>
                <c:pt idx="72">
                  <c:v>3794</c:v>
                </c:pt>
                <c:pt idx="73">
                  <c:v>3542</c:v>
                </c:pt>
                <c:pt idx="74">
                  <c:v>3795</c:v>
                </c:pt>
                <c:pt idx="75">
                  <c:v>3503</c:v>
                </c:pt>
                <c:pt idx="76">
                  <c:v>3593</c:v>
                </c:pt>
                <c:pt idx="77">
                  <c:v>3757</c:v>
                </c:pt>
                <c:pt idx="78">
                  <c:v>3641</c:v>
                </c:pt>
                <c:pt idx="79">
                  <c:v>3309</c:v>
                </c:pt>
                <c:pt idx="80">
                  <c:v>3702</c:v>
                </c:pt>
                <c:pt idx="81">
                  <c:v>3758</c:v>
                </c:pt>
                <c:pt idx="82">
                  <c:v>3546</c:v>
                </c:pt>
                <c:pt idx="83">
                  <c:v>3675</c:v>
                </c:pt>
                <c:pt idx="84">
                  <c:v>3582</c:v>
                </c:pt>
                <c:pt idx="85">
                  <c:v>4085</c:v>
                </c:pt>
                <c:pt idx="86">
                  <c:v>3502</c:v>
                </c:pt>
                <c:pt idx="87">
                  <c:v>3634</c:v>
                </c:pt>
                <c:pt idx="88">
                  <c:v>3707</c:v>
                </c:pt>
                <c:pt idx="89">
                  <c:v>3639</c:v>
                </c:pt>
                <c:pt idx="90">
                  <c:v>3605</c:v>
                </c:pt>
                <c:pt idx="91">
                  <c:v>3841</c:v>
                </c:pt>
                <c:pt idx="92">
                  <c:v>3660</c:v>
                </c:pt>
                <c:pt idx="93">
                  <c:v>3570</c:v>
                </c:pt>
                <c:pt idx="94">
                  <c:v>3743</c:v>
                </c:pt>
                <c:pt idx="95">
                  <c:v>3816</c:v>
                </c:pt>
                <c:pt idx="96">
                  <c:v>3589</c:v>
                </c:pt>
                <c:pt idx="97">
                  <c:v>3662</c:v>
                </c:pt>
                <c:pt idx="98">
                  <c:v>3881</c:v>
                </c:pt>
                <c:pt idx="99">
                  <c:v>3606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FD04-44F9-A179-1260CA6E0314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4546</c:v>
                </c:pt>
                <c:pt idx="1">
                  <c:v>3627</c:v>
                </c:pt>
                <c:pt idx="2">
                  <c:v>3280</c:v>
                </c:pt>
                <c:pt idx="3">
                  <c:v>3680</c:v>
                </c:pt>
                <c:pt idx="4">
                  <c:v>3512</c:v>
                </c:pt>
                <c:pt idx="5">
                  <c:v>3500</c:v>
                </c:pt>
                <c:pt idx="6">
                  <c:v>3229</c:v>
                </c:pt>
                <c:pt idx="7">
                  <c:v>3308</c:v>
                </c:pt>
                <c:pt idx="8">
                  <c:v>3553</c:v>
                </c:pt>
                <c:pt idx="9">
                  <c:v>3373</c:v>
                </c:pt>
                <c:pt idx="10">
                  <c:v>3471</c:v>
                </c:pt>
                <c:pt idx="11">
                  <c:v>3386</c:v>
                </c:pt>
                <c:pt idx="12">
                  <c:v>3680</c:v>
                </c:pt>
                <c:pt idx="13">
                  <c:v>3518</c:v>
                </c:pt>
                <c:pt idx="14">
                  <c:v>3480</c:v>
                </c:pt>
                <c:pt idx="15">
                  <c:v>3563</c:v>
                </c:pt>
                <c:pt idx="16">
                  <c:v>3440</c:v>
                </c:pt>
                <c:pt idx="17">
                  <c:v>3477</c:v>
                </c:pt>
                <c:pt idx="18">
                  <c:v>3459</c:v>
                </c:pt>
                <c:pt idx="19">
                  <c:v>3330</c:v>
                </c:pt>
                <c:pt idx="20">
                  <c:v>3617</c:v>
                </c:pt>
                <c:pt idx="21">
                  <c:v>3433</c:v>
                </c:pt>
                <c:pt idx="22">
                  <c:v>3408</c:v>
                </c:pt>
                <c:pt idx="23">
                  <c:v>3192</c:v>
                </c:pt>
                <c:pt idx="24">
                  <c:v>3536</c:v>
                </c:pt>
                <c:pt idx="25">
                  <c:v>3332</c:v>
                </c:pt>
                <c:pt idx="26">
                  <c:v>3375</c:v>
                </c:pt>
                <c:pt idx="27">
                  <c:v>3508</c:v>
                </c:pt>
                <c:pt idx="28">
                  <c:v>3399</c:v>
                </c:pt>
                <c:pt idx="29">
                  <c:v>3154</c:v>
                </c:pt>
                <c:pt idx="30">
                  <c:v>3556</c:v>
                </c:pt>
                <c:pt idx="31">
                  <c:v>3511</c:v>
                </c:pt>
                <c:pt idx="32">
                  <c:v>3639</c:v>
                </c:pt>
                <c:pt idx="33">
                  <c:v>3700</c:v>
                </c:pt>
                <c:pt idx="34">
                  <c:v>3663</c:v>
                </c:pt>
                <c:pt idx="35">
                  <c:v>3345</c:v>
                </c:pt>
                <c:pt idx="36">
                  <c:v>3673</c:v>
                </c:pt>
                <c:pt idx="37">
                  <c:v>3389</c:v>
                </c:pt>
                <c:pt idx="38">
                  <c:v>3513</c:v>
                </c:pt>
                <c:pt idx="39">
                  <c:v>3952</c:v>
                </c:pt>
                <c:pt idx="40">
                  <c:v>3480</c:v>
                </c:pt>
                <c:pt idx="41">
                  <c:v>3621</c:v>
                </c:pt>
                <c:pt idx="42">
                  <c:v>3576</c:v>
                </c:pt>
                <c:pt idx="43">
                  <c:v>3441</c:v>
                </c:pt>
                <c:pt idx="44">
                  <c:v>3515</c:v>
                </c:pt>
                <c:pt idx="45">
                  <c:v>3576</c:v>
                </c:pt>
                <c:pt idx="46">
                  <c:v>3549</c:v>
                </c:pt>
                <c:pt idx="47">
                  <c:v>3860</c:v>
                </c:pt>
                <c:pt idx="48">
                  <c:v>4258</c:v>
                </c:pt>
                <c:pt idx="49">
                  <c:v>3475</c:v>
                </c:pt>
                <c:pt idx="50">
                  <c:v>3465</c:v>
                </c:pt>
                <c:pt idx="51">
                  <c:v>3689</c:v>
                </c:pt>
                <c:pt idx="52">
                  <c:v>3488</c:v>
                </c:pt>
                <c:pt idx="53">
                  <c:v>3384</c:v>
                </c:pt>
                <c:pt idx="54">
                  <c:v>3098</c:v>
                </c:pt>
                <c:pt idx="55">
                  <c:v>3737</c:v>
                </c:pt>
                <c:pt idx="56">
                  <c:v>3600</c:v>
                </c:pt>
                <c:pt idx="57">
                  <c:v>3559</c:v>
                </c:pt>
                <c:pt idx="58">
                  <c:v>3654</c:v>
                </c:pt>
                <c:pt idx="59">
                  <c:v>3627</c:v>
                </c:pt>
                <c:pt idx="60">
                  <c:v>3166</c:v>
                </c:pt>
                <c:pt idx="61">
                  <c:v>3889</c:v>
                </c:pt>
                <c:pt idx="62">
                  <c:v>3426</c:v>
                </c:pt>
                <c:pt idx="63">
                  <c:v>3456</c:v>
                </c:pt>
                <c:pt idx="64">
                  <c:v>3640</c:v>
                </c:pt>
                <c:pt idx="65">
                  <c:v>3666</c:v>
                </c:pt>
                <c:pt idx="66">
                  <c:v>3457</c:v>
                </c:pt>
                <c:pt idx="67">
                  <c:v>3418</c:v>
                </c:pt>
                <c:pt idx="68">
                  <c:v>3395</c:v>
                </c:pt>
                <c:pt idx="69">
                  <c:v>3596</c:v>
                </c:pt>
                <c:pt idx="70">
                  <c:v>3576</c:v>
                </c:pt>
                <c:pt idx="71">
                  <c:v>3398</c:v>
                </c:pt>
                <c:pt idx="72">
                  <c:v>3554</c:v>
                </c:pt>
                <c:pt idx="73">
                  <c:v>3394</c:v>
                </c:pt>
                <c:pt idx="74">
                  <c:v>3624</c:v>
                </c:pt>
                <c:pt idx="75">
                  <c:v>3528</c:v>
                </c:pt>
                <c:pt idx="76">
                  <c:v>3484</c:v>
                </c:pt>
                <c:pt idx="77">
                  <c:v>3528</c:v>
                </c:pt>
                <c:pt idx="78">
                  <c:v>3649</c:v>
                </c:pt>
                <c:pt idx="79">
                  <c:v>3140</c:v>
                </c:pt>
                <c:pt idx="80">
                  <c:v>3601</c:v>
                </c:pt>
                <c:pt idx="81">
                  <c:v>3638</c:v>
                </c:pt>
                <c:pt idx="82">
                  <c:v>3478</c:v>
                </c:pt>
                <c:pt idx="83">
                  <c:v>3613</c:v>
                </c:pt>
                <c:pt idx="84">
                  <c:v>3533</c:v>
                </c:pt>
                <c:pt idx="85">
                  <c:v>3969</c:v>
                </c:pt>
                <c:pt idx="86">
                  <c:v>3298</c:v>
                </c:pt>
                <c:pt idx="87">
                  <c:v>3408</c:v>
                </c:pt>
                <c:pt idx="88">
                  <c:v>3497</c:v>
                </c:pt>
                <c:pt idx="89">
                  <c:v>3344</c:v>
                </c:pt>
                <c:pt idx="90">
                  <c:v>3365</c:v>
                </c:pt>
                <c:pt idx="91">
                  <c:v>3553</c:v>
                </c:pt>
                <c:pt idx="92">
                  <c:v>3378</c:v>
                </c:pt>
                <c:pt idx="93">
                  <c:v>3317</c:v>
                </c:pt>
                <c:pt idx="94">
                  <c:v>3532</c:v>
                </c:pt>
                <c:pt idx="95">
                  <c:v>3558</c:v>
                </c:pt>
                <c:pt idx="96">
                  <c:v>3346</c:v>
                </c:pt>
                <c:pt idx="97">
                  <c:v>3367</c:v>
                </c:pt>
                <c:pt idx="98">
                  <c:v>3285</c:v>
                </c:pt>
                <c:pt idx="99">
                  <c:v>3240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FD04-44F9-A179-1260CA6E0314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27</c:v>
                </c:pt>
                <c:pt idx="1">
                  <c:v>25</c:v>
                </c:pt>
                <c:pt idx="2">
                  <c:v>38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27</c:v>
                </c:pt>
                <c:pt idx="7">
                  <c:v>26</c:v>
                </c:pt>
                <c:pt idx="8">
                  <c:v>25</c:v>
                </c:pt>
                <c:pt idx="9">
                  <c:v>25</c:v>
                </c:pt>
                <c:pt idx="10">
                  <c:v>27</c:v>
                </c:pt>
                <c:pt idx="11">
                  <c:v>25</c:v>
                </c:pt>
                <c:pt idx="12">
                  <c:v>37</c:v>
                </c:pt>
                <c:pt idx="13">
                  <c:v>29</c:v>
                </c:pt>
                <c:pt idx="14">
                  <c:v>25</c:v>
                </c:pt>
                <c:pt idx="15">
                  <c:v>25</c:v>
                </c:pt>
                <c:pt idx="16">
                  <c:v>27</c:v>
                </c:pt>
                <c:pt idx="17">
                  <c:v>25</c:v>
                </c:pt>
                <c:pt idx="18">
                  <c:v>25</c:v>
                </c:pt>
                <c:pt idx="19">
                  <c:v>27</c:v>
                </c:pt>
                <c:pt idx="20">
                  <c:v>26</c:v>
                </c:pt>
                <c:pt idx="21">
                  <c:v>30</c:v>
                </c:pt>
                <c:pt idx="22">
                  <c:v>31</c:v>
                </c:pt>
                <c:pt idx="23">
                  <c:v>89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25</c:v>
                </c:pt>
                <c:pt idx="30">
                  <c:v>32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26</c:v>
                </c:pt>
                <c:pt idx="35">
                  <c:v>26</c:v>
                </c:pt>
                <c:pt idx="36">
                  <c:v>26</c:v>
                </c:pt>
                <c:pt idx="37">
                  <c:v>40</c:v>
                </c:pt>
                <c:pt idx="38">
                  <c:v>26</c:v>
                </c:pt>
                <c:pt idx="39">
                  <c:v>26</c:v>
                </c:pt>
                <c:pt idx="40">
                  <c:v>55</c:v>
                </c:pt>
                <c:pt idx="41">
                  <c:v>24</c:v>
                </c:pt>
                <c:pt idx="42">
                  <c:v>34</c:v>
                </c:pt>
                <c:pt idx="43">
                  <c:v>25</c:v>
                </c:pt>
                <c:pt idx="44">
                  <c:v>25</c:v>
                </c:pt>
                <c:pt idx="45">
                  <c:v>26</c:v>
                </c:pt>
                <c:pt idx="46">
                  <c:v>33</c:v>
                </c:pt>
                <c:pt idx="47">
                  <c:v>25</c:v>
                </c:pt>
                <c:pt idx="48">
                  <c:v>26</c:v>
                </c:pt>
                <c:pt idx="49">
                  <c:v>25</c:v>
                </c:pt>
                <c:pt idx="50">
                  <c:v>29</c:v>
                </c:pt>
                <c:pt idx="51">
                  <c:v>25</c:v>
                </c:pt>
                <c:pt idx="52">
                  <c:v>25</c:v>
                </c:pt>
                <c:pt idx="53">
                  <c:v>27</c:v>
                </c:pt>
                <c:pt idx="54">
                  <c:v>28</c:v>
                </c:pt>
                <c:pt idx="55">
                  <c:v>26</c:v>
                </c:pt>
                <c:pt idx="56">
                  <c:v>25</c:v>
                </c:pt>
                <c:pt idx="57">
                  <c:v>26</c:v>
                </c:pt>
                <c:pt idx="58">
                  <c:v>30</c:v>
                </c:pt>
                <c:pt idx="59">
                  <c:v>25</c:v>
                </c:pt>
                <c:pt idx="60">
                  <c:v>25</c:v>
                </c:pt>
                <c:pt idx="61">
                  <c:v>27</c:v>
                </c:pt>
                <c:pt idx="62">
                  <c:v>26</c:v>
                </c:pt>
                <c:pt idx="63">
                  <c:v>45</c:v>
                </c:pt>
                <c:pt idx="64">
                  <c:v>26</c:v>
                </c:pt>
                <c:pt idx="65">
                  <c:v>24</c:v>
                </c:pt>
                <c:pt idx="66">
                  <c:v>31</c:v>
                </c:pt>
                <c:pt idx="67">
                  <c:v>26</c:v>
                </c:pt>
                <c:pt idx="68">
                  <c:v>25</c:v>
                </c:pt>
                <c:pt idx="69">
                  <c:v>26</c:v>
                </c:pt>
                <c:pt idx="70">
                  <c:v>30</c:v>
                </c:pt>
                <c:pt idx="71">
                  <c:v>28</c:v>
                </c:pt>
                <c:pt idx="72">
                  <c:v>25</c:v>
                </c:pt>
                <c:pt idx="73">
                  <c:v>29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26</c:v>
                </c:pt>
                <c:pt idx="79">
                  <c:v>26</c:v>
                </c:pt>
                <c:pt idx="80">
                  <c:v>25</c:v>
                </c:pt>
                <c:pt idx="81">
                  <c:v>26</c:v>
                </c:pt>
                <c:pt idx="82">
                  <c:v>60</c:v>
                </c:pt>
                <c:pt idx="83">
                  <c:v>25</c:v>
                </c:pt>
                <c:pt idx="84">
                  <c:v>39</c:v>
                </c:pt>
                <c:pt idx="85">
                  <c:v>26</c:v>
                </c:pt>
                <c:pt idx="86">
                  <c:v>27</c:v>
                </c:pt>
                <c:pt idx="87">
                  <c:v>25</c:v>
                </c:pt>
                <c:pt idx="88">
                  <c:v>26</c:v>
                </c:pt>
                <c:pt idx="89">
                  <c:v>25</c:v>
                </c:pt>
                <c:pt idx="90">
                  <c:v>25</c:v>
                </c:pt>
                <c:pt idx="91">
                  <c:v>25</c:v>
                </c:pt>
                <c:pt idx="92">
                  <c:v>25</c:v>
                </c:pt>
                <c:pt idx="93">
                  <c:v>25</c:v>
                </c:pt>
                <c:pt idx="94">
                  <c:v>25</c:v>
                </c:pt>
                <c:pt idx="95">
                  <c:v>25</c:v>
                </c:pt>
                <c:pt idx="96">
                  <c:v>43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FD04-44F9-A179-1260CA6E0314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35</c:v>
                </c:pt>
                <c:pt idx="1">
                  <c:v>28</c:v>
                </c:pt>
                <c:pt idx="2">
                  <c:v>30</c:v>
                </c:pt>
                <c:pt idx="3">
                  <c:v>31</c:v>
                </c:pt>
                <c:pt idx="4">
                  <c:v>38</c:v>
                </c:pt>
                <c:pt idx="5">
                  <c:v>28</c:v>
                </c:pt>
                <c:pt idx="6">
                  <c:v>29</c:v>
                </c:pt>
                <c:pt idx="7">
                  <c:v>27</c:v>
                </c:pt>
                <c:pt idx="8">
                  <c:v>27</c:v>
                </c:pt>
                <c:pt idx="9">
                  <c:v>31</c:v>
                </c:pt>
                <c:pt idx="10">
                  <c:v>27</c:v>
                </c:pt>
                <c:pt idx="11">
                  <c:v>28</c:v>
                </c:pt>
                <c:pt idx="12">
                  <c:v>40</c:v>
                </c:pt>
                <c:pt idx="13">
                  <c:v>28</c:v>
                </c:pt>
                <c:pt idx="14">
                  <c:v>28</c:v>
                </c:pt>
                <c:pt idx="15">
                  <c:v>28</c:v>
                </c:pt>
                <c:pt idx="16">
                  <c:v>29</c:v>
                </c:pt>
                <c:pt idx="17">
                  <c:v>37</c:v>
                </c:pt>
                <c:pt idx="18">
                  <c:v>132</c:v>
                </c:pt>
                <c:pt idx="19">
                  <c:v>29</c:v>
                </c:pt>
                <c:pt idx="20">
                  <c:v>27</c:v>
                </c:pt>
                <c:pt idx="21">
                  <c:v>35</c:v>
                </c:pt>
                <c:pt idx="22">
                  <c:v>30</c:v>
                </c:pt>
                <c:pt idx="23">
                  <c:v>28</c:v>
                </c:pt>
                <c:pt idx="24">
                  <c:v>87</c:v>
                </c:pt>
                <c:pt idx="25">
                  <c:v>27</c:v>
                </c:pt>
                <c:pt idx="26">
                  <c:v>27</c:v>
                </c:pt>
                <c:pt idx="27">
                  <c:v>28</c:v>
                </c:pt>
                <c:pt idx="28">
                  <c:v>28</c:v>
                </c:pt>
                <c:pt idx="29">
                  <c:v>27</c:v>
                </c:pt>
                <c:pt idx="30">
                  <c:v>27</c:v>
                </c:pt>
                <c:pt idx="31">
                  <c:v>27</c:v>
                </c:pt>
                <c:pt idx="32">
                  <c:v>65</c:v>
                </c:pt>
                <c:pt idx="33">
                  <c:v>117</c:v>
                </c:pt>
                <c:pt idx="34">
                  <c:v>27</c:v>
                </c:pt>
                <c:pt idx="35">
                  <c:v>33</c:v>
                </c:pt>
                <c:pt idx="36">
                  <c:v>41</c:v>
                </c:pt>
                <c:pt idx="37">
                  <c:v>35</c:v>
                </c:pt>
                <c:pt idx="38">
                  <c:v>28</c:v>
                </c:pt>
                <c:pt idx="39">
                  <c:v>32</c:v>
                </c:pt>
                <c:pt idx="40">
                  <c:v>47</c:v>
                </c:pt>
                <c:pt idx="41">
                  <c:v>28</c:v>
                </c:pt>
                <c:pt idx="42">
                  <c:v>28</c:v>
                </c:pt>
                <c:pt idx="43">
                  <c:v>28</c:v>
                </c:pt>
                <c:pt idx="44">
                  <c:v>27</c:v>
                </c:pt>
                <c:pt idx="45">
                  <c:v>29</c:v>
                </c:pt>
                <c:pt idx="46">
                  <c:v>45</c:v>
                </c:pt>
                <c:pt idx="47">
                  <c:v>27</c:v>
                </c:pt>
                <c:pt idx="48">
                  <c:v>30</c:v>
                </c:pt>
                <c:pt idx="49">
                  <c:v>28</c:v>
                </c:pt>
                <c:pt idx="50">
                  <c:v>33</c:v>
                </c:pt>
                <c:pt idx="51">
                  <c:v>28</c:v>
                </c:pt>
                <c:pt idx="52">
                  <c:v>27</c:v>
                </c:pt>
                <c:pt idx="53">
                  <c:v>28</c:v>
                </c:pt>
                <c:pt idx="54">
                  <c:v>28</c:v>
                </c:pt>
                <c:pt idx="55">
                  <c:v>30</c:v>
                </c:pt>
                <c:pt idx="56">
                  <c:v>27</c:v>
                </c:pt>
                <c:pt idx="57">
                  <c:v>28</c:v>
                </c:pt>
                <c:pt idx="58">
                  <c:v>96</c:v>
                </c:pt>
                <c:pt idx="59">
                  <c:v>28</c:v>
                </c:pt>
                <c:pt idx="60">
                  <c:v>28</c:v>
                </c:pt>
                <c:pt idx="61">
                  <c:v>28</c:v>
                </c:pt>
                <c:pt idx="62">
                  <c:v>28</c:v>
                </c:pt>
                <c:pt idx="63">
                  <c:v>27</c:v>
                </c:pt>
                <c:pt idx="64">
                  <c:v>28</c:v>
                </c:pt>
                <c:pt idx="65">
                  <c:v>29</c:v>
                </c:pt>
                <c:pt idx="66">
                  <c:v>30</c:v>
                </c:pt>
                <c:pt idx="67">
                  <c:v>27</c:v>
                </c:pt>
                <c:pt idx="68">
                  <c:v>27</c:v>
                </c:pt>
                <c:pt idx="69">
                  <c:v>28</c:v>
                </c:pt>
                <c:pt idx="70">
                  <c:v>47</c:v>
                </c:pt>
                <c:pt idx="71">
                  <c:v>28</c:v>
                </c:pt>
                <c:pt idx="72">
                  <c:v>28</c:v>
                </c:pt>
                <c:pt idx="73">
                  <c:v>27</c:v>
                </c:pt>
                <c:pt idx="74">
                  <c:v>27</c:v>
                </c:pt>
                <c:pt idx="75">
                  <c:v>27</c:v>
                </c:pt>
                <c:pt idx="76">
                  <c:v>27</c:v>
                </c:pt>
                <c:pt idx="77">
                  <c:v>27</c:v>
                </c:pt>
                <c:pt idx="78">
                  <c:v>27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28</c:v>
                </c:pt>
                <c:pt idx="84">
                  <c:v>27</c:v>
                </c:pt>
                <c:pt idx="85">
                  <c:v>28</c:v>
                </c:pt>
                <c:pt idx="86">
                  <c:v>27</c:v>
                </c:pt>
                <c:pt idx="87">
                  <c:v>27</c:v>
                </c:pt>
                <c:pt idx="88">
                  <c:v>29</c:v>
                </c:pt>
                <c:pt idx="89">
                  <c:v>27</c:v>
                </c:pt>
                <c:pt idx="90">
                  <c:v>27</c:v>
                </c:pt>
                <c:pt idx="91">
                  <c:v>27</c:v>
                </c:pt>
                <c:pt idx="92">
                  <c:v>27</c:v>
                </c:pt>
                <c:pt idx="93">
                  <c:v>27</c:v>
                </c:pt>
                <c:pt idx="94">
                  <c:v>27</c:v>
                </c:pt>
                <c:pt idx="95">
                  <c:v>27</c:v>
                </c:pt>
                <c:pt idx="96">
                  <c:v>27</c:v>
                </c:pt>
                <c:pt idx="97">
                  <c:v>27</c:v>
                </c:pt>
                <c:pt idx="98">
                  <c:v>28</c:v>
                </c:pt>
                <c:pt idx="99">
                  <c:v>27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FD04-44F9-A179-1260CA6E0314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97</c:v>
                </c:pt>
                <c:pt idx="1">
                  <c:v>25</c:v>
                </c:pt>
                <c:pt idx="2">
                  <c:v>25</c:v>
                </c:pt>
                <c:pt idx="3">
                  <c:v>28</c:v>
                </c:pt>
                <c:pt idx="4">
                  <c:v>29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26</c:v>
                </c:pt>
                <c:pt idx="12">
                  <c:v>26</c:v>
                </c:pt>
                <c:pt idx="13">
                  <c:v>28</c:v>
                </c:pt>
                <c:pt idx="14">
                  <c:v>106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26</c:v>
                </c:pt>
                <c:pt idx="19">
                  <c:v>26</c:v>
                </c:pt>
                <c:pt idx="20">
                  <c:v>25</c:v>
                </c:pt>
                <c:pt idx="21">
                  <c:v>26</c:v>
                </c:pt>
                <c:pt idx="22">
                  <c:v>28</c:v>
                </c:pt>
                <c:pt idx="23">
                  <c:v>25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26</c:v>
                </c:pt>
                <c:pt idx="34">
                  <c:v>25</c:v>
                </c:pt>
                <c:pt idx="35">
                  <c:v>29</c:v>
                </c:pt>
                <c:pt idx="36">
                  <c:v>26</c:v>
                </c:pt>
                <c:pt idx="37">
                  <c:v>26</c:v>
                </c:pt>
                <c:pt idx="38">
                  <c:v>25</c:v>
                </c:pt>
                <c:pt idx="39">
                  <c:v>37</c:v>
                </c:pt>
                <c:pt idx="40">
                  <c:v>26</c:v>
                </c:pt>
                <c:pt idx="41">
                  <c:v>27</c:v>
                </c:pt>
                <c:pt idx="42">
                  <c:v>28</c:v>
                </c:pt>
                <c:pt idx="43">
                  <c:v>25</c:v>
                </c:pt>
                <c:pt idx="44">
                  <c:v>25</c:v>
                </c:pt>
                <c:pt idx="45">
                  <c:v>26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27</c:v>
                </c:pt>
                <c:pt idx="50">
                  <c:v>26</c:v>
                </c:pt>
                <c:pt idx="51">
                  <c:v>25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27</c:v>
                </c:pt>
                <c:pt idx="56">
                  <c:v>25</c:v>
                </c:pt>
                <c:pt idx="57">
                  <c:v>25</c:v>
                </c:pt>
                <c:pt idx="58">
                  <c:v>26</c:v>
                </c:pt>
                <c:pt idx="59">
                  <c:v>25</c:v>
                </c:pt>
                <c:pt idx="60">
                  <c:v>79</c:v>
                </c:pt>
                <c:pt idx="61">
                  <c:v>32</c:v>
                </c:pt>
                <c:pt idx="62">
                  <c:v>26</c:v>
                </c:pt>
                <c:pt idx="63">
                  <c:v>78</c:v>
                </c:pt>
                <c:pt idx="64">
                  <c:v>25</c:v>
                </c:pt>
                <c:pt idx="65">
                  <c:v>25</c:v>
                </c:pt>
                <c:pt idx="66">
                  <c:v>25</c:v>
                </c:pt>
                <c:pt idx="67">
                  <c:v>25</c:v>
                </c:pt>
                <c:pt idx="68">
                  <c:v>76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26</c:v>
                </c:pt>
                <c:pt idx="79">
                  <c:v>25</c:v>
                </c:pt>
                <c:pt idx="80">
                  <c:v>25</c:v>
                </c:pt>
                <c:pt idx="81">
                  <c:v>25</c:v>
                </c:pt>
                <c:pt idx="82">
                  <c:v>25</c:v>
                </c:pt>
                <c:pt idx="83">
                  <c:v>54</c:v>
                </c:pt>
                <c:pt idx="84">
                  <c:v>70</c:v>
                </c:pt>
                <c:pt idx="85">
                  <c:v>25</c:v>
                </c:pt>
                <c:pt idx="86">
                  <c:v>27</c:v>
                </c:pt>
                <c:pt idx="87">
                  <c:v>25</c:v>
                </c:pt>
                <c:pt idx="88">
                  <c:v>25</c:v>
                </c:pt>
                <c:pt idx="89">
                  <c:v>25</c:v>
                </c:pt>
                <c:pt idx="90">
                  <c:v>25</c:v>
                </c:pt>
                <c:pt idx="91">
                  <c:v>25</c:v>
                </c:pt>
                <c:pt idx="92">
                  <c:v>25</c:v>
                </c:pt>
                <c:pt idx="93">
                  <c:v>25</c:v>
                </c:pt>
                <c:pt idx="94">
                  <c:v>25</c:v>
                </c:pt>
                <c:pt idx="95">
                  <c:v>25</c:v>
                </c:pt>
                <c:pt idx="96">
                  <c:v>25</c:v>
                </c:pt>
                <c:pt idx="97">
                  <c:v>25</c:v>
                </c:pt>
                <c:pt idx="98">
                  <c:v>26</c:v>
                </c:pt>
                <c:pt idx="99">
                  <c:v>26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FD04-44F9-A179-1260CA6E0314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49</c:v>
                </c:pt>
                <c:pt idx="1">
                  <c:v>41</c:v>
                </c:pt>
                <c:pt idx="2">
                  <c:v>41</c:v>
                </c:pt>
                <c:pt idx="3">
                  <c:v>56</c:v>
                </c:pt>
                <c:pt idx="4">
                  <c:v>41</c:v>
                </c:pt>
                <c:pt idx="5">
                  <c:v>40</c:v>
                </c:pt>
                <c:pt idx="6">
                  <c:v>44</c:v>
                </c:pt>
                <c:pt idx="7">
                  <c:v>41</c:v>
                </c:pt>
                <c:pt idx="8">
                  <c:v>40</c:v>
                </c:pt>
                <c:pt idx="9">
                  <c:v>41</c:v>
                </c:pt>
                <c:pt idx="10">
                  <c:v>40</c:v>
                </c:pt>
                <c:pt idx="11">
                  <c:v>41</c:v>
                </c:pt>
                <c:pt idx="12">
                  <c:v>81</c:v>
                </c:pt>
                <c:pt idx="13">
                  <c:v>44</c:v>
                </c:pt>
                <c:pt idx="14">
                  <c:v>42</c:v>
                </c:pt>
                <c:pt idx="15">
                  <c:v>40</c:v>
                </c:pt>
                <c:pt idx="16">
                  <c:v>40</c:v>
                </c:pt>
                <c:pt idx="17">
                  <c:v>41</c:v>
                </c:pt>
                <c:pt idx="18">
                  <c:v>43</c:v>
                </c:pt>
                <c:pt idx="19">
                  <c:v>40</c:v>
                </c:pt>
                <c:pt idx="20">
                  <c:v>40</c:v>
                </c:pt>
                <c:pt idx="21">
                  <c:v>41</c:v>
                </c:pt>
                <c:pt idx="22">
                  <c:v>45</c:v>
                </c:pt>
                <c:pt idx="23">
                  <c:v>40</c:v>
                </c:pt>
                <c:pt idx="24">
                  <c:v>42</c:v>
                </c:pt>
                <c:pt idx="25">
                  <c:v>41</c:v>
                </c:pt>
                <c:pt idx="26">
                  <c:v>40</c:v>
                </c:pt>
                <c:pt idx="27">
                  <c:v>40</c:v>
                </c:pt>
                <c:pt idx="28">
                  <c:v>41</c:v>
                </c:pt>
                <c:pt idx="29">
                  <c:v>41</c:v>
                </c:pt>
                <c:pt idx="30">
                  <c:v>41</c:v>
                </c:pt>
                <c:pt idx="31">
                  <c:v>47</c:v>
                </c:pt>
                <c:pt idx="32">
                  <c:v>45</c:v>
                </c:pt>
                <c:pt idx="33">
                  <c:v>42</c:v>
                </c:pt>
                <c:pt idx="34">
                  <c:v>41</c:v>
                </c:pt>
                <c:pt idx="35">
                  <c:v>40</c:v>
                </c:pt>
                <c:pt idx="36">
                  <c:v>40</c:v>
                </c:pt>
                <c:pt idx="37">
                  <c:v>43</c:v>
                </c:pt>
                <c:pt idx="38">
                  <c:v>42</c:v>
                </c:pt>
                <c:pt idx="39">
                  <c:v>41</c:v>
                </c:pt>
                <c:pt idx="40">
                  <c:v>41</c:v>
                </c:pt>
                <c:pt idx="41">
                  <c:v>40</c:v>
                </c:pt>
                <c:pt idx="42">
                  <c:v>40</c:v>
                </c:pt>
                <c:pt idx="43">
                  <c:v>40</c:v>
                </c:pt>
                <c:pt idx="44">
                  <c:v>40</c:v>
                </c:pt>
                <c:pt idx="45">
                  <c:v>41</c:v>
                </c:pt>
                <c:pt idx="46">
                  <c:v>40</c:v>
                </c:pt>
                <c:pt idx="47">
                  <c:v>40</c:v>
                </c:pt>
                <c:pt idx="48">
                  <c:v>40</c:v>
                </c:pt>
                <c:pt idx="49">
                  <c:v>40</c:v>
                </c:pt>
                <c:pt idx="50">
                  <c:v>41</c:v>
                </c:pt>
                <c:pt idx="51">
                  <c:v>74</c:v>
                </c:pt>
                <c:pt idx="52">
                  <c:v>149</c:v>
                </c:pt>
                <c:pt idx="53">
                  <c:v>41</c:v>
                </c:pt>
                <c:pt idx="54">
                  <c:v>41</c:v>
                </c:pt>
                <c:pt idx="55">
                  <c:v>41</c:v>
                </c:pt>
                <c:pt idx="56">
                  <c:v>42</c:v>
                </c:pt>
                <c:pt idx="57">
                  <c:v>40</c:v>
                </c:pt>
                <c:pt idx="58">
                  <c:v>90</c:v>
                </c:pt>
                <c:pt idx="59">
                  <c:v>41</c:v>
                </c:pt>
                <c:pt idx="60">
                  <c:v>40</c:v>
                </c:pt>
                <c:pt idx="61">
                  <c:v>41</c:v>
                </c:pt>
                <c:pt idx="62">
                  <c:v>40</c:v>
                </c:pt>
                <c:pt idx="63">
                  <c:v>43</c:v>
                </c:pt>
                <c:pt idx="64">
                  <c:v>40</c:v>
                </c:pt>
                <c:pt idx="65">
                  <c:v>44</c:v>
                </c:pt>
                <c:pt idx="66">
                  <c:v>40</c:v>
                </c:pt>
                <c:pt idx="67">
                  <c:v>40</c:v>
                </c:pt>
                <c:pt idx="68">
                  <c:v>39</c:v>
                </c:pt>
                <c:pt idx="69">
                  <c:v>40</c:v>
                </c:pt>
                <c:pt idx="70">
                  <c:v>41</c:v>
                </c:pt>
                <c:pt idx="71">
                  <c:v>39</c:v>
                </c:pt>
                <c:pt idx="72">
                  <c:v>40</c:v>
                </c:pt>
                <c:pt idx="73">
                  <c:v>39</c:v>
                </c:pt>
                <c:pt idx="74">
                  <c:v>39</c:v>
                </c:pt>
                <c:pt idx="75">
                  <c:v>39</c:v>
                </c:pt>
                <c:pt idx="76">
                  <c:v>39</c:v>
                </c:pt>
                <c:pt idx="77">
                  <c:v>39</c:v>
                </c:pt>
                <c:pt idx="78">
                  <c:v>39</c:v>
                </c:pt>
                <c:pt idx="79">
                  <c:v>45</c:v>
                </c:pt>
                <c:pt idx="80">
                  <c:v>39</c:v>
                </c:pt>
                <c:pt idx="81">
                  <c:v>39</c:v>
                </c:pt>
                <c:pt idx="82">
                  <c:v>39</c:v>
                </c:pt>
                <c:pt idx="83">
                  <c:v>39</c:v>
                </c:pt>
                <c:pt idx="84">
                  <c:v>39</c:v>
                </c:pt>
                <c:pt idx="85">
                  <c:v>39</c:v>
                </c:pt>
                <c:pt idx="86">
                  <c:v>38</c:v>
                </c:pt>
                <c:pt idx="87">
                  <c:v>38</c:v>
                </c:pt>
                <c:pt idx="88">
                  <c:v>39</c:v>
                </c:pt>
                <c:pt idx="89">
                  <c:v>38</c:v>
                </c:pt>
                <c:pt idx="90">
                  <c:v>39</c:v>
                </c:pt>
                <c:pt idx="91">
                  <c:v>38</c:v>
                </c:pt>
                <c:pt idx="92">
                  <c:v>38</c:v>
                </c:pt>
                <c:pt idx="93">
                  <c:v>40</c:v>
                </c:pt>
                <c:pt idx="94">
                  <c:v>38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74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FD04-44F9-A179-1260CA6E0314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5241</c:v>
                </c:pt>
                <c:pt idx="1">
                  <c:v>4479</c:v>
                </c:pt>
                <c:pt idx="2">
                  <c:v>4440</c:v>
                </c:pt>
                <c:pt idx="3">
                  <c:v>4583</c:v>
                </c:pt>
                <c:pt idx="4">
                  <c:v>4592</c:v>
                </c:pt>
                <c:pt idx="5">
                  <c:v>4477</c:v>
                </c:pt>
                <c:pt idx="6">
                  <c:v>4490</c:v>
                </c:pt>
                <c:pt idx="7">
                  <c:v>4532</c:v>
                </c:pt>
                <c:pt idx="8">
                  <c:v>4525</c:v>
                </c:pt>
                <c:pt idx="9">
                  <c:v>4510</c:v>
                </c:pt>
                <c:pt idx="10">
                  <c:v>4656</c:v>
                </c:pt>
                <c:pt idx="11">
                  <c:v>4508</c:v>
                </c:pt>
                <c:pt idx="12">
                  <c:v>4547</c:v>
                </c:pt>
                <c:pt idx="13">
                  <c:v>4636</c:v>
                </c:pt>
                <c:pt idx="14">
                  <c:v>4541</c:v>
                </c:pt>
                <c:pt idx="15">
                  <c:v>4627</c:v>
                </c:pt>
                <c:pt idx="16">
                  <c:v>4457</c:v>
                </c:pt>
                <c:pt idx="17">
                  <c:v>4645</c:v>
                </c:pt>
                <c:pt idx="18">
                  <c:v>4530</c:v>
                </c:pt>
                <c:pt idx="19">
                  <c:v>4646</c:v>
                </c:pt>
                <c:pt idx="20">
                  <c:v>4612</c:v>
                </c:pt>
                <c:pt idx="21">
                  <c:v>4495</c:v>
                </c:pt>
                <c:pt idx="22">
                  <c:v>4600</c:v>
                </c:pt>
                <c:pt idx="23">
                  <c:v>4649</c:v>
                </c:pt>
                <c:pt idx="24">
                  <c:v>4529</c:v>
                </c:pt>
                <c:pt idx="25">
                  <c:v>4432</c:v>
                </c:pt>
                <c:pt idx="26">
                  <c:v>4558</c:v>
                </c:pt>
                <c:pt idx="27">
                  <c:v>4581</c:v>
                </c:pt>
                <c:pt idx="28">
                  <c:v>4512</c:v>
                </c:pt>
                <c:pt idx="29">
                  <c:v>4301</c:v>
                </c:pt>
                <c:pt idx="30">
                  <c:v>4619</c:v>
                </c:pt>
                <c:pt idx="31">
                  <c:v>4435</c:v>
                </c:pt>
                <c:pt idx="32">
                  <c:v>4470</c:v>
                </c:pt>
                <c:pt idx="33">
                  <c:v>4601</c:v>
                </c:pt>
                <c:pt idx="34">
                  <c:v>4600</c:v>
                </c:pt>
                <c:pt idx="35">
                  <c:v>4518</c:v>
                </c:pt>
                <c:pt idx="36">
                  <c:v>4562</c:v>
                </c:pt>
                <c:pt idx="37">
                  <c:v>4482</c:v>
                </c:pt>
                <c:pt idx="38">
                  <c:v>4546</c:v>
                </c:pt>
                <c:pt idx="39">
                  <c:v>4708</c:v>
                </c:pt>
                <c:pt idx="40">
                  <c:v>4450</c:v>
                </c:pt>
                <c:pt idx="41">
                  <c:v>4398</c:v>
                </c:pt>
                <c:pt idx="42">
                  <c:v>4460</c:v>
                </c:pt>
                <c:pt idx="43">
                  <c:v>4432</c:v>
                </c:pt>
                <c:pt idx="44">
                  <c:v>4612</c:v>
                </c:pt>
                <c:pt idx="45">
                  <c:v>4479</c:v>
                </c:pt>
                <c:pt idx="46">
                  <c:v>4551</c:v>
                </c:pt>
                <c:pt idx="47">
                  <c:v>4525</c:v>
                </c:pt>
                <c:pt idx="48">
                  <c:v>4694</c:v>
                </c:pt>
                <c:pt idx="49">
                  <c:v>4445</c:v>
                </c:pt>
                <c:pt idx="50">
                  <c:v>4436</c:v>
                </c:pt>
                <c:pt idx="51">
                  <c:v>4594</c:v>
                </c:pt>
                <c:pt idx="52">
                  <c:v>4462</c:v>
                </c:pt>
                <c:pt idx="53">
                  <c:v>4445</c:v>
                </c:pt>
                <c:pt idx="54">
                  <c:v>4697</c:v>
                </c:pt>
                <c:pt idx="55">
                  <c:v>4477</c:v>
                </c:pt>
                <c:pt idx="56">
                  <c:v>4411</c:v>
                </c:pt>
                <c:pt idx="57">
                  <c:v>4477</c:v>
                </c:pt>
                <c:pt idx="58">
                  <c:v>4521</c:v>
                </c:pt>
                <c:pt idx="59">
                  <c:v>4399</c:v>
                </c:pt>
                <c:pt idx="60">
                  <c:v>4346</c:v>
                </c:pt>
                <c:pt idx="61">
                  <c:v>4522</c:v>
                </c:pt>
                <c:pt idx="62">
                  <c:v>4412</c:v>
                </c:pt>
                <c:pt idx="63">
                  <c:v>4424</c:v>
                </c:pt>
                <c:pt idx="64">
                  <c:v>4456</c:v>
                </c:pt>
                <c:pt idx="65">
                  <c:v>4544</c:v>
                </c:pt>
                <c:pt idx="66">
                  <c:v>4506</c:v>
                </c:pt>
                <c:pt idx="67">
                  <c:v>4428</c:v>
                </c:pt>
                <c:pt idx="68">
                  <c:v>4379</c:v>
                </c:pt>
                <c:pt idx="69">
                  <c:v>4416</c:v>
                </c:pt>
                <c:pt idx="70">
                  <c:v>4413</c:v>
                </c:pt>
                <c:pt idx="71">
                  <c:v>4385</c:v>
                </c:pt>
                <c:pt idx="72">
                  <c:v>4419</c:v>
                </c:pt>
                <c:pt idx="73">
                  <c:v>4547</c:v>
                </c:pt>
                <c:pt idx="74">
                  <c:v>4366</c:v>
                </c:pt>
                <c:pt idx="75">
                  <c:v>4375</c:v>
                </c:pt>
                <c:pt idx="76">
                  <c:v>4384</c:v>
                </c:pt>
                <c:pt idx="77">
                  <c:v>4464</c:v>
                </c:pt>
                <c:pt idx="78">
                  <c:v>4279</c:v>
                </c:pt>
                <c:pt idx="79">
                  <c:v>4149</c:v>
                </c:pt>
                <c:pt idx="80">
                  <c:v>4417</c:v>
                </c:pt>
                <c:pt idx="81">
                  <c:v>4277</c:v>
                </c:pt>
                <c:pt idx="82">
                  <c:v>4349</c:v>
                </c:pt>
                <c:pt idx="83">
                  <c:v>4375</c:v>
                </c:pt>
                <c:pt idx="84">
                  <c:v>4360</c:v>
                </c:pt>
                <c:pt idx="85">
                  <c:v>4307</c:v>
                </c:pt>
                <c:pt idx="86">
                  <c:v>4318</c:v>
                </c:pt>
                <c:pt idx="87">
                  <c:v>4357</c:v>
                </c:pt>
                <c:pt idx="88">
                  <c:v>4417</c:v>
                </c:pt>
                <c:pt idx="89">
                  <c:v>4270</c:v>
                </c:pt>
                <c:pt idx="90">
                  <c:v>4392</c:v>
                </c:pt>
                <c:pt idx="91">
                  <c:v>4587</c:v>
                </c:pt>
                <c:pt idx="92">
                  <c:v>4246</c:v>
                </c:pt>
                <c:pt idx="93">
                  <c:v>4288</c:v>
                </c:pt>
                <c:pt idx="94">
                  <c:v>4278</c:v>
                </c:pt>
                <c:pt idx="95">
                  <c:v>4354</c:v>
                </c:pt>
                <c:pt idx="96">
                  <c:v>4331</c:v>
                </c:pt>
                <c:pt idx="97">
                  <c:v>4346</c:v>
                </c:pt>
                <c:pt idx="98">
                  <c:v>4503</c:v>
                </c:pt>
                <c:pt idx="99">
                  <c:v>4331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FD04-44F9-A179-1260CA6E0314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32</c:v>
                </c:pt>
                <c:pt idx="1">
                  <c:v>18</c:v>
                </c:pt>
                <c:pt idx="2">
                  <c:v>18</c:v>
                </c:pt>
                <c:pt idx="3">
                  <c:v>21</c:v>
                </c:pt>
                <c:pt idx="4">
                  <c:v>18</c:v>
                </c:pt>
                <c:pt idx="5">
                  <c:v>18</c:v>
                </c:pt>
                <c:pt idx="6">
                  <c:v>48</c:v>
                </c:pt>
                <c:pt idx="7">
                  <c:v>18</c:v>
                </c:pt>
                <c:pt idx="8">
                  <c:v>18</c:v>
                </c:pt>
                <c:pt idx="9">
                  <c:v>22</c:v>
                </c:pt>
                <c:pt idx="10">
                  <c:v>18</c:v>
                </c:pt>
                <c:pt idx="11">
                  <c:v>42</c:v>
                </c:pt>
                <c:pt idx="12">
                  <c:v>19</c:v>
                </c:pt>
                <c:pt idx="13">
                  <c:v>21</c:v>
                </c:pt>
                <c:pt idx="14">
                  <c:v>20</c:v>
                </c:pt>
                <c:pt idx="15">
                  <c:v>20</c:v>
                </c:pt>
                <c:pt idx="16">
                  <c:v>19</c:v>
                </c:pt>
                <c:pt idx="17">
                  <c:v>18</c:v>
                </c:pt>
                <c:pt idx="18">
                  <c:v>22</c:v>
                </c:pt>
                <c:pt idx="19">
                  <c:v>19</c:v>
                </c:pt>
                <c:pt idx="20">
                  <c:v>34</c:v>
                </c:pt>
                <c:pt idx="21">
                  <c:v>18</c:v>
                </c:pt>
                <c:pt idx="22">
                  <c:v>23</c:v>
                </c:pt>
                <c:pt idx="23">
                  <c:v>48</c:v>
                </c:pt>
                <c:pt idx="24">
                  <c:v>19</c:v>
                </c:pt>
                <c:pt idx="25">
                  <c:v>18</c:v>
                </c:pt>
                <c:pt idx="26">
                  <c:v>18</c:v>
                </c:pt>
                <c:pt idx="27">
                  <c:v>21</c:v>
                </c:pt>
                <c:pt idx="28">
                  <c:v>20</c:v>
                </c:pt>
                <c:pt idx="29">
                  <c:v>19</c:v>
                </c:pt>
                <c:pt idx="30">
                  <c:v>18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26</c:v>
                </c:pt>
                <c:pt idx="35">
                  <c:v>18</c:v>
                </c:pt>
                <c:pt idx="36">
                  <c:v>45</c:v>
                </c:pt>
                <c:pt idx="37">
                  <c:v>25</c:v>
                </c:pt>
                <c:pt idx="38">
                  <c:v>19</c:v>
                </c:pt>
                <c:pt idx="39">
                  <c:v>22</c:v>
                </c:pt>
                <c:pt idx="40">
                  <c:v>23</c:v>
                </c:pt>
                <c:pt idx="41">
                  <c:v>25</c:v>
                </c:pt>
                <c:pt idx="42">
                  <c:v>19</c:v>
                </c:pt>
                <c:pt idx="43">
                  <c:v>24</c:v>
                </c:pt>
                <c:pt idx="44">
                  <c:v>18</c:v>
                </c:pt>
                <c:pt idx="45">
                  <c:v>20</c:v>
                </c:pt>
                <c:pt idx="46">
                  <c:v>19</c:v>
                </c:pt>
                <c:pt idx="47">
                  <c:v>40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18</c:v>
                </c:pt>
                <c:pt idx="52">
                  <c:v>21</c:v>
                </c:pt>
                <c:pt idx="53">
                  <c:v>18</c:v>
                </c:pt>
                <c:pt idx="54">
                  <c:v>18</c:v>
                </c:pt>
                <c:pt idx="55">
                  <c:v>19</c:v>
                </c:pt>
                <c:pt idx="56">
                  <c:v>19</c:v>
                </c:pt>
                <c:pt idx="57">
                  <c:v>19</c:v>
                </c:pt>
                <c:pt idx="58">
                  <c:v>21</c:v>
                </c:pt>
                <c:pt idx="59">
                  <c:v>18</c:v>
                </c:pt>
                <c:pt idx="60">
                  <c:v>19</c:v>
                </c:pt>
                <c:pt idx="61">
                  <c:v>27</c:v>
                </c:pt>
                <c:pt idx="62">
                  <c:v>18</c:v>
                </c:pt>
                <c:pt idx="63">
                  <c:v>18</c:v>
                </c:pt>
                <c:pt idx="64">
                  <c:v>18</c:v>
                </c:pt>
                <c:pt idx="65">
                  <c:v>19</c:v>
                </c:pt>
                <c:pt idx="66">
                  <c:v>18</c:v>
                </c:pt>
                <c:pt idx="67">
                  <c:v>18</c:v>
                </c:pt>
                <c:pt idx="68">
                  <c:v>18</c:v>
                </c:pt>
                <c:pt idx="69">
                  <c:v>34</c:v>
                </c:pt>
                <c:pt idx="70">
                  <c:v>19</c:v>
                </c:pt>
                <c:pt idx="71">
                  <c:v>18</c:v>
                </c:pt>
                <c:pt idx="72">
                  <c:v>18</c:v>
                </c:pt>
                <c:pt idx="73">
                  <c:v>23</c:v>
                </c:pt>
                <c:pt idx="74">
                  <c:v>18</c:v>
                </c:pt>
                <c:pt idx="75">
                  <c:v>18</c:v>
                </c:pt>
                <c:pt idx="76">
                  <c:v>18</c:v>
                </c:pt>
                <c:pt idx="77">
                  <c:v>18</c:v>
                </c:pt>
                <c:pt idx="78">
                  <c:v>18</c:v>
                </c:pt>
                <c:pt idx="79">
                  <c:v>22</c:v>
                </c:pt>
                <c:pt idx="80">
                  <c:v>18</c:v>
                </c:pt>
                <c:pt idx="81">
                  <c:v>18</c:v>
                </c:pt>
                <c:pt idx="82">
                  <c:v>18</c:v>
                </c:pt>
                <c:pt idx="83">
                  <c:v>18</c:v>
                </c:pt>
                <c:pt idx="84">
                  <c:v>18</c:v>
                </c:pt>
                <c:pt idx="85">
                  <c:v>17</c:v>
                </c:pt>
                <c:pt idx="86">
                  <c:v>18</c:v>
                </c:pt>
                <c:pt idx="87">
                  <c:v>18</c:v>
                </c:pt>
                <c:pt idx="88">
                  <c:v>18</c:v>
                </c:pt>
                <c:pt idx="89">
                  <c:v>18</c:v>
                </c:pt>
                <c:pt idx="90">
                  <c:v>18</c:v>
                </c:pt>
                <c:pt idx="91">
                  <c:v>18</c:v>
                </c:pt>
                <c:pt idx="92">
                  <c:v>18</c:v>
                </c:pt>
                <c:pt idx="93">
                  <c:v>18</c:v>
                </c:pt>
                <c:pt idx="94">
                  <c:v>18</c:v>
                </c:pt>
                <c:pt idx="95">
                  <c:v>18</c:v>
                </c:pt>
                <c:pt idx="96">
                  <c:v>18</c:v>
                </c:pt>
                <c:pt idx="97">
                  <c:v>18</c:v>
                </c:pt>
                <c:pt idx="98">
                  <c:v>18</c:v>
                </c:pt>
                <c:pt idx="99">
                  <c:v>18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FD04-44F9-A179-1260CA6E03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FD04-44F9-A179-1260CA6E0314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FD04-44F9-A179-1260CA6E0314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D04-44F9-A179-1260CA6E0314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D04-44F9-A179-1260CA6E0314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FD04-44F9-A179-1260CA6E0314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FD04-44F9-A179-1260CA6E0314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FD04-44F9-A179-1260CA6E0314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FD04-44F9-A179-1260CA6E0314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US" baseline="0">
                    <a:solidFill>
                      <a:sysClr val="windowText" lastClr="000000"/>
                    </a:solidFill>
                  </a:rPr>
                  <a:t> (us)</a:t>
                </a:r>
                <a:endParaRPr lang="en-US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Ours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41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13</c:v>
                </c:pt>
                <c:pt idx="5">
                  <c:v>12</c:v>
                </c:pt>
                <c:pt idx="6">
                  <c:v>18</c:v>
                </c:pt>
                <c:pt idx="7">
                  <c:v>46</c:v>
                </c:pt>
                <c:pt idx="8">
                  <c:v>12</c:v>
                </c:pt>
                <c:pt idx="9">
                  <c:v>13</c:v>
                </c:pt>
                <c:pt idx="10">
                  <c:v>18</c:v>
                </c:pt>
                <c:pt idx="11">
                  <c:v>12</c:v>
                </c:pt>
                <c:pt idx="12">
                  <c:v>15</c:v>
                </c:pt>
                <c:pt idx="13">
                  <c:v>14</c:v>
                </c:pt>
                <c:pt idx="14">
                  <c:v>11</c:v>
                </c:pt>
                <c:pt idx="15">
                  <c:v>18</c:v>
                </c:pt>
                <c:pt idx="16">
                  <c:v>12</c:v>
                </c:pt>
                <c:pt idx="17">
                  <c:v>13</c:v>
                </c:pt>
                <c:pt idx="18">
                  <c:v>12</c:v>
                </c:pt>
                <c:pt idx="19">
                  <c:v>11</c:v>
                </c:pt>
                <c:pt idx="20">
                  <c:v>14</c:v>
                </c:pt>
                <c:pt idx="21">
                  <c:v>11</c:v>
                </c:pt>
                <c:pt idx="22">
                  <c:v>16</c:v>
                </c:pt>
                <c:pt idx="23">
                  <c:v>12</c:v>
                </c:pt>
                <c:pt idx="24">
                  <c:v>25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18</c:v>
                </c:pt>
                <c:pt idx="32">
                  <c:v>13</c:v>
                </c:pt>
                <c:pt idx="33">
                  <c:v>13</c:v>
                </c:pt>
                <c:pt idx="34">
                  <c:v>12</c:v>
                </c:pt>
                <c:pt idx="35">
                  <c:v>12</c:v>
                </c:pt>
                <c:pt idx="36">
                  <c:v>14</c:v>
                </c:pt>
                <c:pt idx="37">
                  <c:v>13</c:v>
                </c:pt>
                <c:pt idx="38">
                  <c:v>12</c:v>
                </c:pt>
                <c:pt idx="39">
                  <c:v>12</c:v>
                </c:pt>
                <c:pt idx="40">
                  <c:v>14</c:v>
                </c:pt>
                <c:pt idx="41">
                  <c:v>12</c:v>
                </c:pt>
                <c:pt idx="42">
                  <c:v>51</c:v>
                </c:pt>
                <c:pt idx="43">
                  <c:v>13</c:v>
                </c:pt>
                <c:pt idx="44">
                  <c:v>12</c:v>
                </c:pt>
                <c:pt idx="45">
                  <c:v>12</c:v>
                </c:pt>
                <c:pt idx="46">
                  <c:v>13</c:v>
                </c:pt>
                <c:pt idx="47">
                  <c:v>13</c:v>
                </c:pt>
                <c:pt idx="48">
                  <c:v>12</c:v>
                </c:pt>
                <c:pt idx="49">
                  <c:v>12</c:v>
                </c:pt>
                <c:pt idx="50">
                  <c:v>13</c:v>
                </c:pt>
                <c:pt idx="51">
                  <c:v>11</c:v>
                </c:pt>
                <c:pt idx="52">
                  <c:v>13</c:v>
                </c:pt>
                <c:pt idx="53">
                  <c:v>28</c:v>
                </c:pt>
                <c:pt idx="54">
                  <c:v>13</c:v>
                </c:pt>
                <c:pt idx="55">
                  <c:v>16</c:v>
                </c:pt>
                <c:pt idx="56">
                  <c:v>12</c:v>
                </c:pt>
                <c:pt idx="57">
                  <c:v>14</c:v>
                </c:pt>
                <c:pt idx="58">
                  <c:v>12</c:v>
                </c:pt>
                <c:pt idx="59">
                  <c:v>20</c:v>
                </c:pt>
                <c:pt idx="60">
                  <c:v>13</c:v>
                </c:pt>
                <c:pt idx="61">
                  <c:v>13</c:v>
                </c:pt>
                <c:pt idx="62">
                  <c:v>13</c:v>
                </c:pt>
                <c:pt idx="63">
                  <c:v>13</c:v>
                </c:pt>
                <c:pt idx="64">
                  <c:v>14</c:v>
                </c:pt>
                <c:pt idx="65">
                  <c:v>20</c:v>
                </c:pt>
                <c:pt idx="66">
                  <c:v>18</c:v>
                </c:pt>
                <c:pt idx="67">
                  <c:v>12</c:v>
                </c:pt>
                <c:pt idx="68">
                  <c:v>12</c:v>
                </c:pt>
                <c:pt idx="69">
                  <c:v>14</c:v>
                </c:pt>
                <c:pt idx="70">
                  <c:v>12</c:v>
                </c:pt>
                <c:pt idx="71">
                  <c:v>12</c:v>
                </c:pt>
                <c:pt idx="72">
                  <c:v>19</c:v>
                </c:pt>
                <c:pt idx="73">
                  <c:v>12</c:v>
                </c:pt>
                <c:pt idx="74">
                  <c:v>11</c:v>
                </c:pt>
                <c:pt idx="75">
                  <c:v>14</c:v>
                </c:pt>
                <c:pt idx="76">
                  <c:v>13</c:v>
                </c:pt>
                <c:pt idx="77">
                  <c:v>12</c:v>
                </c:pt>
                <c:pt idx="78">
                  <c:v>11</c:v>
                </c:pt>
                <c:pt idx="79">
                  <c:v>13</c:v>
                </c:pt>
                <c:pt idx="80">
                  <c:v>11</c:v>
                </c:pt>
                <c:pt idx="81">
                  <c:v>13</c:v>
                </c:pt>
                <c:pt idx="82">
                  <c:v>12</c:v>
                </c:pt>
                <c:pt idx="83">
                  <c:v>12</c:v>
                </c:pt>
                <c:pt idx="84">
                  <c:v>11</c:v>
                </c:pt>
                <c:pt idx="85">
                  <c:v>13</c:v>
                </c:pt>
                <c:pt idx="86">
                  <c:v>13</c:v>
                </c:pt>
                <c:pt idx="87">
                  <c:v>11</c:v>
                </c:pt>
                <c:pt idx="88">
                  <c:v>11</c:v>
                </c:pt>
                <c:pt idx="89">
                  <c:v>13</c:v>
                </c:pt>
                <c:pt idx="90">
                  <c:v>12</c:v>
                </c:pt>
                <c:pt idx="91">
                  <c:v>13</c:v>
                </c:pt>
                <c:pt idx="92">
                  <c:v>13</c:v>
                </c:pt>
                <c:pt idx="93">
                  <c:v>16</c:v>
                </c:pt>
                <c:pt idx="94">
                  <c:v>13</c:v>
                </c:pt>
                <c:pt idx="95">
                  <c:v>13</c:v>
                </c:pt>
                <c:pt idx="96">
                  <c:v>13</c:v>
                </c:pt>
                <c:pt idx="97">
                  <c:v>17</c:v>
                </c:pt>
                <c:pt idx="98">
                  <c:v>11</c:v>
                </c:pt>
                <c:pt idx="99">
                  <c:v>11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26D4-439F-92B5-F6129CAECB72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38</c:v>
                </c:pt>
                <c:pt idx="1">
                  <c:v>26</c:v>
                </c:pt>
                <c:pt idx="2">
                  <c:v>28</c:v>
                </c:pt>
                <c:pt idx="3">
                  <c:v>26</c:v>
                </c:pt>
                <c:pt idx="4">
                  <c:v>28</c:v>
                </c:pt>
                <c:pt idx="5">
                  <c:v>27</c:v>
                </c:pt>
                <c:pt idx="6">
                  <c:v>30</c:v>
                </c:pt>
                <c:pt idx="7">
                  <c:v>25</c:v>
                </c:pt>
                <c:pt idx="8">
                  <c:v>26</c:v>
                </c:pt>
                <c:pt idx="9">
                  <c:v>26</c:v>
                </c:pt>
                <c:pt idx="10">
                  <c:v>27</c:v>
                </c:pt>
                <c:pt idx="11">
                  <c:v>28</c:v>
                </c:pt>
                <c:pt idx="12">
                  <c:v>39</c:v>
                </c:pt>
                <c:pt idx="13">
                  <c:v>29</c:v>
                </c:pt>
                <c:pt idx="14">
                  <c:v>27</c:v>
                </c:pt>
                <c:pt idx="15">
                  <c:v>27</c:v>
                </c:pt>
                <c:pt idx="16">
                  <c:v>28</c:v>
                </c:pt>
                <c:pt idx="17">
                  <c:v>119</c:v>
                </c:pt>
                <c:pt idx="18">
                  <c:v>28</c:v>
                </c:pt>
                <c:pt idx="19">
                  <c:v>27</c:v>
                </c:pt>
                <c:pt idx="20">
                  <c:v>33</c:v>
                </c:pt>
                <c:pt idx="21">
                  <c:v>27</c:v>
                </c:pt>
                <c:pt idx="22">
                  <c:v>64</c:v>
                </c:pt>
                <c:pt idx="23">
                  <c:v>26</c:v>
                </c:pt>
                <c:pt idx="24">
                  <c:v>26</c:v>
                </c:pt>
                <c:pt idx="25">
                  <c:v>27</c:v>
                </c:pt>
                <c:pt idx="26">
                  <c:v>26</c:v>
                </c:pt>
                <c:pt idx="27">
                  <c:v>31</c:v>
                </c:pt>
                <c:pt idx="28">
                  <c:v>29</c:v>
                </c:pt>
                <c:pt idx="29">
                  <c:v>26</c:v>
                </c:pt>
                <c:pt idx="30">
                  <c:v>30</c:v>
                </c:pt>
                <c:pt idx="31">
                  <c:v>25</c:v>
                </c:pt>
                <c:pt idx="32">
                  <c:v>29</c:v>
                </c:pt>
                <c:pt idx="33">
                  <c:v>26</c:v>
                </c:pt>
                <c:pt idx="34">
                  <c:v>26</c:v>
                </c:pt>
                <c:pt idx="35">
                  <c:v>85</c:v>
                </c:pt>
                <c:pt idx="36">
                  <c:v>28</c:v>
                </c:pt>
                <c:pt idx="37">
                  <c:v>26</c:v>
                </c:pt>
                <c:pt idx="38">
                  <c:v>27</c:v>
                </c:pt>
                <c:pt idx="39">
                  <c:v>28</c:v>
                </c:pt>
                <c:pt idx="40">
                  <c:v>27</c:v>
                </c:pt>
                <c:pt idx="41">
                  <c:v>26</c:v>
                </c:pt>
                <c:pt idx="42">
                  <c:v>27</c:v>
                </c:pt>
                <c:pt idx="43">
                  <c:v>26</c:v>
                </c:pt>
                <c:pt idx="44">
                  <c:v>26</c:v>
                </c:pt>
                <c:pt idx="45">
                  <c:v>26</c:v>
                </c:pt>
                <c:pt idx="46">
                  <c:v>27</c:v>
                </c:pt>
                <c:pt idx="47">
                  <c:v>26</c:v>
                </c:pt>
                <c:pt idx="48">
                  <c:v>31</c:v>
                </c:pt>
                <c:pt idx="49">
                  <c:v>26</c:v>
                </c:pt>
                <c:pt idx="50">
                  <c:v>26</c:v>
                </c:pt>
                <c:pt idx="51">
                  <c:v>26</c:v>
                </c:pt>
                <c:pt idx="52">
                  <c:v>28</c:v>
                </c:pt>
                <c:pt idx="53">
                  <c:v>26</c:v>
                </c:pt>
                <c:pt idx="54">
                  <c:v>26</c:v>
                </c:pt>
                <c:pt idx="55">
                  <c:v>27</c:v>
                </c:pt>
                <c:pt idx="56">
                  <c:v>26</c:v>
                </c:pt>
                <c:pt idx="57">
                  <c:v>27</c:v>
                </c:pt>
                <c:pt idx="58">
                  <c:v>77</c:v>
                </c:pt>
                <c:pt idx="59">
                  <c:v>25</c:v>
                </c:pt>
                <c:pt idx="60">
                  <c:v>27</c:v>
                </c:pt>
                <c:pt idx="61">
                  <c:v>26</c:v>
                </c:pt>
                <c:pt idx="62">
                  <c:v>35</c:v>
                </c:pt>
                <c:pt idx="63">
                  <c:v>48</c:v>
                </c:pt>
                <c:pt idx="64">
                  <c:v>26</c:v>
                </c:pt>
                <c:pt idx="65">
                  <c:v>25</c:v>
                </c:pt>
                <c:pt idx="66">
                  <c:v>26</c:v>
                </c:pt>
                <c:pt idx="67">
                  <c:v>26</c:v>
                </c:pt>
                <c:pt idx="68">
                  <c:v>26</c:v>
                </c:pt>
                <c:pt idx="69">
                  <c:v>29</c:v>
                </c:pt>
                <c:pt idx="70">
                  <c:v>26</c:v>
                </c:pt>
                <c:pt idx="71">
                  <c:v>26</c:v>
                </c:pt>
                <c:pt idx="72">
                  <c:v>26</c:v>
                </c:pt>
                <c:pt idx="73">
                  <c:v>26</c:v>
                </c:pt>
                <c:pt idx="74">
                  <c:v>32</c:v>
                </c:pt>
                <c:pt idx="75">
                  <c:v>25</c:v>
                </c:pt>
                <c:pt idx="76">
                  <c:v>26</c:v>
                </c:pt>
                <c:pt idx="77">
                  <c:v>26</c:v>
                </c:pt>
                <c:pt idx="78">
                  <c:v>26</c:v>
                </c:pt>
                <c:pt idx="79">
                  <c:v>26</c:v>
                </c:pt>
                <c:pt idx="80">
                  <c:v>26</c:v>
                </c:pt>
                <c:pt idx="81">
                  <c:v>100</c:v>
                </c:pt>
                <c:pt idx="82">
                  <c:v>31</c:v>
                </c:pt>
                <c:pt idx="83">
                  <c:v>26</c:v>
                </c:pt>
                <c:pt idx="84">
                  <c:v>26</c:v>
                </c:pt>
                <c:pt idx="85">
                  <c:v>26</c:v>
                </c:pt>
                <c:pt idx="86">
                  <c:v>26</c:v>
                </c:pt>
                <c:pt idx="87">
                  <c:v>26</c:v>
                </c:pt>
                <c:pt idx="88">
                  <c:v>27</c:v>
                </c:pt>
                <c:pt idx="89">
                  <c:v>26</c:v>
                </c:pt>
                <c:pt idx="90">
                  <c:v>27</c:v>
                </c:pt>
                <c:pt idx="91">
                  <c:v>26</c:v>
                </c:pt>
                <c:pt idx="92">
                  <c:v>26</c:v>
                </c:pt>
                <c:pt idx="93">
                  <c:v>26</c:v>
                </c:pt>
                <c:pt idx="94">
                  <c:v>26</c:v>
                </c:pt>
                <c:pt idx="95">
                  <c:v>26</c:v>
                </c:pt>
                <c:pt idx="96">
                  <c:v>26</c:v>
                </c:pt>
                <c:pt idx="97">
                  <c:v>26</c:v>
                </c:pt>
                <c:pt idx="98">
                  <c:v>28</c:v>
                </c:pt>
                <c:pt idx="99">
                  <c:v>27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26D4-439F-92B5-F6129CAECB72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5512</c:v>
                </c:pt>
                <c:pt idx="1">
                  <c:v>4386</c:v>
                </c:pt>
                <c:pt idx="2">
                  <c:v>4090</c:v>
                </c:pt>
                <c:pt idx="3">
                  <c:v>4248</c:v>
                </c:pt>
                <c:pt idx="4">
                  <c:v>4378</c:v>
                </c:pt>
                <c:pt idx="5">
                  <c:v>4311</c:v>
                </c:pt>
                <c:pt idx="6">
                  <c:v>4020</c:v>
                </c:pt>
                <c:pt idx="7">
                  <c:v>4225</c:v>
                </c:pt>
                <c:pt idx="8">
                  <c:v>4368</c:v>
                </c:pt>
                <c:pt idx="9">
                  <c:v>4103</c:v>
                </c:pt>
                <c:pt idx="10">
                  <c:v>4331</c:v>
                </c:pt>
                <c:pt idx="11">
                  <c:v>4151</c:v>
                </c:pt>
                <c:pt idx="12">
                  <c:v>4438</c:v>
                </c:pt>
                <c:pt idx="13">
                  <c:v>4303</c:v>
                </c:pt>
                <c:pt idx="14">
                  <c:v>4348</c:v>
                </c:pt>
                <c:pt idx="15">
                  <c:v>4359</c:v>
                </c:pt>
                <c:pt idx="16">
                  <c:v>4241</c:v>
                </c:pt>
                <c:pt idx="17">
                  <c:v>4266</c:v>
                </c:pt>
                <c:pt idx="18">
                  <c:v>4287</c:v>
                </c:pt>
                <c:pt idx="19">
                  <c:v>4151</c:v>
                </c:pt>
                <c:pt idx="20">
                  <c:v>4431</c:v>
                </c:pt>
                <c:pt idx="21">
                  <c:v>4129</c:v>
                </c:pt>
                <c:pt idx="22">
                  <c:v>4289</c:v>
                </c:pt>
                <c:pt idx="23">
                  <c:v>4278</c:v>
                </c:pt>
                <c:pt idx="24">
                  <c:v>4320</c:v>
                </c:pt>
                <c:pt idx="25">
                  <c:v>4102</c:v>
                </c:pt>
                <c:pt idx="26">
                  <c:v>4121</c:v>
                </c:pt>
                <c:pt idx="27">
                  <c:v>4391</c:v>
                </c:pt>
                <c:pt idx="28">
                  <c:v>4291</c:v>
                </c:pt>
                <c:pt idx="29">
                  <c:v>3920</c:v>
                </c:pt>
                <c:pt idx="30">
                  <c:v>4291</c:v>
                </c:pt>
                <c:pt idx="31">
                  <c:v>4193</c:v>
                </c:pt>
                <c:pt idx="32">
                  <c:v>4394</c:v>
                </c:pt>
                <c:pt idx="33">
                  <c:v>4573</c:v>
                </c:pt>
                <c:pt idx="34">
                  <c:v>4485</c:v>
                </c:pt>
                <c:pt idx="35">
                  <c:v>4298</c:v>
                </c:pt>
                <c:pt idx="36">
                  <c:v>4595</c:v>
                </c:pt>
                <c:pt idx="37">
                  <c:v>4271</c:v>
                </c:pt>
                <c:pt idx="38">
                  <c:v>4286</c:v>
                </c:pt>
                <c:pt idx="39">
                  <c:v>4598</c:v>
                </c:pt>
                <c:pt idx="40">
                  <c:v>4294</c:v>
                </c:pt>
                <c:pt idx="41">
                  <c:v>4342</c:v>
                </c:pt>
                <c:pt idx="42">
                  <c:v>4334</c:v>
                </c:pt>
                <c:pt idx="43">
                  <c:v>4127</c:v>
                </c:pt>
                <c:pt idx="44">
                  <c:v>4380</c:v>
                </c:pt>
                <c:pt idx="45">
                  <c:v>4374</c:v>
                </c:pt>
                <c:pt idx="46">
                  <c:v>4224</c:v>
                </c:pt>
                <c:pt idx="47">
                  <c:v>4585</c:v>
                </c:pt>
                <c:pt idx="48">
                  <c:v>4979</c:v>
                </c:pt>
                <c:pt idx="49">
                  <c:v>4188</c:v>
                </c:pt>
                <c:pt idx="50">
                  <c:v>4217</c:v>
                </c:pt>
                <c:pt idx="51">
                  <c:v>4353</c:v>
                </c:pt>
                <c:pt idx="52">
                  <c:v>4345</c:v>
                </c:pt>
                <c:pt idx="53">
                  <c:v>4175</c:v>
                </c:pt>
                <c:pt idx="54">
                  <c:v>4321</c:v>
                </c:pt>
                <c:pt idx="55">
                  <c:v>4493</c:v>
                </c:pt>
                <c:pt idx="56">
                  <c:v>4380</c:v>
                </c:pt>
                <c:pt idx="57">
                  <c:v>4411</c:v>
                </c:pt>
                <c:pt idx="58">
                  <c:v>4409</c:v>
                </c:pt>
                <c:pt idx="59">
                  <c:v>4363</c:v>
                </c:pt>
                <c:pt idx="60">
                  <c:v>4055</c:v>
                </c:pt>
                <c:pt idx="61">
                  <c:v>4556</c:v>
                </c:pt>
                <c:pt idx="62">
                  <c:v>4347</c:v>
                </c:pt>
                <c:pt idx="63">
                  <c:v>4392</c:v>
                </c:pt>
                <c:pt idx="64">
                  <c:v>4339</c:v>
                </c:pt>
                <c:pt idx="65">
                  <c:v>4522</c:v>
                </c:pt>
                <c:pt idx="66">
                  <c:v>4238</c:v>
                </c:pt>
                <c:pt idx="67">
                  <c:v>4132</c:v>
                </c:pt>
                <c:pt idx="68">
                  <c:v>4133</c:v>
                </c:pt>
                <c:pt idx="69">
                  <c:v>4378</c:v>
                </c:pt>
                <c:pt idx="70">
                  <c:v>4357</c:v>
                </c:pt>
                <c:pt idx="71">
                  <c:v>4185</c:v>
                </c:pt>
                <c:pt idx="72">
                  <c:v>4455</c:v>
                </c:pt>
                <c:pt idx="73">
                  <c:v>4482</c:v>
                </c:pt>
                <c:pt idx="74">
                  <c:v>4379</c:v>
                </c:pt>
                <c:pt idx="75">
                  <c:v>4275</c:v>
                </c:pt>
                <c:pt idx="76">
                  <c:v>4342</c:v>
                </c:pt>
                <c:pt idx="77">
                  <c:v>4361</c:v>
                </c:pt>
                <c:pt idx="78">
                  <c:v>4364</c:v>
                </c:pt>
                <c:pt idx="79">
                  <c:v>3857</c:v>
                </c:pt>
                <c:pt idx="80">
                  <c:v>4321</c:v>
                </c:pt>
                <c:pt idx="81">
                  <c:v>4356</c:v>
                </c:pt>
                <c:pt idx="82">
                  <c:v>4384</c:v>
                </c:pt>
                <c:pt idx="83">
                  <c:v>4377</c:v>
                </c:pt>
                <c:pt idx="84">
                  <c:v>4339</c:v>
                </c:pt>
                <c:pt idx="85">
                  <c:v>4756</c:v>
                </c:pt>
                <c:pt idx="86">
                  <c:v>4114</c:v>
                </c:pt>
                <c:pt idx="87">
                  <c:v>4302</c:v>
                </c:pt>
                <c:pt idx="88">
                  <c:v>4163</c:v>
                </c:pt>
                <c:pt idx="89">
                  <c:v>4086</c:v>
                </c:pt>
                <c:pt idx="90">
                  <c:v>4266</c:v>
                </c:pt>
                <c:pt idx="91">
                  <c:v>4408</c:v>
                </c:pt>
                <c:pt idx="92">
                  <c:v>4196</c:v>
                </c:pt>
                <c:pt idx="93">
                  <c:v>4095</c:v>
                </c:pt>
                <c:pt idx="94">
                  <c:v>4249</c:v>
                </c:pt>
                <c:pt idx="95">
                  <c:v>4286</c:v>
                </c:pt>
                <c:pt idx="96">
                  <c:v>4130</c:v>
                </c:pt>
                <c:pt idx="97">
                  <c:v>4184</c:v>
                </c:pt>
                <c:pt idx="98">
                  <c:v>4331</c:v>
                </c:pt>
                <c:pt idx="99">
                  <c:v>4080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26D4-439F-92B5-F6129CAECB72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35585</c:v>
                </c:pt>
                <c:pt idx="1">
                  <c:v>31901</c:v>
                </c:pt>
                <c:pt idx="2">
                  <c:v>32020</c:v>
                </c:pt>
                <c:pt idx="3">
                  <c:v>32062</c:v>
                </c:pt>
                <c:pt idx="4">
                  <c:v>31885</c:v>
                </c:pt>
                <c:pt idx="5">
                  <c:v>32209</c:v>
                </c:pt>
                <c:pt idx="6">
                  <c:v>31031</c:v>
                </c:pt>
                <c:pt idx="7">
                  <c:v>31294</c:v>
                </c:pt>
                <c:pt idx="8">
                  <c:v>31570</c:v>
                </c:pt>
                <c:pt idx="9">
                  <c:v>31813</c:v>
                </c:pt>
                <c:pt idx="10">
                  <c:v>32243</c:v>
                </c:pt>
                <c:pt idx="11">
                  <c:v>32128</c:v>
                </c:pt>
                <c:pt idx="12">
                  <c:v>32100</c:v>
                </c:pt>
                <c:pt idx="13">
                  <c:v>32009</c:v>
                </c:pt>
                <c:pt idx="14">
                  <c:v>31649</c:v>
                </c:pt>
                <c:pt idx="15">
                  <c:v>32097</c:v>
                </c:pt>
                <c:pt idx="16">
                  <c:v>31859</c:v>
                </c:pt>
                <c:pt idx="17">
                  <c:v>31984</c:v>
                </c:pt>
                <c:pt idx="18">
                  <c:v>31530</c:v>
                </c:pt>
                <c:pt idx="19">
                  <c:v>31487</c:v>
                </c:pt>
                <c:pt idx="20">
                  <c:v>31805</c:v>
                </c:pt>
                <c:pt idx="21">
                  <c:v>31673</c:v>
                </c:pt>
                <c:pt idx="22">
                  <c:v>31986</c:v>
                </c:pt>
                <c:pt idx="23">
                  <c:v>31789</c:v>
                </c:pt>
                <c:pt idx="24">
                  <c:v>31335</c:v>
                </c:pt>
                <c:pt idx="25">
                  <c:v>31164</c:v>
                </c:pt>
                <c:pt idx="26">
                  <c:v>31324</c:v>
                </c:pt>
                <c:pt idx="27">
                  <c:v>31293</c:v>
                </c:pt>
                <c:pt idx="28">
                  <c:v>31906</c:v>
                </c:pt>
                <c:pt idx="29">
                  <c:v>31469</c:v>
                </c:pt>
                <c:pt idx="30">
                  <c:v>31265</c:v>
                </c:pt>
                <c:pt idx="31">
                  <c:v>31292</c:v>
                </c:pt>
                <c:pt idx="32">
                  <c:v>31606</c:v>
                </c:pt>
                <c:pt idx="33">
                  <c:v>32091</c:v>
                </c:pt>
                <c:pt idx="34">
                  <c:v>32031</c:v>
                </c:pt>
                <c:pt idx="35">
                  <c:v>31572</c:v>
                </c:pt>
                <c:pt idx="36">
                  <c:v>31894</c:v>
                </c:pt>
                <c:pt idx="37">
                  <c:v>31454</c:v>
                </c:pt>
                <c:pt idx="38">
                  <c:v>31554</c:v>
                </c:pt>
                <c:pt idx="39">
                  <c:v>31944</c:v>
                </c:pt>
                <c:pt idx="40">
                  <c:v>31889</c:v>
                </c:pt>
                <c:pt idx="41">
                  <c:v>32026</c:v>
                </c:pt>
                <c:pt idx="42">
                  <c:v>31466</c:v>
                </c:pt>
                <c:pt idx="43">
                  <c:v>31294</c:v>
                </c:pt>
                <c:pt idx="44">
                  <c:v>31483</c:v>
                </c:pt>
                <c:pt idx="45">
                  <c:v>31549</c:v>
                </c:pt>
                <c:pt idx="46">
                  <c:v>32160</c:v>
                </c:pt>
                <c:pt idx="47">
                  <c:v>32059</c:v>
                </c:pt>
                <c:pt idx="48">
                  <c:v>32071</c:v>
                </c:pt>
                <c:pt idx="49">
                  <c:v>30726</c:v>
                </c:pt>
                <c:pt idx="50">
                  <c:v>31125</c:v>
                </c:pt>
                <c:pt idx="51">
                  <c:v>31586</c:v>
                </c:pt>
                <c:pt idx="52">
                  <c:v>31303</c:v>
                </c:pt>
                <c:pt idx="53">
                  <c:v>31068</c:v>
                </c:pt>
                <c:pt idx="54">
                  <c:v>31300</c:v>
                </c:pt>
                <c:pt idx="55">
                  <c:v>31542</c:v>
                </c:pt>
                <c:pt idx="56">
                  <c:v>31731</c:v>
                </c:pt>
                <c:pt idx="57">
                  <c:v>31358</c:v>
                </c:pt>
                <c:pt idx="58">
                  <c:v>31772</c:v>
                </c:pt>
                <c:pt idx="59">
                  <c:v>31405</c:v>
                </c:pt>
                <c:pt idx="60">
                  <c:v>31165</c:v>
                </c:pt>
                <c:pt idx="61">
                  <c:v>31422</c:v>
                </c:pt>
                <c:pt idx="62">
                  <c:v>31575</c:v>
                </c:pt>
                <c:pt idx="63">
                  <c:v>31266</c:v>
                </c:pt>
                <c:pt idx="64">
                  <c:v>31123</c:v>
                </c:pt>
                <c:pt idx="65">
                  <c:v>32357</c:v>
                </c:pt>
                <c:pt idx="66">
                  <c:v>30951</c:v>
                </c:pt>
                <c:pt idx="67">
                  <c:v>30944</c:v>
                </c:pt>
                <c:pt idx="68">
                  <c:v>30791</c:v>
                </c:pt>
                <c:pt idx="69">
                  <c:v>31138</c:v>
                </c:pt>
                <c:pt idx="70">
                  <c:v>31056</c:v>
                </c:pt>
                <c:pt idx="71">
                  <c:v>31233</c:v>
                </c:pt>
                <c:pt idx="72">
                  <c:v>31428</c:v>
                </c:pt>
                <c:pt idx="73">
                  <c:v>31771</c:v>
                </c:pt>
                <c:pt idx="74">
                  <c:v>31435</c:v>
                </c:pt>
                <c:pt idx="75">
                  <c:v>30817</c:v>
                </c:pt>
                <c:pt idx="76">
                  <c:v>31192</c:v>
                </c:pt>
                <c:pt idx="77">
                  <c:v>31323</c:v>
                </c:pt>
                <c:pt idx="78">
                  <c:v>31404</c:v>
                </c:pt>
                <c:pt idx="79">
                  <c:v>30692</c:v>
                </c:pt>
                <c:pt idx="80">
                  <c:v>30986</c:v>
                </c:pt>
                <c:pt idx="81">
                  <c:v>31259</c:v>
                </c:pt>
                <c:pt idx="82">
                  <c:v>31305</c:v>
                </c:pt>
                <c:pt idx="83">
                  <c:v>31840</c:v>
                </c:pt>
                <c:pt idx="84">
                  <c:v>31323</c:v>
                </c:pt>
                <c:pt idx="85">
                  <c:v>31494</c:v>
                </c:pt>
                <c:pt idx="86">
                  <c:v>30550</c:v>
                </c:pt>
                <c:pt idx="87">
                  <c:v>30742</c:v>
                </c:pt>
                <c:pt idx="88">
                  <c:v>30895</c:v>
                </c:pt>
                <c:pt idx="89">
                  <c:v>31068</c:v>
                </c:pt>
                <c:pt idx="90">
                  <c:v>30920</c:v>
                </c:pt>
                <c:pt idx="91">
                  <c:v>30894</c:v>
                </c:pt>
                <c:pt idx="92">
                  <c:v>30597</c:v>
                </c:pt>
                <c:pt idx="93">
                  <c:v>30739</c:v>
                </c:pt>
                <c:pt idx="94">
                  <c:v>30568</c:v>
                </c:pt>
                <c:pt idx="95">
                  <c:v>30781</c:v>
                </c:pt>
                <c:pt idx="96">
                  <c:v>30401</c:v>
                </c:pt>
                <c:pt idx="97">
                  <c:v>30412</c:v>
                </c:pt>
                <c:pt idx="98">
                  <c:v>30599</c:v>
                </c:pt>
                <c:pt idx="99">
                  <c:v>29838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26D4-439F-92B5-F6129CAECB72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4449</c:v>
                </c:pt>
                <c:pt idx="1">
                  <c:v>3888</c:v>
                </c:pt>
                <c:pt idx="2">
                  <c:v>3697</c:v>
                </c:pt>
                <c:pt idx="3">
                  <c:v>3856</c:v>
                </c:pt>
                <c:pt idx="4">
                  <c:v>3828</c:v>
                </c:pt>
                <c:pt idx="5">
                  <c:v>3726</c:v>
                </c:pt>
                <c:pt idx="6">
                  <c:v>3500</c:v>
                </c:pt>
                <c:pt idx="7">
                  <c:v>3722</c:v>
                </c:pt>
                <c:pt idx="8">
                  <c:v>3870</c:v>
                </c:pt>
                <c:pt idx="9">
                  <c:v>3623</c:v>
                </c:pt>
                <c:pt idx="10">
                  <c:v>3653</c:v>
                </c:pt>
                <c:pt idx="11">
                  <c:v>3583</c:v>
                </c:pt>
                <c:pt idx="12">
                  <c:v>3756</c:v>
                </c:pt>
                <c:pt idx="13">
                  <c:v>3815</c:v>
                </c:pt>
                <c:pt idx="14">
                  <c:v>3668</c:v>
                </c:pt>
                <c:pt idx="15">
                  <c:v>3785</c:v>
                </c:pt>
                <c:pt idx="16">
                  <c:v>3688</c:v>
                </c:pt>
                <c:pt idx="17">
                  <c:v>3731</c:v>
                </c:pt>
                <c:pt idx="18">
                  <c:v>3627</c:v>
                </c:pt>
                <c:pt idx="19">
                  <c:v>3629</c:v>
                </c:pt>
                <c:pt idx="20">
                  <c:v>3851</c:v>
                </c:pt>
                <c:pt idx="21">
                  <c:v>3628</c:v>
                </c:pt>
                <c:pt idx="22">
                  <c:v>3778</c:v>
                </c:pt>
                <c:pt idx="23">
                  <c:v>3711</c:v>
                </c:pt>
                <c:pt idx="24">
                  <c:v>3718</c:v>
                </c:pt>
                <c:pt idx="25">
                  <c:v>3507</c:v>
                </c:pt>
                <c:pt idx="26">
                  <c:v>3706</c:v>
                </c:pt>
                <c:pt idx="27">
                  <c:v>3701</c:v>
                </c:pt>
                <c:pt idx="28">
                  <c:v>3624</c:v>
                </c:pt>
                <c:pt idx="29">
                  <c:v>3334</c:v>
                </c:pt>
                <c:pt idx="30">
                  <c:v>3717</c:v>
                </c:pt>
                <c:pt idx="31">
                  <c:v>3677</c:v>
                </c:pt>
                <c:pt idx="32">
                  <c:v>3699</c:v>
                </c:pt>
                <c:pt idx="33">
                  <c:v>3846</c:v>
                </c:pt>
                <c:pt idx="34">
                  <c:v>3902</c:v>
                </c:pt>
                <c:pt idx="35">
                  <c:v>3591</c:v>
                </c:pt>
                <c:pt idx="36">
                  <c:v>3873</c:v>
                </c:pt>
                <c:pt idx="37">
                  <c:v>3656</c:v>
                </c:pt>
                <c:pt idx="38">
                  <c:v>3735</c:v>
                </c:pt>
                <c:pt idx="39">
                  <c:v>4052</c:v>
                </c:pt>
                <c:pt idx="40">
                  <c:v>3648</c:v>
                </c:pt>
                <c:pt idx="41">
                  <c:v>3773</c:v>
                </c:pt>
                <c:pt idx="42">
                  <c:v>3613</c:v>
                </c:pt>
                <c:pt idx="43">
                  <c:v>3569</c:v>
                </c:pt>
                <c:pt idx="44">
                  <c:v>3720</c:v>
                </c:pt>
                <c:pt idx="45">
                  <c:v>3771</c:v>
                </c:pt>
                <c:pt idx="46">
                  <c:v>3591</c:v>
                </c:pt>
                <c:pt idx="47">
                  <c:v>3993</c:v>
                </c:pt>
                <c:pt idx="48">
                  <c:v>4436</c:v>
                </c:pt>
                <c:pt idx="49">
                  <c:v>3590</c:v>
                </c:pt>
                <c:pt idx="50">
                  <c:v>3679</c:v>
                </c:pt>
                <c:pt idx="51">
                  <c:v>3810</c:v>
                </c:pt>
                <c:pt idx="52">
                  <c:v>3624</c:v>
                </c:pt>
                <c:pt idx="53">
                  <c:v>3554</c:v>
                </c:pt>
                <c:pt idx="54">
                  <c:v>3334</c:v>
                </c:pt>
                <c:pt idx="55">
                  <c:v>3822</c:v>
                </c:pt>
                <c:pt idx="56">
                  <c:v>3756</c:v>
                </c:pt>
                <c:pt idx="57">
                  <c:v>3791</c:v>
                </c:pt>
                <c:pt idx="58">
                  <c:v>3891</c:v>
                </c:pt>
                <c:pt idx="59">
                  <c:v>3730</c:v>
                </c:pt>
                <c:pt idx="60">
                  <c:v>3364</c:v>
                </c:pt>
                <c:pt idx="61">
                  <c:v>3851</c:v>
                </c:pt>
                <c:pt idx="62">
                  <c:v>3657</c:v>
                </c:pt>
                <c:pt idx="63">
                  <c:v>3767</c:v>
                </c:pt>
                <c:pt idx="64">
                  <c:v>3871</c:v>
                </c:pt>
                <c:pt idx="65">
                  <c:v>3715</c:v>
                </c:pt>
                <c:pt idx="66">
                  <c:v>3553</c:v>
                </c:pt>
                <c:pt idx="67">
                  <c:v>3501</c:v>
                </c:pt>
                <c:pt idx="68">
                  <c:v>3495</c:v>
                </c:pt>
                <c:pt idx="69">
                  <c:v>3815</c:v>
                </c:pt>
                <c:pt idx="70">
                  <c:v>3672</c:v>
                </c:pt>
                <c:pt idx="71">
                  <c:v>3498</c:v>
                </c:pt>
                <c:pt idx="72">
                  <c:v>3794</c:v>
                </c:pt>
                <c:pt idx="73">
                  <c:v>3542</c:v>
                </c:pt>
                <c:pt idx="74">
                  <c:v>3795</c:v>
                </c:pt>
                <c:pt idx="75">
                  <c:v>3503</c:v>
                </c:pt>
                <c:pt idx="76">
                  <c:v>3593</c:v>
                </c:pt>
                <c:pt idx="77">
                  <c:v>3757</c:v>
                </c:pt>
                <c:pt idx="78">
                  <c:v>3641</c:v>
                </c:pt>
                <c:pt idx="79">
                  <c:v>3309</c:v>
                </c:pt>
                <c:pt idx="80">
                  <c:v>3702</c:v>
                </c:pt>
                <c:pt idx="81">
                  <c:v>3758</c:v>
                </c:pt>
                <c:pt idx="82">
                  <c:v>3546</c:v>
                </c:pt>
                <c:pt idx="83">
                  <c:v>3675</c:v>
                </c:pt>
                <c:pt idx="84">
                  <c:v>3582</c:v>
                </c:pt>
                <c:pt idx="85">
                  <c:v>4085</c:v>
                </c:pt>
                <c:pt idx="86">
                  <c:v>3502</c:v>
                </c:pt>
                <c:pt idx="87">
                  <c:v>3634</c:v>
                </c:pt>
                <c:pt idx="88">
                  <c:v>3707</c:v>
                </c:pt>
                <c:pt idx="89">
                  <c:v>3639</c:v>
                </c:pt>
                <c:pt idx="90">
                  <c:v>3605</c:v>
                </c:pt>
                <c:pt idx="91">
                  <c:v>3841</c:v>
                </c:pt>
                <c:pt idx="92">
                  <c:v>3660</c:v>
                </c:pt>
                <c:pt idx="93">
                  <c:v>3570</c:v>
                </c:pt>
                <c:pt idx="94">
                  <c:v>3743</c:v>
                </c:pt>
                <c:pt idx="95">
                  <c:v>3816</c:v>
                </c:pt>
                <c:pt idx="96">
                  <c:v>3589</c:v>
                </c:pt>
                <c:pt idx="97">
                  <c:v>3662</c:v>
                </c:pt>
                <c:pt idx="98">
                  <c:v>3881</c:v>
                </c:pt>
                <c:pt idx="99">
                  <c:v>3606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26D4-439F-92B5-F6129CAECB72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4546</c:v>
                </c:pt>
                <c:pt idx="1">
                  <c:v>3627</c:v>
                </c:pt>
                <c:pt idx="2">
                  <c:v>3280</c:v>
                </c:pt>
                <c:pt idx="3">
                  <c:v>3680</c:v>
                </c:pt>
                <c:pt idx="4">
                  <c:v>3512</c:v>
                </c:pt>
                <c:pt idx="5">
                  <c:v>3500</c:v>
                </c:pt>
                <c:pt idx="6">
                  <c:v>3229</c:v>
                </c:pt>
                <c:pt idx="7">
                  <c:v>3308</c:v>
                </c:pt>
                <c:pt idx="8">
                  <c:v>3553</c:v>
                </c:pt>
                <c:pt idx="9">
                  <c:v>3373</c:v>
                </c:pt>
                <c:pt idx="10">
                  <c:v>3471</c:v>
                </c:pt>
                <c:pt idx="11">
                  <c:v>3386</c:v>
                </c:pt>
                <c:pt idx="12">
                  <c:v>3680</c:v>
                </c:pt>
                <c:pt idx="13">
                  <c:v>3518</c:v>
                </c:pt>
                <c:pt idx="14">
                  <c:v>3480</c:v>
                </c:pt>
                <c:pt idx="15">
                  <c:v>3563</c:v>
                </c:pt>
                <c:pt idx="16">
                  <c:v>3440</c:v>
                </c:pt>
                <c:pt idx="17">
                  <c:v>3477</c:v>
                </c:pt>
                <c:pt idx="18">
                  <c:v>3459</c:v>
                </c:pt>
                <c:pt idx="19">
                  <c:v>3330</c:v>
                </c:pt>
                <c:pt idx="20">
                  <c:v>3617</c:v>
                </c:pt>
                <c:pt idx="21">
                  <c:v>3433</c:v>
                </c:pt>
                <c:pt idx="22">
                  <c:v>3408</c:v>
                </c:pt>
                <c:pt idx="23">
                  <c:v>3192</c:v>
                </c:pt>
                <c:pt idx="24">
                  <c:v>3536</c:v>
                </c:pt>
                <c:pt idx="25">
                  <c:v>3332</c:v>
                </c:pt>
                <c:pt idx="26">
                  <c:v>3375</c:v>
                </c:pt>
                <c:pt idx="27">
                  <c:v>3508</c:v>
                </c:pt>
                <c:pt idx="28">
                  <c:v>3399</c:v>
                </c:pt>
                <c:pt idx="29">
                  <c:v>3154</c:v>
                </c:pt>
                <c:pt idx="30">
                  <c:v>3556</c:v>
                </c:pt>
                <c:pt idx="31">
                  <c:v>3511</c:v>
                </c:pt>
                <c:pt idx="32">
                  <c:v>3639</c:v>
                </c:pt>
                <c:pt idx="33">
                  <c:v>3700</c:v>
                </c:pt>
                <c:pt idx="34">
                  <c:v>3663</c:v>
                </c:pt>
                <c:pt idx="35">
                  <c:v>3345</c:v>
                </c:pt>
                <c:pt idx="36">
                  <c:v>3673</c:v>
                </c:pt>
                <c:pt idx="37">
                  <c:v>3389</c:v>
                </c:pt>
                <c:pt idx="38">
                  <c:v>3513</c:v>
                </c:pt>
                <c:pt idx="39">
                  <c:v>3952</c:v>
                </c:pt>
                <c:pt idx="40">
                  <c:v>3480</c:v>
                </c:pt>
                <c:pt idx="41">
                  <c:v>3621</c:v>
                </c:pt>
                <c:pt idx="42">
                  <c:v>3576</c:v>
                </c:pt>
                <c:pt idx="43">
                  <c:v>3441</c:v>
                </c:pt>
                <c:pt idx="44">
                  <c:v>3515</c:v>
                </c:pt>
                <c:pt idx="45">
                  <c:v>3576</c:v>
                </c:pt>
                <c:pt idx="46">
                  <c:v>3549</c:v>
                </c:pt>
                <c:pt idx="47">
                  <c:v>3860</c:v>
                </c:pt>
                <c:pt idx="48">
                  <c:v>4258</c:v>
                </c:pt>
                <c:pt idx="49">
                  <c:v>3475</c:v>
                </c:pt>
                <c:pt idx="50">
                  <c:v>3465</c:v>
                </c:pt>
                <c:pt idx="51">
                  <c:v>3689</c:v>
                </c:pt>
                <c:pt idx="52">
                  <c:v>3488</c:v>
                </c:pt>
                <c:pt idx="53">
                  <c:v>3384</c:v>
                </c:pt>
                <c:pt idx="54">
                  <c:v>3098</c:v>
                </c:pt>
                <c:pt idx="55">
                  <c:v>3737</c:v>
                </c:pt>
                <c:pt idx="56">
                  <c:v>3600</c:v>
                </c:pt>
                <c:pt idx="57">
                  <c:v>3559</c:v>
                </c:pt>
                <c:pt idx="58">
                  <c:v>3654</c:v>
                </c:pt>
                <c:pt idx="59">
                  <c:v>3627</c:v>
                </c:pt>
                <c:pt idx="60">
                  <c:v>3166</c:v>
                </c:pt>
                <c:pt idx="61">
                  <c:v>3889</c:v>
                </c:pt>
                <c:pt idx="62">
                  <c:v>3426</c:v>
                </c:pt>
                <c:pt idx="63">
                  <c:v>3456</c:v>
                </c:pt>
                <c:pt idx="64">
                  <c:v>3640</c:v>
                </c:pt>
                <c:pt idx="65">
                  <c:v>3666</c:v>
                </c:pt>
                <c:pt idx="66">
                  <c:v>3457</c:v>
                </c:pt>
                <c:pt idx="67">
                  <c:v>3418</c:v>
                </c:pt>
                <c:pt idx="68">
                  <c:v>3395</c:v>
                </c:pt>
                <c:pt idx="69">
                  <c:v>3596</c:v>
                </c:pt>
                <c:pt idx="70">
                  <c:v>3576</c:v>
                </c:pt>
                <c:pt idx="71">
                  <c:v>3398</c:v>
                </c:pt>
                <c:pt idx="72">
                  <c:v>3554</c:v>
                </c:pt>
                <c:pt idx="73">
                  <c:v>3394</c:v>
                </c:pt>
                <c:pt idx="74">
                  <c:v>3624</c:v>
                </c:pt>
                <c:pt idx="75">
                  <c:v>3528</c:v>
                </c:pt>
                <c:pt idx="76">
                  <c:v>3484</c:v>
                </c:pt>
                <c:pt idx="77">
                  <c:v>3528</c:v>
                </c:pt>
                <c:pt idx="78">
                  <c:v>3649</c:v>
                </c:pt>
                <c:pt idx="79">
                  <c:v>3140</c:v>
                </c:pt>
                <c:pt idx="80">
                  <c:v>3601</c:v>
                </c:pt>
                <c:pt idx="81">
                  <c:v>3638</c:v>
                </c:pt>
                <c:pt idx="82">
                  <c:v>3478</c:v>
                </c:pt>
                <c:pt idx="83">
                  <c:v>3613</c:v>
                </c:pt>
                <c:pt idx="84">
                  <c:v>3533</c:v>
                </c:pt>
                <c:pt idx="85">
                  <c:v>3969</c:v>
                </c:pt>
                <c:pt idx="86">
                  <c:v>3298</c:v>
                </c:pt>
                <c:pt idx="87">
                  <c:v>3408</c:v>
                </c:pt>
                <c:pt idx="88">
                  <c:v>3497</c:v>
                </c:pt>
                <c:pt idx="89">
                  <c:v>3344</c:v>
                </c:pt>
                <c:pt idx="90">
                  <c:v>3365</c:v>
                </c:pt>
                <c:pt idx="91">
                  <c:v>3553</c:v>
                </c:pt>
                <c:pt idx="92">
                  <c:v>3378</c:v>
                </c:pt>
                <c:pt idx="93">
                  <c:v>3317</c:v>
                </c:pt>
                <c:pt idx="94">
                  <c:v>3532</c:v>
                </c:pt>
                <c:pt idx="95">
                  <c:v>3558</c:v>
                </c:pt>
                <c:pt idx="96">
                  <c:v>3346</c:v>
                </c:pt>
                <c:pt idx="97">
                  <c:v>3367</c:v>
                </c:pt>
                <c:pt idx="98">
                  <c:v>3285</c:v>
                </c:pt>
                <c:pt idx="99">
                  <c:v>3240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26D4-439F-92B5-F6129CAECB72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27</c:v>
                </c:pt>
                <c:pt idx="1">
                  <c:v>25</c:v>
                </c:pt>
                <c:pt idx="2">
                  <c:v>38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27</c:v>
                </c:pt>
                <c:pt idx="7">
                  <c:v>26</c:v>
                </c:pt>
                <c:pt idx="8">
                  <c:v>25</c:v>
                </c:pt>
                <c:pt idx="9">
                  <c:v>25</c:v>
                </c:pt>
                <c:pt idx="10">
                  <c:v>27</c:v>
                </c:pt>
                <c:pt idx="11">
                  <c:v>25</c:v>
                </c:pt>
                <c:pt idx="12">
                  <c:v>37</c:v>
                </c:pt>
                <c:pt idx="13">
                  <c:v>29</c:v>
                </c:pt>
                <c:pt idx="14">
                  <c:v>25</c:v>
                </c:pt>
                <c:pt idx="15">
                  <c:v>25</c:v>
                </c:pt>
                <c:pt idx="16">
                  <c:v>27</c:v>
                </c:pt>
                <c:pt idx="17">
                  <c:v>25</c:v>
                </c:pt>
                <c:pt idx="18">
                  <c:v>25</c:v>
                </c:pt>
                <c:pt idx="19">
                  <c:v>27</c:v>
                </c:pt>
                <c:pt idx="20">
                  <c:v>26</c:v>
                </c:pt>
                <c:pt idx="21">
                  <c:v>30</c:v>
                </c:pt>
                <c:pt idx="22">
                  <c:v>31</c:v>
                </c:pt>
                <c:pt idx="23">
                  <c:v>89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25</c:v>
                </c:pt>
                <c:pt idx="30">
                  <c:v>32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26</c:v>
                </c:pt>
                <c:pt idx="35">
                  <c:v>26</c:v>
                </c:pt>
                <c:pt idx="36">
                  <c:v>26</c:v>
                </c:pt>
                <c:pt idx="37">
                  <c:v>40</c:v>
                </c:pt>
                <c:pt idx="38">
                  <c:v>26</c:v>
                </c:pt>
                <c:pt idx="39">
                  <c:v>26</c:v>
                </c:pt>
                <c:pt idx="40">
                  <c:v>55</c:v>
                </c:pt>
                <c:pt idx="41">
                  <c:v>24</c:v>
                </c:pt>
                <c:pt idx="42">
                  <c:v>34</c:v>
                </c:pt>
                <c:pt idx="43">
                  <c:v>25</c:v>
                </c:pt>
                <c:pt idx="44">
                  <c:v>25</c:v>
                </c:pt>
                <c:pt idx="45">
                  <c:v>26</c:v>
                </c:pt>
                <c:pt idx="46">
                  <c:v>33</c:v>
                </c:pt>
                <c:pt idx="47">
                  <c:v>25</c:v>
                </c:pt>
                <c:pt idx="48">
                  <c:v>26</c:v>
                </c:pt>
                <c:pt idx="49">
                  <c:v>25</c:v>
                </c:pt>
                <c:pt idx="50">
                  <c:v>29</c:v>
                </c:pt>
                <c:pt idx="51">
                  <c:v>25</c:v>
                </c:pt>
                <c:pt idx="52">
                  <c:v>25</c:v>
                </c:pt>
                <c:pt idx="53">
                  <c:v>27</c:v>
                </c:pt>
                <c:pt idx="54">
                  <c:v>28</c:v>
                </c:pt>
                <c:pt idx="55">
                  <c:v>26</c:v>
                </c:pt>
                <c:pt idx="56">
                  <c:v>25</c:v>
                </c:pt>
                <c:pt idx="57">
                  <c:v>26</c:v>
                </c:pt>
                <c:pt idx="58">
                  <c:v>30</c:v>
                </c:pt>
                <c:pt idx="59">
                  <c:v>25</c:v>
                </c:pt>
                <c:pt idx="60">
                  <c:v>25</c:v>
                </c:pt>
                <c:pt idx="61">
                  <c:v>27</c:v>
                </c:pt>
                <c:pt idx="62">
                  <c:v>26</c:v>
                </c:pt>
                <c:pt idx="63">
                  <c:v>45</c:v>
                </c:pt>
                <c:pt idx="64">
                  <c:v>26</c:v>
                </c:pt>
                <c:pt idx="65">
                  <c:v>24</c:v>
                </c:pt>
                <c:pt idx="66">
                  <c:v>31</c:v>
                </c:pt>
                <c:pt idx="67">
                  <c:v>26</c:v>
                </c:pt>
                <c:pt idx="68">
                  <c:v>25</c:v>
                </c:pt>
                <c:pt idx="69">
                  <c:v>26</c:v>
                </c:pt>
                <c:pt idx="70">
                  <c:v>30</c:v>
                </c:pt>
                <c:pt idx="71">
                  <c:v>28</c:v>
                </c:pt>
                <c:pt idx="72">
                  <c:v>25</c:v>
                </c:pt>
                <c:pt idx="73">
                  <c:v>29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26</c:v>
                </c:pt>
                <c:pt idx="79">
                  <c:v>26</c:v>
                </c:pt>
                <c:pt idx="80">
                  <c:v>25</c:v>
                </c:pt>
                <c:pt idx="81">
                  <c:v>26</c:v>
                </c:pt>
                <c:pt idx="82">
                  <c:v>60</c:v>
                </c:pt>
                <c:pt idx="83">
                  <c:v>25</c:v>
                </c:pt>
                <c:pt idx="84">
                  <c:v>39</c:v>
                </c:pt>
                <c:pt idx="85">
                  <c:v>26</c:v>
                </c:pt>
                <c:pt idx="86">
                  <c:v>27</c:v>
                </c:pt>
                <c:pt idx="87">
                  <c:v>25</c:v>
                </c:pt>
                <c:pt idx="88">
                  <c:v>26</c:v>
                </c:pt>
                <c:pt idx="89">
                  <c:v>25</c:v>
                </c:pt>
                <c:pt idx="90">
                  <c:v>25</c:v>
                </c:pt>
                <c:pt idx="91">
                  <c:v>25</c:v>
                </c:pt>
                <c:pt idx="92">
                  <c:v>25</c:v>
                </c:pt>
                <c:pt idx="93">
                  <c:v>25</c:v>
                </c:pt>
                <c:pt idx="94">
                  <c:v>25</c:v>
                </c:pt>
                <c:pt idx="95">
                  <c:v>25</c:v>
                </c:pt>
                <c:pt idx="96">
                  <c:v>43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26D4-439F-92B5-F6129CAECB72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35</c:v>
                </c:pt>
                <c:pt idx="1">
                  <c:v>28</c:v>
                </c:pt>
                <c:pt idx="2">
                  <c:v>30</c:v>
                </c:pt>
                <c:pt idx="3">
                  <c:v>31</c:v>
                </c:pt>
                <c:pt idx="4">
                  <c:v>38</c:v>
                </c:pt>
                <c:pt idx="5">
                  <c:v>28</c:v>
                </c:pt>
                <c:pt idx="6">
                  <c:v>29</c:v>
                </c:pt>
                <c:pt idx="7">
                  <c:v>27</c:v>
                </c:pt>
                <c:pt idx="8">
                  <c:v>27</c:v>
                </c:pt>
                <c:pt idx="9">
                  <c:v>31</c:v>
                </c:pt>
                <c:pt idx="10">
                  <c:v>27</c:v>
                </c:pt>
                <c:pt idx="11">
                  <c:v>28</c:v>
                </c:pt>
                <c:pt idx="12">
                  <c:v>40</c:v>
                </c:pt>
                <c:pt idx="13">
                  <c:v>28</c:v>
                </c:pt>
                <c:pt idx="14">
                  <c:v>28</c:v>
                </c:pt>
                <c:pt idx="15">
                  <c:v>28</c:v>
                </c:pt>
                <c:pt idx="16">
                  <c:v>29</c:v>
                </c:pt>
                <c:pt idx="17">
                  <c:v>37</c:v>
                </c:pt>
                <c:pt idx="18">
                  <c:v>132</c:v>
                </c:pt>
                <c:pt idx="19">
                  <c:v>29</c:v>
                </c:pt>
                <c:pt idx="20">
                  <c:v>27</c:v>
                </c:pt>
                <c:pt idx="21">
                  <c:v>35</c:v>
                </c:pt>
                <c:pt idx="22">
                  <c:v>30</c:v>
                </c:pt>
                <c:pt idx="23">
                  <c:v>28</c:v>
                </c:pt>
                <c:pt idx="24">
                  <c:v>87</c:v>
                </c:pt>
                <c:pt idx="25">
                  <c:v>27</c:v>
                </c:pt>
                <c:pt idx="26">
                  <c:v>27</c:v>
                </c:pt>
                <c:pt idx="27">
                  <c:v>28</c:v>
                </c:pt>
                <c:pt idx="28">
                  <c:v>28</c:v>
                </c:pt>
                <c:pt idx="29">
                  <c:v>27</c:v>
                </c:pt>
                <c:pt idx="30">
                  <c:v>27</c:v>
                </c:pt>
                <c:pt idx="31">
                  <c:v>27</c:v>
                </c:pt>
                <c:pt idx="32">
                  <c:v>65</c:v>
                </c:pt>
                <c:pt idx="33">
                  <c:v>117</c:v>
                </c:pt>
                <c:pt idx="34">
                  <c:v>27</c:v>
                </c:pt>
                <c:pt idx="35">
                  <c:v>33</c:v>
                </c:pt>
                <c:pt idx="36">
                  <c:v>41</c:v>
                </c:pt>
                <c:pt idx="37">
                  <c:v>35</c:v>
                </c:pt>
                <c:pt idx="38">
                  <c:v>28</c:v>
                </c:pt>
                <c:pt idx="39">
                  <c:v>32</c:v>
                </c:pt>
                <c:pt idx="40">
                  <c:v>47</c:v>
                </c:pt>
                <c:pt idx="41">
                  <c:v>28</c:v>
                </c:pt>
                <c:pt idx="42">
                  <c:v>28</c:v>
                </c:pt>
                <c:pt idx="43">
                  <c:v>28</c:v>
                </c:pt>
                <c:pt idx="44">
                  <c:v>27</c:v>
                </c:pt>
                <c:pt idx="45">
                  <c:v>29</c:v>
                </c:pt>
                <c:pt idx="46">
                  <c:v>45</c:v>
                </c:pt>
                <c:pt idx="47">
                  <c:v>27</c:v>
                </c:pt>
                <c:pt idx="48">
                  <c:v>30</c:v>
                </c:pt>
                <c:pt idx="49">
                  <c:v>28</c:v>
                </c:pt>
                <c:pt idx="50">
                  <c:v>33</c:v>
                </c:pt>
                <c:pt idx="51">
                  <c:v>28</c:v>
                </c:pt>
                <c:pt idx="52">
                  <c:v>27</c:v>
                </c:pt>
                <c:pt idx="53">
                  <c:v>28</c:v>
                </c:pt>
                <c:pt idx="54">
                  <c:v>28</c:v>
                </c:pt>
                <c:pt idx="55">
                  <c:v>30</c:v>
                </c:pt>
                <c:pt idx="56">
                  <c:v>27</c:v>
                </c:pt>
                <c:pt idx="57">
                  <c:v>28</c:v>
                </c:pt>
                <c:pt idx="58">
                  <c:v>96</c:v>
                </c:pt>
                <c:pt idx="59">
                  <c:v>28</c:v>
                </c:pt>
                <c:pt idx="60">
                  <c:v>28</c:v>
                </c:pt>
                <c:pt idx="61">
                  <c:v>28</c:v>
                </c:pt>
                <c:pt idx="62">
                  <c:v>28</c:v>
                </c:pt>
                <c:pt idx="63">
                  <c:v>27</c:v>
                </c:pt>
                <c:pt idx="64">
                  <c:v>28</c:v>
                </c:pt>
                <c:pt idx="65">
                  <c:v>29</c:v>
                </c:pt>
                <c:pt idx="66">
                  <c:v>30</c:v>
                </c:pt>
                <c:pt idx="67">
                  <c:v>27</c:v>
                </c:pt>
                <c:pt idx="68">
                  <c:v>27</c:v>
                </c:pt>
                <c:pt idx="69">
                  <c:v>28</c:v>
                </c:pt>
                <c:pt idx="70">
                  <c:v>47</c:v>
                </c:pt>
                <c:pt idx="71">
                  <c:v>28</c:v>
                </c:pt>
                <c:pt idx="72">
                  <c:v>28</c:v>
                </c:pt>
                <c:pt idx="73">
                  <c:v>27</c:v>
                </c:pt>
                <c:pt idx="74">
                  <c:v>27</c:v>
                </c:pt>
                <c:pt idx="75">
                  <c:v>27</c:v>
                </c:pt>
                <c:pt idx="76">
                  <c:v>27</c:v>
                </c:pt>
                <c:pt idx="77">
                  <c:v>27</c:v>
                </c:pt>
                <c:pt idx="78">
                  <c:v>27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28</c:v>
                </c:pt>
                <c:pt idx="84">
                  <c:v>27</c:v>
                </c:pt>
                <c:pt idx="85">
                  <c:v>28</c:v>
                </c:pt>
                <c:pt idx="86">
                  <c:v>27</c:v>
                </c:pt>
                <c:pt idx="87">
                  <c:v>27</c:v>
                </c:pt>
                <c:pt idx="88">
                  <c:v>29</c:v>
                </c:pt>
                <c:pt idx="89">
                  <c:v>27</c:v>
                </c:pt>
                <c:pt idx="90">
                  <c:v>27</c:v>
                </c:pt>
                <c:pt idx="91">
                  <c:v>27</c:v>
                </c:pt>
                <c:pt idx="92">
                  <c:v>27</c:v>
                </c:pt>
                <c:pt idx="93">
                  <c:v>27</c:v>
                </c:pt>
                <c:pt idx="94">
                  <c:v>27</c:v>
                </c:pt>
                <c:pt idx="95">
                  <c:v>27</c:v>
                </c:pt>
                <c:pt idx="96">
                  <c:v>27</c:v>
                </c:pt>
                <c:pt idx="97">
                  <c:v>27</c:v>
                </c:pt>
                <c:pt idx="98">
                  <c:v>28</c:v>
                </c:pt>
                <c:pt idx="99">
                  <c:v>27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26D4-439F-92B5-F6129CAECB72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97</c:v>
                </c:pt>
                <c:pt idx="1">
                  <c:v>25</c:v>
                </c:pt>
                <c:pt idx="2">
                  <c:v>25</c:v>
                </c:pt>
                <c:pt idx="3">
                  <c:v>28</c:v>
                </c:pt>
                <c:pt idx="4">
                  <c:v>29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26</c:v>
                </c:pt>
                <c:pt idx="12">
                  <c:v>26</c:v>
                </c:pt>
                <c:pt idx="13">
                  <c:v>28</c:v>
                </c:pt>
                <c:pt idx="14">
                  <c:v>106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26</c:v>
                </c:pt>
                <c:pt idx="19">
                  <c:v>26</c:v>
                </c:pt>
                <c:pt idx="20">
                  <c:v>25</c:v>
                </c:pt>
                <c:pt idx="21">
                  <c:v>26</c:v>
                </c:pt>
                <c:pt idx="22">
                  <c:v>28</c:v>
                </c:pt>
                <c:pt idx="23">
                  <c:v>25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26</c:v>
                </c:pt>
                <c:pt idx="34">
                  <c:v>25</c:v>
                </c:pt>
                <c:pt idx="35">
                  <c:v>29</c:v>
                </c:pt>
                <c:pt idx="36">
                  <c:v>26</c:v>
                </c:pt>
                <c:pt idx="37">
                  <c:v>26</c:v>
                </c:pt>
                <c:pt idx="38">
                  <c:v>25</c:v>
                </c:pt>
                <c:pt idx="39">
                  <c:v>37</c:v>
                </c:pt>
                <c:pt idx="40">
                  <c:v>26</c:v>
                </c:pt>
                <c:pt idx="41">
                  <c:v>27</c:v>
                </c:pt>
                <c:pt idx="42">
                  <c:v>28</c:v>
                </c:pt>
                <c:pt idx="43">
                  <c:v>25</c:v>
                </c:pt>
                <c:pt idx="44">
                  <c:v>25</c:v>
                </c:pt>
                <c:pt idx="45">
                  <c:v>26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27</c:v>
                </c:pt>
                <c:pt idx="50">
                  <c:v>26</c:v>
                </c:pt>
                <c:pt idx="51">
                  <c:v>25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27</c:v>
                </c:pt>
                <c:pt idx="56">
                  <c:v>25</c:v>
                </c:pt>
                <c:pt idx="57">
                  <c:v>25</c:v>
                </c:pt>
                <c:pt idx="58">
                  <c:v>26</c:v>
                </c:pt>
                <c:pt idx="59">
                  <c:v>25</c:v>
                </c:pt>
                <c:pt idx="60">
                  <c:v>79</c:v>
                </c:pt>
                <c:pt idx="61">
                  <c:v>32</c:v>
                </c:pt>
                <c:pt idx="62">
                  <c:v>26</c:v>
                </c:pt>
                <c:pt idx="63">
                  <c:v>78</c:v>
                </c:pt>
                <c:pt idx="64">
                  <c:v>25</c:v>
                </c:pt>
                <c:pt idx="65">
                  <c:v>25</c:v>
                </c:pt>
                <c:pt idx="66">
                  <c:v>25</c:v>
                </c:pt>
                <c:pt idx="67">
                  <c:v>25</c:v>
                </c:pt>
                <c:pt idx="68">
                  <c:v>76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26</c:v>
                </c:pt>
                <c:pt idx="79">
                  <c:v>25</c:v>
                </c:pt>
                <c:pt idx="80">
                  <c:v>25</c:v>
                </c:pt>
                <c:pt idx="81">
                  <c:v>25</c:v>
                </c:pt>
                <c:pt idx="82">
                  <c:v>25</c:v>
                </c:pt>
                <c:pt idx="83">
                  <c:v>54</c:v>
                </c:pt>
                <c:pt idx="84">
                  <c:v>70</c:v>
                </c:pt>
                <c:pt idx="85">
                  <c:v>25</c:v>
                </c:pt>
                <c:pt idx="86">
                  <c:v>27</c:v>
                </c:pt>
                <c:pt idx="87">
                  <c:v>25</c:v>
                </c:pt>
                <c:pt idx="88">
                  <c:v>25</c:v>
                </c:pt>
                <c:pt idx="89">
                  <c:v>25</c:v>
                </c:pt>
                <c:pt idx="90">
                  <c:v>25</c:v>
                </c:pt>
                <c:pt idx="91">
                  <c:v>25</c:v>
                </c:pt>
                <c:pt idx="92">
                  <c:v>25</c:v>
                </c:pt>
                <c:pt idx="93">
                  <c:v>25</c:v>
                </c:pt>
                <c:pt idx="94">
                  <c:v>25</c:v>
                </c:pt>
                <c:pt idx="95">
                  <c:v>25</c:v>
                </c:pt>
                <c:pt idx="96">
                  <c:v>25</c:v>
                </c:pt>
                <c:pt idx="97">
                  <c:v>25</c:v>
                </c:pt>
                <c:pt idx="98">
                  <c:v>26</c:v>
                </c:pt>
                <c:pt idx="99">
                  <c:v>26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26D4-439F-92B5-F6129CAECB72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49</c:v>
                </c:pt>
                <c:pt idx="1">
                  <c:v>41</c:v>
                </c:pt>
                <c:pt idx="2">
                  <c:v>41</c:v>
                </c:pt>
                <c:pt idx="3">
                  <c:v>56</c:v>
                </c:pt>
                <c:pt idx="4">
                  <c:v>41</c:v>
                </c:pt>
                <c:pt idx="5">
                  <c:v>40</c:v>
                </c:pt>
                <c:pt idx="6">
                  <c:v>44</c:v>
                </c:pt>
                <c:pt idx="7">
                  <c:v>41</c:v>
                </c:pt>
                <c:pt idx="8">
                  <c:v>40</c:v>
                </c:pt>
                <c:pt idx="9">
                  <c:v>41</c:v>
                </c:pt>
                <c:pt idx="10">
                  <c:v>40</c:v>
                </c:pt>
                <c:pt idx="11">
                  <c:v>41</c:v>
                </c:pt>
                <c:pt idx="12">
                  <c:v>81</c:v>
                </c:pt>
                <c:pt idx="13">
                  <c:v>44</c:v>
                </c:pt>
                <c:pt idx="14">
                  <c:v>42</c:v>
                </c:pt>
                <c:pt idx="15">
                  <c:v>40</c:v>
                </c:pt>
                <c:pt idx="16">
                  <c:v>40</c:v>
                </c:pt>
                <c:pt idx="17">
                  <c:v>41</c:v>
                </c:pt>
                <c:pt idx="18">
                  <c:v>43</c:v>
                </c:pt>
                <c:pt idx="19">
                  <c:v>40</c:v>
                </c:pt>
                <c:pt idx="20">
                  <c:v>40</c:v>
                </c:pt>
                <c:pt idx="21">
                  <c:v>41</c:v>
                </c:pt>
                <c:pt idx="22">
                  <c:v>45</c:v>
                </c:pt>
                <c:pt idx="23">
                  <c:v>40</c:v>
                </c:pt>
                <c:pt idx="24">
                  <c:v>42</c:v>
                </c:pt>
                <c:pt idx="25">
                  <c:v>41</c:v>
                </c:pt>
                <c:pt idx="26">
                  <c:v>40</c:v>
                </c:pt>
                <c:pt idx="27">
                  <c:v>40</c:v>
                </c:pt>
                <c:pt idx="28">
                  <c:v>41</c:v>
                </c:pt>
                <c:pt idx="29">
                  <c:v>41</c:v>
                </c:pt>
                <c:pt idx="30">
                  <c:v>41</c:v>
                </c:pt>
                <c:pt idx="31">
                  <c:v>47</c:v>
                </c:pt>
                <c:pt idx="32">
                  <c:v>45</c:v>
                </c:pt>
                <c:pt idx="33">
                  <c:v>42</c:v>
                </c:pt>
                <c:pt idx="34">
                  <c:v>41</c:v>
                </c:pt>
                <c:pt idx="35">
                  <c:v>40</c:v>
                </c:pt>
                <c:pt idx="36">
                  <c:v>40</c:v>
                </c:pt>
                <c:pt idx="37">
                  <c:v>43</c:v>
                </c:pt>
                <c:pt idx="38">
                  <c:v>42</c:v>
                </c:pt>
                <c:pt idx="39">
                  <c:v>41</c:v>
                </c:pt>
                <c:pt idx="40">
                  <c:v>41</c:v>
                </c:pt>
                <c:pt idx="41">
                  <c:v>40</c:v>
                </c:pt>
                <c:pt idx="42">
                  <c:v>40</c:v>
                </c:pt>
                <c:pt idx="43">
                  <c:v>40</c:v>
                </c:pt>
                <c:pt idx="44">
                  <c:v>40</c:v>
                </c:pt>
                <c:pt idx="45">
                  <c:v>41</c:v>
                </c:pt>
                <c:pt idx="46">
                  <c:v>40</c:v>
                </c:pt>
                <c:pt idx="47">
                  <c:v>40</c:v>
                </c:pt>
                <c:pt idx="48">
                  <c:v>40</c:v>
                </c:pt>
                <c:pt idx="49">
                  <c:v>40</c:v>
                </c:pt>
                <c:pt idx="50">
                  <c:v>41</c:v>
                </c:pt>
                <c:pt idx="51">
                  <c:v>74</c:v>
                </c:pt>
                <c:pt idx="52">
                  <c:v>149</c:v>
                </c:pt>
                <c:pt idx="53">
                  <c:v>41</c:v>
                </c:pt>
                <c:pt idx="54">
                  <c:v>41</c:v>
                </c:pt>
                <c:pt idx="55">
                  <c:v>41</c:v>
                </c:pt>
                <c:pt idx="56">
                  <c:v>42</c:v>
                </c:pt>
                <c:pt idx="57">
                  <c:v>40</c:v>
                </c:pt>
                <c:pt idx="58">
                  <c:v>90</c:v>
                </c:pt>
                <c:pt idx="59">
                  <c:v>41</c:v>
                </c:pt>
                <c:pt idx="60">
                  <c:v>40</c:v>
                </c:pt>
                <c:pt idx="61">
                  <c:v>41</c:v>
                </c:pt>
                <c:pt idx="62">
                  <c:v>40</c:v>
                </c:pt>
                <c:pt idx="63">
                  <c:v>43</c:v>
                </c:pt>
                <c:pt idx="64">
                  <c:v>40</c:v>
                </c:pt>
                <c:pt idx="65">
                  <c:v>44</c:v>
                </c:pt>
                <c:pt idx="66">
                  <c:v>40</c:v>
                </c:pt>
                <c:pt idx="67">
                  <c:v>40</c:v>
                </c:pt>
                <c:pt idx="68">
                  <c:v>39</c:v>
                </c:pt>
                <c:pt idx="69">
                  <c:v>40</c:v>
                </c:pt>
                <c:pt idx="70">
                  <c:v>41</c:v>
                </c:pt>
                <c:pt idx="71">
                  <c:v>39</c:v>
                </c:pt>
                <c:pt idx="72">
                  <c:v>40</c:v>
                </c:pt>
                <c:pt idx="73">
                  <c:v>39</c:v>
                </c:pt>
                <c:pt idx="74">
                  <c:v>39</c:v>
                </c:pt>
                <c:pt idx="75">
                  <c:v>39</c:v>
                </c:pt>
                <c:pt idx="76">
                  <c:v>39</c:v>
                </c:pt>
                <c:pt idx="77">
                  <c:v>39</c:v>
                </c:pt>
                <c:pt idx="78">
                  <c:v>39</c:v>
                </c:pt>
                <c:pt idx="79">
                  <c:v>45</c:v>
                </c:pt>
                <c:pt idx="80">
                  <c:v>39</c:v>
                </c:pt>
                <c:pt idx="81">
                  <c:v>39</c:v>
                </c:pt>
                <c:pt idx="82">
                  <c:v>39</c:v>
                </c:pt>
                <c:pt idx="83">
                  <c:v>39</c:v>
                </c:pt>
                <c:pt idx="84">
                  <c:v>39</c:v>
                </c:pt>
                <c:pt idx="85">
                  <c:v>39</c:v>
                </c:pt>
                <c:pt idx="86">
                  <c:v>38</c:v>
                </c:pt>
                <c:pt idx="87">
                  <c:v>38</c:v>
                </c:pt>
                <c:pt idx="88">
                  <c:v>39</c:v>
                </c:pt>
                <c:pt idx="89">
                  <c:v>38</c:v>
                </c:pt>
                <c:pt idx="90">
                  <c:v>39</c:v>
                </c:pt>
                <c:pt idx="91">
                  <c:v>38</c:v>
                </c:pt>
                <c:pt idx="92">
                  <c:v>38</c:v>
                </c:pt>
                <c:pt idx="93">
                  <c:v>40</c:v>
                </c:pt>
                <c:pt idx="94">
                  <c:v>38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74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26D4-439F-92B5-F6129CAECB72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5241</c:v>
                </c:pt>
                <c:pt idx="1">
                  <c:v>4479</c:v>
                </c:pt>
                <c:pt idx="2">
                  <c:v>4440</c:v>
                </c:pt>
                <c:pt idx="3">
                  <c:v>4583</c:v>
                </c:pt>
                <c:pt idx="4">
                  <c:v>4592</c:v>
                </c:pt>
                <c:pt idx="5">
                  <c:v>4477</c:v>
                </c:pt>
                <c:pt idx="6">
                  <c:v>4490</c:v>
                </c:pt>
                <c:pt idx="7">
                  <c:v>4532</c:v>
                </c:pt>
                <c:pt idx="8">
                  <c:v>4525</c:v>
                </c:pt>
                <c:pt idx="9">
                  <c:v>4510</c:v>
                </c:pt>
                <c:pt idx="10">
                  <c:v>4656</c:v>
                </c:pt>
                <c:pt idx="11">
                  <c:v>4508</c:v>
                </c:pt>
                <c:pt idx="12">
                  <c:v>4547</c:v>
                </c:pt>
                <c:pt idx="13">
                  <c:v>4636</c:v>
                </c:pt>
                <c:pt idx="14">
                  <c:v>4541</c:v>
                </c:pt>
                <c:pt idx="15">
                  <c:v>4627</c:v>
                </c:pt>
                <c:pt idx="16">
                  <c:v>4457</c:v>
                </c:pt>
                <c:pt idx="17">
                  <c:v>4645</c:v>
                </c:pt>
                <c:pt idx="18">
                  <c:v>4530</c:v>
                </c:pt>
                <c:pt idx="19">
                  <c:v>4646</c:v>
                </c:pt>
                <c:pt idx="20">
                  <c:v>4612</c:v>
                </c:pt>
                <c:pt idx="21">
                  <c:v>4495</c:v>
                </c:pt>
                <c:pt idx="22">
                  <c:v>4600</c:v>
                </c:pt>
                <c:pt idx="23">
                  <c:v>4649</c:v>
                </c:pt>
                <c:pt idx="24">
                  <c:v>4529</c:v>
                </c:pt>
                <c:pt idx="25">
                  <c:v>4432</c:v>
                </c:pt>
                <c:pt idx="26">
                  <c:v>4558</c:v>
                </c:pt>
                <c:pt idx="27">
                  <c:v>4581</c:v>
                </c:pt>
                <c:pt idx="28">
                  <c:v>4512</c:v>
                </c:pt>
                <c:pt idx="29">
                  <c:v>4301</c:v>
                </c:pt>
                <c:pt idx="30">
                  <c:v>4619</c:v>
                </c:pt>
                <c:pt idx="31">
                  <c:v>4435</c:v>
                </c:pt>
                <c:pt idx="32">
                  <c:v>4470</c:v>
                </c:pt>
                <c:pt idx="33">
                  <c:v>4601</c:v>
                </c:pt>
                <c:pt idx="34">
                  <c:v>4600</c:v>
                </c:pt>
                <c:pt idx="35">
                  <c:v>4518</c:v>
                </c:pt>
                <c:pt idx="36">
                  <c:v>4562</c:v>
                </c:pt>
                <c:pt idx="37">
                  <c:v>4482</c:v>
                </c:pt>
                <c:pt idx="38">
                  <c:v>4546</c:v>
                </c:pt>
                <c:pt idx="39">
                  <c:v>4708</c:v>
                </c:pt>
                <c:pt idx="40">
                  <c:v>4450</c:v>
                </c:pt>
                <c:pt idx="41">
                  <c:v>4398</c:v>
                </c:pt>
                <c:pt idx="42">
                  <c:v>4460</c:v>
                </c:pt>
                <c:pt idx="43">
                  <c:v>4432</c:v>
                </c:pt>
                <c:pt idx="44">
                  <c:v>4612</c:v>
                </c:pt>
                <c:pt idx="45">
                  <c:v>4479</c:v>
                </c:pt>
                <c:pt idx="46">
                  <c:v>4551</c:v>
                </c:pt>
                <c:pt idx="47">
                  <c:v>4525</c:v>
                </c:pt>
                <c:pt idx="48">
                  <c:v>4694</c:v>
                </c:pt>
                <c:pt idx="49">
                  <c:v>4445</c:v>
                </c:pt>
                <c:pt idx="50">
                  <c:v>4436</c:v>
                </c:pt>
                <c:pt idx="51">
                  <c:v>4594</c:v>
                </c:pt>
                <c:pt idx="52">
                  <c:v>4462</c:v>
                </c:pt>
                <c:pt idx="53">
                  <c:v>4445</c:v>
                </c:pt>
                <c:pt idx="54">
                  <c:v>4697</c:v>
                </c:pt>
                <c:pt idx="55">
                  <c:v>4477</c:v>
                </c:pt>
                <c:pt idx="56">
                  <c:v>4411</c:v>
                </c:pt>
                <c:pt idx="57">
                  <c:v>4477</c:v>
                </c:pt>
                <c:pt idx="58">
                  <c:v>4521</c:v>
                </c:pt>
                <c:pt idx="59">
                  <c:v>4399</c:v>
                </c:pt>
                <c:pt idx="60">
                  <c:v>4346</c:v>
                </c:pt>
                <c:pt idx="61">
                  <c:v>4522</c:v>
                </c:pt>
                <c:pt idx="62">
                  <c:v>4412</c:v>
                </c:pt>
                <c:pt idx="63">
                  <c:v>4424</c:v>
                </c:pt>
                <c:pt idx="64">
                  <c:v>4456</c:v>
                </c:pt>
                <c:pt idx="65">
                  <c:v>4544</c:v>
                </c:pt>
                <c:pt idx="66">
                  <c:v>4506</c:v>
                </c:pt>
                <c:pt idx="67">
                  <c:v>4428</c:v>
                </c:pt>
                <c:pt idx="68">
                  <c:v>4379</c:v>
                </c:pt>
                <c:pt idx="69">
                  <c:v>4416</c:v>
                </c:pt>
                <c:pt idx="70">
                  <c:v>4413</c:v>
                </c:pt>
                <c:pt idx="71">
                  <c:v>4385</c:v>
                </c:pt>
                <c:pt idx="72">
                  <c:v>4419</c:v>
                </c:pt>
                <c:pt idx="73">
                  <c:v>4547</c:v>
                </c:pt>
                <c:pt idx="74">
                  <c:v>4366</c:v>
                </c:pt>
                <c:pt idx="75">
                  <c:v>4375</c:v>
                </c:pt>
                <c:pt idx="76">
                  <c:v>4384</c:v>
                </c:pt>
                <c:pt idx="77">
                  <c:v>4464</c:v>
                </c:pt>
                <c:pt idx="78">
                  <c:v>4279</c:v>
                </c:pt>
                <c:pt idx="79">
                  <c:v>4149</c:v>
                </c:pt>
                <c:pt idx="80">
                  <c:v>4417</c:v>
                </c:pt>
                <c:pt idx="81">
                  <c:v>4277</c:v>
                </c:pt>
                <c:pt idx="82">
                  <c:v>4349</c:v>
                </c:pt>
                <c:pt idx="83">
                  <c:v>4375</c:v>
                </c:pt>
                <c:pt idx="84">
                  <c:v>4360</c:v>
                </c:pt>
                <c:pt idx="85">
                  <c:v>4307</c:v>
                </c:pt>
                <c:pt idx="86">
                  <c:v>4318</c:v>
                </c:pt>
                <c:pt idx="87">
                  <c:v>4357</c:v>
                </c:pt>
                <c:pt idx="88">
                  <c:v>4417</c:v>
                </c:pt>
                <c:pt idx="89">
                  <c:v>4270</c:v>
                </c:pt>
                <c:pt idx="90">
                  <c:v>4392</c:v>
                </c:pt>
                <c:pt idx="91">
                  <c:v>4587</c:v>
                </c:pt>
                <c:pt idx="92">
                  <c:v>4246</c:v>
                </c:pt>
                <c:pt idx="93">
                  <c:v>4288</c:v>
                </c:pt>
                <c:pt idx="94">
                  <c:v>4278</c:v>
                </c:pt>
                <c:pt idx="95">
                  <c:v>4354</c:v>
                </c:pt>
                <c:pt idx="96">
                  <c:v>4331</c:v>
                </c:pt>
                <c:pt idx="97">
                  <c:v>4346</c:v>
                </c:pt>
                <c:pt idx="98">
                  <c:v>4503</c:v>
                </c:pt>
                <c:pt idx="99">
                  <c:v>4331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26D4-439F-92B5-F6129CAECB72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32</c:v>
                </c:pt>
                <c:pt idx="1">
                  <c:v>18</c:v>
                </c:pt>
                <c:pt idx="2">
                  <c:v>18</c:v>
                </c:pt>
                <c:pt idx="3">
                  <c:v>21</c:v>
                </c:pt>
                <c:pt idx="4">
                  <c:v>18</c:v>
                </c:pt>
                <c:pt idx="5">
                  <c:v>18</c:v>
                </c:pt>
                <c:pt idx="6">
                  <c:v>48</c:v>
                </c:pt>
                <c:pt idx="7">
                  <c:v>18</c:v>
                </c:pt>
                <c:pt idx="8">
                  <c:v>18</c:v>
                </c:pt>
                <c:pt idx="9">
                  <c:v>22</c:v>
                </c:pt>
                <c:pt idx="10">
                  <c:v>18</c:v>
                </c:pt>
                <c:pt idx="11">
                  <c:v>42</c:v>
                </c:pt>
                <c:pt idx="12">
                  <c:v>19</c:v>
                </c:pt>
                <c:pt idx="13">
                  <c:v>21</c:v>
                </c:pt>
                <c:pt idx="14">
                  <c:v>20</c:v>
                </c:pt>
                <c:pt idx="15">
                  <c:v>20</c:v>
                </c:pt>
                <c:pt idx="16">
                  <c:v>19</c:v>
                </c:pt>
                <c:pt idx="17">
                  <c:v>18</c:v>
                </c:pt>
                <c:pt idx="18">
                  <c:v>22</c:v>
                </c:pt>
                <c:pt idx="19">
                  <c:v>19</c:v>
                </c:pt>
                <c:pt idx="20">
                  <c:v>34</c:v>
                </c:pt>
                <c:pt idx="21">
                  <c:v>18</c:v>
                </c:pt>
                <c:pt idx="22">
                  <c:v>23</c:v>
                </c:pt>
                <c:pt idx="23">
                  <c:v>48</c:v>
                </c:pt>
                <c:pt idx="24">
                  <c:v>19</c:v>
                </c:pt>
                <c:pt idx="25">
                  <c:v>18</c:v>
                </c:pt>
                <c:pt idx="26">
                  <c:v>18</c:v>
                </c:pt>
                <c:pt idx="27">
                  <c:v>21</c:v>
                </c:pt>
                <c:pt idx="28">
                  <c:v>20</c:v>
                </c:pt>
                <c:pt idx="29">
                  <c:v>19</c:v>
                </c:pt>
                <c:pt idx="30">
                  <c:v>18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26</c:v>
                </c:pt>
                <c:pt idx="35">
                  <c:v>18</c:v>
                </c:pt>
                <c:pt idx="36">
                  <c:v>45</c:v>
                </c:pt>
                <c:pt idx="37">
                  <c:v>25</c:v>
                </c:pt>
                <c:pt idx="38">
                  <c:v>19</c:v>
                </c:pt>
                <c:pt idx="39">
                  <c:v>22</c:v>
                </c:pt>
                <c:pt idx="40">
                  <c:v>23</c:v>
                </c:pt>
                <c:pt idx="41">
                  <c:v>25</c:v>
                </c:pt>
                <c:pt idx="42">
                  <c:v>19</c:v>
                </c:pt>
                <c:pt idx="43">
                  <c:v>24</c:v>
                </c:pt>
                <c:pt idx="44">
                  <c:v>18</c:v>
                </c:pt>
                <c:pt idx="45">
                  <c:v>20</c:v>
                </c:pt>
                <c:pt idx="46">
                  <c:v>19</c:v>
                </c:pt>
                <c:pt idx="47">
                  <c:v>40</c:v>
                </c:pt>
                <c:pt idx="48">
                  <c:v>18</c:v>
                </c:pt>
                <c:pt idx="49">
                  <c:v>18</c:v>
                </c:pt>
                <c:pt idx="50">
                  <c:v>18</c:v>
                </c:pt>
                <c:pt idx="51">
                  <c:v>18</c:v>
                </c:pt>
                <c:pt idx="52">
                  <c:v>21</c:v>
                </c:pt>
                <c:pt idx="53">
                  <c:v>18</c:v>
                </c:pt>
                <c:pt idx="54">
                  <c:v>18</c:v>
                </c:pt>
                <c:pt idx="55">
                  <c:v>19</c:v>
                </c:pt>
                <c:pt idx="56">
                  <c:v>19</c:v>
                </c:pt>
                <c:pt idx="57">
                  <c:v>19</c:v>
                </c:pt>
                <c:pt idx="58">
                  <c:v>21</c:v>
                </c:pt>
                <c:pt idx="59">
                  <c:v>18</c:v>
                </c:pt>
                <c:pt idx="60">
                  <c:v>19</c:v>
                </c:pt>
                <c:pt idx="61">
                  <c:v>27</c:v>
                </c:pt>
                <c:pt idx="62">
                  <c:v>18</c:v>
                </c:pt>
                <c:pt idx="63">
                  <c:v>18</c:v>
                </c:pt>
                <c:pt idx="64">
                  <c:v>18</c:v>
                </c:pt>
                <c:pt idx="65">
                  <c:v>19</c:v>
                </c:pt>
                <c:pt idx="66">
                  <c:v>18</c:v>
                </c:pt>
                <c:pt idx="67">
                  <c:v>18</c:v>
                </c:pt>
                <c:pt idx="68">
                  <c:v>18</c:v>
                </c:pt>
                <c:pt idx="69">
                  <c:v>34</c:v>
                </c:pt>
                <c:pt idx="70">
                  <c:v>19</c:v>
                </c:pt>
                <c:pt idx="71">
                  <c:v>18</c:v>
                </c:pt>
                <c:pt idx="72">
                  <c:v>18</c:v>
                </c:pt>
                <c:pt idx="73">
                  <c:v>23</c:v>
                </c:pt>
                <c:pt idx="74">
                  <c:v>18</c:v>
                </c:pt>
                <c:pt idx="75">
                  <c:v>18</c:v>
                </c:pt>
                <c:pt idx="76">
                  <c:v>18</c:v>
                </c:pt>
                <c:pt idx="77">
                  <c:v>18</c:v>
                </c:pt>
                <c:pt idx="78">
                  <c:v>18</c:v>
                </c:pt>
                <c:pt idx="79">
                  <c:v>22</c:v>
                </c:pt>
                <c:pt idx="80">
                  <c:v>18</c:v>
                </c:pt>
                <c:pt idx="81">
                  <c:v>18</c:v>
                </c:pt>
                <c:pt idx="82">
                  <c:v>18</c:v>
                </c:pt>
                <c:pt idx="83">
                  <c:v>18</c:v>
                </c:pt>
                <c:pt idx="84">
                  <c:v>18</c:v>
                </c:pt>
                <c:pt idx="85">
                  <c:v>17</c:v>
                </c:pt>
                <c:pt idx="86">
                  <c:v>18</c:v>
                </c:pt>
                <c:pt idx="87">
                  <c:v>18</c:v>
                </c:pt>
                <c:pt idx="88">
                  <c:v>18</c:v>
                </c:pt>
                <c:pt idx="89">
                  <c:v>18</c:v>
                </c:pt>
                <c:pt idx="90">
                  <c:v>18</c:v>
                </c:pt>
                <c:pt idx="91">
                  <c:v>18</c:v>
                </c:pt>
                <c:pt idx="92">
                  <c:v>18</c:v>
                </c:pt>
                <c:pt idx="93">
                  <c:v>18</c:v>
                </c:pt>
                <c:pt idx="94">
                  <c:v>18</c:v>
                </c:pt>
                <c:pt idx="95">
                  <c:v>18</c:v>
                </c:pt>
                <c:pt idx="96">
                  <c:v>18</c:v>
                </c:pt>
                <c:pt idx="97">
                  <c:v>18</c:v>
                </c:pt>
                <c:pt idx="98">
                  <c:v>18</c:v>
                </c:pt>
                <c:pt idx="99">
                  <c:v>18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26D4-439F-92B5-F6129CAEC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26D4-439F-92B5-F6129CAECB72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26D4-439F-92B5-F6129CAECB72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6D4-439F-92B5-F6129CAECB72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6D4-439F-92B5-F6129CAECB72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6D4-439F-92B5-F6129CAECB72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6D4-439F-92B5-F6129CAECB72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6D4-439F-92B5-F6129CAECB72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6D4-439F-92B5-F6129CAECB72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1AE4-47B5-A179-BC1DCA5A8E9E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1AE4-47B5-A179-BC1DCA5A8E9E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1AE4-47B5-A179-BC1DCA5A8E9E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1AE4-47B5-A179-BC1DCA5A8E9E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AE4-47B5-A179-BC1DCA5A8E9E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AE4-47B5-A179-BC1DCA5A8E9E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AE4-47B5-A179-BC1DCA5A8E9E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AE4-47B5-A179-BC1DCA5A8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7-514E-4CE6-8285-B0DFB0802F7C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D-514E-4CE6-8285-B0DFB0802F7C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14E-4CE6-8285-B0DFB0802F7C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514E-4CE6-8285-B0DFB0802F7C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514E-4CE6-8285-B0DFB0802F7C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514E-4CE6-8285-B0DFB0802F7C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514E-4CE6-8285-B0DFB0802F7C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14E-4CE6-8285-B0DFB0802F7C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14E-4CE6-8285-B0DFB0802F7C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14E-4CE6-8285-B0DFB0802F7C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14E-4CE6-8285-B0DFB0802F7C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14E-4CE6-8285-B0DFB0802F7C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14E-4CE6-8285-B0DFB0802F7C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AFEB-4FC2-9BD7-F4AD7F1223FD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FEB-4FC2-9BD7-F4AD7F1223FD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'Data-70%'!$F$2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FEB-4FC2-9BD7-F4AD7F1223FD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FEB-4FC2-9BD7-F4AD7F1223FD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FEB-4FC2-9BD7-F4AD7F1223FD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'Data-70%'!$D$5:$D$5000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FEB-4FC2-9BD7-F4AD7F1223FD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'Data-70%'!$F$5:$F$5000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FEB-4FC2-9BD7-F4AD7F1223FD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'Data-70%'!$H$5:$H$5000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FEB-4FC2-9BD7-F4AD7F122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'Data-70%'!$J$2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AFEB-4FC2-9BD7-F4AD7F1223FD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AFEB-4FC2-9BD7-F4AD7F1223FD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FEB-4FC2-9BD7-F4AD7F1223FD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FEB-4FC2-9BD7-F4AD7F1223FD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FEB-4FC2-9BD7-F4AD7F1223FD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FEB-4FC2-9BD7-F4AD7F1223FD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FEB-4FC2-9BD7-F4AD7F1223FD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FEB-4FC2-9BD7-F4AD7F1223FD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FEB-4FC2-9BD7-F4AD7F1223FD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FEB-4FC2-9BD7-F4AD7F1223FD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FEB-4FC2-9BD7-F4AD7F1223FD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AFEB-4FC2-9BD7-F4AD7F1223FD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AFEB-4FC2-9BD7-F4AD7F1223FD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D981-442E-A07A-40706A54C0C9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D981-442E-A07A-40706A54C0C9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'Data-40%'!$F$2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D981-442E-A07A-40706A54C0C9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D981-442E-A07A-40706A54C0C9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981-442E-A07A-40706A54C0C9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'Data-40%'!$D$5:$D$5000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981-442E-A07A-40706A54C0C9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'Data-40%'!$F$5:$F$5000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981-442E-A07A-40706A54C0C9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'Data-40%'!$H$5:$H$5000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981-442E-A07A-40706A54C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'Data-40%'!$J$2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D981-442E-A07A-40706A54C0C9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D981-442E-A07A-40706A54C0C9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981-442E-A07A-40706A54C0C9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981-442E-A07A-40706A54C0C9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981-442E-A07A-40706A54C0C9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81-442E-A07A-40706A54C0C9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981-442E-A07A-40706A54C0C9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81-442E-A07A-40706A54C0C9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81-442E-A07A-40706A54C0C9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81-442E-A07A-40706A54C0C9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981-442E-A07A-40706A54C0C9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981-442E-A07A-40706A54C0C9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981-442E-A07A-40706A54C0C9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231D-4431-9EF5-B93741A1DBC4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231D-4431-9EF5-B93741A1DBC4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231D-4431-9EF5-B93741A1DBC4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231D-4431-9EF5-B93741A1DBC4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31D-4431-9EF5-B93741A1DBC4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31D-4431-9EF5-B93741A1DBC4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31D-4431-9EF5-B93741A1DBC4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31D-4431-9EF5-B93741A1D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231D-4431-9EF5-B93741A1DBC4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231D-4431-9EF5-B93741A1DBC4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31D-4431-9EF5-B93741A1DBC4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31D-4431-9EF5-B93741A1DBC4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31D-4431-9EF5-B93741A1DBC4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31D-4431-9EF5-B93741A1DBC4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31D-4431-9EF5-B93741A1DBC4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31D-4431-9EF5-B93741A1DBC4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31D-4431-9EF5-B93741A1DBC4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31D-4431-9EF5-B93741A1DBC4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31D-4431-9EF5-B93741A1DBC4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31D-4431-9EF5-B93741A1DBC4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31D-4431-9EF5-B93741A1DBC4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251-4FAE-AC3A-2C2FBDC14AF6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251-4FAE-AC3A-2C2FBDC14AF6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'Data-2%'!$F$2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251-4FAE-AC3A-2C2FBDC14AF6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251-4FAE-AC3A-2C2FBDC14AF6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251-4FAE-AC3A-2C2FBDC14AF6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'Data-2%'!$D$5:$D$5000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251-4FAE-AC3A-2C2FBDC14AF6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'Data-2%'!$F$5:$F$5000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251-4FAE-AC3A-2C2FBDC14AF6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'Data-2%'!$H$5:$H$5000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251-4FAE-AC3A-2C2FBDC14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'Data-2%'!$J$2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9251-4FAE-AC3A-2C2FBDC14AF6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9251-4FAE-AC3A-2C2FBDC14AF6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251-4FAE-AC3A-2C2FBDC14AF6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251-4FAE-AC3A-2C2FBDC14AF6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251-4FAE-AC3A-2C2FBDC14AF6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251-4FAE-AC3A-2C2FBDC14AF6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251-4FAE-AC3A-2C2FBDC14AF6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251-4FAE-AC3A-2C2FBDC14AF6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251-4FAE-AC3A-2C2FBDC14AF6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251-4FAE-AC3A-2C2FBDC14AF6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251-4FAE-AC3A-2C2FBDC14AF6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251-4FAE-AC3A-2C2FBDC14AF6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251-4FAE-AC3A-2C2FBDC14AF6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600075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BF498D-2755-4148-B02B-C0B797FC6C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EB2D9C-16BE-492C-BAFD-D2B996726C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600075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99FE83-5C5B-454A-A918-BF82847DF3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2D3CC6-C03E-4F6F-800A-1B7E87CD2F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600075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D07FA8-FECA-4B9C-B5F2-441AF8CF24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45FC55-1F2B-477E-9605-E188759091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585787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9D1565-6F49-415A-8A9D-3D8B7CF97E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5F4565-4C78-4EC7-9A61-997A5B53C3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585787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8C23AA-13C3-46A2-AF17-828163C84F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AB7FA2-B85D-42AB-AE88-F0A041B3C8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F8819C-82FA-414A-80F7-F2E6DF44D5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90084A-3F2A-4E09-A05D-5F2C917AB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49D875-34D7-4647-A35F-803F92165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33A315-2F5F-4721-8F91-3049288D6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21</xdr:col>
      <xdr:colOff>0</xdr:colOff>
      <xdr:row>27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F6044B-52F5-412D-800B-D668DA0F69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EF1B2-0218-49BE-A83D-033625B88150}">
  <dimension ref="A1"/>
  <sheetViews>
    <sheetView workbookViewId="0">
      <selection activeCell="M19" sqref="M1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8FC8F-2337-446E-B076-F7B02B048550}">
  <dimension ref="A1"/>
  <sheetViews>
    <sheetView zoomScale="120" zoomScaleNormal="120"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C6519-3CE7-42B1-BD92-7071C769BBCF}">
  <dimension ref="A1"/>
  <sheetViews>
    <sheetView topLeftCell="A4" workbookViewId="0">
      <selection activeCell="N12" sqref="N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3D3AB-65E1-4FEA-865B-43E5E03C71FD}">
  <dimension ref="A1"/>
  <sheetViews>
    <sheetView workbookViewId="0">
      <selection activeCell="P16" sqref="P1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3950F-20E3-448F-B438-139A96F774F4}">
  <dimension ref="A1"/>
  <sheetViews>
    <sheetView workbookViewId="0">
      <selection activeCell="Q10" sqref="Q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1FBC-6FFC-4380-9542-5EF6D24E4910}">
  <dimension ref="A1"/>
  <sheetViews>
    <sheetView topLeftCell="A10" zoomScale="120" zoomScaleNormal="120" workbookViewId="0">
      <selection activeCell="A10"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E5A29-0877-4049-97EA-F5B4BBEC8504}">
  <dimension ref="A1"/>
  <sheetViews>
    <sheetView topLeftCell="A7" zoomScale="120" zoomScaleNormal="120" workbookViewId="0">
      <selection activeCell="M20" sqref="M2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C3D5-43F1-416D-B3DE-467C3666D5E3}">
  <dimension ref="A1"/>
  <sheetViews>
    <sheetView zoomScale="120" zoomScaleNormal="120"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3ADEF-46F0-4043-8F8E-7FC1E65659F9}">
  <dimension ref="A1"/>
  <sheetViews>
    <sheetView topLeftCell="A4" zoomScale="120" zoomScaleNormal="120" workbookViewId="0">
      <selection activeCell="M12" sqref="M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FAD1-9453-4577-9B34-70B10495C36D}">
  <dimension ref="A1"/>
  <sheetViews>
    <sheetView zoomScale="120" zoomScaleNormal="120"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8DBD-6102-408B-AA9C-964216845061}">
  <dimension ref="A1"/>
  <sheetViews>
    <sheetView workbookViewId="0">
      <selection activeCell="W8" sqref="W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F960-582E-47FF-99CD-D281D6834A28}">
  <dimension ref="A1"/>
  <sheetViews>
    <sheetView workbookViewId="0">
      <selection activeCell="L29" sqref="L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69EF-8FB8-4398-B187-17415065A1FF}">
  <dimension ref="A1"/>
  <sheetViews>
    <sheetView topLeftCell="D1" workbookViewId="0">
      <selection activeCell="B10" sqref="B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1E71-B006-465F-BE1E-3BB5F8C6BB93}">
  <dimension ref="A1"/>
  <sheetViews>
    <sheetView workbookViewId="0">
      <selection activeCell="V1" sqref="V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3304-6FB3-46D0-88C9-E00F1E240FF3}">
  <dimension ref="A1"/>
  <sheetViews>
    <sheetView topLeftCell="D1" workbookViewId="0">
      <selection activeCell="Y9" sqref="Y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07ED-0487-4EC5-BCDA-C918C718EF2D}">
  <dimension ref="A1:V22"/>
  <sheetViews>
    <sheetView tabSelected="1" workbookViewId="0">
      <selection activeCell="B22" sqref="B22:N22"/>
    </sheetView>
  </sheetViews>
  <sheetFormatPr defaultRowHeight="15" x14ac:dyDescent="0.25"/>
  <sheetData>
    <row r="1" spans="1:22" x14ac:dyDescent="0.25">
      <c r="A1" t="s">
        <v>6</v>
      </c>
    </row>
    <row r="2" spans="1:22" x14ac:dyDescent="0.25">
      <c r="C2" t="str">
        <f>'Data-Difference'!D3</f>
        <v>Ours</v>
      </c>
      <c r="D2" t="str">
        <f>'Data-Difference'!E3</f>
        <v>Dummy1</v>
      </c>
      <c r="E2" t="str">
        <f>'Data-Difference'!F3</f>
        <v>Dummy2</v>
      </c>
      <c r="F2" t="str">
        <f>'Data-Difference'!G3</f>
        <v>Dummy3</v>
      </c>
      <c r="G2" t="str">
        <f>'Data-Difference'!H3</f>
        <v>Dummy4</v>
      </c>
      <c r="H2" t="str">
        <f>'Data-Difference'!I3</f>
        <v>Ursem</v>
      </c>
      <c r="I2" t="str">
        <f>'Data-Difference'!J3</f>
        <v>Wineberg and Oppacher</v>
      </c>
      <c r="J2" t="str">
        <f>'Data-Difference'!K3</f>
        <v>Zhu et al.</v>
      </c>
      <c r="K2" t="str">
        <f>'Data-Difference'!L3</f>
        <v>Shi</v>
      </c>
      <c r="L2" t="str">
        <f>'Data-Difference'!M3</f>
        <v>Wang et al.</v>
      </c>
      <c r="M2" t="str">
        <f>'Data-Difference'!N3</f>
        <v>Li et al.</v>
      </c>
      <c r="N2" t="str">
        <f>'Data-Difference'!O3</f>
        <v>Cheng</v>
      </c>
      <c r="O2" t="str">
        <f>'Data-Difference'!P3</f>
        <v>Tilahun</v>
      </c>
      <c r="P2" t="str">
        <f>'Data-Difference'!Q3</f>
        <v>Salleh et al.</v>
      </c>
      <c r="Q2" t="str">
        <f>'Data-Difference'!R3</f>
        <v>Zhao et al.</v>
      </c>
      <c r="R2" t="str">
        <f>'Data-Difference'!S3</f>
        <v>Osuna Enciso et al.</v>
      </c>
      <c r="U2" t="s">
        <v>0</v>
      </c>
      <c r="V2" t="s">
        <v>2</v>
      </c>
    </row>
    <row r="3" spans="1:22" x14ac:dyDescent="0.25">
      <c r="B3" t="s">
        <v>23</v>
      </c>
      <c r="C3" cm="1">
        <f t="array" ref="C3">MAX(ABS('Data-Difference'!D4:'Data-Difference'!D103))</f>
        <v>0.31367759945291912</v>
      </c>
      <c r="D3" cm="1">
        <f t="array" ref="D3">MAX(ABS('Data-Difference'!E4:'Data-Difference'!E103))</f>
        <v>1</v>
      </c>
      <c r="E3" cm="1">
        <f t="array" ref="E3">MAX(ABS('Data-Difference'!F4:'Data-Difference'!F103))</f>
        <v>1</v>
      </c>
      <c r="F3" cm="1">
        <f t="array" ref="F3">MAX(ABS('Data-Difference'!G4:'Data-Difference'!G103))</f>
        <v>1</v>
      </c>
      <c r="G3" cm="1">
        <f t="array" ref="G3">MAX(ABS('Data-Difference'!H4:'Data-Difference'!H103))</f>
        <v>1</v>
      </c>
      <c r="H3" cm="1">
        <f t="array" ref="H3">MAX(ABS('Data-Difference'!I4:'Data-Difference'!I103))</f>
        <v>0.95998534495087906</v>
      </c>
      <c r="I3" cm="1">
        <f t="array" ref="I3">MAX(ABS('Data-Difference'!J4:'Data-Difference'!J103))</f>
        <v>0.94276765829730846</v>
      </c>
      <c r="J3" cm="1">
        <f t="array" ref="J3">MAX(ABS('Data-Difference'!K4:'Data-Difference'!K103))</f>
        <v>0.94100184354299532</v>
      </c>
      <c r="K3" cm="1">
        <f t="array" ref="K3">MAX(ABS('Data-Difference'!L4:'Data-Difference'!L103))</f>
        <v>0.94576577140980489</v>
      </c>
      <c r="L3" cm="1">
        <f t="array" ref="L3">MAX(ABS('Data-Difference'!M4:'Data-Difference'!M103))</f>
        <v>0.94172515357111641</v>
      </c>
      <c r="M3" cm="1">
        <f t="array" ref="M3">MAX(ABS('Data-Difference'!N4:'Data-Difference'!N103))</f>
        <v>0.95998534495087906</v>
      </c>
      <c r="N3" cm="1">
        <f t="array" ref="N3">MAX(ABS('Data-Difference'!O4:'Data-Difference'!O103))</f>
        <v>0.8711939300389715</v>
      </c>
      <c r="O3" cm="1">
        <f t="array" ref="O3">MAX(ABS('Data-Difference'!P4:'Data-Difference'!P103))</f>
        <v>0.95998534495087906</v>
      </c>
      <c r="P3" cm="1">
        <f t="array" ref="P3">MAX(ABS('Data-Difference'!Q4:'Data-Difference'!Q103))</f>
        <v>0.88357115648791018</v>
      </c>
      <c r="Q3" cm="1">
        <f t="array" ref="Q3">MAX(ABS('Data-Difference'!R4:'Data-Difference'!R103))</f>
        <v>0.58811007963306405</v>
      </c>
      <c r="R3" cm="1">
        <f t="array" ref="R3">MAX(ABS('Data-Difference'!S4:'Data-Difference'!S103))</f>
        <v>0.90932271522491925</v>
      </c>
      <c r="U3">
        <f>MAX(C3:R3)</f>
        <v>1</v>
      </c>
      <c r="V3">
        <f>MIN(C3:R3)</f>
        <v>0.31367759945291912</v>
      </c>
    </row>
    <row r="4" spans="1:22" x14ac:dyDescent="0.25">
      <c r="B4" t="s">
        <v>24</v>
      </c>
      <c r="C4" cm="1">
        <f t="array" ref="C4">SUM(ABS('Data-Difference'!D4:'Data-Difference'!D103))</f>
        <v>9.8116595751280204</v>
      </c>
      <c r="D4" cm="1">
        <f t="array" ref="D4">SUM(ABS('Data-Difference'!E4:'Data-Difference'!E103))</f>
        <v>50.499999999999957</v>
      </c>
      <c r="E4" cm="1">
        <f t="array" ref="E4">SUM(ABS('Data-Difference'!F4:'Data-Difference'!F103))</f>
        <v>50.499999999999957</v>
      </c>
      <c r="F4" cm="1">
        <f t="array" ref="F4">SUM(ABS('Data-Difference'!G4:'Data-Difference'!G103))</f>
        <v>50.499999999999957</v>
      </c>
      <c r="G4" cm="1">
        <f t="array" ref="G4">SUM(ABS('Data-Difference'!H4:'Data-Difference'!H103))</f>
        <v>50.499999999999957</v>
      </c>
      <c r="H4" cm="1">
        <f t="array" ref="H4">SUM(ABS('Data-Difference'!I4:'Data-Difference'!I103))</f>
        <v>48.797304706639544</v>
      </c>
      <c r="I4" cm="1">
        <f t="array" ref="I4">SUM(ABS('Data-Difference'!J4:'Data-Difference'!J103))</f>
        <v>48.122262491392171</v>
      </c>
      <c r="J4" cm="1">
        <f t="array" ref="J4">SUM(ABS('Data-Difference'!K4:'Data-Difference'!K103))</f>
        <v>49.04963472702849</v>
      </c>
      <c r="K4" cm="1">
        <f t="array" ref="K4">SUM(ABS('Data-Difference'!L4:'Data-Difference'!L103))</f>
        <v>47.663704092706503</v>
      </c>
      <c r="L4" cm="1">
        <f t="array" ref="L4">SUM(ABS('Data-Difference'!M4:'Data-Difference'!M103))</f>
        <v>48.107270744447234</v>
      </c>
      <c r="M4" cm="1">
        <f t="array" ref="M4">SUM(ABS('Data-Difference'!N4:'Data-Difference'!N103))</f>
        <v>48.797304706639544</v>
      </c>
      <c r="N4" cm="1">
        <f t="array" ref="N4">SUM(ABS('Data-Difference'!O4:'Data-Difference'!O103))</f>
        <v>43.460666896169933</v>
      </c>
      <c r="O4" cm="1">
        <f t="array" ref="O4">SUM(ABS('Data-Difference'!P4:'Data-Difference'!P103))</f>
        <v>48.797304706639558</v>
      </c>
      <c r="P4" cm="1">
        <f t="array" ref="P4">SUM(ABS('Data-Difference'!Q4:'Data-Difference'!Q103))</f>
        <v>43.595631489735325</v>
      </c>
      <c r="Q4" cm="1">
        <f t="array" ref="Q4">SUM(ABS('Data-Difference'!R4:'Data-Difference'!R103))</f>
        <v>16.301798480721096</v>
      </c>
      <c r="R4" cm="1">
        <f t="array" ref="R4">SUM(ABS('Data-Difference'!S4:'Data-Difference'!S103))</f>
        <v>45.804548244404344</v>
      </c>
      <c r="U4">
        <f t="shared" ref="U4:U5" si="0">MAX(C4:R4)</f>
        <v>50.499999999999957</v>
      </c>
      <c r="V4">
        <f t="shared" ref="V4:V5" si="1">MIN(C4:R4)</f>
        <v>9.8116595751280204</v>
      </c>
    </row>
    <row r="5" spans="1:22" x14ac:dyDescent="0.25">
      <c r="B5" t="s">
        <v>25</v>
      </c>
      <c r="C5">
        <f>C4/100</f>
        <v>9.8116595751280206E-2</v>
      </c>
      <c r="D5">
        <f t="shared" ref="D5:R5" si="2">D4/100</f>
        <v>0.50499999999999956</v>
      </c>
      <c r="E5">
        <f t="shared" si="2"/>
        <v>0.50499999999999956</v>
      </c>
      <c r="F5">
        <f t="shared" si="2"/>
        <v>0.50499999999999956</v>
      </c>
      <c r="G5">
        <f t="shared" si="2"/>
        <v>0.50499999999999956</v>
      </c>
      <c r="H5">
        <f t="shared" si="2"/>
        <v>0.48797304706639544</v>
      </c>
      <c r="I5">
        <f t="shared" si="2"/>
        <v>0.4812226249139217</v>
      </c>
      <c r="J5">
        <f t="shared" si="2"/>
        <v>0.4904963472702849</v>
      </c>
      <c r="K5">
        <f t="shared" si="2"/>
        <v>0.47663704092706505</v>
      </c>
      <c r="L5">
        <f t="shared" si="2"/>
        <v>0.48107270744447234</v>
      </c>
      <c r="M5">
        <f t="shared" si="2"/>
        <v>0.48797304706639544</v>
      </c>
      <c r="N5">
        <f t="shared" si="2"/>
        <v>0.43460666896169931</v>
      </c>
      <c r="O5">
        <f t="shared" si="2"/>
        <v>0.4879730470663956</v>
      </c>
      <c r="P5">
        <f t="shared" si="2"/>
        <v>0.43595631489735326</v>
      </c>
      <c r="Q5">
        <f t="shared" si="2"/>
        <v>0.16301798480721097</v>
      </c>
      <c r="R5">
        <f t="shared" si="2"/>
        <v>0.45804548244404342</v>
      </c>
      <c r="U5">
        <f t="shared" si="0"/>
        <v>0.50499999999999956</v>
      </c>
      <c r="V5">
        <f t="shared" si="1"/>
        <v>9.8116595751280206E-2</v>
      </c>
    </row>
    <row r="8" spans="1:22" x14ac:dyDescent="0.25">
      <c r="B8" t="s">
        <v>35</v>
      </c>
      <c r="C8" s="2" t="str">
        <f>'Data-Ranking'!C3</f>
        <v>Ours</v>
      </c>
      <c r="D8" s="2" t="str">
        <f>'Data-Ranking'!D3</f>
        <v>Ursem</v>
      </c>
      <c r="E8" s="2" t="str">
        <f>'Data-Ranking'!E3</f>
        <v>Wineberg and Oppacher</v>
      </c>
      <c r="F8" s="2" t="str">
        <f>'Data-Ranking'!F3</f>
        <v>Zhu et al.</v>
      </c>
      <c r="G8" s="2" t="str">
        <f>'Data-Ranking'!G3</f>
        <v>Shi</v>
      </c>
      <c r="H8" s="2" t="str">
        <f>'Data-Ranking'!H3</f>
        <v>Wang et al.</v>
      </c>
      <c r="I8" s="2" t="str">
        <f>'Data-Ranking'!I3</f>
        <v>Li et al.</v>
      </c>
      <c r="J8" s="2" t="str">
        <f>'Data-Ranking'!J3</f>
        <v>Cheng</v>
      </c>
      <c r="K8" s="2" t="str">
        <f>'Data-Ranking'!K3</f>
        <v>Tilahun</v>
      </c>
      <c r="L8" s="2" t="str">
        <f>'Data-Ranking'!L3</f>
        <v>Salleh et al.</v>
      </c>
      <c r="M8" s="2" t="str">
        <f>'Data-Ranking'!M3</f>
        <v>Zhao et al.</v>
      </c>
      <c r="N8" s="2" t="str">
        <f>'Data-Ranking'!N3</f>
        <v>Osuna Enciso et al.</v>
      </c>
    </row>
    <row r="9" spans="1:22" x14ac:dyDescent="0.25">
      <c r="B9" t="s">
        <v>36</v>
      </c>
      <c r="C9">
        <f>'Data-Ranking'!C2</f>
        <v>11.47</v>
      </c>
      <c r="D9">
        <f>'Data-Ranking'!D2</f>
        <v>2.27</v>
      </c>
      <c r="E9">
        <f>'Data-Ranking'!E2</f>
        <v>5.66</v>
      </c>
      <c r="F9">
        <f>'Data-Ranking'!F2</f>
        <v>1.99</v>
      </c>
      <c r="G9">
        <f>'Data-Ranking'!G2</f>
        <v>6.78</v>
      </c>
      <c r="H9">
        <f>'Data-Ranking'!H2</f>
        <v>6.34</v>
      </c>
      <c r="I9">
        <f>'Data-Ranking'!I2</f>
        <v>2.27</v>
      </c>
      <c r="J9">
        <f>'Data-Ranking'!J2</f>
        <v>9.35</v>
      </c>
      <c r="K9">
        <f>'Data-Ranking'!K2</f>
        <v>2.2599999999999998</v>
      </c>
      <c r="L9">
        <f>'Data-Ranking'!L2</f>
        <v>9.0399999999999991</v>
      </c>
      <c r="M9">
        <f>'Data-Ranking'!M2</f>
        <v>11.23</v>
      </c>
      <c r="N9">
        <f>'Data-Ranking'!N2</f>
        <v>6.16</v>
      </c>
    </row>
    <row r="10" spans="1:22" x14ac:dyDescent="0.25">
      <c r="B10" t="s">
        <v>37</v>
      </c>
      <c r="C10">
        <f>_xlfn.RANK.EQ(C9,C9:N9,0)</f>
        <v>1</v>
      </c>
      <c r="D10">
        <f>_xlfn.RANK.EQ(D9,C9:N9,0)</f>
        <v>9</v>
      </c>
      <c r="E10">
        <f>_xlfn.RANK.EQ(E9,C9:N9,0)</f>
        <v>8</v>
      </c>
      <c r="F10">
        <f>_xlfn.RANK.EQ(F9,C9:N9,0)</f>
        <v>12</v>
      </c>
      <c r="G10">
        <f>_xlfn.RANK.EQ(G9,C9:N9,0)</f>
        <v>5</v>
      </c>
      <c r="H10">
        <f>_xlfn.RANK.EQ(H9,C9:N9,0)</f>
        <v>6</v>
      </c>
      <c r="I10">
        <f>_xlfn.RANK.EQ(I9,C9:N9,0)</f>
        <v>9</v>
      </c>
      <c r="J10">
        <f>_xlfn.RANK.EQ(J9,C9:N9,0)</f>
        <v>3</v>
      </c>
      <c r="K10">
        <f>_xlfn.RANK.EQ(K9,C9:N9,0)</f>
        <v>11</v>
      </c>
      <c r="L10">
        <f>_xlfn.RANK.EQ(L9,C9:N9,0)</f>
        <v>4</v>
      </c>
      <c r="M10">
        <f>_xlfn.RANK.EQ(M9,C9:N9,0)</f>
        <v>2</v>
      </c>
      <c r="N10">
        <f>_xlfn.RANK.EQ(N9,C9:N9,0)</f>
        <v>7</v>
      </c>
    </row>
    <row r="12" spans="1:22" x14ac:dyDescent="0.25">
      <c r="A12" t="s">
        <v>5</v>
      </c>
    </row>
    <row r="13" spans="1:22" x14ac:dyDescent="0.25">
      <c r="C13" t="str">
        <f>Time!D2</f>
        <v>Ours</v>
      </c>
      <c r="D13" t="str">
        <f>Time!E2</f>
        <v>Dummy1</v>
      </c>
      <c r="E13" t="str">
        <f>Time!F2</f>
        <v>Dummy2</v>
      </c>
      <c r="F13" t="str">
        <f>Time!G2</f>
        <v>Dummy3</v>
      </c>
      <c r="G13" t="str">
        <f>Time!H2</f>
        <v>Dummy4</v>
      </c>
      <c r="H13" t="str">
        <f>Time!I2</f>
        <v>Ursem</v>
      </c>
      <c r="I13" t="str">
        <f>Time!J2</f>
        <v>Wineberg and Oppacher</v>
      </c>
      <c r="J13" t="str">
        <f>Time!K2</f>
        <v>Zhu et al.</v>
      </c>
      <c r="K13" t="str">
        <f>Time!L2</f>
        <v>Shi</v>
      </c>
      <c r="L13" t="str">
        <f>Time!M2</f>
        <v>Wang et al.</v>
      </c>
      <c r="M13" t="str">
        <f>Time!N2</f>
        <v>Li et al.</v>
      </c>
      <c r="N13" t="str">
        <f>Time!O2</f>
        <v>Cheng</v>
      </c>
      <c r="O13" t="str">
        <f>Time!P2</f>
        <v>Tilahun</v>
      </c>
      <c r="P13" t="str">
        <f>Time!Q2</f>
        <v>Salleh et al.</v>
      </c>
      <c r="Q13" t="str">
        <f>Time!R2</f>
        <v>Zhao et al.</v>
      </c>
      <c r="R13" t="str">
        <f>Time!S2</f>
        <v>Osuna Enciso et al.</v>
      </c>
    </row>
    <row r="14" spans="1:22" x14ac:dyDescent="0.25">
      <c r="B14" t="s">
        <v>26</v>
      </c>
      <c r="C14">
        <f>SUM(Time!D3:D102)</f>
        <v>1435</v>
      </c>
      <c r="D14">
        <f>SUM(Time!E3:E102)</f>
        <v>2</v>
      </c>
      <c r="E14">
        <f>SUM(Time!F3:F102)</f>
        <v>2</v>
      </c>
      <c r="F14">
        <f>SUM(Time!G3:G102)</f>
        <v>2</v>
      </c>
      <c r="G14">
        <f>SUM(Time!H3:H102)</f>
        <v>2</v>
      </c>
      <c r="H14">
        <f>SUM(Time!I3:I102)</f>
        <v>3049</v>
      </c>
      <c r="I14">
        <f>SUM(Time!J3:J102)</f>
        <v>431638</v>
      </c>
      <c r="J14">
        <f>SUM(Time!K3:K102)</f>
        <v>3146110</v>
      </c>
      <c r="K14">
        <f>SUM(Time!L3:L102)</f>
        <v>370591</v>
      </c>
      <c r="L14">
        <f>SUM(Time!M3:M102)</f>
        <v>351263</v>
      </c>
      <c r="M14">
        <f>SUM(Time!N3:N102)</f>
        <v>2827</v>
      </c>
      <c r="N14">
        <f>SUM(Time!O3:O102)</f>
        <v>3277</v>
      </c>
      <c r="O14">
        <f>SUM(Time!P3:P102)</f>
        <v>2948</v>
      </c>
      <c r="P14">
        <f>SUM(Time!Q3:Q102)</f>
        <v>4329</v>
      </c>
      <c r="Q14">
        <f>SUM(Time!R3:R102)</f>
        <v>447754</v>
      </c>
      <c r="R14">
        <f>SUM(Time!S3:S102)</f>
        <v>2083</v>
      </c>
    </row>
    <row r="15" spans="1:22" x14ac:dyDescent="0.25">
      <c r="B15" t="s">
        <v>27</v>
      </c>
      <c r="C15">
        <f>C14/COUNT(Time!D3:D102)</f>
        <v>14.35</v>
      </c>
      <c r="D15">
        <f>D14/COUNT(Time!E3:E102)</f>
        <v>0.02</v>
      </c>
      <c r="E15">
        <f>E14/COUNT(Time!F3:F102)</f>
        <v>0.02</v>
      </c>
      <c r="F15">
        <f>F14/COUNT(Time!G3:G102)</f>
        <v>0.02</v>
      </c>
      <c r="G15">
        <f>G14/COUNT(Time!H3:H102)</f>
        <v>0.02</v>
      </c>
      <c r="H15">
        <f>H14/COUNT(Time!I3:I102)</f>
        <v>30.49</v>
      </c>
      <c r="I15">
        <f>I14/COUNT(Time!J3:J102)</f>
        <v>4316.38</v>
      </c>
      <c r="J15">
        <f>J14/COUNT(Time!K3:K102)</f>
        <v>31461.1</v>
      </c>
      <c r="K15">
        <f>K14/COUNT(Time!L3:L102)</f>
        <v>3705.91</v>
      </c>
      <c r="L15">
        <f>L14/COUNT(Time!M3:M102)</f>
        <v>3512.63</v>
      </c>
      <c r="M15">
        <f>M14/COUNT(Time!N3:N102)</f>
        <v>28.27</v>
      </c>
      <c r="N15">
        <f>N14/COUNT(Time!O3:O102)</f>
        <v>32.770000000000003</v>
      </c>
      <c r="O15">
        <f>O14/COUNT(Time!P3:P102)</f>
        <v>29.48</v>
      </c>
      <c r="P15">
        <f>P14/COUNT(Time!Q3:Q102)</f>
        <v>43.29</v>
      </c>
      <c r="Q15">
        <f>Q14/COUNT(Time!R3:R102)</f>
        <v>4477.54</v>
      </c>
      <c r="R15">
        <f>R14/COUNT(Time!S3:S102)</f>
        <v>20.83</v>
      </c>
    </row>
    <row r="16" spans="1:22" x14ac:dyDescent="0.25">
      <c r="B16" t="s">
        <v>28</v>
      </c>
      <c r="C16">
        <f>OUR_TIME-OUR_TIME</f>
        <v>0</v>
      </c>
      <c r="D16">
        <f t="shared" ref="D16:R16" si="3">D15-OUR_TIME</f>
        <v>-14.33</v>
      </c>
      <c r="E16">
        <f t="shared" si="3"/>
        <v>-14.33</v>
      </c>
      <c r="F16">
        <f t="shared" si="3"/>
        <v>-14.33</v>
      </c>
      <c r="G16">
        <f t="shared" si="3"/>
        <v>-14.33</v>
      </c>
      <c r="H16">
        <f t="shared" si="3"/>
        <v>16.14</v>
      </c>
      <c r="I16">
        <f t="shared" si="3"/>
        <v>4302.03</v>
      </c>
      <c r="J16">
        <f t="shared" si="3"/>
        <v>31446.75</v>
      </c>
      <c r="K16">
        <f t="shared" si="3"/>
        <v>3691.56</v>
      </c>
      <c r="L16">
        <f t="shared" si="3"/>
        <v>3498.28</v>
      </c>
      <c r="M16">
        <f t="shared" si="3"/>
        <v>13.92</v>
      </c>
      <c r="N16">
        <f t="shared" si="3"/>
        <v>18.420000000000002</v>
      </c>
      <c r="O16">
        <f t="shared" si="3"/>
        <v>15.13</v>
      </c>
      <c r="P16">
        <f t="shared" si="3"/>
        <v>28.939999999999998</v>
      </c>
      <c r="Q16">
        <f t="shared" si="3"/>
        <v>4463.1899999999996</v>
      </c>
      <c r="R16">
        <f t="shared" si="3"/>
        <v>6.4799999999999986</v>
      </c>
    </row>
    <row r="17" spans="2:18" x14ac:dyDescent="0.25">
      <c r="B17" t="s">
        <v>29</v>
      </c>
      <c r="C17" s="3">
        <v>1</v>
      </c>
      <c r="D17" s="3">
        <f t="shared" ref="D17:R17" si="4">D15/OUR_TIME</f>
        <v>1.3937282229965157E-3</v>
      </c>
      <c r="E17" s="3">
        <f t="shared" si="4"/>
        <v>1.3937282229965157E-3</v>
      </c>
      <c r="F17" s="3">
        <f t="shared" si="4"/>
        <v>1.3937282229965157E-3</v>
      </c>
      <c r="G17" s="3">
        <f t="shared" si="4"/>
        <v>1.3937282229965157E-3</v>
      </c>
      <c r="H17" s="3">
        <f t="shared" si="4"/>
        <v>2.1247386759581879</v>
      </c>
      <c r="I17" s="3">
        <f t="shared" si="4"/>
        <v>300.79303135888506</v>
      </c>
      <c r="J17" s="3">
        <f t="shared" si="4"/>
        <v>2192.4111498257839</v>
      </c>
      <c r="K17" s="3">
        <f t="shared" si="4"/>
        <v>258.25156794425089</v>
      </c>
      <c r="L17" s="3">
        <f t="shared" si="4"/>
        <v>244.78257839721255</v>
      </c>
      <c r="M17" s="3">
        <f t="shared" si="4"/>
        <v>1.970034843205575</v>
      </c>
      <c r="N17" s="3">
        <f t="shared" si="4"/>
        <v>2.2836236933797913</v>
      </c>
      <c r="O17" s="3">
        <f t="shared" si="4"/>
        <v>2.0543554006968643</v>
      </c>
      <c r="P17" s="3">
        <f t="shared" si="4"/>
        <v>3.0167247386759581</v>
      </c>
      <c r="Q17" s="3">
        <f t="shared" si="4"/>
        <v>312.02369337979093</v>
      </c>
      <c r="R17" s="3">
        <f t="shared" si="4"/>
        <v>1.4515679442508711</v>
      </c>
    </row>
    <row r="20" spans="2:18" x14ac:dyDescent="0.25">
      <c r="B20" t="s">
        <v>35</v>
      </c>
      <c r="C20" t="str">
        <f>'Time-Ranking'!D105</f>
        <v>LCDM</v>
      </c>
      <c r="D20" t="str">
        <f>'Time-Ranking'!E105</f>
        <v>Ursem</v>
      </c>
      <c r="E20" t="str">
        <f>'Time-Ranking'!F105</f>
        <v>Wineberg and Oppacher</v>
      </c>
      <c r="F20" t="str">
        <f>'Time-Ranking'!G105</f>
        <v>Zhu et al.</v>
      </c>
      <c r="G20" t="str">
        <f>'Time-Ranking'!H105</f>
        <v>Shi</v>
      </c>
      <c r="H20" t="str">
        <f>'Time-Ranking'!I105</f>
        <v>Wang et al.</v>
      </c>
      <c r="I20" t="str">
        <f>'Time-Ranking'!J105</f>
        <v>Li et al.</v>
      </c>
      <c r="J20" t="str">
        <f>'Time-Ranking'!K105</f>
        <v>Cheng</v>
      </c>
      <c r="K20" t="str">
        <f>'Time-Ranking'!L105</f>
        <v>Tilahun</v>
      </c>
      <c r="L20" t="str">
        <f>'Time-Ranking'!M105</f>
        <v>Salleh et al.</v>
      </c>
      <c r="M20" t="str">
        <f>'Time-Ranking'!N105</f>
        <v>Zhao et al.</v>
      </c>
      <c r="N20" t="str">
        <f>'Time-Ranking'!O105</f>
        <v>Osuna Enciso et al.</v>
      </c>
    </row>
    <row r="21" spans="2:18" x14ac:dyDescent="0.25">
      <c r="B21" t="s">
        <v>36</v>
      </c>
      <c r="C21">
        <f>'Time-Ranking'!D106</f>
        <v>11.7</v>
      </c>
      <c r="D21">
        <f>'Time-Ranking'!E106</f>
        <v>8.19</v>
      </c>
      <c r="E21">
        <f>'Time-Ranking'!F106</f>
        <v>2.87</v>
      </c>
      <c r="F21">
        <f>'Time-Ranking'!G106</f>
        <v>1</v>
      </c>
      <c r="G21">
        <f>'Time-Ranking'!H106</f>
        <v>4.04</v>
      </c>
      <c r="H21">
        <f>'Time-Ranking'!I106</f>
        <v>4.96</v>
      </c>
      <c r="I21">
        <f>'Time-Ranking'!J106</f>
        <v>8.75</v>
      </c>
      <c r="J21">
        <f>'Time-Ranking'!K106</f>
        <v>7.42</v>
      </c>
      <c r="K21">
        <f>'Time-Ranking'!L106</f>
        <v>9.06</v>
      </c>
      <c r="L21">
        <f>'Time-Ranking'!M106</f>
        <v>6.32</v>
      </c>
      <c r="M21">
        <f>'Time-Ranking'!N106</f>
        <v>2.13</v>
      </c>
      <c r="N21">
        <f>'Time-Ranking'!O106</f>
        <v>10.69</v>
      </c>
    </row>
    <row r="22" spans="2:18" x14ac:dyDescent="0.25">
      <c r="B22" t="s">
        <v>37</v>
      </c>
      <c r="C22">
        <f>_xlfn.RANK.EQ(C21,C21:N21,0)</f>
        <v>1</v>
      </c>
      <c r="D22">
        <f>_xlfn.RANK.EQ(D21,C21:N21,0)</f>
        <v>5</v>
      </c>
      <c r="E22">
        <f>_xlfn.RANK.EQ(E21,C21:N21,0)</f>
        <v>10</v>
      </c>
      <c r="F22">
        <f>_xlfn.RANK.EQ(F21,C21:N21,0)</f>
        <v>12</v>
      </c>
      <c r="G22">
        <f>_xlfn.RANK.EQ(G21,C21:N21,0)</f>
        <v>9</v>
      </c>
      <c r="H22">
        <f>_xlfn.RANK.EQ(H21,C21:N21,0)</f>
        <v>8</v>
      </c>
      <c r="I22">
        <f>_xlfn.RANK.EQ(I21,C21:N21,0)</f>
        <v>4</v>
      </c>
      <c r="J22">
        <f>_xlfn.RANK.EQ(J21,C21:N21,0)</f>
        <v>6</v>
      </c>
      <c r="K22">
        <f>_xlfn.RANK.EQ(K21,C21:N21,0)</f>
        <v>3</v>
      </c>
      <c r="L22">
        <f>_xlfn.RANK.EQ(L21,C21:N21,0)</f>
        <v>7</v>
      </c>
      <c r="M22">
        <f>_xlfn.RANK.EQ(M21,C21:N21,0)</f>
        <v>11</v>
      </c>
      <c r="N22">
        <f>_xlfn.RANK.EQ(N21,C21:N21,0)</f>
        <v>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7ED6-E3EF-49FD-951D-5300BE9541AA}">
  <dimension ref="A1:W103"/>
  <sheetViews>
    <sheetView workbookViewId="0">
      <selection activeCell="D3" sqref="D3"/>
    </sheetView>
  </sheetViews>
  <sheetFormatPr defaultRowHeight="15" x14ac:dyDescent="0.25"/>
  <cols>
    <col min="10" max="11" width="12.7109375" bestFit="1" customWidth="1"/>
  </cols>
  <sheetData>
    <row r="1" spans="1:23" x14ac:dyDescent="0.25">
      <c r="B1">
        <f>'Data-Normalized'!A1</f>
        <v>0</v>
      </c>
      <c r="C1" t="s">
        <v>4</v>
      </c>
      <c r="D1">
        <f>MIN(D4:D103)</f>
        <v>-3.7387297463970626E-2</v>
      </c>
      <c r="E1">
        <f>MIN(E4:E103)</f>
        <v>-1</v>
      </c>
      <c r="F1">
        <f t="shared" ref="F1:S1" si="0">MIN(F4:F103)</f>
        <v>-1</v>
      </c>
      <c r="G1">
        <f t="shared" si="0"/>
        <v>-1</v>
      </c>
      <c r="H1">
        <f t="shared" si="0"/>
        <v>-1</v>
      </c>
      <c r="I1">
        <f t="shared" si="0"/>
        <v>-2.1356859943344464E-4</v>
      </c>
      <c r="J1">
        <f t="shared" si="0"/>
        <v>-1.6113917463334015E-4</v>
      </c>
      <c r="K1">
        <f t="shared" si="0"/>
        <v>-1.1086598763077049E-4</v>
      </c>
      <c r="L1">
        <f t="shared" si="0"/>
        <v>-1.975317304533375E-4</v>
      </c>
      <c r="M1">
        <f t="shared" si="0"/>
        <v>-1.5711796372452902E-4</v>
      </c>
      <c r="N1">
        <f t="shared" si="0"/>
        <v>-2.1356859943344464E-4</v>
      </c>
      <c r="O1">
        <f t="shared" si="0"/>
        <v>-6.145855474999351E-4</v>
      </c>
      <c r="P1">
        <f t="shared" si="0"/>
        <v>-2.1356859943344464E-4</v>
      </c>
      <c r="Q1">
        <f t="shared" si="0"/>
        <v>-4.5419747254378251E-3</v>
      </c>
      <c r="R1">
        <f t="shared" si="0"/>
        <v>0</v>
      </c>
      <c r="S1">
        <f t="shared" si="0"/>
        <v>0</v>
      </c>
      <c r="T1">
        <f>'Data-Normalized'!S1</f>
        <v>17</v>
      </c>
      <c r="U1">
        <f>'Data-Normalized'!T1</f>
        <v>18</v>
      </c>
      <c r="V1">
        <f>'Data-Normalized'!U1</f>
        <v>19</v>
      </c>
      <c r="W1">
        <f>'Data-Normalized'!V1</f>
        <v>20</v>
      </c>
    </row>
    <row r="2" spans="1:23" x14ac:dyDescent="0.25">
      <c r="B2">
        <f>'Data-Normalized'!A2</f>
        <v>0</v>
      </c>
      <c r="C2" t="s">
        <v>3</v>
      </c>
      <c r="D2" cm="1">
        <f t="array" ref="D2">MAX(ABS(D4:D103))</f>
        <v>0.31367759945291912</v>
      </c>
      <c r="E2" cm="1">
        <f t="array" ref="E2">MAX(ABS(E4:E103))</f>
        <v>1</v>
      </c>
      <c r="F2" cm="1">
        <f t="array" ref="F2">MAX(ABS(F4:F103))</f>
        <v>1</v>
      </c>
      <c r="G2" cm="1">
        <f t="array" ref="G2">MAX(ABS(G4:G103))</f>
        <v>1</v>
      </c>
      <c r="H2" cm="1">
        <f t="array" ref="H2">MAX(ABS(H4:H103))</f>
        <v>1</v>
      </c>
      <c r="I2" cm="1">
        <f t="array" ref="I2">MAX(ABS(I4:I103))</f>
        <v>0.95998534495087906</v>
      </c>
      <c r="J2" cm="1">
        <f t="array" ref="J2">MAX(ABS(J4:J103))</f>
        <v>0.94276765829730846</v>
      </c>
      <c r="K2" cm="1">
        <f t="array" ref="K2">MAX(ABS(K4:K103))</f>
        <v>0.94100184354299532</v>
      </c>
      <c r="L2" cm="1">
        <f t="array" ref="L2">MAX(ABS(L4:L103))</f>
        <v>0.94576577140980489</v>
      </c>
      <c r="M2" cm="1">
        <f t="array" ref="M2">MAX(ABS(M4:M103))</f>
        <v>0.94172515357111641</v>
      </c>
      <c r="N2" cm="1">
        <f t="array" ref="N2">MAX(ABS(N4:N103))</f>
        <v>0.95998534495087906</v>
      </c>
      <c r="O2" cm="1">
        <f t="array" ref="O2">MAX(ABS(O4:O103))</f>
        <v>0.8711939300389715</v>
      </c>
      <c r="P2" cm="1">
        <f t="array" ref="P2">MAX(ABS(P4:P103))</f>
        <v>0.95998534495087906</v>
      </c>
      <c r="Q2" cm="1">
        <f t="array" ref="Q2">MAX(ABS(Q4:Q103))</f>
        <v>0.88357115648791018</v>
      </c>
      <c r="R2" cm="1">
        <f t="array" ref="R2">MAX(ABS(R4:R103))</f>
        <v>0.58811007963306405</v>
      </c>
      <c r="S2" cm="1">
        <f t="array" ref="S2">MAX(ABS(S4:S103))</f>
        <v>0.90932271522491925</v>
      </c>
      <c r="T2">
        <f>'Data-Normalized'!S2</f>
        <v>0</v>
      </c>
      <c r="U2">
        <f>'Data-Normalized'!T2</f>
        <v>0</v>
      </c>
      <c r="V2">
        <f>'Data-Normalized'!U2</f>
        <v>0</v>
      </c>
      <c r="W2">
        <f>'Data-Normalized'!V2</f>
        <v>0</v>
      </c>
    </row>
    <row r="3" spans="1:23" x14ac:dyDescent="0.25">
      <c r="A3" t="s">
        <v>22</v>
      </c>
      <c r="B3" t="str">
        <f>'Data-Normalized'!A3</f>
        <v>H-Axis</v>
      </c>
      <c r="C3" t="str">
        <f>'Data-Normalized'!B3</f>
        <v>Desired Diversity</v>
      </c>
      <c r="D3" s="2" t="str">
        <f>'Data-Normalized'!C3</f>
        <v>Ours</v>
      </c>
      <c r="E3" t="str">
        <f>'Data-Normalized'!D3</f>
        <v>Dummy1</v>
      </c>
      <c r="F3" t="str">
        <f>'Data-Normalized'!E3</f>
        <v>Dummy2</v>
      </c>
      <c r="G3" t="str">
        <f>'Data-Normalized'!F3</f>
        <v>Dummy3</v>
      </c>
      <c r="H3" t="str">
        <f>'Data-Normalized'!G3</f>
        <v>Dummy4</v>
      </c>
      <c r="I3" t="str">
        <f>'Data-Normalized'!H3</f>
        <v>Ursem</v>
      </c>
      <c r="J3" t="str">
        <f>'Data-Normalized'!I3</f>
        <v>Wineberg and Oppacher</v>
      </c>
      <c r="K3" t="str">
        <f>'Data-Normalized'!J3</f>
        <v>Zhu et al.</v>
      </c>
      <c r="L3" t="str">
        <f>'Data-Normalized'!K3</f>
        <v>Shi</v>
      </c>
      <c r="M3" t="str">
        <f>'Data-Normalized'!L3</f>
        <v>Wang et al.</v>
      </c>
      <c r="N3" t="str">
        <f>'Data-Normalized'!M3</f>
        <v>Li et al.</v>
      </c>
      <c r="O3" t="str">
        <f>'Data-Normalized'!N3</f>
        <v>Cheng</v>
      </c>
      <c r="P3" t="str">
        <f>'Data-Normalized'!O3</f>
        <v>Tilahun</v>
      </c>
      <c r="Q3" t="str">
        <f>'Data-Normalized'!P3</f>
        <v>Salleh et al.</v>
      </c>
      <c r="R3" t="str">
        <f>'Data-Normalized'!Q3</f>
        <v>Zhao et al.</v>
      </c>
      <c r="S3" t="str">
        <f>'Data-Normalized'!R3</f>
        <v>Osuna Enciso et al.</v>
      </c>
      <c r="T3">
        <f>'Data-Normalized'!S3</f>
        <v>0</v>
      </c>
      <c r="U3">
        <f>'Data-Normalized'!T3</f>
        <v>0</v>
      </c>
      <c r="V3">
        <f>'Data-Normalized'!U3</f>
        <v>0</v>
      </c>
      <c r="W3">
        <f>'Data-Normalized'!V3</f>
        <v>0</v>
      </c>
    </row>
    <row r="4" spans="1:23" x14ac:dyDescent="0.25">
      <c r="A4">
        <v>1</v>
      </c>
      <c r="B4">
        <f>'Data-Normalized'!A4</f>
        <v>100</v>
      </c>
      <c r="C4">
        <f>'Data-Normalized'!B4</f>
        <v>1</v>
      </c>
      <c r="D4">
        <f>'Data-Normalized'!C4-'Data-Normalized'!B4</f>
        <v>-4.4039453361208736E-3</v>
      </c>
      <c r="E4">
        <f>'Data-Normalized'!D4-'Data-Normalized'!B4</f>
        <v>-1</v>
      </c>
      <c r="F4">
        <f>'Data-Normalized'!E4-'Data-Normalized'!B4</f>
        <v>-1</v>
      </c>
      <c r="G4">
        <f>'Data-Normalized'!F4-'Data-Normalized'!B4</f>
        <v>-1</v>
      </c>
      <c r="H4">
        <f>'Data-Normalized'!G4-'Data-Normalized'!B4</f>
        <v>-1</v>
      </c>
      <c r="I4">
        <f>'Data-Normalized'!H4-'Data-Normalized'!B4</f>
        <v>-2.1356859943344464E-4</v>
      </c>
      <c r="J4">
        <f>'Data-Normalized'!I4-'Data-Normalized'!B4</f>
        <v>-1.6113917463334015E-4</v>
      </c>
      <c r="K4">
        <f>'Data-Normalized'!J4-'Data-Normalized'!B4</f>
        <v>-1.1086598763077049E-4</v>
      </c>
      <c r="L4">
        <f>'Data-Normalized'!K4-'Data-Normalized'!B4</f>
        <v>-1.975317304533375E-4</v>
      </c>
      <c r="M4">
        <f>'Data-Normalized'!L4-'Data-Normalized'!B4</f>
        <v>-1.5711796372452902E-4</v>
      </c>
      <c r="N4">
        <f>'Data-Normalized'!M4-'Data-Normalized'!B4</f>
        <v>-2.1356859943344464E-4</v>
      </c>
      <c r="O4">
        <f>'Data-Normalized'!N4-'Data-Normalized'!B4</f>
        <v>-6.145855474999351E-4</v>
      </c>
      <c r="P4">
        <f>'Data-Normalized'!O4-'Data-Normalized'!B4</f>
        <v>-2.1356859943344464E-4</v>
      </c>
      <c r="Q4">
        <f>'Data-Normalized'!P4-'Data-Normalized'!B4</f>
        <v>-4.5419747254378251E-3</v>
      </c>
      <c r="R4">
        <f>'Data-Normalized'!Q4-'Data-Normalized'!B4</f>
        <v>0</v>
      </c>
      <c r="S4">
        <f>'Data-Normalized'!R4-'Data-Normalized'!B4</f>
        <v>0</v>
      </c>
      <c r="T4">
        <f>'Data-Normalized'!S4</f>
        <v>0</v>
      </c>
      <c r="U4">
        <f>'Data-Normalized'!T4</f>
        <v>0</v>
      </c>
      <c r="V4">
        <f>'Data-Normalized'!U4</f>
        <v>0</v>
      </c>
      <c r="W4">
        <f>'Data-Normalized'!V4</f>
        <v>0</v>
      </c>
    </row>
    <row r="5" spans="1:23" x14ac:dyDescent="0.25">
      <c r="A5">
        <v>2</v>
      </c>
      <c r="B5">
        <f>'Data-Normalized'!A5</f>
        <v>99</v>
      </c>
      <c r="C5">
        <f>'Data-Normalized'!B5</f>
        <v>0.99</v>
      </c>
      <c r="D5">
        <f>'Data-Normalized'!C5-'Data-Normalized'!B5</f>
        <v>1.0000000000000009E-2</v>
      </c>
      <c r="E5">
        <f>'Data-Normalized'!D5-'Data-Normalized'!B5</f>
        <v>-0.99</v>
      </c>
      <c r="F5">
        <f>'Data-Normalized'!E5-'Data-Normalized'!B5</f>
        <v>-0.99</v>
      </c>
      <c r="G5">
        <f>'Data-Normalized'!F5-'Data-Normalized'!B5</f>
        <v>-0.99</v>
      </c>
      <c r="H5">
        <f>'Data-Normalized'!G5-'Data-Normalized'!B5</f>
        <v>-0.99</v>
      </c>
      <c r="I5">
        <f>'Data-Normalized'!H5-'Data-Normalized'!B5</f>
        <v>9.8241764762628803E-3</v>
      </c>
      <c r="J5">
        <f>'Data-Normalized'!I5-'Data-Normalized'!B5</f>
        <v>9.8585047778876334E-3</v>
      </c>
      <c r="K5">
        <f>'Data-Normalized'!J5-'Data-Normalized'!B5</f>
        <v>9.9628172533792192E-3</v>
      </c>
      <c r="L5">
        <f>'Data-Normalized'!K5-'Data-Normalized'!B5</f>
        <v>9.8968173929417924E-3</v>
      </c>
      <c r="M5">
        <f>'Data-Normalized'!L5-'Data-Normalized'!B5</f>
        <v>9.8635554525549063E-3</v>
      </c>
      <c r="N5">
        <f>'Data-Normalized'!M5-'Data-Normalized'!B5</f>
        <v>9.8241764762628803E-3</v>
      </c>
      <c r="O5">
        <f>'Data-Normalized'!N5-'Data-Normalized'!B5</f>
        <v>1.0000000000000009E-2</v>
      </c>
      <c r="P5">
        <f>'Data-Normalized'!O5-'Data-Normalized'!B5</f>
        <v>9.8241764762628803E-3</v>
      </c>
      <c r="Q5">
        <f>'Data-Normalized'!P5-'Data-Normalized'!B5</f>
        <v>1.0000000000000009E-2</v>
      </c>
      <c r="R5">
        <f>'Data-Normalized'!Q5-'Data-Normalized'!B5</f>
        <v>7.85722120376664E-3</v>
      </c>
      <c r="S5">
        <f>'Data-Normalized'!R5-'Data-Normalized'!B5</f>
        <v>1.0000000000000009E-2</v>
      </c>
      <c r="T5">
        <f>'Data-Normalized'!S5</f>
        <v>0</v>
      </c>
      <c r="U5">
        <f>'Data-Normalized'!T5</f>
        <v>0</v>
      </c>
      <c r="V5">
        <f>'Data-Normalized'!U5</f>
        <v>0</v>
      </c>
      <c r="W5">
        <f>'Data-Normalized'!V5</f>
        <v>0</v>
      </c>
    </row>
    <row r="6" spans="1:23" x14ac:dyDescent="0.25">
      <c r="A6">
        <v>3</v>
      </c>
      <c r="B6">
        <f>'Data-Normalized'!A6</f>
        <v>98</v>
      </c>
      <c r="C6">
        <f>'Data-Normalized'!B6</f>
        <v>0.98</v>
      </c>
      <c r="D6">
        <f>'Data-Normalized'!C6-'Data-Normalized'!B6</f>
        <v>-8.1513960403339913E-3</v>
      </c>
      <c r="E6">
        <f>'Data-Normalized'!D6-'Data-Normalized'!B6</f>
        <v>-0.98</v>
      </c>
      <c r="F6">
        <f>'Data-Normalized'!E6-'Data-Normalized'!B6</f>
        <v>-0.98</v>
      </c>
      <c r="G6">
        <f>'Data-Normalized'!F6-'Data-Normalized'!B6</f>
        <v>-0.98</v>
      </c>
      <c r="H6">
        <f>'Data-Normalized'!G6-'Data-Normalized'!B6</f>
        <v>-0.98</v>
      </c>
      <c r="I6">
        <f>'Data-Normalized'!H6-'Data-Normalized'!B6</f>
        <v>1.9918111921239601E-2</v>
      </c>
      <c r="J6">
        <f>'Data-Normalized'!I6-'Data-Normalized'!B6</f>
        <v>2.0000000000000018E-2</v>
      </c>
      <c r="K6">
        <f>'Data-Normalized'!J6-'Data-Normalized'!B6</f>
        <v>2.0000000000000018E-2</v>
      </c>
      <c r="L6">
        <f>'Data-Normalized'!K6-'Data-Normalized'!B6</f>
        <v>2.0000000000000018E-2</v>
      </c>
      <c r="M6">
        <f>'Data-Normalized'!L6-'Data-Normalized'!B6</f>
        <v>2.0000000000000018E-2</v>
      </c>
      <c r="N6">
        <f>'Data-Normalized'!M6-'Data-Normalized'!B6</f>
        <v>1.9918111921239601E-2</v>
      </c>
      <c r="O6">
        <f>'Data-Normalized'!N6-'Data-Normalized'!B6</f>
        <v>1.7197818809036702E-2</v>
      </c>
      <c r="P6">
        <f>'Data-Normalized'!O6-'Data-Normalized'!B6</f>
        <v>1.9918111921239601E-2</v>
      </c>
      <c r="Q6">
        <f>'Data-Normalized'!P6-'Data-Normalized'!B6</f>
        <v>1.7343270687292245E-2</v>
      </c>
      <c r="R6">
        <f>'Data-Normalized'!Q6-'Data-Normalized'!B6</f>
        <v>3.4026143274544784E-3</v>
      </c>
      <c r="S6">
        <f>'Data-Normalized'!R6-'Data-Normalized'!B6</f>
        <v>2.0000000000000018E-2</v>
      </c>
      <c r="T6">
        <f>'Data-Normalized'!S6</f>
        <v>0</v>
      </c>
      <c r="U6">
        <f>'Data-Normalized'!T6</f>
        <v>0</v>
      </c>
      <c r="V6">
        <f>'Data-Normalized'!U6</f>
        <v>0</v>
      </c>
      <c r="W6">
        <f>'Data-Normalized'!V6</f>
        <v>0</v>
      </c>
    </row>
    <row r="7" spans="1:23" x14ac:dyDescent="0.25">
      <c r="A7">
        <v>4</v>
      </c>
      <c r="B7">
        <f>'Data-Normalized'!A7</f>
        <v>97</v>
      </c>
      <c r="C7">
        <f>'Data-Normalized'!B7</f>
        <v>0.97</v>
      </c>
      <c r="D7">
        <f>'Data-Normalized'!C7-'Data-Normalized'!B7</f>
        <v>-3.7387297463970626E-2</v>
      </c>
      <c r="E7">
        <f>'Data-Normalized'!D7-'Data-Normalized'!B7</f>
        <v>-0.97</v>
      </c>
      <c r="F7">
        <f>'Data-Normalized'!E7-'Data-Normalized'!B7</f>
        <v>-0.97</v>
      </c>
      <c r="G7">
        <f>'Data-Normalized'!F7-'Data-Normalized'!B7</f>
        <v>-0.97</v>
      </c>
      <c r="H7">
        <f>'Data-Normalized'!G7-'Data-Normalized'!B7</f>
        <v>-0.97</v>
      </c>
      <c r="I7">
        <f>'Data-Normalized'!H7-'Data-Normalized'!B7</f>
        <v>2.9688730227666937E-2</v>
      </c>
      <c r="J7">
        <f>'Data-Normalized'!I7-'Data-Normalized'!B7</f>
        <v>2.9686452296298294E-2</v>
      </c>
      <c r="K7">
        <f>'Data-Normalized'!J7-'Data-Normalized'!B7</f>
        <v>2.9964864010073811E-2</v>
      </c>
      <c r="L7">
        <f>'Data-Normalized'!K7-'Data-Normalized'!B7</f>
        <v>2.9671845479191328E-2</v>
      </c>
      <c r="M7">
        <f>'Data-Normalized'!L7-'Data-Normalized'!B7</f>
        <v>2.9689731697897459E-2</v>
      </c>
      <c r="N7">
        <f>'Data-Normalized'!M7-'Data-Normalized'!B7</f>
        <v>2.9688730227666937E-2</v>
      </c>
      <c r="O7">
        <f>'Data-Normalized'!N7-'Data-Normalized'!B7</f>
        <v>2.676831491100029E-2</v>
      </c>
      <c r="P7">
        <f>'Data-Normalized'!O7-'Data-Normalized'!B7</f>
        <v>2.9688730227666937E-2</v>
      </c>
      <c r="Q7">
        <f>'Data-Normalized'!P7-'Data-Normalized'!B7</f>
        <v>2.7356405924189753E-2</v>
      </c>
      <c r="R7">
        <f>'Data-Normalized'!Q7-'Data-Normalized'!B7</f>
        <v>1.0791021279040969E-2</v>
      </c>
      <c r="S7">
        <f>'Data-Normalized'!R7-'Data-Normalized'!B7</f>
        <v>3.0000000000000027E-2</v>
      </c>
      <c r="T7">
        <f>'Data-Normalized'!S7</f>
        <v>0</v>
      </c>
      <c r="U7">
        <f>'Data-Normalized'!T7</f>
        <v>0</v>
      </c>
      <c r="V7">
        <f>'Data-Normalized'!U7</f>
        <v>0</v>
      </c>
      <c r="W7">
        <f>'Data-Normalized'!V7</f>
        <v>0</v>
      </c>
    </row>
    <row r="8" spans="1:23" x14ac:dyDescent="0.25">
      <c r="A8">
        <v>5</v>
      </c>
      <c r="B8">
        <f>'Data-Normalized'!A8</f>
        <v>96</v>
      </c>
      <c r="C8">
        <f>'Data-Normalized'!B8</f>
        <v>0.96</v>
      </c>
      <c r="D8">
        <f>'Data-Normalized'!C8-'Data-Normalized'!B8</f>
        <v>-1.464360952803323E-2</v>
      </c>
      <c r="E8">
        <f>'Data-Normalized'!D8-'Data-Normalized'!B8</f>
        <v>-0.96</v>
      </c>
      <c r="F8">
        <f>'Data-Normalized'!E8-'Data-Normalized'!B8</f>
        <v>-0.96</v>
      </c>
      <c r="G8">
        <f>'Data-Normalized'!F8-'Data-Normalized'!B8</f>
        <v>-0.96</v>
      </c>
      <c r="H8">
        <f>'Data-Normalized'!G8-'Data-Normalized'!B8</f>
        <v>-0.96</v>
      </c>
      <c r="I8">
        <f>'Data-Normalized'!H8-'Data-Normalized'!B8</f>
        <v>4.0000000000000036E-2</v>
      </c>
      <c r="J8">
        <f>'Data-Normalized'!I8-'Data-Normalized'!B8</f>
        <v>3.9723011874601366E-2</v>
      </c>
      <c r="K8">
        <f>'Data-Normalized'!J8-'Data-Normalized'!B8</f>
        <v>3.9700540002641227E-2</v>
      </c>
      <c r="L8">
        <f>'Data-Normalized'!K8-'Data-Normalized'!B8</f>
        <v>3.9976162123870118E-2</v>
      </c>
      <c r="M8">
        <f>'Data-Normalized'!L8-'Data-Normalized'!B8</f>
        <v>3.9728196781520175E-2</v>
      </c>
      <c r="N8">
        <f>'Data-Normalized'!M8-'Data-Normalized'!B8</f>
        <v>4.0000000000000036E-2</v>
      </c>
      <c r="O8">
        <f>'Data-Normalized'!N8-'Data-Normalized'!B8</f>
        <v>3.7084824906765457E-2</v>
      </c>
      <c r="P8">
        <f>'Data-Normalized'!O8-'Data-Normalized'!B8</f>
        <v>4.0000000000000036E-2</v>
      </c>
      <c r="Q8">
        <f>'Data-Normalized'!P8-'Data-Normalized'!B8</f>
        <v>3.8646592861122375E-2</v>
      </c>
      <c r="R8">
        <f>'Data-Normalized'!Q8-'Data-Normalized'!B8</f>
        <v>2.7536186906393922E-3</v>
      </c>
      <c r="S8">
        <f>'Data-Normalized'!R8-'Data-Normalized'!B8</f>
        <v>4.0000000000000036E-2</v>
      </c>
      <c r="T8">
        <f>'Data-Normalized'!S8</f>
        <v>0</v>
      </c>
      <c r="U8">
        <f>'Data-Normalized'!T8</f>
        <v>0</v>
      </c>
      <c r="V8">
        <f>'Data-Normalized'!U8</f>
        <v>0</v>
      </c>
      <c r="W8">
        <f>'Data-Normalized'!V8</f>
        <v>0</v>
      </c>
    </row>
    <row r="9" spans="1:23" x14ac:dyDescent="0.25">
      <c r="A9">
        <v>6</v>
      </c>
      <c r="B9">
        <f>'Data-Normalized'!A9</f>
        <v>95</v>
      </c>
      <c r="C9">
        <f>'Data-Normalized'!B9</f>
        <v>0.95</v>
      </c>
      <c r="D9">
        <f>'Data-Normalized'!C9-'Data-Normalized'!B9</f>
        <v>8.5999608216362766E-3</v>
      </c>
      <c r="E9">
        <f>'Data-Normalized'!D9-'Data-Normalized'!B9</f>
        <v>-0.95</v>
      </c>
      <c r="F9">
        <f>'Data-Normalized'!E9-'Data-Normalized'!B9</f>
        <v>-0.95</v>
      </c>
      <c r="G9">
        <f>'Data-Normalized'!F9-'Data-Normalized'!B9</f>
        <v>-0.95</v>
      </c>
      <c r="H9">
        <f>'Data-Normalized'!G9-'Data-Normalized'!B9</f>
        <v>-0.95</v>
      </c>
      <c r="I9">
        <f>'Data-Normalized'!H9-'Data-Normalized'!B9</f>
        <v>4.9896043597516204E-2</v>
      </c>
      <c r="J9">
        <f>'Data-Normalized'!I9-'Data-Normalized'!B9</f>
        <v>4.9423693444200167E-2</v>
      </c>
      <c r="K9">
        <f>'Data-Normalized'!J9-'Data-Normalized'!B9</f>
        <v>4.976233256190099E-2</v>
      </c>
      <c r="L9">
        <f>'Data-Normalized'!K9-'Data-Normalized'!B9</f>
        <v>4.9745865060392913E-2</v>
      </c>
      <c r="M9">
        <f>'Data-Normalized'!L9-'Data-Normalized'!B9</f>
        <v>4.9420810228354761E-2</v>
      </c>
      <c r="N9">
        <f>'Data-Normalized'!M9-'Data-Normalized'!B9</f>
        <v>4.9896043597516204E-2</v>
      </c>
      <c r="O9">
        <f>'Data-Normalized'!N9-'Data-Normalized'!B9</f>
        <v>4.6568092755328694E-2</v>
      </c>
      <c r="P9">
        <f>'Data-Normalized'!O9-'Data-Normalized'!B9</f>
        <v>4.9896043597516204E-2</v>
      </c>
      <c r="Q9">
        <f>'Data-Normalized'!P9-'Data-Normalized'!B9</f>
        <v>4.0759315680237052E-2</v>
      </c>
      <c r="R9">
        <f>'Data-Normalized'!Q9-'Data-Normalized'!B9</f>
        <v>1.3217472937083752E-3</v>
      </c>
      <c r="S9">
        <f>'Data-Normalized'!R9-'Data-Normalized'!B9</f>
        <v>5.0000000000000044E-2</v>
      </c>
      <c r="T9">
        <f>'Data-Normalized'!S9</f>
        <v>0</v>
      </c>
      <c r="U9">
        <f>'Data-Normalized'!T9</f>
        <v>0</v>
      </c>
      <c r="V9">
        <f>'Data-Normalized'!U9</f>
        <v>0</v>
      </c>
      <c r="W9">
        <f>'Data-Normalized'!V9</f>
        <v>0</v>
      </c>
    </row>
    <row r="10" spans="1:23" x14ac:dyDescent="0.25">
      <c r="A10">
        <v>7</v>
      </c>
      <c r="B10">
        <f>'Data-Normalized'!A10</f>
        <v>94</v>
      </c>
      <c r="C10">
        <f>'Data-Normalized'!B10</f>
        <v>0.94</v>
      </c>
      <c r="D10">
        <f>'Data-Normalized'!C10-'Data-Normalized'!B10</f>
        <v>5.2865895215037373E-3</v>
      </c>
      <c r="E10">
        <f>'Data-Normalized'!D10-'Data-Normalized'!B10</f>
        <v>-0.94</v>
      </c>
      <c r="F10">
        <f>'Data-Normalized'!E10-'Data-Normalized'!B10</f>
        <v>-0.94</v>
      </c>
      <c r="G10">
        <f>'Data-Normalized'!F10-'Data-Normalized'!B10</f>
        <v>-0.94</v>
      </c>
      <c r="H10">
        <f>'Data-Normalized'!G10-'Data-Normalized'!B10</f>
        <v>-0.94</v>
      </c>
      <c r="I10">
        <f>'Data-Normalized'!H10-'Data-Normalized'!B10</f>
        <v>5.9656646329440233E-2</v>
      </c>
      <c r="J10">
        <f>'Data-Normalized'!I10-'Data-Normalized'!B10</f>
        <v>5.9487326418606101E-2</v>
      </c>
      <c r="K10">
        <f>'Data-Normalized'!J10-'Data-Normalized'!B10</f>
        <v>5.9724077704630507E-2</v>
      </c>
      <c r="L10">
        <f>'Data-Normalized'!K10-'Data-Normalized'!B10</f>
        <v>5.9465887482405666E-2</v>
      </c>
      <c r="M10">
        <f>'Data-Normalized'!L10-'Data-Normalized'!B10</f>
        <v>5.9485753990605961E-2</v>
      </c>
      <c r="N10">
        <f>'Data-Normalized'!M10-'Data-Normalized'!B10</f>
        <v>5.9656646329440233E-2</v>
      </c>
      <c r="O10">
        <f>'Data-Normalized'!N10-'Data-Normalized'!B10</f>
        <v>5.2590056722167655E-2</v>
      </c>
      <c r="P10">
        <f>'Data-Normalized'!O10-'Data-Normalized'!B10</f>
        <v>5.9656646329440233E-2</v>
      </c>
      <c r="Q10">
        <f>'Data-Normalized'!P10-'Data-Normalized'!B10</f>
        <v>5.6135716321014995E-2</v>
      </c>
      <c r="R10">
        <f>'Data-Normalized'!Q10-'Data-Normalized'!B10</f>
        <v>2.9857456875730382E-3</v>
      </c>
      <c r="S10">
        <f>'Data-Normalized'!R10-'Data-Normalized'!B10</f>
        <v>6.0000000000000053E-2</v>
      </c>
      <c r="T10">
        <f>'Data-Normalized'!S10</f>
        <v>0</v>
      </c>
      <c r="U10">
        <f>'Data-Normalized'!T10</f>
        <v>0</v>
      </c>
      <c r="V10">
        <f>'Data-Normalized'!U10</f>
        <v>0</v>
      </c>
      <c r="W10">
        <f>'Data-Normalized'!V10</f>
        <v>0</v>
      </c>
    </row>
    <row r="11" spans="1:23" x14ac:dyDescent="0.25">
      <c r="A11">
        <v>8</v>
      </c>
      <c r="B11">
        <f>'Data-Normalized'!A11</f>
        <v>93</v>
      </c>
      <c r="C11">
        <f>'Data-Normalized'!B11</f>
        <v>0.93</v>
      </c>
      <c r="D11">
        <f>'Data-Normalized'!C11-'Data-Normalized'!B11</f>
        <v>-2.6315040192952055E-2</v>
      </c>
      <c r="E11">
        <f>'Data-Normalized'!D11-'Data-Normalized'!B11</f>
        <v>-0.93</v>
      </c>
      <c r="F11">
        <f>'Data-Normalized'!E11-'Data-Normalized'!B11</f>
        <v>-0.93</v>
      </c>
      <c r="G11">
        <f>'Data-Normalized'!F11-'Data-Normalized'!B11</f>
        <v>-0.93</v>
      </c>
      <c r="H11">
        <f>'Data-Normalized'!G11-'Data-Normalized'!B11</f>
        <v>-0.93</v>
      </c>
      <c r="I11">
        <f>'Data-Normalized'!H11-'Data-Normalized'!B11</f>
        <v>6.9717523292539774E-2</v>
      </c>
      <c r="J11">
        <f>'Data-Normalized'!I11-'Data-Normalized'!B11</f>
        <v>6.9417187434283933E-2</v>
      </c>
      <c r="K11">
        <f>'Data-Normalized'!J11-'Data-Normalized'!B11</f>
        <v>6.9632314779483839E-2</v>
      </c>
      <c r="L11">
        <f>'Data-Normalized'!K11-'Data-Normalized'!B11</f>
        <v>6.9511151255083448E-2</v>
      </c>
      <c r="M11">
        <f>'Data-Normalized'!L11-'Data-Normalized'!B11</f>
        <v>6.9403310912352079E-2</v>
      </c>
      <c r="N11">
        <f>'Data-Normalized'!M11-'Data-Normalized'!B11</f>
        <v>6.9717523292539774E-2</v>
      </c>
      <c r="O11">
        <f>'Data-Normalized'!N11-'Data-Normalized'!B11</f>
        <v>6.2994101515994605E-2</v>
      </c>
      <c r="P11">
        <f>'Data-Normalized'!O11-'Data-Normalized'!B11</f>
        <v>6.9717523292539774E-2</v>
      </c>
      <c r="Q11">
        <f>'Data-Normalized'!P11-'Data-Normalized'!B11</f>
        <v>6.2517485657348715E-2</v>
      </c>
      <c r="R11">
        <f>'Data-Normalized'!Q11-'Data-Normalized'!B11</f>
        <v>1.364806005787067E-2</v>
      </c>
      <c r="S11">
        <f>'Data-Normalized'!R11-'Data-Normalized'!B11</f>
        <v>6.9999999999999951E-2</v>
      </c>
      <c r="T11">
        <f>'Data-Normalized'!S11</f>
        <v>0</v>
      </c>
      <c r="U11">
        <f>'Data-Normalized'!T11</f>
        <v>0</v>
      </c>
      <c r="V11">
        <f>'Data-Normalized'!U11</f>
        <v>0</v>
      </c>
      <c r="W11">
        <f>'Data-Normalized'!V11</f>
        <v>0</v>
      </c>
    </row>
    <row r="12" spans="1:23" x14ac:dyDescent="0.25">
      <c r="A12">
        <v>9</v>
      </c>
      <c r="B12">
        <f>'Data-Normalized'!A12</f>
        <v>92</v>
      </c>
      <c r="C12">
        <f>'Data-Normalized'!B12</f>
        <v>0.92</v>
      </c>
      <c r="D12">
        <f>'Data-Normalized'!C12-'Data-Normalized'!B12</f>
        <v>-3.5064034505816188E-5</v>
      </c>
      <c r="E12">
        <f>'Data-Normalized'!D12-'Data-Normalized'!B12</f>
        <v>-0.92</v>
      </c>
      <c r="F12">
        <f>'Data-Normalized'!E12-'Data-Normalized'!B12</f>
        <v>-0.92</v>
      </c>
      <c r="G12">
        <f>'Data-Normalized'!F12-'Data-Normalized'!B12</f>
        <v>-0.92</v>
      </c>
      <c r="H12">
        <f>'Data-Normalized'!G12-'Data-Normalized'!B12</f>
        <v>-0.92</v>
      </c>
      <c r="I12">
        <f>'Data-Normalized'!H12-'Data-Normalized'!B12</f>
        <v>7.984639304099328E-2</v>
      </c>
      <c r="J12">
        <f>'Data-Normalized'!I12-'Data-Normalized'!B12</f>
        <v>7.9286647493385431E-2</v>
      </c>
      <c r="K12">
        <f>'Data-Normalized'!J12-'Data-Normalized'!B12</f>
        <v>7.9636067166757418E-2</v>
      </c>
      <c r="L12">
        <f>'Data-Normalized'!K12-'Data-Normalized'!B12</f>
        <v>7.9515474023684418E-2</v>
      </c>
      <c r="M12">
        <f>'Data-Normalized'!L12-'Data-Normalized'!B12</f>
        <v>7.928941918266641E-2</v>
      </c>
      <c r="N12">
        <f>'Data-Normalized'!M12-'Data-Normalized'!B12</f>
        <v>7.984639304099328E-2</v>
      </c>
      <c r="O12">
        <f>'Data-Normalized'!N12-'Data-Normalized'!B12</f>
        <v>7.1405025630943753E-2</v>
      </c>
      <c r="P12">
        <f>'Data-Normalized'!O12-'Data-Normalized'!B12</f>
        <v>7.984639304099328E-2</v>
      </c>
      <c r="Q12">
        <f>'Data-Normalized'!P12-'Data-Normalized'!B12</f>
        <v>7.1235185183123662E-2</v>
      </c>
      <c r="R12">
        <f>'Data-Normalized'!Q12-'Data-Normalized'!B12</f>
        <v>4.944091487894875E-3</v>
      </c>
      <c r="S12">
        <f>'Data-Normalized'!R12-'Data-Normalized'!B12</f>
        <v>7.999999999999996E-2</v>
      </c>
      <c r="T12">
        <f>'Data-Normalized'!S12</f>
        <v>0</v>
      </c>
      <c r="U12">
        <f>'Data-Normalized'!T12</f>
        <v>0</v>
      </c>
      <c r="V12">
        <f>'Data-Normalized'!U12</f>
        <v>0</v>
      </c>
      <c r="W12">
        <f>'Data-Normalized'!V12</f>
        <v>0</v>
      </c>
    </row>
    <row r="13" spans="1:23" x14ac:dyDescent="0.25">
      <c r="A13">
        <v>10</v>
      </c>
      <c r="B13">
        <f>'Data-Normalized'!A13</f>
        <v>91</v>
      </c>
      <c r="C13">
        <f>'Data-Normalized'!B13</f>
        <v>0.91</v>
      </c>
      <c r="D13">
        <f>'Data-Normalized'!C13-'Data-Normalized'!B13</f>
        <v>-9.8032670418639611E-3</v>
      </c>
      <c r="E13">
        <f>'Data-Normalized'!D13-'Data-Normalized'!B13</f>
        <v>-0.91</v>
      </c>
      <c r="F13">
        <f>'Data-Normalized'!E13-'Data-Normalized'!B13</f>
        <v>-0.91</v>
      </c>
      <c r="G13">
        <f>'Data-Normalized'!F13-'Data-Normalized'!B13</f>
        <v>-0.91</v>
      </c>
      <c r="H13">
        <f>'Data-Normalized'!G13-'Data-Normalized'!B13</f>
        <v>-0.91</v>
      </c>
      <c r="I13">
        <f>'Data-Normalized'!H13-'Data-Normalized'!B13</f>
        <v>8.9650646662429168E-2</v>
      </c>
      <c r="J13">
        <f>'Data-Normalized'!I13-'Data-Normalized'!B13</f>
        <v>8.9046009075002375E-2</v>
      </c>
      <c r="K13">
        <f>'Data-Normalized'!J13-'Data-Normalized'!B13</f>
        <v>8.9586847541479719E-2</v>
      </c>
      <c r="L13">
        <f>'Data-Normalized'!K13-'Data-Normalized'!B13</f>
        <v>8.9165047847253098E-2</v>
      </c>
      <c r="M13">
        <f>'Data-Normalized'!L13-'Data-Normalized'!B13</f>
        <v>8.9053199298874453E-2</v>
      </c>
      <c r="N13">
        <f>'Data-Normalized'!M13-'Data-Normalized'!B13</f>
        <v>8.9650646662429168E-2</v>
      </c>
      <c r="O13">
        <f>'Data-Normalized'!N13-'Data-Normalized'!B13</f>
        <v>7.929307238055272E-2</v>
      </c>
      <c r="P13">
        <f>'Data-Normalized'!O13-'Data-Normalized'!B13</f>
        <v>8.9650646662429168E-2</v>
      </c>
      <c r="Q13">
        <f>'Data-Normalized'!P13-'Data-Normalized'!B13</f>
        <v>8.2340000003922942E-2</v>
      </c>
      <c r="R13">
        <f>'Data-Normalized'!Q13-'Data-Normalized'!B13</f>
        <v>4.7255626252528105E-3</v>
      </c>
      <c r="S13">
        <f>'Data-Normalized'!R13-'Data-Normalized'!B13</f>
        <v>8.9999999999999969E-2</v>
      </c>
      <c r="T13">
        <f>'Data-Normalized'!S13</f>
        <v>0</v>
      </c>
      <c r="U13">
        <f>'Data-Normalized'!T13</f>
        <v>0</v>
      </c>
      <c r="V13">
        <f>'Data-Normalized'!U13</f>
        <v>0</v>
      </c>
      <c r="W13">
        <f>'Data-Normalized'!V13</f>
        <v>0</v>
      </c>
    </row>
    <row r="14" spans="1:23" x14ac:dyDescent="0.25">
      <c r="A14">
        <v>11</v>
      </c>
      <c r="B14">
        <f>'Data-Normalized'!A14</f>
        <v>90</v>
      </c>
      <c r="C14">
        <f>'Data-Normalized'!B14</f>
        <v>0.9</v>
      </c>
      <c r="D14">
        <f>'Data-Normalized'!C14-'Data-Normalized'!B14</f>
        <v>2.509360259208393E-2</v>
      </c>
      <c r="E14">
        <f>'Data-Normalized'!D14-'Data-Normalized'!B14</f>
        <v>-0.9</v>
      </c>
      <c r="F14">
        <f>'Data-Normalized'!E14-'Data-Normalized'!B14</f>
        <v>-0.9</v>
      </c>
      <c r="G14">
        <f>'Data-Normalized'!F14-'Data-Normalized'!B14</f>
        <v>-0.9</v>
      </c>
      <c r="H14">
        <f>'Data-Normalized'!G14-'Data-Normalized'!B14</f>
        <v>-0.9</v>
      </c>
      <c r="I14">
        <f>'Data-Normalized'!H14-'Data-Normalized'!B14</f>
        <v>9.9726068599557571E-2</v>
      </c>
      <c r="J14">
        <f>'Data-Normalized'!I14-'Data-Normalized'!B14</f>
        <v>9.8952490429239703E-2</v>
      </c>
      <c r="K14">
        <f>'Data-Normalized'!J14-'Data-Normalized'!B14</f>
        <v>9.9661846554650491E-2</v>
      </c>
      <c r="L14">
        <f>'Data-Normalized'!K14-'Data-Normalized'!B14</f>
        <v>9.9137325744263816E-2</v>
      </c>
      <c r="M14">
        <f>'Data-Normalized'!L14-'Data-Normalized'!B14</f>
        <v>9.8943651074832273E-2</v>
      </c>
      <c r="N14">
        <f>'Data-Normalized'!M14-'Data-Normalized'!B14</f>
        <v>9.9726068599557571E-2</v>
      </c>
      <c r="O14">
        <f>'Data-Normalized'!N14-'Data-Normalized'!B14</f>
        <v>8.7591817019763041E-2</v>
      </c>
      <c r="P14">
        <f>'Data-Normalized'!O14-'Data-Normalized'!B14</f>
        <v>9.9726068599557571E-2</v>
      </c>
      <c r="Q14">
        <f>'Data-Normalized'!P14-'Data-Normalized'!B14</f>
        <v>8.8665023318246328E-2</v>
      </c>
      <c r="R14">
        <f>'Data-Normalized'!Q14-'Data-Normalized'!B14</f>
        <v>4.7247185091053856E-3</v>
      </c>
      <c r="S14">
        <f>'Data-Normalized'!R14-'Data-Normalized'!B14</f>
        <v>9.9999999999999978E-2</v>
      </c>
      <c r="T14">
        <f>'Data-Normalized'!S14</f>
        <v>0</v>
      </c>
      <c r="U14">
        <f>'Data-Normalized'!T14</f>
        <v>0</v>
      </c>
      <c r="V14">
        <f>'Data-Normalized'!U14</f>
        <v>0</v>
      </c>
      <c r="W14">
        <f>'Data-Normalized'!V14</f>
        <v>0</v>
      </c>
    </row>
    <row r="15" spans="1:23" x14ac:dyDescent="0.25">
      <c r="A15">
        <v>12</v>
      </c>
      <c r="B15">
        <f>'Data-Normalized'!A15</f>
        <v>89</v>
      </c>
      <c r="C15">
        <f>'Data-Normalized'!B15</f>
        <v>0.89</v>
      </c>
      <c r="D15">
        <f>'Data-Normalized'!C15-'Data-Normalized'!B15</f>
        <v>-1.1022753309707256E-2</v>
      </c>
      <c r="E15">
        <f>'Data-Normalized'!D15-'Data-Normalized'!B15</f>
        <v>-0.89</v>
      </c>
      <c r="F15">
        <f>'Data-Normalized'!E15-'Data-Normalized'!B15</f>
        <v>-0.89</v>
      </c>
      <c r="G15">
        <f>'Data-Normalized'!F15-'Data-Normalized'!B15</f>
        <v>-0.89</v>
      </c>
      <c r="H15">
        <f>'Data-Normalized'!G15-'Data-Normalized'!B15</f>
        <v>-0.89</v>
      </c>
      <c r="I15">
        <f>'Data-Normalized'!H15-'Data-Normalized'!B15</f>
        <v>0.10958778872992192</v>
      </c>
      <c r="J15">
        <f>'Data-Normalized'!I15-'Data-Normalized'!B15</f>
        <v>0.10846596681028298</v>
      </c>
      <c r="K15">
        <f>'Data-Normalized'!J15-'Data-Normalized'!B15</f>
        <v>0.10956379716251285</v>
      </c>
      <c r="L15">
        <f>'Data-Normalized'!K15-'Data-Normalized'!B15</f>
        <v>0.10875720402700306</v>
      </c>
      <c r="M15">
        <f>'Data-Normalized'!L15-'Data-Normalized'!B15</f>
        <v>0.10846507192907939</v>
      </c>
      <c r="N15">
        <f>'Data-Normalized'!M15-'Data-Normalized'!B15</f>
        <v>0.10958778872992192</v>
      </c>
      <c r="O15">
        <f>'Data-Normalized'!N15-'Data-Normalized'!B15</f>
        <v>9.4571257239614459E-2</v>
      </c>
      <c r="P15">
        <f>'Data-Normalized'!O15-'Data-Normalized'!B15</f>
        <v>0.10958778872992192</v>
      </c>
      <c r="Q15">
        <f>'Data-Normalized'!P15-'Data-Normalized'!B15</f>
        <v>9.7405392362417298E-2</v>
      </c>
      <c r="R15">
        <f>'Data-Normalized'!Q15-'Data-Normalized'!B15</f>
        <v>6.2884435019335827E-3</v>
      </c>
      <c r="S15">
        <f>'Data-Normalized'!R15-'Data-Normalized'!B15</f>
        <v>0.10999999999999999</v>
      </c>
      <c r="T15">
        <f>'Data-Normalized'!S15</f>
        <v>0</v>
      </c>
      <c r="U15">
        <f>'Data-Normalized'!T15</f>
        <v>0</v>
      </c>
      <c r="V15">
        <f>'Data-Normalized'!U15</f>
        <v>0</v>
      </c>
      <c r="W15">
        <f>'Data-Normalized'!V15</f>
        <v>0</v>
      </c>
    </row>
    <row r="16" spans="1:23" x14ac:dyDescent="0.25">
      <c r="A16">
        <v>13</v>
      </c>
      <c r="B16">
        <f>'Data-Normalized'!A16</f>
        <v>88</v>
      </c>
      <c r="C16">
        <f>'Data-Normalized'!B16</f>
        <v>0.88</v>
      </c>
      <c r="D16">
        <f>'Data-Normalized'!C16-'Data-Normalized'!B16</f>
        <v>2.200118436379439E-2</v>
      </c>
      <c r="E16">
        <f>'Data-Normalized'!D16-'Data-Normalized'!B16</f>
        <v>-0.88</v>
      </c>
      <c r="F16">
        <f>'Data-Normalized'!E16-'Data-Normalized'!B16</f>
        <v>-0.88</v>
      </c>
      <c r="G16">
        <f>'Data-Normalized'!F16-'Data-Normalized'!B16</f>
        <v>-0.88</v>
      </c>
      <c r="H16">
        <f>'Data-Normalized'!G16-'Data-Normalized'!B16</f>
        <v>-0.88</v>
      </c>
      <c r="I16">
        <f>'Data-Normalized'!H16-'Data-Normalized'!B16</f>
        <v>0.11949427043869898</v>
      </c>
      <c r="J16">
        <f>'Data-Normalized'!I16-'Data-Normalized'!B16</f>
        <v>0.11840577572499411</v>
      </c>
      <c r="K16">
        <f>'Data-Normalized'!J16-'Data-Normalized'!B16</f>
        <v>0.11945531905769258</v>
      </c>
      <c r="L16">
        <f>'Data-Normalized'!K16-'Data-Normalized'!B16</f>
        <v>0.11858257044037634</v>
      </c>
      <c r="M16">
        <f>'Data-Normalized'!L16-'Data-Normalized'!B16</f>
        <v>0.11841157163361682</v>
      </c>
      <c r="N16">
        <f>'Data-Normalized'!M16-'Data-Normalized'!B16</f>
        <v>0.11949427043869898</v>
      </c>
      <c r="O16">
        <f>'Data-Normalized'!N16-'Data-Normalized'!B16</f>
        <v>0.10096858715505597</v>
      </c>
      <c r="P16">
        <f>'Data-Normalized'!O16-'Data-Normalized'!B16</f>
        <v>0.11949427043869898</v>
      </c>
      <c r="Q16">
        <f>'Data-Normalized'!P16-'Data-Normalized'!B16</f>
        <v>0.10229513730923545</v>
      </c>
      <c r="R16">
        <f>'Data-Normalized'!Q16-'Data-Normalized'!B16</f>
        <v>8.6906613595517657E-3</v>
      </c>
      <c r="S16">
        <f>'Data-Normalized'!R16-'Data-Normalized'!B16</f>
        <v>0.12</v>
      </c>
      <c r="T16">
        <f>'Data-Normalized'!S16</f>
        <v>0</v>
      </c>
      <c r="U16">
        <f>'Data-Normalized'!T16</f>
        <v>0</v>
      </c>
      <c r="V16">
        <f>'Data-Normalized'!U16</f>
        <v>0</v>
      </c>
      <c r="W16">
        <f>'Data-Normalized'!V16</f>
        <v>0</v>
      </c>
    </row>
    <row r="17" spans="1:23" x14ac:dyDescent="0.25">
      <c r="A17">
        <v>14</v>
      </c>
      <c r="B17">
        <f>'Data-Normalized'!A17</f>
        <v>87</v>
      </c>
      <c r="C17">
        <f>'Data-Normalized'!B17</f>
        <v>0.87</v>
      </c>
      <c r="D17">
        <f>'Data-Normalized'!C17-'Data-Normalized'!B17</f>
        <v>-3.0203721043384646E-2</v>
      </c>
      <c r="E17">
        <f>'Data-Normalized'!D17-'Data-Normalized'!B17</f>
        <v>-0.87</v>
      </c>
      <c r="F17">
        <f>'Data-Normalized'!E17-'Data-Normalized'!B17</f>
        <v>-0.87</v>
      </c>
      <c r="G17">
        <f>'Data-Normalized'!F17-'Data-Normalized'!B17</f>
        <v>-0.87</v>
      </c>
      <c r="H17">
        <f>'Data-Normalized'!G17-'Data-Normalized'!B17</f>
        <v>-0.87</v>
      </c>
      <c r="I17">
        <f>'Data-Normalized'!H17-'Data-Normalized'!B17</f>
        <v>0.12938949292259927</v>
      </c>
      <c r="J17">
        <f>'Data-Normalized'!I17-'Data-Normalized'!B17</f>
        <v>0.12781045483053599</v>
      </c>
      <c r="K17">
        <f>'Data-Normalized'!J17-'Data-Normalized'!B17</f>
        <v>0.12934455053466642</v>
      </c>
      <c r="L17">
        <f>'Data-Normalized'!K17-'Data-Normalized'!B17</f>
        <v>0.12811417653529211</v>
      </c>
      <c r="M17">
        <f>'Data-Normalized'!L17-'Data-Normalized'!B17</f>
        <v>0.12781425607880914</v>
      </c>
      <c r="N17">
        <f>'Data-Normalized'!M17-'Data-Normalized'!B17</f>
        <v>0.12938949292259927</v>
      </c>
      <c r="O17">
        <f>'Data-Normalized'!N17-'Data-Normalized'!B17</f>
        <v>0.10801809143912355</v>
      </c>
      <c r="P17">
        <f>'Data-Normalized'!O17-'Data-Normalized'!B17</f>
        <v>0.12938949292259927</v>
      </c>
      <c r="Q17">
        <f>'Data-Normalized'!P17-'Data-Normalized'!B17</f>
        <v>0.11646872969525013</v>
      </c>
      <c r="R17">
        <f>'Data-Normalized'!Q17-'Data-Normalized'!B17</f>
        <v>1.0018989832637715E-2</v>
      </c>
      <c r="S17">
        <f>'Data-Normalized'!R17-'Data-Normalized'!B17</f>
        <v>0.13</v>
      </c>
      <c r="T17">
        <f>'Data-Normalized'!S17</f>
        <v>0</v>
      </c>
      <c r="U17">
        <f>'Data-Normalized'!T17</f>
        <v>0</v>
      </c>
      <c r="V17">
        <f>'Data-Normalized'!U17</f>
        <v>0</v>
      </c>
      <c r="W17">
        <f>'Data-Normalized'!V17</f>
        <v>0</v>
      </c>
    </row>
    <row r="18" spans="1:23" x14ac:dyDescent="0.25">
      <c r="A18">
        <v>15</v>
      </c>
      <c r="B18">
        <f>'Data-Normalized'!A18</f>
        <v>86</v>
      </c>
      <c r="C18">
        <f>'Data-Normalized'!B18</f>
        <v>0.86</v>
      </c>
      <c r="D18">
        <f>'Data-Normalized'!C18-'Data-Normalized'!B18</f>
        <v>1.3275241824841633E-2</v>
      </c>
      <c r="E18">
        <f>'Data-Normalized'!D18-'Data-Normalized'!B18</f>
        <v>-0.86</v>
      </c>
      <c r="F18">
        <f>'Data-Normalized'!E18-'Data-Normalized'!B18</f>
        <v>-0.86</v>
      </c>
      <c r="G18">
        <f>'Data-Normalized'!F18-'Data-Normalized'!B18</f>
        <v>-0.86</v>
      </c>
      <c r="H18">
        <f>'Data-Normalized'!G18-'Data-Normalized'!B18</f>
        <v>-0.86</v>
      </c>
      <c r="I18">
        <f>'Data-Normalized'!H18-'Data-Normalized'!B18</f>
        <v>0.13918568308153312</v>
      </c>
      <c r="J18">
        <f>'Data-Normalized'!I18-'Data-Normalized'!B18</f>
        <v>0.13764360715687951</v>
      </c>
      <c r="K18">
        <f>'Data-Normalized'!J18-'Data-Normalized'!B18</f>
        <v>0.13932184128181546</v>
      </c>
      <c r="L18">
        <f>'Data-Normalized'!K18-'Data-Normalized'!B18</f>
        <v>0.13776719604397714</v>
      </c>
      <c r="M18">
        <f>'Data-Normalized'!L18-'Data-Normalized'!B18</f>
        <v>0.13764022350176497</v>
      </c>
      <c r="N18">
        <f>'Data-Normalized'!M18-'Data-Normalized'!B18</f>
        <v>0.13918568308153312</v>
      </c>
      <c r="O18">
        <f>'Data-Normalized'!N18-'Data-Normalized'!B18</f>
        <v>0.11761579700736502</v>
      </c>
      <c r="P18">
        <f>'Data-Normalized'!O18-'Data-Normalized'!B18</f>
        <v>0.13918568308153312</v>
      </c>
      <c r="Q18">
        <f>'Data-Normalized'!P18-'Data-Normalized'!B18</f>
        <v>0.12638960189139781</v>
      </c>
      <c r="R18">
        <f>'Data-Normalized'!Q18-'Data-Normalized'!B18</f>
        <v>5.3708504506913002E-3</v>
      </c>
      <c r="S18">
        <f>'Data-Normalized'!R18-'Data-Normalized'!B18</f>
        <v>0.14000000000000001</v>
      </c>
      <c r="T18">
        <f>'Data-Normalized'!S18</f>
        <v>0</v>
      </c>
      <c r="U18">
        <f>'Data-Normalized'!T18</f>
        <v>0</v>
      </c>
      <c r="V18">
        <f>'Data-Normalized'!U18</f>
        <v>0</v>
      </c>
      <c r="W18">
        <f>'Data-Normalized'!V18</f>
        <v>0</v>
      </c>
    </row>
    <row r="19" spans="1:23" x14ac:dyDescent="0.25">
      <c r="A19">
        <v>16</v>
      </c>
      <c r="B19">
        <f>'Data-Normalized'!A19</f>
        <v>85</v>
      </c>
      <c r="C19">
        <f>'Data-Normalized'!B19</f>
        <v>0.85</v>
      </c>
      <c r="D19">
        <f>'Data-Normalized'!C19-'Data-Normalized'!B19</f>
        <v>1.3101642388025914E-3</v>
      </c>
      <c r="E19">
        <f>'Data-Normalized'!D19-'Data-Normalized'!B19</f>
        <v>-0.85</v>
      </c>
      <c r="F19">
        <f>'Data-Normalized'!E19-'Data-Normalized'!B19</f>
        <v>-0.85</v>
      </c>
      <c r="G19">
        <f>'Data-Normalized'!F19-'Data-Normalized'!B19</f>
        <v>-0.85</v>
      </c>
      <c r="H19">
        <f>'Data-Normalized'!G19-'Data-Normalized'!B19</f>
        <v>-0.85</v>
      </c>
      <c r="I19">
        <f>'Data-Normalized'!H19-'Data-Normalized'!B19</f>
        <v>0.14938033308601684</v>
      </c>
      <c r="J19">
        <f>'Data-Normalized'!I19-'Data-Normalized'!B19</f>
        <v>0.14729135918774106</v>
      </c>
      <c r="K19">
        <f>'Data-Normalized'!J19-'Data-Normalized'!B19</f>
        <v>0.14930288441623818</v>
      </c>
      <c r="L19">
        <f>'Data-Normalized'!K19-'Data-Normalized'!B19</f>
        <v>0.14769101507847548</v>
      </c>
      <c r="M19">
        <f>'Data-Normalized'!L19-'Data-Normalized'!B19</f>
        <v>0.14730147182612163</v>
      </c>
      <c r="N19">
        <f>'Data-Normalized'!M19-'Data-Normalized'!B19</f>
        <v>0.14938033308601684</v>
      </c>
      <c r="O19">
        <f>'Data-Normalized'!N19-'Data-Normalized'!B19</f>
        <v>0.13085687242975497</v>
      </c>
      <c r="P19">
        <f>'Data-Normalized'!O19-'Data-Normalized'!B19</f>
        <v>0.14938033308601684</v>
      </c>
      <c r="Q19">
        <f>'Data-Normalized'!P19-'Data-Normalized'!B19</f>
        <v>0.13504841692220793</v>
      </c>
      <c r="R19">
        <f>'Data-Normalized'!Q19-'Data-Normalized'!B19</f>
        <v>6.7583159802356851E-3</v>
      </c>
      <c r="S19">
        <f>'Data-Normalized'!R19-'Data-Normalized'!B19</f>
        <v>0.15000000000000002</v>
      </c>
      <c r="T19">
        <f>'Data-Normalized'!S19</f>
        <v>0</v>
      </c>
      <c r="U19">
        <f>'Data-Normalized'!T19</f>
        <v>0</v>
      </c>
      <c r="V19">
        <f>'Data-Normalized'!U19</f>
        <v>0</v>
      </c>
      <c r="W19">
        <f>'Data-Normalized'!V19</f>
        <v>0</v>
      </c>
    </row>
    <row r="20" spans="1:23" x14ac:dyDescent="0.25">
      <c r="A20">
        <v>17</v>
      </c>
      <c r="B20">
        <f>'Data-Normalized'!A20</f>
        <v>84</v>
      </c>
      <c r="C20">
        <f>'Data-Normalized'!B20</f>
        <v>0.84</v>
      </c>
      <c r="D20">
        <f>'Data-Normalized'!C20-'Data-Normalized'!B20</f>
        <v>-1.8593961820590255E-2</v>
      </c>
      <c r="E20">
        <f>'Data-Normalized'!D20-'Data-Normalized'!B20</f>
        <v>-0.84</v>
      </c>
      <c r="F20">
        <f>'Data-Normalized'!E20-'Data-Normalized'!B20</f>
        <v>-0.84</v>
      </c>
      <c r="G20">
        <f>'Data-Normalized'!F20-'Data-Normalized'!B20</f>
        <v>-0.84</v>
      </c>
      <c r="H20">
        <f>'Data-Normalized'!G20-'Data-Normalized'!B20</f>
        <v>-0.84</v>
      </c>
      <c r="I20">
        <f>'Data-Normalized'!H20-'Data-Normalized'!B20</f>
        <v>0.15903921422429246</v>
      </c>
      <c r="J20">
        <f>'Data-Normalized'!I20-'Data-Normalized'!B20</f>
        <v>0.15696782161074863</v>
      </c>
      <c r="K20">
        <f>'Data-Normalized'!J20-'Data-Normalized'!B20</f>
        <v>0.1593180401622396</v>
      </c>
      <c r="L20">
        <f>'Data-Normalized'!K20-'Data-Normalized'!B20</f>
        <v>0.15715129549146256</v>
      </c>
      <c r="M20">
        <f>'Data-Normalized'!L20-'Data-Normalized'!B20</f>
        <v>0.15696902658655609</v>
      </c>
      <c r="N20">
        <f>'Data-Normalized'!M20-'Data-Normalized'!B20</f>
        <v>0.15903921422429246</v>
      </c>
      <c r="O20">
        <f>'Data-Normalized'!N20-'Data-Normalized'!B20</f>
        <v>0.13469300798637063</v>
      </c>
      <c r="P20">
        <f>'Data-Normalized'!O20-'Data-Normalized'!B20</f>
        <v>0.15903921422429246</v>
      </c>
      <c r="Q20">
        <f>'Data-Normalized'!P20-'Data-Normalized'!B20</f>
        <v>0.13871725742033403</v>
      </c>
      <c r="R20">
        <f>'Data-Normalized'!Q20-'Data-Normalized'!B20</f>
        <v>1.2024918951142882E-2</v>
      </c>
      <c r="S20">
        <f>'Data-Normalized'!R20-'Data-Normalized'!B20</f>
        <v>0.16000000000000003</v>
      </c>
      <c r="T20">
        <f>'Data-Normalized'!S20</f>
        <v>0</v>
      </c>
      <c r="U20">
        <f>'Data-Normalized'!T20</f>
        <v>0</v>
      </c>
      <c r="V20">
        <f>'Data-Normalized'!U20</f>
        <v>0</v>
      </c>
      <c r="W20">
        <f>'Data-Normalized'!V20</f>
        <v>0</v>
      </c>
    </row>
    <row r="21" spans="1:23" x14ac:dyDescent="0.25">
      <c r="A21">
        <v>18</v>
      </c>
      <c r="B21">
        <f>'Data-Normalized'!A21</f>
        <v>83</v>
      </c>
      <c r="C21">
        <f>'Data-Normalized'!B21</f>
        <v>0.83</v>
      </c>
      <c r="D21">
        <f>'Data-Normalized'!C21-'Data-Normalized'!B21</f>
        <v>-1.3699258252259927E-2</v>
      </c>
      <c r="E21">
        <f>'Data-Normalized'!D21-'Data-Normalized'!B21</f>
        <v>-0.83</v>
      </c>
      <c r="F21">
        <f>'Data-Normalized'!E21-'Data-Normalized'!B21</f>
        <v>-0.83</v>
      </c>
      <c r="G21">
        <f>'Data-Normalized'!F21-'Data-Normalized'!B21</f>
        <v>-0.83</v>
      </c>
      <c r="H21">
        <f>'Data-Normalized'!G21-'Data-Normalized'!B21</f>
        <v>-0.83</v>
      </c>
      <c r="I21">
        <f>'Data-Normalized'!H21-'Data-Normalized'!B21</f>
        <v>0.16928236424778187</v>
      </c>
      <c r="J21">
        <f>'Data-Normalized'!I21-'Data-Normalized'!B21</f>
        <v>0.16673570396664295</v>
      </c>
      <c r="K21">
        <f>'Data-Normalized'!J21-'Data-Normalized'!B21</f>
        <v>0.16918807111212475</v>
      </c>
      <c r="L21">
        <f>'Data-Normalized'!K21-'Data-Normalized'!B21</f>
        <v>0.16710888224010834</v>
      </c>
      <c r="M21">
        <f>'Data-Normalized'!L21-'Data-Normalized'!B21</f>
        <v>0.16673631491886032</v>
      </c>
      <c r="N21">
        <f>'Data-Normalized'!M21-'Data-Normalized'!B21</f>
        <v>0.16928236424778187</v>
      </c>
      <c r="O21">
        <f>'Data-Normalized'!N21-'Data-Normalized'!B21</f>
        <v>0.1434776883953145</v>
      </c>
      <c r="P21">
        <f>'Data-Normalized'!O21-'Data-Normalized'!B21</f>
        <v>0.16928236424778187</v>
      </c>
      <c r="Q21">
        <f>'Data-Normalized'!P21-'Data-Normalized'!B21</f>
        <v>0.15168383690693132</v>
      </c>
      <c r="R21">
        <f>'Data-Normalized'!Q21-'Data-Normalized'!B21</f>
        <v>1.0883421583651076E-2</v>
      </c>
      <c r="S21">
        <f>'Data-Normalized'!R21-'Data-Normalized'!B21</f>
        <v>0.17000000000000004</v>
      </c>
      <c r="T21">
        <f>'Data-Normalized'!S21</f>
        <v>0</v>
      </c>
      <c r="U21">
        <f>'Data-Normalized'!T21</f>
        <v>0</v>
      </c>
      <c r="V21">
        <f>'Data-Normalized'!U21</f>
        <v>0</v>
      </c>
      <c r="W21">
        <f>'Data-Normalized'!V21</f>
        <v>0</v>
      </c>
    </row>
    <row r="22" spans="1:23" x14ac:dyDescent="0.25">
      <c r="A22">
        <v>19</v>
      </c>
      <c r="B22">
        <f>'Data-Normalized'!A22</f>
        <v>82</v>
      </c>
      <c r="C22">
        <f>'Data-Normalized'!B22</f>
        <v>0.82</v>
      </c>
      <c r="D22">
        <f>'Data-Normalized'!C22-'Data-Normalized'!B22</f>
        <v>1.3743321780671836E-2</v>
      </c>
      <c r="E22">
        <f>'Data-Normalized'!D22-'Data-Normalized'!B22</f>
        <v>-0.82</v>
      </c>
      <c r="F22">
        <f>'Data-Normalized'!E22-'Data-Normalized'!B22</f>
        <v>-0.82</v>
      </c>
      <c r="G22">
        <f>'Data-Normalized'!F22-'Data-Normalized'!B22</f>
        <v>-0.82</v>
      </c>
      <c r="H22">
        <f>'Data-Normalized'!G22-'Data-Normalized'!B22</f>
        <v>-0.82</v>
      </c>
      <c r="I22">
        <f>'Data-Normalized'!H22-'Data-Normalized'!B22</f>
        <v>0.17913034411383011</v>
      </c>
      <c r="J22">
        <f>'Data-Normalized'!I22-'Data-Normalized'!B22</f>
        <v>0.1762774709972571</v>
      </c>
      <c r="K22">
        <f>'Data-Normalized'!J22-'Data-Normalized'!B22</f>
        <v>0.17915561539882263</v>
      </c>
      <c r="L22">
        <f>'Data-Normalized'!K22-'Data-Normalized'!B22</f>
        <v>0.17661899978965623</v>
      </c>
      <c r="M22">
        <f>'Data-Normalized'!L22-'Data-Normalized'!B22</f>
        <v>0.17629060441676869</v>
      </c>
      <c r="N22">
        <f>'Data-Normalized'!M22-'Data-Normalized'!B22</f>
        <v>0.17913034411383011</v>
      </c>
      <c r="O22">
        <f>'Data-Normalized'!N22-'Data-Normalized'!B22</f>
        <v>0.15240799925034354</v>
      </c>
      <c r="P22">
        <f>'Data-Normalized'!O22-'Data-Normalized'!B22</f>
        <v>0.17913034411383011</v>
      </c>
      <c r="Q22">
        <f>'Data-Normalized'!P22-'Data-Normalized'!B22</f>
        <v>0.15774397603208856</v>
      </c>
      <c r="R22">
        <f>'Data-Normalized'!Q22-'Data-Normalized'!B22</f>
        <v>8.2403440289949836E-3</v>
      </c>
      <c r="S22">
        <f>'Data-Normalized'!R22-'Data-Normalized'!B22</f>
        <v>0.18000000000000005</v>
      </c>
      <c r="T22">
        <f>'Data-Normalized'!S22</f>
        <v>0</v>
      </c>
      <c r="U22">
        <f>'Data-Normalized'!T22</f>
        <v>0</v>
      </c>
      <c r="V22">
        <f>'Data-Normalized'!U22</f>
        <v>0</v>
      </c>
      <c r="W22">
        <f>'Data-Normalized'!V22</f>
        <v>0</v>
      </c>
    </row>
    <row r="23" spans="1:23" x14ac:dyDescent="0.25">
      <c r="A23">
        <v>20</v>
      </c>
      <c r="B23">
        <f>'Data-Normalized'!A23</f>
        <v>81</v>
      </c>
      <c r="C23">
        <f>'Data-Normalized'!B23</f>
        <v>0.81</v>
      </c>
      <c r="D23">
        <f>'Data-Normalized'!C23-'Data-Normalized'!B23</f>
        <v>-4.632116840214251E-3</v>
      </c>
      <c r="E23">
        <f>'Data-Normalized'!D23-'Data-Normalized'!B23</f>
        <v>-0.81</v>
      </c>
      <c r="F23">
        <f>'Data-Normalized'!E23-'Data-Normalized'!B23</f>
        <v>-0.81</v>
      </c>
      <c r="G23">
        <f>'Data-Normalized'!F23-'Data-Normalized'!B23</f>
        <v>-0.81</v>
      </c>
      <c r="H23">
        <f>'Data-Normalized'!G23-'Data-Normalized'!B23</f>
        <v>-0.81</v>
      </c>
      <c r="I23">
        <f>'Data-Normalized'!H23-'Data-Normalized'!B23</f>
        <v>0.18910710925382512</v>
      </c>
      <c r="J23">
        <f>'Data-Normalized'!I23-'Data-Normalized'!B23</f>
        <v>0.18586457022599689</v>
      </c>
      <c r="K23">
        <f>'Data-Normalized'!J23-'Data-Normalized'!B23</f>
        <v>0.18913027460164988</v>
      </c>
      <c r="L23">
        <f>'Data-Normalized'!K23-'Data-Normalized'!B23</f>
        <v>0.18622829042176292</v>
      </c>
      <c r="M23">
        <f>'Data-Normalized'!L23-'Data-Normalized'!B23</f>
        <v>0.18587179023807898</v>
      </c>
      <c r="N23">
        <f>'Data-Normalized'!M23-'Data-Normalized'!B23</f>
        <v>0.18910710925382512</v>
      </c>
      <c r="O23">
        <f>'Data-Normalized'!N23-'Data-Normalized'!B23</f>
        <v>0.16047009011912405</v>
      </c>
      <c r="P23">
        <f>'Data-Normalized'!O23-'Data-Normalized'!B23</f>
        <v>0.18910710925382512</v>
      </c>
      <c r="Q23">
        <f>'Data-Normalized'!P23-'Data-Normalized'!B23</f>
        <v>0.16592913028316914</v>
      </c>
      <c r="R23">
        <f>'Data-Normalized'!Q23-'Data-Normalized'!B23</f>
        <v>5.4002807996796909E-3</v>
      </c>
      <c r="S23">
        <f>'Data-Normalized'!R23-'Data-Normalized'!B23</f>
        <v>0.18999999999999995</v>
      </c>
      <c r="T23">
        <f>'Data-Normalized'!S23</f>
        <v>0</v>
      </c>
      <c r="U23">
        <f>'Data-Normalized'!T23</f>
        <v>0</v>
      </c>
      <c r="V23">
        <f>'Data-Normalized'!U23</f>
        <v>0</v>
      </c>
      <c r="W23">
        <f>'Data-Normalized'!V23</f>
        <v>0</v>
      </c>
    </row>
    <row r="24" spans="1:23" x14ac:dyDescent="0.25">
      <c r="A24">
        <v>21</v>
      </c>
      <c r="B24">
        <f>'Data-Normalized'!A24</f>
        <v>80</v>
      </c>
      <c r="C24">
        <f>'Data-Normalized'!B24</f>
        <v>0.8</v>
      </c>
      <c r="D24">
        <f>'Data-Normalized'!C24-'Data-Normalized'!B24</f>
        <v>6.9631815021143906E-3</v>
      </c>
      <c r="E24">
        <f>'Data-Normalized'!D24-'Data-Normalized'!B24</f>
        <v>-0.8</v>
      </c>
      <c r="F24">
        <f>'Data-Normalized'!E24-'Data-Normalized'!B24</f>
        <v>-0.8</v>
      </c>
      <c r="G24">
        <f>'Data-Normalized'!F24-'Data-Normalized'!B24</f>
        <v>-0.8</v>
      </c>
      <c r="H24">
        <f>'Data-Normalized'!G24-'Data-Normalized'!B24</f>
        <v>-0.8</v>
      </c>
      <c r="I24">
        <f>'Data-Normalized'!H24-'Data-Normalized'!B24</f>
        <v>0.1991463312838625</v>
      </c>
      <c r="J24">
        <f>'Data-Normalized'!I24-'Data-Normalized'!B24</f>
        <v>0.19558766604911326</v>
      </c>
      <c r="K24">
        <f>'Data-Normalized'!J24-'Data-Normalized'!B24</f>
        <v>0.19916706748985258</v>
      </c>
      <c r="L24">
        <f>'Data-Normalized'!K24-'Data-Normalized'!B24</f>
        <v>0.19609365810690593</v>
      </c>
      <c r="M24">
        <f>'Data-Normalized'!L24-'Data-Normalized'!B24</f>
        <v>0.19559075707010964</v>
      </c>
      <c r="N24">
        <f>'Data-Normalized'!M24-'Data-Normalized'!B24</f>
        <v>0.1991463312838625</v>
      </c>
      <c r="O24">
        <f>'Data-Normalized'!N24-'Data-Normalized'!B24</f>
        <v>0.17198538743497438</v>
      </c>
      <c r="P24">
        <f>'Data-Normalized'!O24-'Data-Normalized'!B24</f>
        <v>0.1991463312838625</v>
      </c>
      <c r="Q24">
        <f>'Data-Normalized'!P24-'Data-Normalized'!B24</f>
        <v>0.17798571648688621</v>
      </c>
      <c r="R24">
        <f>'Data-Normalized'!Q24-'Data-Normalized'!B24</f>
        <v>1.2511911080917315E-2</v>
      </c>
      <c r="S24">
        <f>'Data-Normalized'!R24-'Data-Normalized'!B24</f>
        <v>0.19999999999999996</v>
      </c>
      <c r="T24">
        <f>'Data-Normalized'!S24</f>
        <v>0</v>
      </c>
      <c r="U24">
        <f>'Data-Normalized'!T24</f>
        <v>0</v>
      </c>
      <c r="V24">
        <f>'Data-Normalized'!U24</f>
        <v>0</v>
      </c>
      <c r="W24">
        <f>'Data-Normalized'!V24</f>
        <v>0</v>
      </c>
    </row>
    <row r="25" spans="1:23" x14ac:dyDescent="0.25">
      <c r="A25">
        <v>22</v>
      </c>
      <c r="B25">
        <f>'Data-Normalized'!A25</f>
        <v>79</v>
      </c>
      <c r="C25">
        <f>'Data-Normalized'!B25</f>
        <v>0.79</v>
      </c>
      <c r="D25">
        <f>'Data-Normalized'!C25-'Data-Normalized'!B25</f>
        <v>1.4559487028228402E-2</v>
      </c>
      <c r="E25">
        <f>'Data-Normalized'!D25-'Data-Normalized'!B25</f>
        <v>-0.79</v>
      </c>
      <c r="F25">
        <f>'Data-Normalized'!E25-'Data-Normalized'!B25</f>
        <v>-0.79</v>
      </c>
      <c r="G25">
        <f>'Data-Normalized'!F25-'Data-Normalized'!B25</f>
        <v>-0.79</v>
      </c>
      <c r="H25">
        <f>'Data-Normalized'!G25-'Data-Normalized'!B25</f>
        <v>-0.79</v>
      </c>
      <c r="I25">
        <f>'Data-Normalized'!H25-'Data-Normalized'!B25</f>
        <v>0.20887812948257134</v>
      </c>
      <c r="J25">
        <f>'Data-Normalized'!I25-'Data-Normalized'!B25</f>
        <v>0.20533405758515544</v>
      </c>
      <c r="K25">
        <f>'Data-Normalized'!J25-'Data-Normalized'!B25</f>
        <v>0.20909932958971778</v>
      </c>
      <c r="L25">
        <f>'Data-Normalized'!K25-'Data-Normalized'!B25</f>
        <v>0.20559675898857876</v>
      </c>
      <c r="M25">
        <f>'Data-Normalized'!L25-'Data-Normalized'!B25</f>
        <v>0.20533006320260161</v>
      </c>
      <c r="N25">
        <f>'Data-Normalized'!M25-'Data-Normalized'!B25</f>
        <v>0.20887812948257134</v>
      </c>
      <c r="O25">
        <f>'Data-Normalized'!N25-'Data-Normalized'!B25</f>
        <v>0.18209314316203062</v>
      </c>
      <c r="P25">
        <f>'Data-Normalized'!O25-'Data-Normalized'!B25</f>
        <v>0.20887812948257134</v>
      </c>
      <c r="Q25">
        <f>'Data-Normalized'!P25-'Data-Normalized'!B25</f>
        <v>0.1867975749715246</v>
      </c>
      <c r="R25">
        <f>'Data-Normalized'!Q25-'Data-Normalized'!B25</f>
        <v>1.4767926890046357E-2</v>
      </c>
      <c r="S25">
        <f>'Data-Normalized'!R25-'Data-Normalized'!B25</f>
        <v>0.20999999999999996</v>
      </c>
      <c r="T25">
        <f>'Data-Normalized'!S25</f>
        <v>0</v>
      </c>
      <c r="U25">
        <f>'Data-Normalized'!T25</f>
        <v>0</v>
      </c>
      <c r="V25">
        <f>'Data-Normalized'!U25</f>
        <v>0</v>
      </c>
      <c r="W25">
        <f>'Data-Normalized'!V25</f>
        <v>0</v>
      </c>
    </row>
    <row r="26" spans="1:23" x14ac:dyDescent="0.25">
      <c r="A26">
        <v>23</v>
      </c>
      <c r="B26">
        <f>'Data-Normalized'!A26</f>
        <v>78</v>
      </c>
      <c r="C26">
        <f>'Data-Normalized'!B26</f>
        <v>0.78</v>
      </c>
      <c r="D26">
        <f>'Data-Normalized'!C26-'Data-Normalized'!B26</f>
        <v>3.1014799458174425E-3</v>
      </c>
      <c r="E26">
        <f>'Data-Normalized'!D26-'Data-Normalized'!B26</f>
        <v>-0.78</v>
      </c>
      <c r="F26">
        <f>'Data-Normalized'!E26-'Data-Normalized'!B26</f>
        <v>-0.78</v>
      </c>
      <c r="G26">
        <f>'Data-Normalized'!F26-'Data-Normalized'!B26</f>
        <v>-0.78</v>
      </c>
      <c r="H26">
        <f>'Data-Normalized'!G26-'Data-Normalized'!B26</f>
        <v>-0.78</v>
      </c>
      <c r="I26">
        <f>'Data-Normalized'!H26-'Data-Normalized'!B26</f>
        <v>0.21869862331386736</v>
      </c>
      <c r="J26">
        <f>'Data-Normalized'!I26-'Data-Normalized'!B26</f>
        <v>0.21478818236606023</v>
      </c>
      <c r="K26">
        <f>'Data-Normalized'!J26-'Data-Normalized'!B26</f>
        <v>0.21898256699351415</v>
      </c>
      <c r="L26">
        <f>'Data-Normalized'!K26-'Data-Normalized'!B26</f>
        <v>0.2150866409691653</v>
      </c>
      <c r="M26">
        <f>'Data-Normalized'!L26-'Data-Normalized'!B26</f>
        <v>0.21478637323668792</v>
      </c>
      <c r="N26">
        <f>'Data-Normalized'!M26-'Data-Normalized'!B26</f>
        <v>0.21869862331386736</v>
      </c>
      <c r="O26">
        <f>'Data-Normalized'!N26-'Data-Normalized'!B26</f>
        <v>0.18709761364509969</v>
      </c>
      <c r="P26">
        <f>'Data-Normalized'!O26-'Data-Normalized'!B26</f>
        <v>0.21869862331386736</v>
      </c>
      <c r="Q26">
        <f>'Data-Normalized'!P26-'Data-Normalized'!B26</f>
        <v>0.19326883726148969</v>
      </c>
      <c r="R26">
        <f>'Data-Normalized'!Q26-'Data-Normalized'!B26</f>
        <v>1.7061921410818304E-2</v>
      </c>
      <c r="S26">
        <f>'Data-Normalized'!R26-'Data-Normalized'!B26</f>
        <v>0.21999999999999997</v>
      </c>
      <c r="T26">
        <f>'Data-Normalized'!S26</f>
        <v>0</v>
      </c>
      <c r="U26">
        <f>'Data-Normalized'!T26</f>
        <v>0</v>
      </c>
      <c r="V26">
        <f>'Data-Normalized'!U26</f>
        <v>0</v>
      </c>
      <c r="W26">
        <f>'Data-Normalized'!V26</f>
        <v>0</v>
      </c>
    </row>
    <row r="27" spans="1:23" x14ac:dyDescent="0.25">
      <c r="A27">
        <v>24</v>
      </c>
      <c r="B27">
        <f>'Data-Normalized'!A27</f>
        <v>77</v>
      </c>
      <c r="C27">
        <f>'Data-Normalized'!B27</f>
        <v>0.77</v>
      </c>
      <c r="D27">
        <f>'Data-Normalized'!C27-'Data-Normalized'!B27</f>
        <v>3.7245593009022637E-2</v>
      </c>
      <c r="E27">
        <f>'Data-Normalized'!D27-'Data-Normalized'!B27</f>
        <v>-0.77</v>
      </c>
      <c r="F27">
        <f>'Data-Normalized'!E27-'Data-Normalized'!B27</f>
        <v>-0.77</v>
      </c>
      <c r="G27">
        <f>'Data-Normalized'!F27-'Data-Normalized'!B27</f>
        <v>-0.77</v>
      </c>
      <c r="H27">
        <f>'Data-Normalized'!G27-'Data-Normalized'!B27</f>
        <v>-0.77</v>
      </c>
      <c r="I27">
        <f>'Data-Normalized'!H27-'Data-Normalized'!B27</f>
        <v>0.22875276831594804</v>
      </c>
      <c r="J27">
        <f>'Data-Normalized'!I27-'Data-Normalized'!B27</f>
        <v>0.22434783043037965</v>
      </c>
      <c r="K27">
        <f>'Data-Normalized'!J27-'Data-Normalized'!B27</f>
        <v>0.22884723739015123</v>
      </c>
      <c r="L27">
        <f>'Data-Normalized'!K27-'Data-Normalized'!B27</f>
        <v>0.22458357094203674</v>
      </c>
      <c r="M27">
        <f>'Data-Normalized'!L27-'Data-Normalized'!B27</f>
        <v>0.22434137273071164</v>
      </c>
      <c r="N27">
        <f>'Data-Normalized'!M27-'Data-Normalized'!B27</f>
        <v>0.22875276831594804</v>
      </c>
      <c r="O27">
        <f>'Data-Normalized'!N27-'Data-Normalized'!B27</f>
        <v>0.19572246082683664</v>
      </c>
      <c r="P27">
        <f>'Data-Normalized'!O27-'Data-Normalized'!B27</f>
        <v>0.22875276831594804</v>
      </c>
      <c r="Q27">
        <f>'Data-Normalized'!P27-'Data-Normalized'!B27</f>
        <v>0.1969045725159364</v>
      </c>
      <c r="R27">
        <f>'Data-Normalized'!Q27-'Data-Normalized'!B27</f>
        <v>1.3903188408258216E-2</v>
      </c>
      <c r="S27">
        <f>'Data-Normalized'!R27-'Data-Normalized'!B27</f>
        <v>0.22999999999999998</v>
      </c>
      <c r="T27">
        <f>'Data-Normalized'!S27</f>
        <v>0</v>
      </c>
      <c r="U27">
        <f>'Data-Normalized'!T27</f>
        <v>0</v>
      </c>
      <c r="V27">
        <f>'Data-Normalized'!U27</f>
        <v>0</v>
      </c>
      <c r="W27">
        <f>'Data-Normalized'!V27</f>
        <v>0</v>
      </c>
    </row>
    <row r="28" spans="1:23" x14ac:dyDescent="0.25">
      <c r="A28">
        <v>25</v>
      </c>
      <c r="B28">
        <f>'Data-Normalized'!A28</f>
        <v>76</v>
      </c>
      <c r="C28">
        <f>'Data-Normalized'!B28</f>
        <v>0.76</v>
      </c>
      <c r="D28">
        <f>'Data-Normalized'!C28-'Data-Normalized'!B28</f>
        <v>2.7551090056855077E-2</v>
      </c>
      <c r="E28">
        <f>'Data-Normalized'!D28-'Data-Normalized'!B28</f>
        <v>-0.76</v>
      </c>
      <c r="F28">
        <f>'Data-Normalized'!E28-'Data-Normalized'!B28</f>
        <v>-0.76</v>
      </c>
      <c r="G28">
        <f>'Data-Normalized'!F28-'Data-Normalized'!B28</f>
        <v>-0.76</v>
      </c>
      <c r="H28">
        <f>'Data-Normalized'!G28-'Data-Normalized'!B28</f>
        <v>-0.76</v>
      </c>
      <c r="I28">
        <f>'Data-Normalized'!H28-'Data-Normalized'!B28</f>
        <v>0.23871222057488228</v>
      </c>
      <c r="J28">
        <f>'Data-Normalized'!I28-'Data-Normalized'!B28</f>
        <v>0.23428478509557915</v>
      </c>
      <c r="K28">
        <f>'Data-Normalized'!J28-'Data-Normalized'!B28</f>
        <v>0.23888627196425771</v>
      </c>
      <c r="L28">
        <f>'Data-Normalized'!K28-'Data-Normalized'!B28</f>
        <v>0.23451024049785774</v>
      </c>
      <c r="M28">
        <f>'Data-Normalized'!L28-'Data-Normalized'!B28</f>
        <v>0.23428787243524796</v>
      </c>
      <c r="N28">
        <f>'Data-Normalized'!M28-'Data-Normalized'!B28</f>
        <v>0.23871222057488228</v>
      </c>
      <c r="O28">
        <f>'Data-Normalized'!N28-'Data-Normalized'!B28</f>
        <v>0.20670238679658859</v>
      </c>
      <c r="P28">
        <f>'Data-Normalized'!O28-'Data-Normalized'!B28</f>
        <v>0.23871222057488228</v>
      </c>
      <c r="Q28">
        <f>'Data-Normalized'!P28-'Data-Normalized'!B28</f>
        <v>0.21323785479012447</v>
      </c>
      <c r="R28">
        <f>'Data-Normalized'!Q28-'Data-Normalized'!B28</f>
        <v>2.085666084919735E-2</v>
      </c>
      <c r="S28">
        <f>'Data-Normalized'!R28-'Data-Normalized'!B28</f>
        <v>0.24</v>
      </c>
      <c r="T28">
        <f>'Data-Normalized'!S28</f>
        <v>0</v>
      </c>
      <c r="U28">
        <f>'Data-Normalized'!T28</f>
        <v>0</v>
      </c>
      <c r="V28">
        <f>'Data-Normalized'!U28</f>
        <v>0</v>
      </c>
      <c r="W28">
        <f>'Data-Normalized'!V28</f>
        <v>0</v>
      </c>
    </row>
    <row r="29" spans="1:23" x14ac:dyDescent="0.25">
      <c r="A29">
        <v>26</v>
      </c>
      <c r="B29">
        <f>'Data-Normalized'!A29</f>
        <v>75</v>
      </c>
      <c r="C29">
        <f>'Data-Normalized'!B29</f>
        <v>0.75</v>
      </c>
      <c r="D29">
        <f>'Data-Normalized'!C29-'Data-Normalized'!B29</f>
        <v>2.4280086149941371E-2</v>
      </c>
      <c r="E29">
        <f>'Data-Normalized'!D29-'Data-Normalized'!B29</f>
        <v>-0.75</v>
      </c>
      <c r="F29">
        <f>'Data-Normalized'!E29-'Data-Normalized'!B29</f>
        <v>-0.75</v>
      </c>
      <c r="G29">
        <f>'Data-Normalized'!F29-'Data-Normalized'!B29</f>
        <v>-0.75</v>
      </c>
      <c r="H29">
        <f>'Data-Normalized'!G29-'Data-Normalized'!B29</f>
        <v>-0.75</v>
      </c>
      <c r="I29">
        <f>'Data-Normalized'!H29-'Data-Normalized'!B29</f>
        <v>0.24846754182289266</v>
      </c>
      <c r="J29">
        <f>'Data-Normalized'!I29-'Data-Normalized'!B29</f>
        <v>0.24388292355404773</v>
      </c>
      <c r="K29">
        <f>'Data-Normalized'!J29-'Data-Normalized'!B29</f>
        <v>0.24878685806765699</v>
      </c>
      <c r="L29">
        <f>'Data-Normalized'!K29-'Data-Normalized'!B29</f>
        <v>0.24385101828609435</v>
      </c>
      <c r="M29">
        <f>'Data-Normalized'!L29-'Data-Normalized'!B29</f>
        <v>0.24387444587413509</v>
      </c>
      <c r="N29">
        <f>'Data-Normalized'!M29-'Data-Normalized'!B29</f>
        <v>0.24846754182289266</v>
      </c>
      <c r="O29">
        <f>'Data-Normalized'!N29-'Data-Normalized'!B29</f>
        <v>0.2153928029135973</v>
      </c>
      <c r="P29">
        <f>'Data-Normalized'!O29-'Data-Normalized'!B29</f>
        <v>0.24846754182289266</v>
      </c>
      <c r="Q29">
        <f>'Data-Normalized'!P29-'Data-Normalized'!B29</f>
        <v>0.22062737212450978</v>
      </c>
      <c r="R29">
        <f>'Data-Normalized'!Q29-'Data-Normalized'!B29</f>
        <v>2.0195586109601593E-2</v>
      </c>
      <c r="S29">
        <f>'Data-Normalized'!R29-'Data-Normalized'!B29</f>
        <v>0.24924390916391559</v>
      </c>
      <c r="T29">
        <f>'Data-Normalized'!S29</f>
        <v>0</v>
      </c>
      <c r="U29">
        <f>'Data-Normalized'!T29</f>
        <v>0</v>
      </c>
      <c r="V29">
        <f>'Data-Normalized'!U29</f>
        <v>0</v>
      </c>
      <c r="W29">
        <f>'Data-Normalized'!V29</f>
        <v>0</v>
      </c>
    </row>
    <row r="30" spans="1:23" x14ac:dyDescent="0.25">
      <c r="A30">
        <v>27</v>
      </c>
      <c r="B30">
        <f>'Data-Normalized'!A30</f>
        <v>74</v>
      </c>
      <c r="C30">
        <f>'Data-Normalized'!B30</f>
        <v>0.74</v>
      </c>
      <c r="D30">
        <f>'Data-Normalized'!C30-'Data-Normalized'!B30</f>
        <v>2.0589138522921102E-2</v>
      </c>
      <c r="E30">
        <f>'Data-Normalized'!D30-'Data-Normalized'!B30</f>
        <v>-0.74</v>
      </c>
      <c r="F30">
        <f>'Data-Normalized'!E30-'Data-Normalized'!B30</f>
        <v>-0.74</v>
      </c>
      <c r="G30">
        <f>'Data-Normalized'!F30-'Data-Normalized'!B30</f>
        <v>-0.74</v>
      </c>
      <c r="H30">
        <f>'Data-Normalized'!G30-'Data-Normalized'!B30</f>
        <v>-0.74</v>
      </c>
      <c r="I30">
        <f>'Data-Normalized'!H30-'Data-Normalized'!B30</f>
        <v>0.25846982375582661</v>
      </c>
      <c r="J30">
        <f>'Data-Normalized'!I30-'Data-Normalized'!B30</f>
        <v>0.25351170322050853</v>
      </c>
      <c r="K30">
        <f>'Data-Normalized'!J30-'Data-Normalized'!B30</f>
        <v>0.25883744219739802</v>
      </c>
      <c r="L30">
        <f>'Data-Normalized'!K30-'Data-Normalized'!B30</f>
        <v>0.25347042670268183</v>
      </c>
      <c r="M30">
        <f>'Data-Normalized'!L30-'Data-Normalized'!B30</f>
        <v>0.25350892316852258</v>
      </c>
      <c r="N30">
        <f>'Data-Normalized'!M30-'Data-Normalized'!B30</f>
        <v>0.25846982375582661</v>
      </c>
      <c r="O30">
        <f>'Data-Normalized'!N30-'Data-Normalized'!B30</f>
        <v>0.22397798396950708</v>
      </c>
      <c r="P30">
        <f>'Data-Normalized'!O30-'Data-Normalized'!B30</f>
        <v>0.25846982375582661</v>
      </c>
      <c r="Q30">
        <f>'Data-Normalized'!P30-'Data-Normalized'!B30</f>
        <v>0.23073638851833389</v>
      </c>
      <c r="R30">
        <f>'Data-Normalized'!Q30-'Data-Normalized'!B30</f>
        <v>2.2641295753926038E-2</v>
      </c>
      <c r="S30">
        <f>'Data-Normalized'!R30-'Data-Normalized'!B30</f>
        <v>0.26</v>
      </c>
      <c r="T30">
        <f>'Data-Normalized'!S30</f>
        <v>0</v>
      </c>
      <c r="U30">
        <f>'Data-Normalized'!T30</f>
        <v>0</v>
      </c>
      <c r="V30">
        <f>'Data-Normalized'!U30</f>
        <v>0</v>
      </c>
      <c r="W30">
        <f>'Data-Normalized'!V30</f>
        <v>0</v>
      </c>
    </row>
    <row r="31" spans="1:23" x14ac:dyDescent="0.25">
      <c r="A31">
        <v>28</v>
      </c>
      <c r="B31">
        <f>'Data-Normalized'!A31</f>
        <v>73</v>
      </c>
      <c r="C31">
        <f>'Data-Normalized'!B31</f>
        <v>0.73</v>
      </c>
      <c r="D31">
        <f>'Data-Normalized'!C31-'Data-Normalized'!B31</f>
        <v>2.4547544647117725E-2</v>
      </c>
      <c r="E31">
        <f>'Data-Normalized'!D31-'Data-Normalized'!B31</f>
        <v>-0.73</v>
      </c>
      <c r="F31">
        <f>'Data-Normalized'!E31-'Data-Normalized'!B31</f>
        <v>-0.73</v>
      </c>
      <c r="G31">
        <f>'Data-Normalized'!F31-'Data-Normalized'!B31</f>
        <v>-0.73</v>
      </c>
      <c r="H31">
        <f>'Data-Normalized'!G31-'Data-Normalized'!B31</f>
        <v>-0.73</v>
      </c>
      <c r="I31">
        <f>'Data-Normalized'!H31-'Data-Normalized'!B31</f>
        <v>0.26846341486288983</v>
      </c>
      <c r="J31">
        <f>'Data-Normalized'!I31-'Data-Normalized'!B31</f>
        <v>0.26341969564801659</v>
      </c>
      <c r="K31">
        <f>'Data-Normalized'!J31-'Data-Normalized'!B31</f>
        <v>0.2686814500978788</v>
      </c>
      <c r="L31">
        <f>'Data-Normalized'!K31-'Data-Normalized'!B31</f>
        <v>0.2632103401251441</v>
      </c>
      <c r="M31">
        <f>'Data-Normalized'!L31-'Data-Normalized'!B31</f>
        <v>0.26340747725308145</v>
      </c>
      <c r="N31">
        <f>'Data-Normalized'!M31-'Data-Normalized'!B31</f>
        <v>0.26846341486288983</v>
      </c>
      <c r="O31">
        <f>'Data-Normalized'!N31-'Data-Normalized'!B31</f>
        <v>0.23482205600241657</v>
      </c>
      <c r="P31">
        <f>'Data-Normalized'!O31-'Data-Normalized'!B31</f>
        <v>0.26846341486288983</v>
      </c>
      <c r="Q31">
        <f>'Data-Normalized'!P31-'Data-Normalized'!B31</f>
        <v>0.23839515597833116</v>
      </c>
      <c r="R31">
        <f>'Data-Normalized'!Q31-'Data-Normalized'!B31</f>
        <v>2.2602265106236863E-2</v>
      </c>
      <c r="S31">
        <f>'Data-Normalized'!R31-'Data-Normalized'!B31</f>
        <v>0.27</v>
      </c>
      <c r="T31">
        <f>'Data-Normalized'!S31</f>
        <v>0</v>
      </c>
      <c r="U31">
        <f>'Data-Normalized'!T31</f>
        <v>0</v>
      </c>
      <c r="V31">
        <f>'Data-Normalized'!U31</f>
        <v>0</v>
      </c>
      <c r="W31">
        <f>'Data-Normalized'!V31</f>
        <v>0</v>
      </c>
    </row>
    <row r="32" spans="1:23" x14ac:dyDescent="0.25">
      <c r="A32">
        <v>29</v>
      </c>
      <c r="B32">
        <f>'Data-Normalized'!A32</f>
        <v>72</v>
      </c>
      <c r="C32">
        <f>'Data-Normalized'!B32</f>
        <v>0.72</v>
      </c>
      <c r="D32">
        <f>'Data-Normalized'!C32-'Data-Normalized'!B32</f>
        <v>1.667666127433276E-2</v>
      </c>
      <c r="E32">
        <f>'Data-Normalized'!D32-'Data-Normalized'!B32</f>
        <v>-0.72</v>
      </c>
      <c r="F32">
        <f>'Data-Normalized'!E32-'Data-Normalized'!B32</f>
        <v>-0.72</v>
      </c>
      <c r="G32">
        <f>'Data-Normalized'!F32-'Data-Normalized'!B32</f>
        <v>-0.72</v>
      </c>
      <c r="H32">
        <f>'Data-Normalized'!G32-'Data-Normalized'!B32</f>
        <v>-0.72</v>
      </c>
      <c r="I32">
        <f>'Data-Normalized'!H32-'Data-Normalized'!B32</f>
        <v>0.27803185226371785</v>
      </c>
      <c r="J32">
        <f>'Data-Normalized'!I32-'Data-Normalized'!B32</f>
        <v>0.27286189973978481</v>
      </c>
      <c r="K32">
        <f>'Data-Normalized'!J32-'Data-Normalized'!B32</f>
        <v>0.27877335921993218</v>
      </c>
      <c r="L32">
        <f>'Data-Normalized'!K32-'Data-Normalized'!B32</f>
        <v>0.27231662337894225</v>
      </c>
      <c r="M32">
        <f>'Data-Normalized'!L32-'Data-Normalized'!B32</f>
        <v>0.27285714673527317</v>
      </c>
      <c r="N32">
        <f>'Data-Normalized'!M32-'Data-Normalized'!B32</f>
        <v>0.27803185226371785</v>
      </c>
      <c r="O32">
        <f>'Data-Normalized'!N32-'Data-Normalized'!B32</f>
        <v>0.24102966050578278</v>
      </c>
      <c r="P32">
        <f>'Data-Normalized'!O32-'Data-Normalized'!B32</f>
        <v>0.27803185226371785</v>
      </c>
      <c r="Q32">
        <f>'Data-Normalized'!P32-'Data-Normalized'!B32</f>
        <v>0.24306036510728635</v>
      </c>
      <c r="R32">
        <f>'Data-Normalized'!Q32-'Data-Normalized'!B32</f>
        <v>2.2179673746596795E-2</v>
      </c>
      <c r="S32">
        <f>'Data-Normalized'!R32-'Data-Normalized'!B32</f>
        <v>0.28000000000000003</v>
      </c>
      <c r="T32">
        <f>'Data-Normalized'!S32</f>
        <v>0</v>
      </c>
      <c r="U32">
        <f>'Data-Normalized'!T32</f>
        <v>0</v>
      </c>
      <c r="V32">
        <f>'Data-Normalized'!U32</f>
        <v>0</v>
      </c>
      <c r="W32">
        <f>'Data-Normalized'!V32</f>
        <v>0</v>
      </c>
    </row>
    <row r="33" spans="1:23" x14ac:dyDescent="0.25">
      <c r="A33">
        <v>30</v>
      </c>
      <c r="B33">
        <f>'Data-Normalized'!A33</f>
        <v>71</v>
      </c>
      <c r="C33">
        <f>'Data-Normalized'!B33</f>
        <v>0.71</v>
      </c>
      <c r="D33">
        <f>'Data-Normalized'!C33-'Data-Normalized'!B33</f>
        <v>3.1690685445085354E-2</v>
      </c>
      <c r="E33">
        <f>'Data-Normalized'!D33-'Data-Normalized'!B33</f>
        <v>-0.71</v>
      </c>
      <c r="F33">
        <f>'Data-Normalized'!E33-'Data-Normalized'!B33</f>
        <v>-0.71</v>
      </c>
      <c r="G33">
        <f>'Data-Normalized'!F33-'Data-Normalized'!B33</f>
        <v>-0.71</v>
      </c>
      <c r="H33">
        <f>'Data-Normalized'!G33-'Data-Normalized'!B33</f>
        <v>-0.71</v>
      </c>
      <c r="I33">
        <f>'Data-Normalized'!H33-'Data-Normalized'!B33</f>
        <v>0.28796917688671797</v>
      </c>
      <c r="J33">
        <f>'Data-Normalized'!I33-'Data-Normalized'!B33</f>
        <v>0.28267259583835314</v>
      </c>
      <c r="K33">
        <f>'Data-Normalized'!J33-'Data-Normalized'!B33</f>
        <v>0.28879124397486</v>
      </c>
      <c r="L33">
        <f>'Data-Normalized'!K33-'Data-Normalized'!B33</f>
        <v>0.28199460844252389</v>
      </c>
      <c r="M33">
        <f>'Data-Normalized'!L33-'Data-Normalized'!B33</f>
        <v>0.28265680253751013</v>
      </c>
      <c r="N33">
        <f>'Data-Normalized'!M33-'Data-Normalized'!B33</f>
        <v>0.28796917688671797</v>
      </c>
      <c r="O33">
        <f>'Data-Normalized'!N33-'Data-Normalized'!B33</f>
        <v>0.25090978313917034</v>
      </c>
      <c r="P33">
        <f>'Data-Normalized'!O33-'Data-Normalized'!B33</f>
        <v>0.28796917688671797</v>
      </c>
      <c r="Q33">
        <f>'Data-Normalized'!P33-'Data-Normalized'!B33</f>
        <v>0.24928986480986792</v>
      </c>
      <c r="R33">
        <f>'Data-Normalized'!Q33-'Data-Normalized'!B33</f>
        <v>2.6920871727422968E-2</v>
      </c>
      <c r="S33">
        <f>'Data-Normalized'!R33-'Data-Normalized'!B33</f>
        <v>0.28924390916391562</v>
      </c>
      <c r="T33">
        <f>'Data-Normalized'!S33</f>
        <v>0</v>
      </c>
      <c r="U33">
        <f>'Data-Normalized'!T33</f>
        <v>0</v>
      </c>
      <c r="V33">
        <f>'Data-Normalized'!U33</f>
        <v>0</v>
      </c>
      <c r="W33">
        <f>'Data-Normalized'!V33</f>
        <v>0</v>
      </c>
    </row>
    <row r="34" spans="1:23" x14ac:dyDescent="0.25">
      <c r="A34">
        <v>31</v>
      </c>
      <c r="B34">
        <f>'Data-Normalized'!A34</f>
        <v>70</v>
      </c>
      <c r="C34">
        <f>'Data-Normalized'!B34</f>
        <v>0.7</v>
      </c>
      <c r="D34">
        <f>'Data-Normalized'!C34-'Data-Normalized'!B34</f>
        <v>1.4063006561795932E-2</v>
      </c>
      <c r="E34">
        <f>'Data-Normalized'!D34-'Data-Normalized'!B34</f>
        <v>-0.7</v>
      </c>
      <c r="F34">
        <f>'Data-Normalized'!E34-'Data-Normalized'!B34</f>
        <v>-0.7</v>
      </c>
      <c r="G34">
        <f>'Data-Normalized'!F34-'Data-Normalized'!B34</f>
        <v>-0.7</v>
      </c>
      <c r="H34">
        <f>'Data-Normalized'!G34-'Data-Normalized'!B34</f>
        <v>-0.7</v>
      </c>
      <c r="I34">
        <f>'Data-Normalized'!H34-'Data-Normalized'!B34</f>
        <v>0.29796288688258121</v>
      </c>
      <c r="J34">
        <f>'Data-Normalized'!I34-'Data-Normalized'!B34</f>
        <v>0.29213154765887328</v>
      </c>
      <c r="K34">
        <f>'Data-Normalized'!J34-'Data-Normalized'!B34</f>
        <v>0.29850328480083355</v>
      </c>
      <c r="L34">
        <f>'Data-Normalized'!K34-'Data-Normalized'!B34</f>
        <v>0.29149830448798941</v>
      </c>
      <c r="M34">
        <f>'Data-Normalized'!L34-'Data-Normalized'!B34</f>
        <v>0.29212981836252838</v>
      </c>
      <c r="N34">
        <f>'Data-Normalized'!M34-'Data-Normalized'!B34</f>
        <v>0.29796288688258121</v>
      </c>
      <c r="O34">
        <f>'Data-Normalized'!N34-'Data-Normalized'!B34</f>
        <v>0.26100872253928975</v>
      </c>
      <c r="P34">
        <f>'Data-Normalized'!O34-'Data-Normalized'!B34</f>
        <v>0.29796288688258121</v>
      </c>
      <c r="Q34">
        <f>'Data-Normalized'!P34-'Data-Normalized'!B34</f>
        <v>0.2628499744636994</v>
      </c>
      <c r="R34">
        <f>'Data-Normalized'!Q34-'Data-Normalized'!B34</f>
        <v>2.8386187100846505E-2</v>
      </c>
      <c r="S34">
        <f>'Data-Normalized'!R34-'Data-Normalized'!B34</f>
        <v>0.30000000000000004</v>
      </c>
      <c r="T34">
        <f>'Data-Normalized'!S34</f>
        <v>0</v>
      </c>
      <c r="U34">
        <f>'Data-Normalized'!T34</f>
        <v>0</v>
      </c>
      <c r="V34">
        <f>'Data-Normalized'!U34</f>
        <v>0</v>
      </c>
      <c r="W34">
        <f>'Data-Normalized'!V34</f>
        <v>0</v>
      </c>
    </row>
    <row r="35" spans="1:23" x14ac:dyDescent="0.25">
      <c r="A35">
        <v>32</v>
      </c>
      <c r="B35">
        <f>'Data-Normalized'!A35</f>
        <v>69</v>
      </c>
      <c r="C35">
        <f>'Data-Normalized'!B35</f>
        <v>0.69</v>
      </c>
      <c r="D35">
        <f>'Data-Normalized'!C35-'Data-Normalized'!B35</f>
        <v>3.8585805011473795E-2</v>
      </c>
      <c r="E35">
        <f>'Data-Normalized'!D35-'Data-Normalized'!B35</f>
        <v>-0.69</v>
      </c>
      <c r="F35">
        <f>'Data-Normalized'!E35-'Data-Normalized'!B35</f>
        <v>-0.69</v>
      </c>
      <c r="G35">
        <f>'Data-Normalized'!F35-'Data-Normalized'!B35</f>
        <v>-0.69</v>
      </c>
      <c r="H35">
        <f>'Data-Normalized'!G35-'Data-Normalized'!B35</f>
        <v>-0.69</v>
      </c>
      <c r="I35">
        <f>'Data-Normalized'!H35-'Data-Normalized'!B35</f>
        <v>0.30787299512959421</v>
      </c>
      <c r="J35">
        <f>'Data-Normalized'!I35-'Data-Normalized'!B35</f>
        <v>0.30180049668978415</v>
      </c>
      <c r="K35">
        <f>'Data-Normalized'!J35-'Data-Normalized'!B35</f>
        <v>0.30844821729928495</v>
      </c>
      <c r="L35">
        <f>'Data-Normalized'!K35-'Data-Normalized'!B35</f>
        <v>0.30087695348810595</v>
      </c>
      <c r="M35">
        <f>'Data-Normalized'!L35-'Data-Normalized'!B35</f>
        <v>0.30179319667522975</v>
      </c>
      <c r="N35">
        <f>'Data-Normalized'!M35-'Data-Normalized'!B35</f>
        <v>0.30787299512959421</v>
      </c>
      <c r="O35">
        <f>'Data-Normalized'!N35-'Data-Normalized'!B35</f>
        <v>0.26991504617552675</v>
      </c>
      <c r="P35">
        <f>'Data-Normalized'!O35-'Data-Normalized'!B35</f>
        <v>0.30787299512959421</v>
      </c>
      <c r="Q35">
        <f>'Data-Normalized'!P35-'Data-Normalized'!B35</f>
        <v>0.27274246903912458</v>
      </c>
      <c r="R35">
        <f>'Data-Normalized'!Q35-'Data-Normalized'!B35</f>
        <v>2.6629435174518545E-2</v>
      </c>
      <c r="S35">
        <f>'Data-Normalized'!R35-'Data-Normalized'!B35</f>
        <v>0.30773172749174671</v>
      </c>
      <c r="T35">
        <f>'Data-Normalized'!S35</f>
        <v>0</v>
      </c>
      <c r="U35">
        <f>'Data-Normalized'!T35</f>
        <v>0</v>
      </c>
      <c r="V35">
        <f>'Data-Normalized'!U35</f>
        <v>0</v>
      </c>
      <c r="W35">
        <f>'Data-Normalized'!V35</f>
        <v>0</v>
      </c>
    </row>
    <row r="36" spans="1:23" x14ac:dyDescent="0.25">
      <c r="A36">
        <v>33</v>
      </c>
      <c r="B36">
        <f>'Data-Normalized'!A36</f>
        <v>68</v>
      </c>
      <c r="C36">
        <f>'Data-Normalized'!B36</f>
        <v>0.68</v>
      </c>
      <c r="D36">
        <f>'Data-Normalized'!C36-'Data-Normalized'!B36</f>
        <v>1.1868870830259226E-2</v>
      </c>
      <c r="E36">
        <f>'Data-Normalized'!D36-'Data-Normalized'!B36</f>
        <v>-0.68</v>
      </c>
      <c r="F36">
        <f>'Data-Normalized'!E36-'Data-Normalized'!B36</f>
        <v>-0.68</v>
      </c>
      <c r="G36">
        <f>'Data-Normalized'!F36-'Data-Normalized'!B36</f>
        <v>-0.68</v>
      </c>
      <c r="H36">
        <f>'Data-Normalized'!G36-'Data-Normalized'!B36</f>
        <v>-0.68</v>
      </c>
      <c r="I36">
        <f>'Data-Normalized'!H36-'Data-Normalized'!B36</f>
        <v>0.31779365355108213</v>
      </c>
      <c r="J36">
        <f>'Data-Normalized'!I36-'Data-Normalized'!B36</f>
        <v>0.31159595613287128</v>
      </c>
      <c r="K36">
        <f>'Data-Normalized'!J36-'Data-Normalized'!B36</f>
        <v>0.31850235888709055</v>
      </c>
      <c r="L36">
        <f>'Data-Normalized'!K36-'Data-Normalized'!B36</f>
        <v>0.31059572293371207</v>
      </c>
      <c r="M36">
        <f>'Data-Normalized'!L36-'Data-Normalized'!B36</f>
        <v>0.31158884308764323</v>
      </c>
      <c r="N36">
        <f>'Data-Normalized'!M36-'Data-Normalized'!B36</f>
        <v>0.31779365355108213</v>
      </c>
      <c r="O36">
        <f>'Data-Normalized'!N36-'Data-Normalized'!B36</f>
        <v>0.27825038056260842</v>
      </c>
      <c r="P36">
        <f>'Data-Normalized'!O36-'Data-Normalized'!B36</f>
        <v>0.31779365355108213</v>
      </c>
      <c r="Q36">
        <f>'Data-Normalized'!P36-'Data-Normalized'!B36</f>
        <v>0.28614492711274253</v>
      </c>
      <c r="R36">
        <f>'Data-Normalized'!Q36-'Data-Normalized'!B36</f>
        <v>2.8903599238659372E-2</v>
      </c>
      <c r="S36">
        <f>'Data-Normalized'!R36-'Data-Normalized'!B36</f>
        <v>0.31546345498348993</v>
      </c>
      <c r="T36">
        <f>'Data-Normalized'!S36</f>
        <v>0</v>
      </c>
      <c r="U36">
        <f>'Data-Normalized'!T36</f>
        <v>0</v>
      </c>
      <c r="V36">
        <f>'Data-Normalized'!U36</f>
        <v>0</v>
      </c>
      <c r="W36">
        <f>'Data-Normalized'!V36</f>
        <v>0</v>
      </c>
    </row>
    <row r="37" spans="1:23" x14ac:dyDescent="0.25">
      <c r="A37">
        <v>34</v>
      </c>
      <c r="B37">
        <f>'Data-Normalized'!A37</f>
        <v>67</v>
      </c>
      <c r="C37">
        <f>'Data-Normalized'!B37</f>
        <v>0.67</v>
      </c>
      <c r="D37">
        <f>'Data-Normalized'!C37-'Data-Normalized'!B37</f>
        <v>2.6526580971516833E-2</v>
      </c>
      <c r="E37">
        <f>'Data-Normalized'!D37-'Data-Normalized'!B37</f>
        <v>-0.67</v>
      </c>
      <c r="F37">
        <f>'Data-Normalized'!E37-'Data-Normalized'!B37</f>
        <v>-0.67</v>
      </c>
      <c r="G37">
        <f>'Data-Normalized'!F37-'Data-Normalized'!B37</f>
        <v>-0.67</v>
      </c>
      <c r="H37">
        <f>'Data-Normalized'!G37-'Data-Normalized'!B37</f>
        <v>-0.67</v>
      </c>
      <c r="I37">
        <f>'Data-Normalized'!H37-'Data-Normalized'!B37</f>
        <v>0.32760241038033266</v>
      </c>
      <c r="J37">
        <f>'Data-Normalized'!I37-'Data-Normalized'!B37</f>
        <v>0.32136782604323022</v>
      </c>
      <c r="K37">
        <f>'Data-Normalized'!J37-'Data-Normalized'!B37</f>
        <v>0.32837887123317577</v>
      </c>
      <c r="L37">
        <f>'Data-Normalized'!K37-'Data-Normalized'!B37</f>
        <v>0.32018123833850898</v>
      </c>
      <c r="M37">
        <f>'Data-Normalized'!L37-'Data-Normalized'!B37</f>
        <v>0.32135203850116856</v>
      </c>
      <c r="N37">
        <f>'Data-Normalized'!M37-'Data-Normalized'!B37</f>
        <v>0.32760241038033266</v>
      </c>
      <c r="O37">
        <f>'Data-Normalized'!N37-'Data-Normalized'!B37</f>
        <v>0.29034284186135906</v>
      </c>
      <c r="P37">
        <f>'Data-Normalized'!O37-'Data-Normalized'!B37</f>
        <v>0.32760241038033266</v>
      </c>
      <c r="Q37">
        <f>'Data-Normalized'!P37-'Data-Normalized'!B37</f>
        <v>0.29126291258485804</v>
      </c>
      <c r="R37">
        <f>'Data-Normalized'!Q37-'Data-Normalized'!B37</f>
        <v>3.5919484223566722E-2</v>
      </c>
      <c r="S37">
        <f>'Data-Normalized'!R37-'Data-Normalized'!B37</f>
        <v>0.32168300080306755</v>
      </c>
      <c r="T37">
        <f>'Data-Normalized'!S37</f>
        <v>0</v>
      </c>
      <c r="U37">
        <f>'Data-Normalized'!T37</f>
        <v>0</v>
      </c>
      <c r="V37">
        <f>'Data-Normalized'!U37</f>
        <v>0</v>
      </c>
      <c r="W37">
        <f>'Data-Normalized'!V37</f>
        <v>0</v>
      </c>
    </row>
    <row r="38" spans="1:23" x14ac:dyDescent="0.25">
      <c r="A38">
        <v>35</v>
      </c>
      <c r="B38">
        <f>'Data-Normalized'!A38</f>
        <v>66</v>
      </c>
      <c r="C38">
        <f>'Data-Normalized'!B38</f>
        <v>0.66</v>
      </c>
      <c r="D38">
        <f>'Data-Normalized'!C38-'Data-Normalized'!B38</f>
        <v>1.828010881581299E-2</v>
      </c>
      <c r="E38">
        <f>'Data-Normalized'!D38-'Data-Normalized'!B38</f>
        <v>-0.66</v>
      </c>
      <c r="F38">
        <f>'Data-Normalized'!E38-'Data-Normalized'!B38</f>
        <v>-0.66</v>
      </c>
      <c r="G38">
        <f>'Data-Normalized'!F38-'Data-Normalized'!B38</f>
        <v>-0.66</v>
      </c>
      <c r="H38">
        <f>'Data-Normalized'!G38-'Data-Normalized'!B38</f>
        <v>-0.66</v>
      </c>
      <c r="I38">
        <f>'Data-Normalized'!H38-'Data-Normalized'!B38</f>
        <v>0.33721396122840508</v>
      </c>
      <c r="J38">
        <f>'Data-Normalized'!I38-'Data-Normalized'!B38</f>
        <v>0.33098166287401265</v>
      </c>
      <c r="K38">
        <f>'Data-Normalized'!J38-'Data-Normalized'!B38</f>
        <v>0.33827555875239446</v>
      </c>
      <c r="L38">
        <f>'Data-Normalized'!K38-'Data-Normalized'!B38</f>
        <v>0.32943556075471125</v>
      </c>
      <c r="M38">
        <f>'Data-Normalized'!L38-'Data-Normalized'!B38</f>
        <v>0.3309744458616064</v>
      </c>
      <c r="N38">
        <f>'Data-Normalized'!M38-'Data-Normalized'!B38</f>
        <v>0.33721396122840508</v>
      </c>
      <c r="O38">
        <f>'Data-Normalized'!N38-'Data-Normalized'!B38</f>
        <v>0.29392866330006595</v>
      </c>
      <c r="P38">
        <f>'Data-Normalized'!O38-'Data-Normalized'!B38</f>
        <v>0.33721396122840508</v>
      </c>
      <c r="Q38">
        <f>'Data-Normalized'!P38-'Data-Normalized'!B38</f>
        <v>0.30181137682266046</v>
      </c>
      <c r="R38">
        <f>'Data-Normalized'!Q38-'Data-Normalized'!B38</f>
        <v>4.0660319344252183E-2</v>
      </c>
      <c r="S38">
        <f>'Data-Normalized'!R38-'Data-Normalized'!B38</f>
        <v>0.3256342741143885</v>
      </c>
      <c r="T38">
        <f>'Data-Normalized'!S38</f>
        <v>0</v>
      </c>
      <c r="U38">
        <f>'Data-Normalized'!T38</f>
        <v>0</v>
      </c>
      <c r="V38">
        <f>'Data-Normalized'!U38</f>
        <v>0</v>
      </c>
      <c r="W38">
        <f>'Data-Normalized'!V38</f>
        <v>0</v>
      </c>
    </row>
    <row r="39" spans="1:23" x14ac:dyDescent="0.25">
      <c r="A39">
        <v>36</v>
      </c>
      <c r="B39">
        <f>'Data-Normalized'!A39</f>
        <v>65</v>
      </c>
      <c r="C39">
        <f>'Data-Normalized'!B39</f>
        <v>0.65</v>
      </c>
      <c r="D39">
        <f>'Data-Normalized'!C39-'Data-Normalized'!B39</f>
        <v>2.8264104781371535E-2</v>
      </c>
      <c r="E39">
        <f>'Data-Normalized'!D39-'Data-Normalized'!B39</f>
        <v>-0.65</v>
      </c>
      <c r="F39">
        <f>'Data-Normalized'!E39-'Data-Normalized'!B39</f>
        <v>-0.65</v>
      </c>
      <c r="G39">
        <f>'Data-Normalized'!F39-'Data-Normalized'!B39</f>
        <v>-0.65</v>
      </c>
      <c r="H39">
        <f>'Data-Normalized'!G39-'Data-Normalized'!B39</f>
        <v>-0.65</v>
      </c>
      <c r="I39">
        <f>'Data-Normalized'!H39-'Data-Normalized'!B39</f>
        <v>0.34774959605389011</v>
      </c>
      <c r="J39">
        <f>'Data-Normalized'!I39-'Data-Normalized'!B39</f>
        <v>0.3404309606153022</v>
      </c>
      <c r="K39">
        <f>'Data-Normalized'!J39-'Data-Normalized'!B39</f>
        <v>0.34825942836034796</v>
      </c>
      <c r="L39">
        <f>'Data-Normalized'!K39-'Data-Normalized'!B39</f>
        <v>0.3392257185310662</v>
      </c>
      <c r="M39">
        <f>'Data-Normalized'!L39-'Data-Normalized'!B39</f>
        <v>0.34041881125517537</v>
      </c>
      <c r="N39">
        <f>'Data-Normalized'!M39-'Data-Normalized'!B39</f>
        <v>0.34774959605389011</v>
      </c>
      <c r="O39">
        <f>'Data-Normalized'!N39-'Data-Normalized'!B39</f>
        <v>0.30728986074034081</v>
      </c>
      <c r="P39">
        <f>'Data-Normalized'!O39-'Data-Normalized'!B39</f>
        <v>0.34774959605389011</v>
      </c>
      <c r="Q39">
        <f>'Data-Normalized'!P39-'Data-Normalized'!B39</f>
        <v>0.30577110867043134</v>
      </c>
      <c r="R39">
        <f>'Data-Normalized'!Q39-'Data-Normalized'!B39</f>
        <v>3.6567766669271196E-2</v>
      </c>
      <c r="S39">
        <f>'Data-Normalized'!R39-'Data-Normalized'!B39</f>
        <v>0.3303416382617973</v>
      </c>
      <c r="T39">
        <f>'Data-Normalized'!S39</f>
        <v>0</v>
      </c>
      <c r="U39">
        <f>'Data-Normalized'!T39</f>
        <v>0</v>
      </c>
      <c r="V39">
        <f>'Data-Normalized'!U39</f>
        <v>0</v>
      </c>
      <c r="W39">
        <f>'Data-Normalized'!V39</f>
        <v>0</v>
      </c>
    </row>
    <row r="40" spans="1:23" x14ac:dyDescent="0.25">
      <c r="A40">
        <v>37</v>
      </c>
      <c r="B40">
        <f>'Data-Normalized'!A40</f>
        <v>64</v>
      </c>
      <c r="C40">
        <f>'Data-Normalized'!B40</f>
        <v>0.64</v>
      </c>
      <c r="D40">
        <f>'Data-Normalized'!C40-'Data-Normalized'!B40</f>
        <v>3.0726303978622305E-2</v>
      </c>
      <c r="E40">
        <f>'Data-Normalized'!D40-'Data-Normalized'!B40</f>
        <v>-0.64</v>
      </c>
      <c r="F40">
        <f>'Data-Normalized'!E40-'Data-Normalized'!B40</f>
        <v>-0.64</v>
      </c>
      <c r="G40">
        <f>'Data-Normalized'!F40-'Data-Normalized'!B40</f>
        <v>-0.64</v>
      </c>
      <c r="H40">
        <f>'Data-Normalized'!G40-'Data-Normalized'!B40</f>
        <v>-0.64</v>
      </c>
      <c r="I40">
        <f>'Data-Normalized'!H40-'Data-Normalized'!B40</f>
        <v>0.35700387573158721</v>
      </c>
      <c r="J40">
        <f>'Data-Normalized'!I40-'Data-Normalized'!B40</f>
        <v>0.35015829583842861</v>
      </c>
      <c r="K40">
        <f>'Data-Normalized'!J40-'Data-Normalized'!B40</f>
        <v>0.35809295881584391</v>
      </c>
      <c r="L40">
        <f>'Data-Normalized'!K40-'Data-Normalized'!B40</f>
        <v>0.34827323719140935</v>
      </c>
      <c r="M40">
        <f>'Data-Normalized'!L40-'Data-Normalized'!B40</f>
        <v>0.35015348153068293</v>
      </c>
      <c r="N40">
        <f>'Data-Normalized'!M40-'Data-Normalized'!B40</f>
        <v>0.35700387573158721</v>
      </c>
      <c r="O40">
        <f>'Data-Normalized'!N40-'Data-Normalized'!B40</f>
        <v>0.31324298118261884</v>
      </c>
      <c r="P40">
        <f>'Data-Normalized'!O40-'Data-Normalized'!B40</f>
        <v>0.35700387573158721</v>
      </c>
      <c r="Q40">
        <f>'Data-Normalized'!P40-'Data-Normalized'!B40</f>
        <v>0.31466233909007724</v>
      </c>
      <c r="R40">
        <f>'Data-Normalized'!Q40-'Data-Normalized'!B40</f>
        <v>4.1037010570949106E-2</v>
      </c>
      <c r="S40">
        <f>'Data-Normalized'!R40-'Data-Normalized'!B40</f>
        <v>0.32219545819576001</v>
      </c>
      <c r="T40">
        <f>'Data-Normalized'!S40</f>
        <v>0</v>
      </c>
      <c r="U40">
        <f>'Data-Normalized'!T40</f>
        <v>0</v>
      </c>
      <c r="V40">
        <f>'Data-Normalized'!U40</f>
        <v>0</v>
      </c>
      <c r="W40">
        <f>'Data-Normalized'!V40</f>
        <v>0</v>
      </c>
    </row>
    <row r="41" spans="1:23" x14ac:dyDescent="0.25">
      <c r="A41">
        <v>38</v>
      </c>
      <c r="B41">
        <f>'Data-Normalized'!A41</f>
        <v>63</v>
      </c>
      <c r="C41">
        <f>'Data-Normalized'!B41</f>
        <v>0.63</v>
      </c>
      <c r="D41">
        <f>'Data-Normalized'!C41-'Data-Normalized'!B41</f>
        <v>1.1653491870930788E-2</v>
      </c>
      <c r="E41">
        <f>'Data-Normalized'!D41-'Data-Normalized'!B41</f>
        <v>-0.63</v>
      </c>
      <c r="F41">
        <f>'Data-Normalized'!E41-'Data-Normalized'!B41</f>
        <v>-0.63</v>
      </c>
      <c r="G41">
        <f>'Data-Normalized'!F41-'Data-Normalized'!B41</f>
        <v>-0.63</v>
      </c>
      <c r="H41">
        <f>'Data-Normalized'!G41-'Data-Normalized'!B41</f>
        <v>-0.63</v>
      </c>
      <c r="I41">
        <f>'Data-Normalized'!H41-'Data-Normalized'!B41</f>
        <v>0.36697248057624543</v>
      </c>
      <c r="J41">
        <f>'Data-Normalized'!I41-'Data-Normalized'!B41</f>
        <v>0.35966556002935846</v>
      </c>
      <c r="K41">
        <f>'Data-Normalized'!J41-'Data-Normalized'!B41</f>
        <v>0.36807819292826061</v>
      </c>
      <c r="L41">
        <f>'Data-Normalized'!K41-'Data-Normalized'!B41</f>
        <v>0.35762432071058758</v>
      </c>
      <c r="M41">
        <f>'Data-Normalized'!L41-'Data-Normalized'!B41</f>
        <v>0.35965026134330536</v>
      </c>
      <c r="N41">
        <f>'Data-Normalized'!M41-'Data-Normalized'!B41</f>
        <v>0.36697248057624543</v>
      </c>
      <c r="O41">
        <f>'Data-Normalized'!N41-'Data-Normalized'!B41</f>
        <v>0.32383441698307691</v>
      </c>
      <c r="P41">
        <f>'Data-Normalized'!O41-'Data-Normalized'!B41</f>
        <v>0.36697248057624543</v>
      </c>
      <c r="Q41">
        <f>'Data-Normalized'!P41-'Data-Normalized'!B41</f>
        <v>0.323368395486477</v>
      </c>
      <c r="R41">
        <f>'Data-Normalized'!Q41-'Data-Normalized'!B41</f>
        <v>3.9082335081457864E-2</v>
      </c>
      <c r="S41">
        <f>'Data-Normalized'!R41-'Data-Normalized'!B41</f>
        <v>0.33219545819576002</v>
      </c>
      <c r="T41">
        <f>'Data-Normalized'!S41</f>
        <v>0</v>
      </c>
      <c r="U41">
        <f>'Data-Normalized'!T41</f>
        <v>0</v>
      </c>
      <c r="V41">
        <f>'Data-Normalized'!U41</f>
        <v>0</v>
      </c>
      <c r="W41">
        <f>'Data-Normalized'!V41</f>
        <v>0</v>
      </c>
    </row>
    <row r="42" spans="1:23" x14ac:dyDescent="0.25">
      <c r="A42">
        <v>39</v>
      </c>
      <c r="B42">
        <f>'Data-Normalized'!A42</f>
        <v>62</v>
      </c>
      <c r="C42">
        <f>'Data-Normalized'!B42</f>
        <v>0.62</v>
      </c>
      <c r="D42">
        <f>'Data-Normalized'!C42-'Data-Normalized'!B42</f>
        <v>2.4263177822792636E-2</v>
      </c>
      <c r="E42">
        <f>'Data-Normalized'!D42-'Data-Normalized'!B42</f>
        <v>-0.62</v>
      </c>
      <c r="F42">
        <f>'Data-Normalized'!E42-'Data-Normalized'!B42</f>
        <v>-0.62</v>
      </c>
      <c r="G42">
        <f>'Data-Normalized'!F42-'Data-Normalized'!B42</f>
        <v>-0.62</v>
      </c>
      <c r="H42">
        <f>'Data-Normalized'!G42-'Data-Normalized'!B42</f>
        <v>-0.62</v>
      </c>
      <c r="I42">
        <f>'Data-Normalized'!H42-'Data-Normalized'!B42</f>
        <v>0.37687654056827402</v>
      </c>
      <c r="J42">
        <f>'Data-Normalized'!I42-'Data-Normalized'!B42</f>
        <v>0.36962060559955057</v>
      </c>
      <c r="K42">
        <f>'Data-Normalized'!J42-'Data-Normalized'!B42</f>
        <v>0.37798418831721015</v>
      </c>
      <c r="L42">
        <f>'Data-Normalized'!K42-'Data-Normalized'!B42</f>
        <v>0.36741294359084531</v>
      </c>
      <c r="M42">
        <f>'Data-Normalized'!L42-'Data-Normalized'!B42</f>
        <v>0.36960001867707482</v>
      </c>
      <c r="N42">
        <f>'Data-Normalized'!M42-'Data-Normalized'!B42</f>
        <v>0.37687654056827402</v>
      </c>
      <c r="O42">
        <f>'Data-Normalized'!N42-'Data-Normalized'!B42</f>
        <v>0.33131224019093952</v>
      </c>
      <c r="P42">
        <f>'Data-Normalized'!O42-'Data-Normalized'!B42</f>
        <v>0.37687654056827402</v>
      </c>
      <c r="Q42">
        <f>'Data-Normalized'!P42-'Data-Normalized'!B42</f>
        <v>0.33274983455418217</v>
      </c>
      <c r="R42">
        <f>'Data-Normalized'!Q42-'Data-Normalized'!B42</f>
        <v>4.4680657145934388E-2</v>
      </c>
      <c r="S42">
        <f>'Data-Normalized'!R42-'Data-Normalized'!B42</f>
        <v>0.34219545819576003</v>
      </c>
      <c r="T42">
        <f>'Data-Normalized'!S42</f>
        <v>0</v>
      </c>
      <c r="U42">
        <f>'Data-Normalized'!T42</f>
        <v>0</v>
      </c>
      <c r="V42">
        <f>'Data-Normalized'!U42</f>
        <v>0</v>
      </c>
      <c r="W42">
        <f>'Data-Normalized'!V42</f>
        <v>0</v>
      </c>
    </row>
    <row r="43" spans="1:23" x14ac:dyDescent="0.25">
      <c r="A43">
        <v>40</v>
      </c>
      <c r="B43">
        <f>'Data-Normalized'!A43</f>
        <v>61</v>
      </c>
      <c r="C43">
        <f>'Data-Normalized'!B43</f>
        <v>0.61</v>
      </c>
      <c r="D43">
        <f>'Data-Normalized'!C43-'Data-Normalized'!B43</f>
        <v>2.8470085941401879E-2</v>
      </c>
      <c r="E43">
        <f>'Data-Normalized'!D43-'Data-Normalized'!B43</f>
        <v>-0.61</v>
      </c>
      <c r="F43">
        <f>'Data-Normalized'!E43-'Data-Normalized'!B43</f>
        <v>-0.61</v>
      </c>
      <c r="G43">
        <f>'Data-Normalized'!F43-'Data-Normalized'!B43</f>
        <v>-0.61</v>
      </c>
      <c r="H43">
        <f>'Data-Normalized'!G43-'Data-Normalized'!B43</f>
        <v>-0.61</v>
      </c>
      <c r="I43">
        <f>'Data-Normalized'!H43-'Data-Normalized'!B43</f>
        <v>0.38644539963598301</v>
      </c>
      <c r="J43">
        <f>'Data-Normalized'!I43-'Data-Normalized'!B43</f>
        <v>0.37900031002186596</v>
      </c>
      <c r="K43">
        <f>'Data-Normalized'!J43-'Data-Normalized'!B43</f>
        <v>0.38787683105534176</v>
      </c>
      <c r="L43">
        <f>'Data-Normalized'!K43-'Data-Normalized'!B43</f>
        <v>0.37635427250075448</v>
      </c>
      <c r="M43">
        <f>'Data-Normalized'!L43-'Data-Normalized'!B43</f>
        <v>0.3789769762042301</v>
      </c>
      <c r="N43">
        <f>'Data-Normalized'!M43-'Data-Normalized'!B43</f>
        <v>0.38644539963598301</v>
      </c>
      <c r="O43">
        <f>'Data-Normalized'!N43-'Data-Normalized'!B43</f>
        <v>0.33945087629048742</v>
      </c>
      <c r="P43">
        <f>'Data-Normalized'!O43-'Data-Normalized'!B43</f>
        <v>0.38644539963598301</v>
      </c>
      <c r="Q43">
        <f>'Data-Normalized'!P43-'Data-Normalized'!B43</f>
        <v>0.3389168596626263</v>
      </c>
      <c r="R43">
        <f>'Data-Normalized'!Q43-'Data-Normalized'!B43</f>
        <v>4.7748000340403052E-2</v>
      </c>
      <c r="S43">
        <f>'Data-Normalized'!R43-'Data-Normalized'!B43</f>
        <v>0.35219545819576004</v>
      </c>
      <c r="T43">
        <f>'Data-Normalized'!S43</f>
        <v>0</v>
      </c>
      <c r="U43">
        <f>'Data-Normalized'!T43</f>
        <v>0</v>
      </c>
      <c r="V43">
        <f>'Data-Normalized'!U43</f>
        <v>0</v>
      </c>
      <c r="W43">
        <f>'Data-Normalized'!V43</f>
        <v>0</v>
      </c>
    </row>
    <row r="44" spans="1:23" x14ac:dyDescent="0.25">
      <c r="A44">
        <v>41</v>
      </c>
      <c r="B44">
        <f>'Data-Normalized'!A44</f>
        <v>60</v>
      </c>
      <c r="C44">
        <f>'Data-Normalized'!B44</f>
        <v>0.6</v>
      </c>
      <c r="D44">
        <f>'Data-Normalized'!C44-'Data-Normalized'!B44</f>
        <v>5.0861114579755284E-2</v>
      </c>
      <c r="E44">
        <f>'Data-Normalized'!D44-'Data-Normalized'!B44</f>
        <v>-0.6</v>
      </c>
      <c r="F44">
        <f>'Data-Normalized'!E44-'Data-Normalized'!B44</f>
        <v>-0.6</v>
      </c>
      <c r="G44">
        <f>'Data-Normalized'!F44-'Data-Normalized'!B44</f>
        <v>-0.6</v>
      </c>
      <c r="H44">
        <f>'Data-Normalized'!G44-'Data-Normalized'!B44</f>
        <v>-0.6</v>
      </c>
      <c r="I44">
        <f>'Data-Normalized'!H44-'Data-Normalized'!B44</f>
        <v>0.39667092744461885</v>
      </c>
      <c r="J44">
        <f>'Data-Normalized'!I44-'Data-Normalized'!B44</f>
        <v>0.38853947464851391</v>
      </c>
      <c r="K44">
        <f>'Data-Normalized'!J44-'Data-Normalized'!B44</f>
        <v>0.39791016395008438</v>
      </c>
      <c r="L44">
        <f>'Data-Normalized'!K44-'Data-Normalized'!B44</f>
        <v>0.38611047461649883</v>
      </c>
      <c r="M44">
        <f>'Data-Normalized'!L44-'Data-Normalized'!B44</f>
        <v>0.38853047217706904</v>
      </c>
      <c r="N44">
        <f>'Data-Normalized'!M44-'Data-Normalized'!B44</f>
        <v>0.39667092744461885</v>
      </c>
      <c r="O44">
        <f>'Data-Normalized'!N44-'Data-Normalized'!B44</f>
        <v>0.34793981162356469</v>
      </c>
      <c r="P44">
        <f>'Data-Normalized'!O44-'Data-Normalized'!B44</f>
        <v>0.39667092744461885</v>
      </c>
      <c r="Q44">
        <f>'Data-Normalized'!P44-'Data-Normalized'!B44</f>
        <v>0.34163865716237529</v>
      </c>
      <c r="R44">
        <f>'Data-Normalized'!Q44-'Data-Normalized'!B44</f>
        <v>4.9506259302865341E-2</v>
      </c>
      <c r="S44">
        <f>'Data-Normalized'!R44-'Data-Normalized'!B44</f>
        <v>0.36219545819576004</v>
      </c>
      <c r="T44">
        <f>'Data-Normalized'!S44</f>
        <v>0</v>
      </c>
      <c r="U44">
        <f>'Data-Normalized'!T44</f>
        <v>0</v>
      </c>
      <c r="V44">
        <f>'Data-Normalized'!U44</f>
        <v>0</v>
      </c>
      <c r="W44">
        <f>'Data-Normalized'!V44</f>
        <v>0</v>
      </c>
    </row>
    <row r="45" spans="1:23" x14ac:dyDescent="0.25">
      <c r="A45">
        <v>42</v>
      </c>
      <c r="B45">
        <f>'Data-Normalized'!A45</f>
        <v>59</v>
      </c>
      <c r="C45">
        <f>'Data-Normalized'!B45</f>
        <v>0.59</v>
      </c>
      <c r="D45">
        <f>'Data-Normalized'!C45-'Data-Normalized'!B45</f>
        <v>3.0155799051571286E-2</v>
      </c>
      <c r="E45">
        <f>'Data-Normalized'!D45-'Data-Normalized'!B45</f>
        <v>-0.59</v>
      </c>
      <c r="F45">
        <f>'Data-Normalized'!E45-'Data-Normalized'!B45</f>
        <v>-0.59</v>
      </c>
      <c r="G45">
        <f>'Data-Normalized'!F45-'Data-Normalized'!B45</f>
        <v>-0.59</v>
      </c>
      <c r="H45">
        <f>'Data-Normalized'!G45-'Data-Normalized'!B45</f>
        <v>-0.59</v>
      </c>
      <c r="I45">
        <f>'Data-Normalized'!H45-'Data-Normalized'!B45</f>
        <v>0.40636952252177139</v>
      </c>
      <c r="J45">
        <f>'Data-Normalized'!I45-'Data-Normalized'!B45</f>
        <v>0.3984642148047739</v>
      </c>
      <c r="K45">
        <f>'Data-Normalized'!J45-'Data-Normalized'!B45</f>
        <v>0.40791815604765436</v>
      </c>
      <c r="L45">
        <f>'Data-Normalized'!K45-'Data-Normalized'!B45</f>
        <v>0.39571613161702712</v>
      </c>
      <c r="M45">
        <f>'Data-Normalized'!L45-'Data-Normalized'!B45</f>
        <v>0.39844523087883355</v>
      </c>
      <c r="N45">
        <f>'Data-Normalized'!M45-'Data-Normalized'!B45</f>
        <v>0.40636952252177139</v>
      </c>
      <c r="O45">
        <f>'Data-Normalized'!N45-'Data-Normalized'!B45</f>
        <v>0.360430108977845</v>
      </c>
      <c r="P45">
        <f>'Data-Normalized'!O45-'Data-Normalized'!B45</f>
        <v>0.40636952252177139</v>
      </c>
      <c r="Q45">
        <f>'Data-Normalized'!P45-'Data-Normalized'!B45</f>
        <v>0.36056163827626597</v>
      </c>
      <c r="R45">
        <f>'Data-Normalized'!Q45-'Data-Normalized'!B45</f>
        <v>5.7383566014956977E-2</v>
      </c>
      <c r="S45">
        <f>'Data-Normalized'!R45-'Data-Normalized'!B45</f>
        <v>0.37219545819576005</v>
      </c>
      <c r="T45">
        <f>'Data-Normalized'!S45</f>
        <v>0</v>
      </c>
      <c r="U45">
        <f>'Data-Normalized'!T45</f>
        <v>0</v>
      </c>
      <c r="V45">
        <f>'Data-Normalized'!U45</f>
        <v>0</v>
      </c>
      <c r="W45">
        <f>'Data-Normalized'!V45</f>
        <v>0</v>
      </c>
    </row>
    <row r="46" spans="1:23" x14ac:dyDescent="0.25">
      <c r="A46">
        <v>43</v>
      </c>
      <c r="B46">
        <f>'Data-Normalized'!A46</f>
        <v>58</v>
      </c>
      <c r="C46">
        <f>'Data-Normalized'!B46</f>
        <v>0.57999999999999996</v>
      </c>
      <c r="D46">
        <f>'Data-Normalized'!C46-'Data-Normalized'!B46</f>
        <v>4.0052303758954411E-2</v>
      </c>
      <c r="E46">
        <f>'Data-Normalized'!D46-'Data-Normalized'!B46</f>
        <v>-0.57999999999999996</v>
      </c>
      <c r="F46">
        <f>'Data-Normalized'!E46-'Data-Normalized'!B46</f>
        <v>-0.57999999999999996</v>
      </c>
      <c r="G46">
        <f>'Data-Normalized'!F46-'Data-Normalized'!B46</f>
        <v>-0.57999999999999996</v>
      </c>
      <c r="H46">
        <f>'Data-Normalized'!G46-'Data-Normalized'!B46</f>
        <v>-0.57999999999999996</v>
      </c>
      <c r="I46">
        <f>'Data-Normalized'!H46-'Data-Normalized'!B46</f>
        <v>0.41629935212159708</v>
      </c>
      <c r="J46">
        <f>'Data-Normalized'!I46-'Data-Normalized'!B46</f>
        <v>0.40787082472616198</v>
      </c>
      <c r="K46">
        <f>'Data-Normalized'!J46-'Data-Normalized'!B46</f>
        <v>0.41782210467990921</v>
      </c>
      <c r="L46">
        <f>'Data-Normalized'!K46-'Data-Normalized'!B46</f>
        <v>0.40488656726282812</v>
      </c>
      <c r="M46">
        <f>'Data-Normalized'!L46-'Data-Normalized'!B46</f>
        <v>0.40785585057471851</v>
      </c>
      <c r="N46">
        <f>'Data-Normalized'!M46-'Data-Normalized'!B46</f>
        <v>0.41629935212159708</v>
      </c>
      <c r="O46">
        <f>'Data-Normalized'!N46-'Data-Normalized'!B46</f>
        <v>0.36589460913058369</v>
      </c>
      <c r="P46">
        <f>'Data-Normalized'!O46-'Data-Normalized'!B46</f>
        <v>0.41629935212159708</v>
      </c>
      <c r="Q46">
        <f>'Data-Normalized'!P46-'Data-Normalized'!B46</f>
        <v>0.3729516752612656</v>
      </c>
      <c r="R46">
        <f>'Data-Normalized'!Q46-'Data-Normalized'!B46</f>
        <v>5.8485312170990844E-2</v>
      </c>
      <c r="S46">
        <f>'Data-Normalized'!R46-'Data-Normalized'!B46</f>
        <v>0.38219545819576006</v>
      </c>
      <c r="T46">
        <f>'Data-Normalized'!S46</f>
        <v>0</v>
      </c>
      <c r="U46">
        <f>'Data-Normalized'!T46</f>
        <v>0</v>
      </c>
      <c r="V46">
        <f>'Data-Normalized'!U46</f>
        <v>0</v>
      </c>
      <c r="W46">
        <f>'Data-Normalized'!V46</f>
        <v>0</v>
      </c>
    </row>
    <row r="47" spans="1:23" x14ac:dyDescent="0.25">
      <c r="A47">
        <v>44</v>
      </c>
      <c r="B47">
        <f>'Data-Normalized'!A47</f>
        <v>57</v>
      </c>
      <c r="C47">
        <f>'Data-Normalized'!B47</f>
        <v>0.56999999999999995</v>
      </c>
      <c r="D47">
        <f>'Data-Normalized'!C47-'Data-Normalized'!B47</f>
        <v>3.7352044946689089E-2</v>
      </c>
      <c r="E47">
        <f>'Data-Normalized'!D47-'Data-Normalized'!B47</f>
        <v>-0.56999999999999995</v>
      </c>
      <c r="F47">
        <f>'Data-Normalized'!E47-'Data-Normalized'!B47</f>
        <v>-0.56999999999999995</v>
      </c>
      <c r="G47">
        <f>'Data-Normalized'!F47-'Data-Normalized'!B47</f>
        <v>-0.56999999999999995</v>
      </c>
      <c r="H47">
        <f>'Data-Normalized'!G47-'Data-Normalized'!B47</f>
        <v>-0.56999999999999995</v>
      </c>
      <c r="I47">
        <f>'Data-Normalized'!H47-'Data-Normalized'!B47</f>
        <v>0.42637275629279359</v>
      </c>
      <c r="J47">
        <f>'Data-Normalized'!I47-'Data-Normalized'!B47</f>
        <v>0.41714664286110648</v>
      </c>
      <c r="K47">
        <f>'Data-Normalized'!J47-'Data-Normalized'!B47</f>
        <v>0.42769008887309967</v>
      </c>
      <c r="L47">
        <f>'Data-Normalized'!K47-'Data-Normalized'!B47</f>
        <v>0.41416701423710134</v>
      </c>
      <c r="M47">
        <f>'Data-Normalized'!L47-'Data-Normalized'!B47</f>
        <v>0.41711787226025576</v>
      </c>
      <c r="N47">
        <f>'Data-Normalized'!M47-'Data-Normalized'!B47</f>
        <v>0.42637275629279359</v>
      </c>
      <c r="O47">
        <f>'Data-Normalized'!N47-'Data-Normalized'!B47</f>
        <v>0.37855190416869389</v>
      </c>
      <c r="P47">
        <f>'Data-Normalized'!O47-'Data-Normalized'!B47</f>
        <v>0.42637275629279359</v>
      </c>
      <c r="Q47">
        <f>'Data-Normalized'!P47-'Data-Normalized'!B47</f>
        <v>0.37383526164726477</v>
      </c>
      <c r="R47">
        <f>'Data-Normalized'!Q47-'Data-Normalized'!B47</f>
        <v>5.6739041504809462E-2</v>
      </c>
      <c r="S47">
        <f>'Data-Normalized'!R47-'Data-Normalized'!B47</f>
        <v>0.39219545819576007</v>
      </c>
      <c r="T47">
        <f>'Data-Normalized'!S47</f>
        <v>0</v>
      </c>
      <c r="U47">
        <f>'Data-Normalized'!T47</f>
        <v>0</v>
      </c>
      <c r="V47">
        <f>'Data-Normalized'!U47</f>
        <v>0</v>
      </c>
      <c r="W47">
        <f>'Data-Normalized'!V47</f>
        <v>0</v>
      </c>
    </row>
    <row r="48" spans="1:23" x14ac:dyDescent="0.25">
      <c r="A48">
        <v>45</v>
      </c>
      <c r="B48">
        <f>'Data-Normalized'!A48</f>
        <v>56</v>
      </c>
      <c r="C48">
        <f>'Data-Normalized'!B48</f>
        <v>0.56000000000000005</v>
      </c>
      <c r="D48">
        <f>'Data-Normalized'!C48-'Data-Normalized'!B48</f>
        <v>3.2534456483864105E-2</v>
      </c>
      <c r="E48">
        <f>'Data-Normalized'!D48-'Data-Normalized'!B48</f>
        <v>-0.56000000000000005</v>
      </c>
      <c r="F48">
        <f>'Data-Normalized'!E48-'Data-Normalized'!B48</f>
        <v>-0.56000000000000005</v>
      </c>
      <c r="G48">
        <f>'Data-Normalized'!F48-'Data-Normalized'!B48</f>
        <v>-0.56000000000000005</v>
      </c>
      <c r="H48">
        <f>'Data-Normalized'!G48-'Data-Normalized'!B48</f>
        <v>-0.56000000000000005</v>
      </c>
      <c r="I48">
        <f>'Data-Normalized'!H48-'Data-Normalized'!B48</f>
        <v>0.43629104711685085</v>
      </c>
      <c r="J48">
        <f>'Data-Normalized'!I48-'Data-Normalized'!B48</f>
        <v>0.42666801040256408</v>
      </c>
      <c r="K48">
        <f>'Data-Normalized'!J48-'Data-Normalized'!B48</f>
        <v>0.4375428685879863</v>
      </c>
      <c r="L48">
        <f>'Data-Normalized'!K48-'Data-Normalized'!B48</f>
        <v>0.42358090319864483</v>
      </c>
      <c r="M48">
        <f>'Data-Normalized'!L48-'Data-Normalized'!B48</f>
        <v>0.42665478773559395</v>
      </c>
      <c r="N48">
        <f>'Data-Normalized'!M48-'Data-Normalized'!B48</f>
        <v>0.43629104711685085</v>
      </c>
      <c r="O48">
        <f>'Data-Normalized'!N48-'Data-Normalized'!B48</f>
        <v>0.38308234115699036</v>
      </c>
      <c r="P48">
        <f>'Data-Normalized'!O48-'Data-Normalized'!B48</f>
        <v>0.43629104711685085</v>
      </c>
      <c r="Q48">
        <f>'Data-Normalized'!P48-'Data-Normalized'!B48</f>
        <v>0.38365097687557681</v>
      </c>
      <c r="R48">
        <f>'Data-Normalized'!Q48-'Data-Normalized'!B48</f>
        <v>6.2101006069939513E-2</v>
      </c>
      <c r="S48">
        <f>'Data-Normalized'!R48-'Data-Normalized'!B48</f>
        <v>0.40219545819575997</v>
      </c>
      <c r="T48">
        <f>'Data-Normalized'!S48</f>
        <v>0</v>
      </c>
      <c r="U48">
        <f>'Data-Normalized'!T48</f>
        <v>0</v>
      </c>
      <c r="V48">
        <f>'Data-Normalized'!U48</f>
        <v>0</v>
      </c>
      <c r="W48">
        <f>'Data-Normalized'!V48</f>
        <v>0</v>
      </c>
    </row>
    <row r="49" spans="1:23" x14ac:dyDescent="0.25">
      <c r="A49">
        <v>46</v>
      </c>
      <c r="B49">
        <f>'Data-Normalized'!A49</f>
        <v>55</v>
      </c>
      <c r="C49">
        <f>'Data-Normalized'!B49</f>
        <v>0.55000000000000004</v>
      </c>
      <c r="D49">
        <f>'Data-Normalized'!C49-'Data-Normalized'!B49</f>
        <v>4.3950140621126788E-2</v>
      </c>
      <c r="E49">
        <f>'Data-Normalized'!D49-'Data-Normalized'!B49</f>
        <v>-0.55000000000000004</v>
      </c>
      <c r="F49">
        <f>'Data-Normalized'!E49-'Data-Normalized'!B49</f>
        <v>-0.55000000000000004</v>
      </c>
      <c r="G49">
        <f>'Data-Normalized'!F49-'Data-Normalized'!B49</f>
        <v>-0.55000000000000004</v>
      </c>
      <c r="H49">
        <f>'Data-Normalized'!G49-'Data-Normalized'!B49</f>
        <v>-0.55000000000000004</v>
      </c>
      <c r="I49">
        <f>'Data-Normalized'!H49-'Data-Normalized'!B49</f>
        <v>0.4456170807946418</v>
      </c>
      <c r="J49">
        <f>'Data-Normalized'!I49-'Data-Normalized'!B49</f>
        <v>0.43674939848790251</v>
      </c>
      <c r="K49">
        <f>'Data-Normalized'!J49-'Data-Normalized'!B49</f>
        <v>0.44751187484375199</v>
      </c>
      <c r="L49">
        <f>'Data-Normalized'!K49-'Data-Normalized'!B49</f>
        <v>0.43306884306580096</v>
      </c>
      <c r="M49">
        <f>'Data-Normalized'!L49-'Data-Normalized'!B49</f>
        <v>0.43671714210025137</v>
      </c>
      <c r="N49">
        <f>'Data-Normalized'!M49-'Data-Normalized'!B49</f>
        <v>0.4456170807946418</v>
      </c>
      <c r="O49">
        <f>'Data-Normalized'!N49-'Data-Normalized'!B49</f>
        <v>0.39432739472526745</v>
      </c>
      <c r="P49">
        <f>'Data-Normalized'!O49-'Data-Normalized'!B49</f>
        <v>0.4456170807946418</v>
      </c>
      <c r="Q49">
        <f>'Data-Normalized'!P49-'Data-Normalized'!B49</f>
        <v>0.39856223026939608</v>
      </c>
      <c r="R49">
        <f>'Data-Normalized'!Q49-'Data-Normalized'!B49</f>
        <v>7.2065811485194198E-2</v>
      </c>
      <c r="S49">
        <f>'Data-Normalized'!R49-'Data-Normalized'!B49</f>
        <v>0.41219545819575998</v>
      </c>
      <c r="T49">
        <f>'Data-Normalized'!S49</f>
        <v>0</v>
      </c>
      <c r="U49">
        <f>'Data-Normalized'!T49</f>
        <v>0</v>
      </c>
      <c r="V49">
        <f>'Data-Normalized'!U49</f>
        <v>0</v>
      </c>
      <c r="W49">
        <f>'Data-Normalized'!V49</f>
        <v>0</v>
      </c>
    </row>
    <row r="50" spans="1:23" x14ac:dyDescent="0.25">
      <c r="A50">
        <v>47</v>
      </c>
      <c r="B50">
        <f>'Data-Normalized'!A50</f>
        <v>54</v>
      </c>
      <c r="C50">
        <f>'Data-Normalized'!B50</f>
        <v>0.54</v>
      </c>
      <c r="D50">
        <f>'Data-Normalized'!C50-'Data-Normalized'!B50</f>
        <v>6.0482095005752301E-2</v>
      </c>
      <c r="E50">
        <f>'Data-Normalized'!D50-'Data-Normalized'!B50</f>
        <v>-0.54</v>
      </c>
      <c r="F50">
        <f>'Data-Normalized'!E50-'Data-Normalized'!B50</f>
        <v>-0.54</v>
      </c>
      <c r="G50">
        <f>'Data-Normalized'!F50-'Data-Normalized'!B50</f>
        <v>-0.54</v>
      </c>
      <c r="H50">
        <f>'Data-Normalized'!G50-'Data-Normalized'!B50</f>
        <v>-0.54</v>
      </c>
      <c r="I50">
        <f>'Data-Normalized'!H50-'Data-Normalized'!B50</f>
        <v>0.45555911599508225</v>
      </c>
      <c r="J50">
        <f>'Data-Normalized'!I50-'Data-Normalized'!B50</f>
        <v>0.44640437009105804</v>
      </c>
      <c r="K50">
        <f>'Data-Normalized'!J50-'Data-Normalized'!B50</f>
        <v>0.45756021728758911</v>
      </c>
      <c r="L50">
        <f>'Data-Normalized'!K50-'Data-Normalized'!B50</f>
        <v>0.44265304284537133</v>
      </c>
      <c r="M50">
        <f>'Data-Normalized'!L50-'Data-Normalized'!B50</f>
        <v>0.44637296104255519</v>
      </c>
      <c r="N50">
        <f>'Data-Normalized'!M50-'Data-Normalized'!B50</f>
        <v>0.45555911599508225</v>
      </c>
      <c r="O50">
        <f>'Data-Normalized'!N50-'Data-Normalized'!B50</f>
        <v>0.40760063766495358</v>
      </c>
      <c r="P50">
        <f>'Data-Normalized'!O50-'Data-Normalized'!B50</f>
        <v>0.45555911599508225</v>
      </c>
      <c r="Q50">
        <f>'Data-Normalized'!P50-'Data-Normalized'!B50</f>
        <v>0.40626491872022441</v>
      </c>
      <c r="R50">
        <f>'Data-Normalized'!Q50-'Data-Normalized'!B50</f>
        <v>7.671073772260173E-2</v>
      </c>
      <c r="S50">
        <f>'Data-Normalized'!R50-'Data-Normalized'!B50</f>
        <v>0.42219545819575999</v>
      </c>
      <c r="T50">
        <f>'Data-Normalized'!S50</f>
        <v>0</v>
      </c>
      <c r="U50">
        <f>'Data-Normalized'!T50</f>
        <v>0</v>
      </c>
      <c r="V50">
        <f>'Data-Normalized'!U50</f>
        <v>0</v>
      </c>
      <c r="W50">
        <f>'Data-Normalized'!V50</f>
        <v>0</v>
      </c>
    </row>
    <row r="51" spans="1:23" x14ac:dyDescent="0.25">
      <c r="A51">
        <v>48</v>
      </c>
      <c r="B51">
        <f>'Data-Normalized'!A51</f>
        <v>53</v>
      </c>
      <c r="C51">
        <f>'Data-Normalized'!B51</f>
        <v>0.53</v>
      </c>
      <c r="D51">
        <f>'Data-Normalized'!C51-'Data-Normalized'!B51</f>
        <v>4.4114053980750856E-2</v>
      </c>
      <c r="E51">
        <f>'Data-Normalized'!D51-'Data-Normalized'!B51</f>
        <v>-0.53</v>
      </c>
      <c r="F51">
        <f>'Data-Normalized'!E51-'Data-Normalized'!B51</f>
        <v>-0.53</v>
      </c>
      <c r="G51">
        <f>'Data-Normalized'!F51-'Data-Normalized'!B51</f>
        <v>-0.53</v>
      </c>
      <c r="H51">
        <f>'Data-Normalized'!G51-'Data-Normalized'!B51</f>
        <v>-0.53</v>
      </c>
      <c r="I51">
        <f>'Data-Normalized'!H51-'Data-Normalized'!B51</f>
        <v>0.46528080544510375</v>
      </c>
      <c r="J51">
        <f>'Data-Normalized'!I51-'Data-Normalized'!B51</f>
        <v>0.45577106249354116</v>
      </c>
      <c r="K51">
        <f>'Data-Normalized'!J51-'Data-Normalized'!B51</f>
        <v>0.46734647740989754</v>
      </c>
      <c r="L51">
        <f>'Data-Normalized'!K51-'Data-Normalized'!B51</f>
        <v>0.45170425778611289</v>
      </c>
      <c r="M51">
        <f>'Data-Normalized'!L51-'Data-Normalized'!B51</f>
        <v>0.45574837328404838</v>
      </c>
      <c r="N51">
        <f>'Data-Normalized'!M51-'Data-Normalized'!B51</f>
        <v>0.46528080544510375</v>
      </c>
      <c r="O51">
        <f>'Data-Normalized'!N51-'Data-Normalized'!B51</f>
        <v>0.41253055791855286</v>
      </c>
      <c r="P51">
        <f>'Data-Normalized'!O51-'Data-Normalized'!B51</f>
        <v>0.46528080544510375</v>
      </c>
      <c r="Q51">
        <f>'Data-Normalized'!P51-'Data-Normalized'!B51</f>
        <v>0.41344040088233991</v>
      </c>
      <c r="R51">
        <f>'Data-Normalized'!Q51-'Data-Normalized'!B51</f>
        <v>7.7538347990434686E-2</v>
      </c>
      <c r="S51">
        <f>'Data-Normalized'!R51-'Data-Normalized'!B51</f>
        <v>0.43219545819576</v>
      </c>
      <c r="T51">
        <f>'Data-Normalized'!S51</f>
        <v>0</v>
      </c>
      <c r="U51">
        <f>'Data-Normalized'!T51</f>
        <v>0</v>
      </c>
      <c r="V51">
        <f>'Data-Normalized'!U51</f>
        <v>0</v>
      </c>
      <c r="W51">
        <f>'Data-Normalized'!V51</f>
        <v>0</v>
      </c>
    </row>
    <row r="52" spans="1:23" x14ac:dyDescent="0.25">
      <c r="A52">
        <v>49</v>
      </c>
      <c r="B52">
        <f>'Data-Normalized'!A52</f>
        <v>52</v>
      </c>
      <c r="C52">
        <f>'Data-Normalized'!B52</f>
        <v>0.52</v>
      </c>
      <c r="D52">
        <f>'Data-Normalized'!C52-'Data-Normalized'!B52</f>
        <v>4.161425492322679E-2</v>
      </c>
      <c r="E52">
        <f>'Data-Normalized'!D52-'Data-Normalized'!B52</f>
        <v>-0.52</v>
      </c>
      <c r="F52">
        <f>'Data-Normalized'!E52-'Data-Normalized'!B52</f>
        <v>-0.52</v>
      </c>
      <c r="G52">
        <f>'Data-Normalized'!F52-'Data-Normalized'!B52</f>
        <v>-0.52</v>
      </c>
      <c r="H52">
        <f>'Data-Normalized'!G52-'Data-Normalized'!B52</f>
        <v>-0.52</v>
      </c>
      <c r="I52">
        <f>'Data-Normalized'!H52-'Data-Normalized'!B52</f>
        <v>0.47508180748133388</v>
      </c>
      <c r="J52">
        <f>'Data-Normalized'!I52-'Data-Normalized'!B52</f>
        <v>0.46528487466864465</v>
      </c>
      <c r="K52">
        <f>'Data-Normalized'!J52-'Data-Normalized'!B52</f>
        <v>0.47725851560432686</v>
      </c>
      <c r="L52">
        <f>'Data-Normalized'!K52-'Data-Normalized'!B52</f>
        <v>0.46097189307663144</v>
      </c>
      <c r="M52">
        <f>'Data-Normalized'!L52-'Data-Normalized'!B52</f>
        <v>0.46524832719694775</v>
      </c>
      <c r="N52">
        <f>'Data-Normalized'!M52-'Data-Normalized'!B52</f>
        <v>0.47508180748133388</v>
      </c>
      <c r="O52">
        <f>'Data-Normalized'!N52-'Data-Normalized'!B52</f>
        <v>0.42123860508904298</v>
      </c>
      <c r="P52">
        <f>'Data-Normalized'!O52-'Data-Normalized'!B52</f>
        <v>0.47508180748133388</v>
      </c>
      <c r="Q52">
        <f>'Data-Normalized'!P52-'Data-Normalized'!B52</f>
        <v>0.4195363147831489</v>
      </c>
      <c r="R52">
        <f>'Data-Normalized'!Q52-'Data-Normalized'!B52</f>
        <v>8.0876097560592108E-2</v>
      </c>
      <c r="S52">
        <f>'Data-Normalized'!R52-'Data-Normalized'!B52</f>
        <v>0.44219545819576001</v>
      </c>
      <c r="T52">
        <f>'Data-Normalized'!S52</f>
        <v>0</v>
      </c>
      <c r="U52">
        <f>'Data-Normalized'!T52</f>
        <v>0</v>
      </c>
      <c r="V52">
        <f>'Data-Normalized'!U52</f>
        <v>0</v>
      </c>
      <c r="W52">
        <f>'Data-Normalized'!V52</f>
        <v>0</v>
      </c>
    </row>
    <row r="53" spans="1:23" x14ac:dyDescent="0.25">
      <c r="A53">
        <v>50</v>
      </c>
      <c r="B53">
        <f>'Data-Normalized'!A53</f>
        <v>51</v>
      </c>
      <c r="C53">
        <f>'Data-Normalized'!B53</f>
        <v>0.51</v>
      </c>
      <c r="D53">
        <f>'Data-Normalized'!C53-'Data-Normalized'!B53</f>
        <v>6.0976504039770396E-2</v>
      </c>
      <c r="E53">
        <f>'Data-Normalized'!D53-'Data-Normalized'!B53</f>
        <v>-0.51</v>
      </c>
      <c r="F53">
        <f>'Data-Normalized'!E53-'Data-Normalized'!B53</f>
        <v>-0.51</v>
      </c>
      <c r="G53">
        <f>'Data-Normalized'!F53-'Data-Normalized'!B53</f>
        <v>-0.51</v>
      </c>
      <c r="H53">
        <f>'Data-Normalized'!G53-'Data-Normalized'!B53</f>
        <v>-0.51</v>
      </c>
      <c r="I53">
        <f>'Data-Normalized'!H53-'Data-Normalized'!B53</f>
        <v>0.48487570567593719</v>
      </c>
      <c r="J53">
        <f>'Data-Normalized'!I53-'Data-Normalized'!B53</f>
        <v>0.474888763600394</v>
      </c>
      <c r="K53">
        <f>'Data-Normalized'!J53-'Data-Normalized'!B53</f>
        <v>0.48716251296888391</v>
      </c>
      <c r="L53">
        <f>'Data-Normalized'!K53-'Data-Normalized'!B53</f>
        <v>0.47041641731131023</v>
      </c>
      <c r="M53">
        <f>'Data-Normalized'!L53-'Data-Normalized'!B53</f>
        <v>0.47485148113333553</v>
      </c>
      <c r="N53">
        <f>'Data-Normalized'!M53-'Data-Normalized'!B53</f>
        <v>0.48487570567593719</v>
      </c>
      <c r="O53">
        <f>'Data-Normalized'!N53-'Data-Normalized'!B53</f>
        <v>0.43227430959928681</v>
      </c>
      <c r="P53">
        <f>'Data-Normalized'!O53-'Data-Normalized'!B53</f>
        <v>0.48487570567593719</v>
      </c>
      <c r="Q53">
        <f>'Data-Normalized'!P53-'Data-Normalized'!B53</f>
        <v>0.43312018893762594</v>
      </c>
      <c r="R53">
        <f>'Data-Normalized'!Q53-'Data-Normalized'!B53</f>
        <v>8.4614733814649679E-2</v>
      </c>
      <c r="S53">
        <f>'Data-Normalized'!R53-'Data-Normalized'!B53</f>
        <v>0.45219545819576001</v>
      </c>
      <c r="T53">
        <f>'Data-Normalized'!S53</f>
        <v>0</v>
      </c>
      <c r="U53">
        <f>'Data-Normalized'!T53</f>
        <v>0</v>
      </c>
      <c r="V53">
        <f>'Data-Normalized'!U53</f>
        <v>0</v>
      </c>
      <c r="W53">
        <f>'Data-Normalized'!V53</f>
        <v>0</v>
      </c>
    </row>
    <row r="54" spans="1:23" x14ac:dyDescent="0.25">
      <c r="A54">
        <v>51</v>
      </c>
      <c r="B54">
        <f>'Data-Normalized'!A54</f>
        <v>50</v>
      </c>
      <c r="C54">
        <f>'Data-Normalized'!B54</f>
        <v>0.5</v>
      </c>
      <c r="D54">
        <f>'Data-Normalized'!C54-'Data-Normalized'!B54</f>
        <v>4.9653189527119834E-2</v>
      </c>
      <c r="E54">
        <f>'Data-Normalized'!D54-'Data-Normalized'!B54</f>
        <v>-0.5</v>
      </c>
      <c r="F54">
        <f>'Data-Normalized'!E54-'Data-Normalized'!B54</f>
        <v>-0.5</v>
      </c>
      <c r="G54">
        <f>'Data-Normalized'!F54-'Data-Normalized'!B54</f>
        <v>-0.5</v>
      </c>
      <c r="H54">
        <f>'Data-Normalized'!G54-'Data-Normalized'!B54</f>
        <v>-0.5</v>
      </c>
      <c r="I54">
        <f>'Data-Normalized'!H54-'Data-Normalized'!B54</f>
        <v>0.49474367909477501</v>
      </c>
      <c r="J54">
        <f>'Data-Normalized'!I54-'Data-Normalized'!B54</f>
        <v>0.48479520298037371</v>
      </c>
      <c r="K54">
        <f>'Data-Normalized'!J54-'Data-Normalized'!B54</f>
        <v>0.49726285277922755</v>
      </c>
      <c r="L54">
        <f>'Data-Normalized'!K54-'Data-Normalized'!B54</f>
        <v>0.48017885298467589</v>
      </c>
      <c r="M54">
        <f>'Data-Normalized'!L54-'Data-Normalized'!B54</f>
        <v>0.48476039280827388</v>
      </c>
      <c r="N54">
        <f>'Data-Normalized'!M54-'Data-Normalized'!B54</f>
        <v>0.49474367909477501</v>
      </c>
      <c r="O54">
        <f>'Data-Normalized'!N54-'Data-Normalized'!B54</f>
        <v>0.44180281369010177</v>
      </c>
      <c r="P54">
        <f>'Data-Normalized'!O54-'Data-Normalized'!B54</f>
        <v>0.49474367909478112</v>
      </c>
      <c r="Q54">
        <f>'Data-Normalized'!P54-'Data-Normalized'!B54</f>
        <v>0.44130407234418634</v>
      </c>
      <c r="R54">
        <f>'Data-Normalized'!Q54-'Data-Normalized'!B54</f>
        <v>9.1071664990393542E-2</v>
      </c>
      <c r="S54">
        <f>'Data-Normalized'!R54-'Data-Normalized'!B54</f>
        <v>0.46219545819576002</v>
      </c>
      <c r="T54">
        <f>'Data-Normalized'!S54</f>
        <v>0</v>
      </c>
      <c r="U54">
        <f>'Data-Normalized'!T54</f>
        <v>0</v>
      </c>
      <c r="V54">
        <f>'Data-Normalized'!U54</f>
        <v>0</v>
      </c>
      <c r="W54">
        <f>'Data-Normalized'!V54</f>
        <v>0</v>
      </c>
    </row>
    <row r="55" spans="1:23" x14ac:dyDescent="0.25">
      <c r="A55">
        <v>52</v>
      </c>
      <c r="B55">
        <f>'Data-Normalized'!A55</f>
        <v>49</v>
      </c>
      <c r="C55">
        <f>'Data-Normalized'!B55</f>
        <v>0.49</v>
      </c>
      <c r="D55">
        <f>'Data-Normalized'!C55-'Data-Normalized'!B55</f>
        <v>5.5367898165452401E-2</v>
      </c>
      <c r="E55">
        <f>'Data-Normalized'!D55-'Data-Normalized'!B55</f>
        <v>-0.49</v>
      </c>
      <c r="F55">
        <f>'Data-Normalized'!E55-'Data-Normalized'!B55</f>
        <v>-0.49</v>
      </c>
      <c r="G55">
        <f>'Data-Normalized'!F55-'Data-Normalized'!B55</f>
        <v>-0.49</v>
      </c>
      <c r="H55">
        <f>'Data-Normalized'!G55-'Data-Normalized'!B55</f>
        <v>-0.49</v>
      </c>
      <c r="I55">
        <f>'Data-Normalized'!H55-'Data-Normalized'!B55</f>
        <v>0.50462942603589134</v>
      </c>
      <c r="J55">
        <f>'Data-Normalized'!I55-'Data-Normalized'!B55</f>
        <v>0.49454910790851259</v>
      </c>
      <c r="K55">
        <f>'Data-Normalized'!J55-'Data-Normalized'!B55</f>
        <v>0.50711153898072492</v>
      </c>
      <c r="L55">
        <f>'Data-Normalized'!K55-'Data-Normalized'!B55</f>
        <v>0.48970594836452852</v>
      </c>
      <c r="M55">
        <f>'Data-Normalized'!L55-'Data-Normalized'!B55</f>
        <v>0.49451665531856259</v>
      </c>
      <c r="N55">
        <f>'Data-Normalized'!M55-'Data-Normalized'!B55</f>
        <v>0.50462942603589134</v>
      </c>
      <c r="O55">
        <f>'Data-Normalized'!N55-'Data-Normalized'!B55</f>
        <v>0.4546690116120532</v>
      </c>
      <c r="P55">
        <f>'Data-Normalized'!O55-'Data-Normalized'!B55</f>
        <v>0.50462942603589134</v>
      </c>
      <c r="Q55">
        <f>'Data-Normalized'!P55-'Data-Normalized'!B55</f>
        <v>0.45267182611513801</v>
      </c>
      <c r="R55">
        <f>'Data-Normalized'!Q55-'Data-Normalized'!B55</f>
        <v>9.3168705174427657E-2</v>
      </c>
      <c r="S55">
        <f>'Data-Normalized'!R55-'Data-Normalized'!B55</f>
        <v>0.47219545819576003</v>
      </c>
      <c r="T55">
        <f>'Data-Normalized'!S55</f>
        <v>0</v>
      </c>
      <c r="U55">
        <f>'Data-Normalized'!T55</f>
        <v>0</v>
      </c>
      <c r="V55">
        <f>'Data-Normalized'!U55</f>
        <v>0</v>
      </c>
      <c r="W55">
        <f>'Data-Normalized'!V55</f>
        <v>0</v>
      </c>
    </row>
    <row r="56" spans="1:23" x14ac:dyDescent="0.25">
      <c r="A56">
        <v>53</v>
      </c>
      <c r="B56">
        <f>'Data-Normalized'!A56</f>
        <v>48</v>
      </c>
      <c r="C56">
        <f>'Data-Normalized'!B56</f>
        <v>0.48</v>
      </c>
      <c r="D56">
        <f>'Data-Normalized'!C56-'Data-Normalized'!B56</f>
        <v>5.3471812618933634E-2</v>
      </c>
      <c r="E56">
        <f>'Data-Normalized'!D56-'Data-Normalized'!B56</f>
        <v>-0.48</v>
      </c>
      <c r="F56">
        <f>'Data-Normalized'!E56-'Data-Normalized'!B56</f>
        <v>-0.48</v>
      </c>
      <c r="G56">
        <f>'Data-Normalized'!F56-'Data-Normalized'!B56</f>
        <v>-0.48</v>
      </c>
      <c r="H56">
        <f>'Data-Normalized'!G56-'Data-Normalized'!B56</f>
        <v>-0.48</v>
      </c>
      <c r="I56">
        <f>'Data-Normalized'!H56-'Data-Normalized'!B56</f>
        <v>0.51456006635474572</v>
      </c>
      <c r="J56">
        <f>'Data-Normalized'!I56-'Data-Normalized'!B56</f>
        <v>0.50437684555563544</v>
      </c>
      <c r="K56">
        <f>'Data-Normalized'!J56-'Data-Normalized'!B56</f>
        <v>0.5169761119127575</v>
      </c>
      <c r="L56">
        <f>'Data-Normalized'!K56-'Data-Normalized'!B56</f>
        <v>0.49963531181962462</v>
      </c>
      <c r="M56">
        <f>'Data-Normalized'!L56-'Data-Normalized'!B56</f>
        <v>0.5043399498149691</v>
      </c>
      <c r="N56">
        <f>'Data-Normalized'!M56-'Data-Normalized'!B56</f>
        <v>0.51456006635474572</v>
      </c>
      <c r="O56">
        <f>'Data-Normalized'!N56-'Data-Normalized'!B56</f>
        <v>0.46392695815376828</v>
      </c>
      <c r="P56">
        <f>'Data-Normalized'!O56-'Data-Normalized'!B56</f>
        <v>0.51456006635474572</v>
      </c>
      <c r="Q56">
        <f>'Data-Normalized'!P56-'Data-Normalized'!B56</f>
        <v>0.46016443568842536</v>
      </c>
      <c r="R56">
        <f>'Data-Normalized'!Q56-'Data-Normalized'!B56</f>
        <v>9.8773990554992586E-2</v>
      </c>
      <c r="S56">
        <f>'Data-Normalized'!R56-'Data-Normalized'!B56</f>
        <v>0.48219545819576004</v>
      </c>
      <c r="T56">
        <f>'Data-Normalized'!S56</f>
        <v>0</v>
      </c>
      <c r="U56">
        <f>'Data-Normalized'!T56</f>
        <v>0</v>
      </c>
      <c r="V56">
        <f>'Data-Normalized'!U56</f>
        <v>0</v>
      </c>
      <c r="W56">
        <f>'Data-Normalized'!V56</f>
        <v>0</v>
      </c>
    </row>
    <row r="57" spans="1:23" x14ac:dyDescent="0.25">
      <c r="A57">
        <v>54</v>
      </c>
      <c r="B57">
        <f>'Data-Normalized'!A57</f>
        <v>47</v>
      </c>
      <c r="C57">
        <f>'Data-Normalized'!B57</f>
        <v>0.47</v>
      </c>
      <c r="D57">
        <f>'Data-Normalized'!C57-'Data-Normalized'!B57</f>
        <v>4.9558717004003272E-2</v>
      </c>
      <c r="E57">
        <f>'Data-Normalized'!D57-'Data-Normalized'!B57</f>
        <v>-0.47</v>
      </c>
      <c r="F57">
        <f>'Data-Normalized'!E57-'Data-Normalized'!B57</f>
        <v>-0.47</v>
      </c>
      <c r="G57">
        <f>'Data-Normalized'!F57-'Data-Normalized'!B57</f>
        <v>-0.47</v>
      </c>
      <c r="H57">
        <f>'Data-Normalized'!G57-'Data-Normalized'!B57</f>
        <v>-0.47</v>
      </c>
      <c r="I57">
        <f>'Data-Normalized'!H57-'Data-Normalized'!B57</f>
        <v>0.52413248074263641</v>
      </c>
      <c r="J57">
        <f>'Data-Normalized'!I57-'Data-Normalized'!B57</f>
        <v>0.5136745322787496</v>
      </c>
      <c r="K57">
        <f>'Data-Normalized'!J57-'Data-Normalized'!B57</f>
        <v>0.52667226600819572</v>
      </c>
      <c r="L57">
        <f>'Data-Normalized'!K57-'Data-Normalized'!B57</f>
        <v>0.50855042219823188</v>
      </c>
      <c r="M57">
        <f>'Data-Normalized'!L57-'Data-Normalized'!B57</f>
        <v>0.51363884953399019</v>
      </c>
      <c r="N57">
        <f>'Data-Normalized'!M57-'Data-Normalized'!B57</f>
        <v>0.52413248074263641</v>
      </c>
      <c r="O57">
        <f>'Data-Normalized'!N57-'Data-Normalized'!B57</f>
        <v>0.46961528986751322</v>
      </c>
      <c r="P57">
        <f>'Data-Normalized'!O57-'Data-Normalized'!B57</f>
        <v>0.52413248074263641</v>
      </c>
      <c r="Q57">
        <f>'Data-Normalized'!P57-'Data-Normalized'!B57</f>
        <v>0.47036657034533158</v>
      </c>
      <c r="R57">
        <f>'Data-Normalized'!Q57-'Data-Normalized'!B57</f>
        <v>0.10029574957301191</v>
      </c>
      <c r="S57">
        <f>'Data-Normalized'!R57-'Data-Normalized'!B57</f>
        <v>0.49219545819576005</v>
      </c>
      <c r="T57">
        <f>'Data-Normalized'!S57</f>
        <v>0</v>
      </c>
      <c r="U57">
        <f>'Data-Normalized'!T57</f>
        <v>0</v>
      </c>
      <c r="V57">
        <f>'Data-Normalized'!U57</f>
        <v>0</v>
      </c>
      <c r="W57">
        <f>'Data-Normalized'!V57</f>
        <v>0</v>
      </c>
    </row>
    <row r="58" spans="1:23" x14ac:dyDescent="0.25">
      <c r="A58">
        <v>55</v>
      </c>
      <c r="B58">
        <f>'Data-Normalized'!A58</f>
        <v>46</v>
      </c>
      <c r="C58">
        <f>'Data-Normalized'!B58</f>
        <v>0.46</v>
      </c>
      <c r="D58">
        <f>'Data-Normalized'!C58-'Data-Normalized'!B58</f>
        <v>5.9798641115689166E-2</v>
      </c>
      <c r="E58">
        <f>'Data-Normalized'!D58-'Data-Normalized'!B58</f>
        <v>-0.46</v>
      </c>
      <c r="F58">
        <f>'Data-Normalized'!E58-'Data-Normalized'!B58</f>
        <v>-0.46</v>
      </c>
      <c r="G58">
        <f>'Data-Normalized'!F58-'Data-Normalized'!B58</f>
        <v>-0.46</v>
      </c>
      <c r="H58">
        <f>'Data-Normalized'!G58-'Data-Normalized'!B58</f>
        <v>-0.46</v>
      </c>
      <c r="I58">
        <f>'Data-Normalized'!H58-'Data-Normalized'!B58</f>
        <v>0.53424075845914398</v>
      </c>
      <c r="J58">
        <f>'Data-Normalized'!I58-'Data-Normalized'!B58</f>
        <v>0.52400478573694587</v>
      </c>
      <c r="K58">
        <f>'Data-Normalized'!J58-'Data-Normalized'!B58</f>
        <v>0.53675964302613943</v>
      </c>
      <c r="L58">
        <f>'Data-Normalized'!K58-'Data-Normalized'!B58</f>
        <v>0.51893799912510929</v>
      </c>
      <c r="M58">
        <f>'Data-Normalized'!L58-'Data-Normalized'!B58</f>
        <v>0.52397321593951274</v>
      </c>
      <c r="N58">
        <f>'Data-Normalized'!M58-'Data-Normalized'!B58</f>
        <v>0.53424075845914398</v>
      </c>
      <c r="O58">
        <f>'Data-Normalized'!N58-'Data-Normalized'!B58</f>
        <v>0.48348263068503022</v>
      </c>
      <c r="P58">
        <f>'Data-Normalized'!O58-'Data-Normalized'!B58</f>
        <v>0.53424075845914398</v>
      </c>
      <c r="Q58">
        <f>'Data-Normalized'!P58-'Data-Normalized'!B58</f>
        <v>0.47845832965858576</v>
      </c>
      <c r="R58">
        <f>'Data-Normalized'!Q58-'Data-Normalized'!B58</f>
        <v>0.11002263389158679</v>
      </c>
      <c r="S58">
        <f>'Data-Normalized'!R58-'Data-Normalized'!B58</f>
        <v>0.50219545819575995</v>
      </c>
      <c r="T58">
        <f>'Data-Normalized'!S58</f>
        <v>0</v>
      </c>
      <c r="U58">
        <f>'Data-Normalized'!T58</f>
        <v>0</v>
      </c>
      <c r="V58">
        <f>'Data-Normalized'!U58</f>
        <v>0</v>
      </c>
      <c r="W58">
        <f>'Data-Normalized'!V58</f>
        <v>0</v>
      </c>
    </row>
    <row r="59" spans="1:23" x14ac:dyDescent="0.25">
      <c r="A59">
        <v>56</v>
      </c>
      <c r="B59">
        <f>'Data-Normalized'!A59</f>
        <v>45</v>
      </c>
      <c r="C59">
        <f>'Data-Normalized'!B59</f>
        <v>0.45</v>
      </c>
      <c r="D59">
        <f>'Data-Normalized'!C59-'Data-Normalized'!B59</f>
        <v>5.5650473148810164E-2</v>
      </c>
      <c r="E59">
        <f>'Data-Normalized'!D59-'Data-Normalized'!B59</f>
        <v>-0.45</v>
      </c>
      <c r="F59">
        <f>'Data-Normalized'!E59-'Data-Normalized'!B59</f>
        <v>-0.45</v>
      </c>
      <c r="G59">
        <f>'Data-Normalized'!F59-'Data-Normalized'!B59</f>
        <v>-0.45</v>
      </c>
      <c r="H59">
        <f>'Data-Normalized'!G59-'Data-Normalized'!B59</f>
        <v>-0.45</v>
      </c>
      <c r="I59">
        <f>'Data-Normalized'!H59-'Data-Normalized'!B59</f>
        <v>0.54409822770104643</v>
      </c>
      <c r="J59">
        <f>'Data-Normalized'!I59-'Data-Normalized'!B59</f>
        <v>0.53357056204286346</v>
      </c>
      <c r="K59">
        <f>'Data-Normalized'!J59-'Data-Normalized'!B59</f>
        <v>0.54664141846086811</v>
      </c>
      <c r="L59">
        <f>'Data-Normalized'!K59-'Data-Normalized'!B59</f>
        <v>0.5284471456179427</v>
      </c>
      <c r="M59">
        <f>'Data-Normalized'!L59-'Data-Normalized'!B59</f>
        <v>0.53353243364574654</v>
      </c>
      <c r="N59">
        <f>'Data-Normalized'!M59-'Data-Normalized'!B59</f>
        <v>0.54409822770104643</v>
      </c>
      <c r="O59">
        <f>'Data-Normalized'!N59-'Data-Normalized'!B59</f>
        <v>0.48880446391355031</v>
      </c>
      <c r="P59">
        <f>'Data-Normalized'!O59-'Data-Normalized'!B59</f>
        <v>0.54409822770104643</v>
      </c>
      <c r="Q59">
        <f>'Data-Normalized'!P59-'Data-Normalized'!B59</f>
        <v>0.48946141324798415</v>
      </c>
      <c r="R59">
        <f>'Data-Normalized'!Q59-'Data-Normalized'!B59</f>
        <v>0.11495247086418287</v>
      </c>
      <c r="S59">
        <f>'Data-Normalized'!R59-'Data-Normalized'!B59</f>
        <v>0.51219545819575996</v>
      </c>
      <c r="T59">
        <f>'Data-Normalized'!S59</f>
        <v>0</v>
      </c>
      <c r="U59">
        <f>'Data-Normalized'!T59</f>
        <v>0</v>
      </c>
      <c r="V59">
        <f>'Data-Normalized'!U59</f>
        <v>0</v>
      </c>
      <c r="W59">
        <f>'Data-Normalized'!V59</f>
        <v>0</v>
      </c>
    </row>
    <row r="60" spans="1:23" x14ac:dyDescent="0.25">
      <c r="A60">
        <v>57</v>
      </c>
      <c r="B60">
        <f>'Data-Normalized'!A60</f>
        <v>44</v>
      </c>
      <c r="C60">
        <f>'Data-Normalized'!B60</f>
        <v>0.44</v>
      </c>
      <c r="D60">
        <f>'Data-Normalized'!C60-'Data-Normalized'!B60</f>
        <v>6.5782097528327921E-2</v>
      </c>
      <c r="E60">
        <f>'Data-Normalized'!D60-'Data-Normalized'!B60</f>
        <v>-0.44</v>
      </c>
      <c r="F60">
        <f>'Data-Normalized'!E60-'Data-Normalized'!B60</f>
        <v>-0.44</v>
      </c>
      <c r="G60">
        <f>'Data-Normalized'!F60-'Data-Normalized'!B60</f>
        <v>-0.44</v>
      </c>
      <c r="H60">
        <f>'Data-Normalized'!G60-'Data-Normalized'!B60</f>
        <v>-0.44</v>
      </c>
      <c r="I60">
        <f>'Data-Normalized'!H60-'Data-Normalized'!B60</f>
        <v>0.55365970379595342</v>
      </c>
      <c r="J60">
        <f>'Data-Normalized'!I60-'Data-Normalized'!B60</f>
        <v>0.54338763822857561</v>
      </c>
      <c r="K60">
        <f>'Data-Normalized'!J60-'Data-Normalized'!B60</f>
        <v>0.5565401527367817</v>
      </c>
      <c r="L60">
        <f>'Data-Normalized'!K60-'Data-Normalized'!B60</f>
        <v>0.53774478969339135</v>
      </c>
      <c r="M60">
        <f>'Data-Normalized'!L60-'Data-Normalized'!B60</f>
        <v>0.54334223821597516</v>
      </c>
      <c r="N60">
        <f>'Data-Normalized'!M60-'Data-Normalized'!B60</f>
        <v>0.55365970379595342</v>
      </c>
      <c r="O60">
        <f>'Data-Normalized'!N60-'Data-Normalized'!B60</f>
        <v>0.49809736292111012</v>
      </c>
      <c r="P60">
        <f>'Data-Normalized'!O60-'Data-Normalized'!B60</f>
        <v>0.55365970379595342</v>
      </c>
      <c r="Q60">
        <f>'Data-Normalized'!P60-'Data-Normalized'!B60</f>
        <v>0.49519380312594158</v>
      </c>
      <c r="R60">
        <f>'Data-Normalized'!Q60-'Data-Normalized'!B60</f>
        <v>0.1215451787567125</v>
      </c>
      <c r="S60">
        <f>'Data-Normalized'!R60-'Data-Normalized'!B60</f>
        <v>0.52219545819575997</v>
      </c>
      <c r="T60">
        <f>'Data-Normalized'!S60</f>
        <v>0</v>
      </c>
      <c r="U60">
        <f>'Data-Normalized'!T60</f>
        <v>0</v>
      </c>
      <c r="V60">
        <f>'Data-Normalized'!U60</f>
        <v>0</v>
      </c>
      <c r="W60">
        <f>'Data-Normalized'!V60</f>
        <v>0</v>
      </c>
    </row>
    <row r="61" spans="1:23" x14ac:dyDescent="0.25">
      <c r="A61">
        <v>58</v>
      </c>
      <c r="B61">
        <f>'Data-Normalized'!A61</f>
        <v>43</v>
      </c>
      <c r="C61">
        <f>'Data-Normalized'!B61</f>
        <v>0.42999999999999899</v>
      </c>
      <c r="D61">
        <f>'Data-Normalized'!C61-'Data-Normalized'!B61</f>
        <v>8.0429721839602675E-2</v>
      </c>
      <c r="E61">
        <f>'Data-Normalized'!D61-'Data-Normalized'!B61</f>
        <v>-0.42999999999999899</v>
      </c>
      <c r="F61">
        <f>'Data-Normalized'!E61-'Data-Normalized'!B61</f>
        <v>-0.42999999999999899</v>
      </c>
      <c r="G61">
        <f>'Data-Normalized'!F61-'Data-Normalized'!B61</f>
        <v>-0.42999999999999899</v>
      </c>
      <c r="H61">
        <f>'Data-Normalized'!G61-'Data-Normalized'!B61</f>
        <v>-0.42999999999999899</v>
      </c>
      <c r="I61">
        <f>'Data-Normalized'!H61-'Data-Normalized'!B61</f>
        <v>0.56331355164319574</v>
      </c>
      <c r="J61">
        <f>'Data-Normalized'!I61-'Data-Normalized'!B61</f>
        <v>0.55341979050983969</v>
      </c>
      <c r="K61">
        <f>'Data-Normalized'!J61-'Data-Normalized'!B61</f>
        <v>0.56664799732167359</v>
      </c>
      <c r="L61">
        <f>'Data-Normalized'!K61-'Data-Normalized'!B61</f>
        <v>0.54745353532774899</v>
      </c>
      <c r="M61">
        <f>'Data-Normalized'!L61-'Data-Normalized'!B61</f>
        <v>0.55336905101042233</v>
      </c>
      <c r="N61">
        <f>'Data-Normalized'!M61-'Data-Normalized'!B61</f>
        <v>0.56331355164319574</v>
      </c>
      <c r="O61">
        <f>'Data-Normalized'!N61-'Data-Normalized'!B61</f>
        <v>0.5104507409339385</v>
      </c>
      <c r="P61">
        <f>'Data-Normalized'!O61-'Data-Normalized'!B61</f>
        <v>0.56331355164319574</v>
      </c>
      <c r="Q61">
        <f>'Data-Normalized'!P61-'Data-Normalized'!B61</f>
        <v>0.50568629354104133</v>
      </c>
      <c r="R61">
        <f>'Data-Normalized'!Q61-'Data-Normalized'!B61</f>
        <v>0.12929950691914699</v>
      </c>
      <c r="S61">
        <f>'Data-Normalized'!R61-'Data-Normalized'!B61</f>
        <v>0.53219545819576108</v>
      </c>
      <c r="T61">
        <f>'Data-Normalized'!S61</f>
        <v>0</v>
      </c>
      <c r="U61">
        <f>'Data-Normalized'!T61</f>
        <v>0</v>
      </c>
      <c r="V61">
        <f>'Data-Normalized'!U61</f>
        <v>0</v>
      </c>
      <c r="W61">
        <f>'Data-Normalized'!V61</f>
        <v>0</v>
      </c>
    </row>
    <row r="62" spans="1:23" x14ac:dyDescent="0.25">
      <c r="A62">
        <v>59</v>
      </c>
      <c r="B62">
        <f>'Data-Normalized'!A62</f>
        <v>42</v>
      </c>
      <c r="C62">
        <f>'Data-Normalized'!B62</f>
        <v>0.41999999999999899</v>
      </c>
      <c r="D62">
        <f>'Data-Normalized'!C62-'Data-Normalized'!B62</f>
        <v>7.1211559960442039E-2</v>
      </c>
      <c r="E62">
        <f>'Data-Normalized'!D62-'Data-Normalized'!B62</f>
        <v>-0.41999999999999899</v>
      </c>
      <c r="F62">
        <f>'Data-Normalized'!E62-'Data-Normalized'!B62</f>
        <v>-0.41999999999999899</v>
      </c>
      <c r="G62">
        <f>'Data-Normalized'!F62-'Data-Normalized'!B62</f>
        <v>-0.41999999999999899</v>
      </c>
      <c r="H62">
        <f>'Data-Normalized'!G62-'Data-Normalized'!B62</f>
        <v>-0.41999999999999899</v>
      </c>
      <c r="I62">
        <f>'Data-Normalized'!H62-'Data-Normalized'!B62</f>
        <v>0.57340942390657701</v>
      </c>
      <c r="J62">
        <f>'Data-Normalized'!I62-'Data-Normalized'!B62</f>
        <v>0.56246424653731353</v>
      </c>
      <c r="K62">
        <f>'Data-Normalized'!J62-'Data-Normalized'!B62</f>
        <v>0.57668820147103417</v>
      </c>
      <c r="L62">
        <f>'Data-Normalized'!K62-'Data-Normalized'!B62</f>
        <v>0.55665567127662841</v>
      </c>
      <c r="M62">
        <f>'Data-Normalized'!L62-'Data-Normalized'!B62</f>
        <v>0.56240980449505362</v>
      </c>
      <c r="N62">
        <f>'Data-Normalized'!M62-'Data-Normalized'!B62</f>
        <v>0.57340942390657701</v>
      </c>
      <c r="O62">
        <f>'Data-Normalized'!N62-'Data-Normalized'!B62</f>
        <v>0.51588234133390398</v>
      </c>
      <c r="P62">
        <f>'Data-Normalized'!O62-'Data-Normalized'!B62</f>
        <v>0.57340942390657701</v>
      </c>
      <c r="Q62">
        <f>'Data-Normalized'!P62-'Data-Normalized'!B62</f>
        <v>0.51257063850408402</v>
      </c>
      <c r="R62">
        <f>'Data-Normalized'!Q62-'Data-Normalized'!B62</f>
        <v>0.13135715848496682</v>
      </c>
      <c r="S62">
        <f>'Data-Normalized'!R62-'Data-Normalized'!B62</f>
        <v>0.54219545819576109</v>
      </c>
      <c r="T62">
        <f>'Data-Normalized'!S62</f>
        <v>0</v>
      </c>
      <c r="U62">
        <f>'Data-Normalized'!T62</f>
        <v>0</v>
      </c>
      <c r="V62">
        <f>'Data-Normalized'!U62</f>
        <v>0</v>
      </c>
      <c r="W62">
        <f>'Data-Normalized'!V62</f>
        <v>0</v>
      </c>
    </row>
    <row r="63" spans="1:23" x14ac:dyDescent="0.25">
      <c r="A63">
        <v>60</v>
      </c>
      <c r="B63">
        <f>'Data-Normalized'!A63</f>
        <v>41</v>
      </c>
      <c r="C63">
        <f>'Data-Normalized'!B63</f>
        <v>0.40999999999999898</v>
      </c>
      <c r="D63">
        <f>'Data-Normalized'!C63-'Data-Normalized'!B63</f>
        <v>7.9204031516693696E-2</v>
      </c>
      <c r="E63">
        <f>'Data-Normalized'!D63-'Data-Normalized'!B63</f>
        <v>-0.40999999999999898</v>
      </c>
      <c r="F63">
        <f>'Data-Normalized'!E63-'Data-Normalized'!B63</f>
        <v>-0.40999999999999898</v>
      </c>
      <c r="G63">
        <f>'Data-Normalized'!F63-'Data-Normalized'!B63</f>
        <v>-0.40999999999999898</v>
      </c>
      <c r="H63">
        <f>'Data-Normalized'!G63-'Data-Normalized'!B63</f>
        <v>-0.40999999999999898</v>
      </c>
      <c r="I63">
        <f>'Data-Normalized'!H63-'Data-Normalized'!B63</f>
        <v>0.58303432091776997</v>
      </c>
      <c r="J63">
        <f>'Data-Normalized'!I63-'Data-Normalized'!B63</f>
        <v>0.57225995782594596</v>
      </c>
      <c r="K63">
        <f>'Data-Normalized'!J63-'Data-Normalized'!B63</f>
        <v>0.58657095155180805</v>
      </c>
      <c r="L63">
        <f>'Data-Normalized'!K63-'Data-Normalized'!B63</f>
        <v>0.56614423763198851</v>
      </c>
      <c r="M63">
        <f>'Data-Normalized'!L63-'Data-Normalized'!B63</f>
        <v>0.57220165034002801</v>
      </c>
      <c r="N63">
        <f>'Data-Normalized'!M63-'Data-Normalized'!B63</f>
        <v>0.58303432091776997</v>
      </c>
      <c r="O63">
        <f>'Data-Normalized'!N63-'Data-Normalized'!B63</f>
        <v>0.52270743312187418</v>
      </c>
      <c r="P63">
        <f>'Data-Normalized'!O63-'Data-Normalized'!B63</f>
        <v>0.58303432091776997</v>
      </c>
      <c r="Q63">
        <f>'Data-Normalized'!P63-'Data-Normalized'!B63</f>
        <v>0.51705650131284742</v>
      </c>
      <c r="R63">
        <f>'Data-Normalized'!Q63-'Data-Normalized'!B63</f>
        <v>0.14040492456005899</v>
      </c>
      <c r="S63">
        <f>'Data-Normalized'!R63-'Data-Normalized'!B63</f>
        <v>0.5521954581957611</v>
      </c>
      <c r="T63">
        <f>'Data-Normalized'!S63</f>
        <v>0</v>
      </c>
      <c r="U63">
        <f>'Data-Normalized'!T63</f>
        <v>0</v>
      </c>
      <c r="V63">
        <f>'Data-Normalized'!U63</f>
        <v>0</v>
      </c>
      <c r="W63">
        <f>'Data-Normalized'!V63</f>
        <v>0</v>
      </c>
    </row>
    <row r="64" spans="1:23" x14ac:dyDescent="0.25">
      <c r="A64">
        <v>61</v>
      </c>
      <c r="B64">
        <f>'Data-Normalized'!A64</f>
        <v>40</v>
      </c>
      <c r="C64">
        <f>'Data-Normalized'!B64</f>
        <v>0.39999999999999902</v>
      </c>
      <c r="D64">
        <f>'Data-Normalized'!C64-'Data-Normalized'!B64</f>
        <v>7.5429175575268292E-2</v>
      </c>
      <c r="E64">
        <f>'Data-Normalized'!D64-'Data-Normalized'!B64</f>
        <v>-0.39999999999999902</v>
      </c>
      <c r="F64">
        <f>'Data-Normalized'!E64-'Data-Normalized'!B64</f>
        <v>-0.39999999999999902</v>
      </c>
      <c r="G64">
        <f>'Data-Normalized'!F64-'Data-Normalized'!B64</f>
        <v>-0.39999999999999902</v>
      </c>
      <c r="H64">
        <f>'Data-Normalized'!G64-'Data-Normalized'!B64</f>
        <v>-0.39999999999999902</v>
      </c>
      <c r="I64">
        <f>'Data-Normalized'!H64-'Data-Normalized'!B64</f>
        <v>0.59265902243134605</v>
      </c>
      <c r="J64">
        <f>'Data-Normalized'!I64-'Data-Normalized'!B64</f>
        <v>0.58197973768271805</v>
      </c>
      <c r="K64">
        <f>'Data-Normalized'!J64-'Data-Normalized'!B64</f>
        <v>0.59640701608702118</v>
      </c>
      <c r="L64">
        <f>'Data-Normalized'!K64-'Data-Normalized'!B64</f>
        <v>0.57563380636847294</v>
      </c>
      <c r="M64">
        <f>'Data-Normalized'!L64-'Data-Normalized'!B64</f>
        <v>0.58191518779000562</v>
      </c>
      <c r="N64">
        <f>'Data-Normalized'!M64-'Data-Normalized'!B64</f>
        <v>0.59265902243134605</v>
      </c>
      <c r="O64">
        <f>'Data-Normalized'!N64-'Data-Normalized'!B64</f>
        <v>0.52600349144247294</v>
      </c>
      <c r="P64">
        <f>'Data-Normalized'!O64-'Data-Normalized'!B64</f>
        <v>0.59265902243134605</v>
      </c>
      <c r="Q64">
        <f>'Data-Normalized'!P64-'Data-Normalized'!B64</f>
        <v>0.5266573654226917</v>
      </c>
      <c r="R64">
        <f>'Data-Normalized'!Q64-'Data-Normalized'!B64</f>
        <v>0.14773166343073474</v>
      </c>
      <c r="S64">
        <f>'Data-Normalized'!R64-'Data-Normalized'!B64</f>
        <v>0.562195458195761</v>
      </c>
      <c r="T64">
        <f>'Data-Normalized'!S64</f>
        <v>0</v>
      </c>
      <c r="U64">
        <f>'Data-Normalized'!T64</f>
        <v>0</v>
      </c>
      <c r="V64">
        <f>'Data-Normalized'!U64</f>
        <v>0</v>
      </c>
      <c r="W64">
        <f>'Data-Normalized'!V64</f>
        <v>0</v>
      </c>
    </row>
    <row r="65" spans="1:23" x14ac:dyDescent="0.25">
      <c r="A65">
        <v>62</v>
      </c>
      <c r="B65">
        <f>'Data-Normalized'!A65</f>
        <v>39</v>
      </c>
      <c r="C65">
        <f>'Data-Normalized'!B65</f>
        <v>0.38999999999999901</v>
      </c>
      <c r="D65">
        <f>'Data-Normalized'!C65-'Data-Normalized'!B65</f>
        <v>9.1036711224869338E-2</v>
      </c>
      <c r="E65">
        <f>'Data-Normalized'!D65-'Data-Normalized'!B65</f>
        <v>-0.38999999999999901</v>
      </c>
      <c r="F65">
        <f>'Data-Normalized'!E65-'Data-Normalized'!B65</f>
        <v>-0.38999999999999901</v>
      </c>
      <c r="G65">
        <f>'Data-Normalized'!F65-'Data-Normalized'!B65</f>
        <v>-0.38999999999999901</v>
      </c>
      <c r="H65">
        <f>'Data-Normalized'!G65-'Data-Normalized'!B65</f>
        <v>-0.38999999999999901</v>
      </c>
      <c r="I65">
        <f>'Data-Normalized'!H65-'Data-Normalized'!B65</f>
        <v>0.60248108385118837</v>
      </c>
      <c r="J65">
        <f>'Data-Normalized'!I65-'Data-Normalized'!B65</f>
        <v>0.59146588882211348</v>
      </c>
      <c r="K65">
        <f>'Data-Normalized'!J65-'Data-Normalized'!B65</f>
        <v>0.60634580831538865</v>
      </c>
      <c r="L65">
        <f>'Data-Normalized'!K65-'Data-Normalized'!B65</f>
        <v>0.58489411174701467</v>
      </c>
      <c r="M65">
        <f>'Data-Normalized'!L65-'Data-Normalized'!B65</f>
        <v>0.59139881179226805</v>
      </c>
      <c r="N65">
        <f>'Data-Normalized'!M65-'Data-Normalized'!B65</f>
        <v>0.60248108385118837</v>
      </c>
      <c r="O65">
        <f>'Data-Normalized'!N65-'Data-Normalized'!B65</f>
        <v>0.52894947077680887</v>
      </c>
      <c r="P65">
        <f>'Data-Normalized'!O65-'Data-Normalized'!B65</f>
        <v>0.60248108385118837</v>
      </c>
      <c r="Q65">
        <f>'Data-Normalized'!P65-'Data-Normalized'!B65</f>
        <v>0.5310261958245982</v>
      </c>
      <c r="R65">
        <f>'Data-Normalized'!Q65-'Data-Normalized'!B65</f>
        <v>0.15301427962956982</v>
      </c>
      <c r="S65">
        <f>'Data-Normalized'!R65-'Data-Normalized'!B65</f>
        <v>0.57219545819576101</v>
      </c>
      <c r="T65">
        <f>'Data-Normalized'!S65</f>
        <v>0</v>
      </c>
      <c r="U65">
        <f>'Data-Normalized'!T65</f>
        <v>0</v>
      </c>
      <c r="V65">
        <f>'Data-Normalized'!U65</f>
        <v>0</v>
      </c>
      <c r="W65">
        <f>'Data-Normalized'!V65</f>
        <v>0</v>
      </c>
    </row>
    <row r="66" spans="1:23" x14ac:dyDescent="0.25">
      <c r="A66">
        <v>63</v>
      </c>
      <c r="B66">
        <f>'Data-Normalized'!A66</f>
        <v>38</v>
      </c>
      <c r="C66">
        <f>'Data-Normalized'!B66</f>
        <v>0.37999999999999901</v>
      </c>
      <c r="D66">
        <f>'Data-Normalized'!C66-'Data-Normalized'!B66</f>
        <v>9.4770602569668849E-2</v>
      </c>
      <c r="E66">
        <f>'Data-Normalized'!D66-'Data-Normalized'!B66</f>
        <v>-0.37999999999999901</v>
      </c>
      <c r="F66">
        <f>'Data-Normalized'!E66-'Data-Normalized'!B66</f>
        <v>-0.37999999999999901</v>
      </c>
      <c r="G66">
        <f>'Data-Normalized'!F66-'Data-Normalized'!B66</f>
        <v>-0.37999999999999901</v>
      </c>
      <c r="H66">
        <f>'Data-Normalized'!G66-'Data-Normalized'!B66</f>
        <v>-0.37999999999999901</v>
      </c>
      <c r="I66">
        <f>'Data-Normalized'!H66-'Data-Normalized'!B66</f>
        <v>0.6116808469637226</v>
      </c>
      <c r="J66">
        <f>'Data-Normalized'!I66-'Data-Normalized'!B66</f>
        <v>0.60078645151557797</v>
      </c>
      <c r="K66">
        <f>'Data-Normalized'!J66-'Data-Normalized'!B66</f>
        <v>0.61643864335118492</v>
      </c>
      <c r="L66">
        <f>'Data-Normalized'!K66-'Data-Normalized'!B66</f>
        <v>0.59357801665424992</v>
      </c>
      <c r="M66">
        <f>'Data-Normalized'!L66-'Data-Normalized'!B66</f>
        <v>0.6006922403647591</v>
      </c>
      <c r="N66">
        <f>'Data-Normalized'!M66-'Data-Normalized'!B66</f>
        <v>0.6116808469637226</v>
      </c>
      <c r="O66">
        <f>'Data-Normalized'!N66-'Data-Normalized'!B66</f>
        <v>0.53875924656535656</v>
      </c>
      <c r="P66">
        <f>'Data-Normalized'!O66-'Data-Normalized'!B66</f>
        <v>0.6116808469637226</v>
      </c>
      <c r="Q66">
        <f>'Data-Normalized'!P66-'Data-Normalized'!B66</f>
        <v>0.54433343841600823</v>
      </c>
      <c r="R66">
        <f>'Data-Normalized'!Q66-'Data-Normalized'!B66</f>
        <v>0.15778835768723565</v>
      </c>
      <c r="S66">
        <f>'Data-Normalized'!R66-'Data-Normalized'!B66</f>
        <v>0.58219545819576102</v>
      </c>
      <c r="T66">
        <f>'Data-Normalized'!S66</f>
        <v>0</v>
      </c>
      <c r="U66">
        <f>'Data-Normalized'!T66</f>
        <v>0</v>
      </c>
      <c r="V66">
        <f>'Data-Normalized'!U66</f>
        <v>0</v>
      </c>
      <c r="W66">
        <f>'Data-Normalized'!V66</f>
        <v>0</v>
      </c>
    </row>
    <row r="67" spans="1:23" x14ac:dyDescent="0.25">
      <c r="A67">
        <v>64</v>
      </c>
      <c r="B67">
        <f>'Data-Normalized'!A67</f>
        <v>37</v>
      </c>
      <c r="C67">
        <f>'Data-Normalized'!B67</f>
        <v>0.369999999999999</v>
      </c>
      <c r="D67">
        <f>'Data-Normalized'!C67-'Data-Normalized'!B67</f>
        <v>0.1224771768276362</v>
      </c>
      <c r="E67">
        <f>'Data-Normalized'!D67-'Data-Normalized'!B67</f>
        <v>-0.369999999999999</v>
      </c>
      <c r="F67">
        <f>'Data-Normalized'!E67-'Data-Normalized'!B67</f>
        <v>-0.369999999999999</v>
      </c>
      <c r="G67">
        <f>'Data-Normalized'!F67-'Data-Normalized'!B67</f>
        <v>-0.369999999999999</v>
      </c>
      <c r="H67">
        <f>'Data-Normalized'!G67-'Data-Normalized'!B67</f>
        <v>-0.369999999999999</v>
      </c>
      <c r="I67">
        <f>'Data-Normalized'!H67-'Data-Normalized'!B67</f>
        <v>0.6213794558160638</v>
      </c>
      <c r="J67">
        <f>'Data-Normalized'!I67-'Data-Normalized'!B67</f>
        <v>0.61060604615674141</v>
      </c>
      <c r="K67">
        <f>'Data-Normalized'!J67-'Data-Normalized'!B67</f>
        <v>0.62666700291955324</v>
      </c>
      <c r="L67">
        <f>'Data-Normalized'!K67-'Data-Normalized'!B67</f>
        <v>0.60311992848010731</v>
      </c>
      <c r="M67">
        <f>'Data-Normalized'!L67-'Data-Normalized'!B67</f>
        <v>0.61052079718530894</v>
      </c>
      <c r="N67">
        <f>'Data-Normalized'!M67-'Data-Normalized'!B67</f>
        <v>0.6213794558160638</v>
      </c>
      <c r="O67">
        <f>'Data-Normalized'!N67-'Data-Normalized'!B67</f>
        <v>0.54487384946277195</v>
      </c>
      <c r="P67">
        <f>'Data-Normalized'!O67-'Data-Normalized'!B67</f>
        <v>0.6213794558160638</v>
      </c>
      <c r="Q67">
        <f>'Data-Normalized'!P67-'Data-Normalized'!B67</f>
        <v>0.5510590185321631</v>
      </c>
      <c r="R67">
        <f>'Data-Normalized'!Q67-'Data-Normalized'!B67</f>
        <v>0.1701309260773971</v>
      </c>
      <c r="S67">
        <f>'Data-Normalized'!R67-'Data-Normalized'!B67</f>
        <v>0.59219545819576103</v>
      </c>
      <c r="T67">
        <f>'Data-Normalized'!S67</f>
        <v>0</v>
      </c>
      <c r="U67">
        <f>'Data-Normalized'!T67</f>
        <v>0</v>
      </c>
      <c r="V67">
        <f>'Data-Normalized'!U67</f>
        <v>0</v>
      </c>
      <c r="W67">
        <f>'Data-Normalized'!V67</f>
        <v>0</v>
      </c>
    </row>
    <row r="68" spans="1:23" x14ac:dyDescent="0.25">
      <c r="A68">
        <v>65</v>
      </c>
      <c r="B68">
        <f>'Data-Normalized'!A68</f>
        <v>36</v>
      </c>
      <c r="C68">
        <f>'Data-Normalized'!B68</f>
        <v>0.35999999999999899</v>
      </c>
      <c r="D68">
        <f>'Data-Normalized'!C68-'Data-Normalized'!B68</f>
        <v>0.12253530025987197</v>
      </c>
      <c r="E68">
        <f>'Data-Normalized'!D68-'Data-Normalized'!B68</f>
        <v>-0.35999999999999899</v>
      </c>
      <c r="F68">
        <f>'Data-Normalized'!E68-'Data-Normalized'!B68</f>
        <v>-0.35999999999999899</v>
      </c>
      <c r="G68">
        <f>'Data-Normalized'!F68-'Data-Normalized'!B68</f>
        <v>-0.35999999999999899</v>
      </c>
      <c r="H68">
        <f>'Data-Normalized'!G68-'Data-Normalized'!B68</f>
        <v>-0.35999999999999899</v>
      </c>
      <c r="I68">
        <f>'Data-Normalized'!H68-'Data-Normalized'!B68</f>
        <v>0.63108955605583728</v>
      </c>
      <c r="J68">
        <f>'Data-Normalized'!I68-'Data-Normalized'!B68</f>
        <v>0.62044478105933554</v>
      </c>
      <c r="K68">
        <f>'Data-Normalized'!J68-'Data-Normalized'!B68</f>
        <v>0.63632870327729696</v>
      </c>
      <c r="L68">
        <f>'Data-Normalized'!K68-'Data-Normalized'!B68</f>
        <v>0.61270616434633784</v>
      </c>
      <c r="M68">
        <f>'Data-Normalized'!L68-'Data-Normalized'!B68</f>
        <v>0.62033991523398258</v>
      </c>
      <c r="N68">
        <f>'Data-Normalized'!M68-'Data-Normalized'!B68</f>
        <v>0.63108955605583728</v>
      </c>
      <c r="O68">
        <f>'Data-Normalized'!N68-'Data-Normalized'!B68</f>
        <v>0.56072686927976645</v>
      </c>
      <c r="P68">
        <f>'Data-Normalized'!O68-'Data-Normalized'!B68</f>
        <v>0.63108955605583728</v>
      </c>
      <c r="Q68">
        <f>'Data-Normalized'!P68-'Data-Normalized'!B68</f>
        <v>0.57066112360290577</v>
      </c>
      <c r="R68">
        <f>'Data-Normalized'!Q68-'Data-Normalized'!B68</f>
        <v>0.17738773775052152</v>
      </c>
      <c r="S68">
        <f>'Data-Normalized'!R68-'Data-Normalized'!B68</f>
        <v>0.60219545819576104</v>
      </c>
      <c r="T68">
        <f>'Data-Normalized'!S68</f>
        <v>0</v>
      </c>
      <c r="U68">
        <f>'Data-Normalized'!T68</f>
        <v>0</v>
      </c>
      <c r="V68">
        <f>'Data-Normalized'!U68</f>
        <v>0</v>
      </c>
      <c r="W68">
        <f>'Data-Normalized'!V68</f>
        <v>0</v>
      </c>
    </row>
    <row r="69" spans="1:23" x14ac:dyDescent="0.25">
      <c r="A69">
        <v>66</v>
      </c>
      <c r="B69">
        <f>'Data-Normalized'!A69</f>
        <v>35</v>
      </c>
      <c r="C69">
        <f>'Data-Normalized'!B69</f>
        <v>0.34999999999999898</v>
      </c>
      <c r="D69">
        <f>'Data-Normalized'!C69-'Data-Normalized'!B69</f>
        <v>0.13433938662010358</v>
      </c>
      <c r="E69">
        <f>'Data-Normalized'!D69-'Data-Normalized'!B69</f>
        <v>-0.34999999999999898</v>
      </c>
      <c r="F69">
        <f>'Data-Normalized'!E69-'Data-Normalized'!B69</f>
        <v>-0.34999999999999898</v>
      </c>
      <c r="G69">
        <f>'Data-Normalized'!F69-'Data-Normalized'!B69</f>
        <v>-0.34999999999999898</v>
      </c>
      <c r="H69">
        <f>'Data-Normalized'!G69-'Data-Normalized'!B69</f>
        <v>-0.34999999999999898</v>
      </c>
      <c r="I69">
        <f>'Data-Normalized'!H69-'Data-Normalized'!B69</f>
        <v>0.64103419560499708</v>
      </c>
      <c r="J69">
        <f>'Data-Normalized'!I69-'Data-Normalized'!B69</f>
        <v>0.62961356483759456</v>
      </c>
      <c r="K69">
        <f>'Data-Normalized'!J69-'Data-Normalized'!B69</f>
        <v>0.646341860998906</v>
      </c>
      <c r="L69">
        <f>'Data-Normalized'!K69-'Data-Normalized'!B69</f>
        <v>0.62193906086599227</v>
      </c>
      <c r="M69">
        <f>'Data-Normalized'!L69-'Data-Normalized'!B69</f>
        <v>0.62950170217392143</v>
      </c>
      <c r="N69">
        <f>'Data-Normalized'!M69-'Data-Normalized'!B69</f>
        <v>0.64103419560499708</v>
      </c>
      <c r="O69">
        <f>'Data-Normalized'!N69-'Data-Normalized'!B69</f>
        <v>0.56659852080041495</v>
      </c>
      <c r="P69">
        <f>'Data-Normalized'!O69-'Data-Normalized'!B69</f>
        <v>0.64103419560499708</v>
      </c>
      <c r="Q69">
        <f>'Data-Normalized'!P69-'Data-Normalized'!B69</f>
        <v>0.57314843080268185</v>
      </c>
      <c r="R69">
        <f>'Data-Normalized'!Q69-'Data-Normalized'!B69</f>
        <v>0.1826142196355337</v>
      </c>
      <c r="S69">
        <f>'Data-Normalized'!R69-'Data-Normalized'!B69</f>
        <v>0.61219545819576104</v>
      </c>
      <c r="T69">
        <f>'Data-Normalized'!S69</f>
        <v>0</v>
      </c>
      <c r="U69">
        <f>'Data-Normalized'!T69</f>
        <v>0</v>
      </c>
      <c r="V69">
        <f>'Data-Normalized'!U69</f>
        <v>0</v>
      </c>
      <c r="W69">
        <f>'Data-Normalized'!V69</f>
        <v>0</v>
      </c>
    </row>
    <row r="70" spans="1:23" x14ac:dyDescent="0.25">
      <c r="A70">
        <v>67</v>
      </c>
      <c r="B70">
        <f>'Data-Normalized'!A70</f>
        <v>34</v>
      </c>
      <c r="C70">
        <f>'Data-Normalized'!B70</f>
        <v>0.33999999999999903</v>
      </c>
      <c r="D70">
        <f>'Data-Normalized'!C70-'Data-Normalized'!B70</f>
        <v>0.14279148601337299</v>
      </c>
      <c r="E70">
        <f>'Data-Normalized'!D70-'Data-Normalized'!B70</f>
        <v>-0.33999999999999903</v>
      </c>
      <c r="F70">
        <f>'Data-Normalized'!E70-'Data-Normalized'!B70</f>
        <v>-0.33999999999999903</v>
      </c>
      <c r="G70">
        <f>'Data-Normalized'!F70-'Data-Normalized'!B70</f>
        <v>-0.33999999999999903</v>
      </c>
      <c r="H70">
        <f>'Data-Normalized'!G70-'Data-Normalized'!B70</f>
        <v>-0.33999999999999903</v>
      </c>
      <c r="I70">
        <f>'Data-Normalized'!H70-'Data-Normalized'!B70</f>
        <v>0.65135550044489543</v>
      </c>
      <c r="J70">
        <f>'Data-Normalized'!I70-'Data-Normalized'!B70</f>
        <v>0.6402494748390779</v>
      </c>
      <c r="K70">
        <f>'Data-Normalized'!J70-'Data-Normalized'!B70</f>
        <v>0.65626734930875763</v>
      </c>
      <c r="L70">
        <f>'Data-Normalized'!K70-'Data-Normalized'!B70</f>
        <v>0.63266810518799699</v>
      </c>
      <c r="M70">
        <f>'Data-Normalized'!L70-'Data-Normalized'!B70</f>
        <v>0.64014370571947521</v>
      </c>
      <c r="N70">
        <f>'Data-Normalized'!M70-'Data-Normalized'!B70</f>
        <v>0.65135550044489543</v>
      </c>
      <c r="O70">
        <f>'Data-Normalized'!N70-'Data-Normalized'!B70</f>
        <v>0.58720119536303561</v>
      </c>
      <c r="P70">
        <f>'Data-Normalized'!O70-'Data-Normalized'!B70</f>
        <v>0.65135550044489543</v>
      </c>
      <c r="Q70">
        <f>'Data-Normalized'!P70-'Data-Normalized'!B70</f>
        <v>0.58926429757144683</v>
      </c>
      <c r="R70">
        <f>'Data-Normalized'!Q70-'Data-Normalized'!B70</f>
        <v>0.19830873316587078</v>
      </c>
      <c r="S70">
        <f>'Data-Normalized'!R70-'Data-Normalized'!B70</f>
        <v>0.62219545819576094</v>
      </c>
      <c r="T70">
        <f>'Data-Normalized'!S70</f>
        <v>0</v>
      </c>
      <c r="U70">
        <f>'Data-Normalized'!T70</f>
        <v>0</v>
      </c>
      <c r="V70">
        <f>'Data-Normalized'!U70</f>
        <v>0</v>
      </c>
      <c r="W70">
        <f>'Data-Normalized'!V70</f>
        <v>0</v>
      </c>
    </row>
    <row r="71" spans="1:23" x14ac:dyDescent="0.25">
      <c r="A71">
        <v>68</v>
      </c>
      <c r="B71">
        <f>'Data-Normalized'!A71</f>
        <v>33</v>
      </c>
      <c r="C71">
        <f>'Data-Normalized'!B71</f>
        <v>0.32999999999999902</v>
      </c>
      <c r="D71">
        <f>'Data-Normalized'!C71-'Data-Normalized'!B71</f>
        <v>0.15445390104999779</v>
      </c>
      <c r="E71">
        <f>'Data-Normalized'!D71-'Data-Normalized'!B71</f>
        <v>-0.32999999999999902</v>
      </c>
      <c r="F71">
        <f>'Data-Normalized'!E71-'Data-Normalized'!B71</f>
        <v>-0.32999999999999902</v>
      </c>
      <c r="G71">
        <f>'Data-Normalized'!F71-'Data-Normalized'!B71</f>
        <v>-0.32999999999999902</v>
      </c>
      <c r="H71">
        <f>'Data-Normalized'!G71-'Data-Normalized'!B71</f>
        <v>-0.32999999999999902</v>
      </c>
      <c r="I71">
        <f>'Data-Normalized'!H71-'Data-Normalized'!B71</f>
        <v>0.66107557357181124</v>
      </c>
      <c r="J71">
        <f>'Data-Normalized'!I71-'Data-Normalized'!B71</f>
        <v>0.64956399323945901</v>
      </c>
      <c r="K71">
        <f>'Data-Normalized'!J71-'Data-Normalized'!B71</f>
        <v>0.66616028444070263</v>
      </c>
      <c r="L71">
        <f>'Data-Normalized'!K71-'Data-Normalized'!B71</f>
        <v>0.64186034262326652</v>
      </c>
      <c r="M71">
        <f>'Data-Normalized'!L71-'Data-Normalized'!B71</f>
        <v>0.64943893016449095</v>
      </c>
      <c r="N71">
        <f>'Data-Normalized'!M71-'Data-Normalized'!B71</f>
        <v>0.66107557357181124</v>
      </c>
      <c r="O71">
        <f>'Data-Normalized'!N71-'Data-Normalized'!B71</f>
        <v>0.59495780931013376</v>
      </c>
      <c r="P71">
        <f>'Data-Normalized'!O71-'Data-Normalized'!B71</f>
        <v>0.66107557357181124</v>
      </c>
      <c r="Q71">
        <f>'Data-Normalized'!P71-'Data-Normalized'!B71</f>
        <v>0.59371504629329563</v>
      </c>
      <c r="R71">
        <f>'Data-Normalized'!Q71-'Data-Normalized'!B71</f>
        <v>0.20184649814291972</v>
      </c>
      <c r="S71">
        <f>'Data-Normalized'!R71-'Data-Normalized'!B71</f>
        <v>0.63219545819576095</v>
      </c>
      <c r="T71">
        <f>'Data-Normalized'!S71</f>
        <v>0</v>
      </c>
      <c r="U71">
        <f>'Data-Normalized'!T71</f>
        <v>0</v>
      </c>
      <c r="V71">
        <f>'Data-Normalized'!U71</f>
        <v>0</v>
      </c>
      <c r="W71">
        <f>'Data-Normalized'!V71</f>
        <v>0</v>
      </c>
    </row>
    <row r="72" spans="1:23" x14ac:dyDescent="0.25">
      <c r="A72">
        <v>69</v>
      </c>
      <c r="B72">
        <f>'Data-Normalized'!A72</f>
        <v>32</v>
      </c>
      <c r="C72">
        <f>'Data-Normalized'!B72</f>
        <v>0.31999999999999901</v>
      </c>
      <c r="D72">
        <f>'Data-Normalized'!C72-'Data-Normalized'!B72</f>
        <v>0.16074803161939627</v>
      </c>
      <c r="E72">
        <f>'Data-Normalized'!D72-'Data-Normalized'!B72</f>
        <v>-0.31999999999999901</v>
      </c>
      <c r="F72">
        <f>'Data-Normalized'!E72-'Data-Normalized'!B72</f>
        <v>-0.31999999999999901</v>
      </c>
      <c r="G72">
        <f>'Data-Normalized'!F72-'Data-Normalized'!B72</f>
        <v>-0.31999999999999901</v>
      </c>
      <c r="H72">
        <f>'Data-Normalized'!G72-'Data-Normalized'!B72</f>
        <v>-0.31999999999999901</v>
      </c>
      <c r="I72">
        <f>'Data-Normalized'!H72-'Data-Normalized'!B72</f>
        <v>0.67058710888583306</v>
      </c>
      <c r="J72">
        <f>'Data-Normalized'!I72-'Data-Normalized'!B72</f>
        <v>0.65927130674174661</v>
      </c>
      <c r="K72">
        <f>'Data-Normalized'!J72-'Data-Normalized'!B72</f>
        <v>0.67622802234083745</v>
      </c>
      <c r="L72">
        <f>'Data-Normalized'!K72-'Data-Normalized'!B72</f>
        <v>0.65115034354263757</v>
      </c>
      <c r="M72">
        <f>'Data-Normalized'!L72-'Data-Normalized'!B72</f>
        <v>0.65913810063426581</v>
      </c>
      <c r="N72">
        <f>'Data-Normalized'!M72-'Data-Normalized'!B72</f>
        <v>0.67058710888583306</v>
      </c>
      <c r="O72">
        <f>'Data-Normalized'!N72-'Data-Normalized'!B72</f>
        <v>0.60675917999045725</v>
      </c>
      <c r="P72">
        <f>'Data-Normalized'!O72-'Data-Normalized'!B72</f>
        <v>0.67058710888583306</v>
      </c>
      <c r="Q72">
        <f>'Data-Normalized'!P72-'Data-Normalized'!B72</f>
        <v>0.60654490170963604</v>
      </c>
      <c r="R72">
        <f>'Data-Normalized'!Q72-'Data-Normalized'!B72</f>
        <v>0.21063059189677719</v>
      </c>
      <c r="S72">
        <f>'Data-Normalized'!R72-'Data-Normalized'!B72</f>
        <v>0.64133800333634428</v>
      </c>
      <c r="T72">
        <f>'Data-Normalized'!S72</f>
        <v>0</v>
      </c>
      <c r="U72">
        <f>'Data-Normalized'!T72</f>
        <v>0</v>
      </c>
      <c r="V72">
        <f>'Data-Normalized'!U72</f>
        <v>0</v>
      </c>
      <c r="W72">
        <f>'Data-Normalized'!V72</f>
        <v>0</v>
      </c>
    </row>
    <row r="73" spans="1:23" x14ac:dyDescent="0.25">
      <c r="A73">
        <v>70</v>
      </c>
      <c r="B73">
        <f>'Data-Normalized'!A73</f>
        <v>31</v>
      </c>
      <c r="C73">
        <f>'Data-Normalized'!B73</f>
        <v>0.309999999999999</v>
      </c>
      <c r="D73">
        <f>'Data-Normalized'!C73-'Data-Normalized'!B73</f>
        <v>0.16920497310601618</v>
      </c>
      <c r="E73">
        <f>'Data-Normalized'!D73-'Data-Normalized'!B73</f>
        <v>-0.309999999999999</v>
      </c>
      <c r="F73">
        <f>'Data-Normalized'!E73-'Data-Normalized'!B73</f>
        <v>-0.309999999999999</v>
      </c>
      <c r="G73">
        <f>'Data-Normalized'!F73-'Data-Normalized'!B73</f>
        <v>-0.309999999999999</v>
      </c>
      <c r="H73">
        <f>'Data-Normalized'!G73-'Data-Normalized'!B73</f>
        <v>-0.309999999999999</v>
      </c>
      <c r="I73">
        <f>'Data-Normalized'!H73-'Data-Normalized'!B73</f>
        <v>0.68075835960316544</v>
      </c>
      <c r="J73">
        <f>'Data-Normalized'!I73-'Data-Normalized'!B73</f>
        <v>0.66934669250825918</v>
      </c>
      <c r="K73">
        <f>'Data-Normalized'!J73-'Data-Normalized'!B73</f>
        <v>0.68612129859889848</v>
      </c>
      <c r="L73">
        <f>'Data-Normalized'!K73-'Data-Normalized'!B73</f>
        <v>0.66134596448407201</v>
      </c>
      <c r="M73">
        <f>'Data-Normalized'!L73-'Data-Normalized'!B73</f>
        <v>0.66920747143111492</v>
      </c>
      <c r="N73">
        <f>'Data-Normalized'!M73-'Data-Normalized'!B73</f>
        <v>0.68075835960316544</v>
      </c>
      <c r="O73">
        <f>'Data-Normalized'!N73-'Data-Normalized'!B73</f>
        <v>0.61728537311755183</v>
      </c>
      <c r="P73">
        <f>'Data-Normalized'!O73-'Data-Normalized'!B73</f>
        <v>0.68075835960316544</v>
      </c>
      <c r="Q73">
        <f>'Data-Normalized'!P73-'Data-Normalized'!B73</f>
        <v>0.61496129866395344</v>
      </c>
      <c r="R73">
        <f>'Data-Normalized'!Q73-'Data-Normalized'!B73</f>
        <v>0.21793359581575417</v>
      </c>
      <c r="S73">
        <f>'Data-Normalized'!R73-'Data-Normalized'!B73</f>
        <v>0.6504805484769276</v>
      </c>
      <c r="T73">
        <f>'Data-Normalized'!S73</f>
        <v>0</v>
      </c>
      <c r="U73">
        <f>'Data-Normalized'!T73</f>
        <v>0</v>
      </c>
      <c r="V73">
        <f>'Data-Normalized'!U73</f>
        <v>0</v>
      </c>
      <c r="W73">
        <f>'Data-Normalized'!V73</f>
        <v>0</v>
      </c>
    </row>
    <row r="74" spans="1:23" x14ac:dyDescent="0.25">
      <c r="A74">
        <v>71</v>
      </c>
      <c r="B74">
        <f>'Data-Normalized'!A74</f>
        <v>30</v>
      </c>
      <c r="C74">
        <f>'Data-Normalized'!B74</f>
        <v>0.29999999999999899</v>
      </c>
      <c r="D74">
        <f>'Data-Normalized'!C74-'Data-Normalized'!B74</f>
        <v>0.16075330445302533</v>
      </c>
      <c r="E74">
        <f>'Data-Normalized'!D74-'Data-Normalized'!B74</f>
        <v>-0.29999999999999899</v>
      </c>
      <c r="F74">
        <f>'Data-Normalized'!E74-'Data-Normalized'!B74</f>
        <v>-0.29999999999999899</v>
      </c>
      <c r="G74">
        <f>'Data-Normalized'!F74-'Data-Normalized'!B74</f>
        <v>-0.29999999999999899</v>
      </c>
      <c r="H74">
        <f>'Data-Normalized'!G74-'Data-Normalized'!B74</f>
        <v>-0.29999999999999899</v>
      </c>
      <c r="I74">
        <f>'Data-Normalized'!H74-'Data-Normalized'!B74</f>
        <v>0.69028689350647876</v>
      </c>
      <c r="J74">
        <f>'Data-Normalized'!I74-'Data-Normalized'!B74</f>
        <v>0.67930308125469208</v>
      </c>
      <c r="K74">
        <f>'Data-Normalized'!J74-'Data-Normalized'!B74</f>
        <v>0.69602987679986761</v>
      </c>
      <c r="L74">
        <f>'Data-Normalized'!K74-'Data-Normalized'!B74</f>
        <v>0.67093602192834068</v>
      </c>
      <c r="M74">
        <f>'Data-Normalized'!L74-'Data-Normalized'!B74</f>
        <v>0.67915292702371777</v>
      </c>
      <c r="N74">
        <f>'Data-Normalized'!M74-'Data-Normalized'!B74</f>
        <v>0.69028689350647876</v>
      </c>
      <c r="O74">
        <f>'Data-Normalized'!N74-'Data-Normalized'!B74</f>
        <v>0.63192681137808804</v>
      </c>
      <c r="P74">
        <f>'Data-Normalized'!O74-'Data-Normalized'!B74</f>
        <v>0.69028689350647876</v>
      </c>
      <c r="Q74">
        <f>'Data-Normalized'!P74-'Data-Normalized'!B74</f>
        <v>0.63126789710537956</v>
      </c>
      <c r="R74">
        <f>'Data-Normalized'!Q74-'Data-Normalized'!B74</f>
        <v>0.2294227726336216</v>
      </c>
      <c r="S74">
        <f>'Data-Normalized'!R74-'Data-Normalized'!B74</f>
        <v>0.65705072903926087</v>
      </c>
      <c r="T74">
        <f>'Data-Normalized'!S74</f>
        <v>0</v>
      </c>
      <c r="U74">
        <f>'Data-Normalized'!T74</f>
        <v>0</v>
      </c>
      <c r="V74">
        <f>'Data-Normalized'!U74</f>
        <v>0</v>
      </c>
      <c r="W74">
        <f>'Data-Normalized'!V74</f>
        <v>0</v>
      </c>
    </row>
    <row r="75" spans="1:23" x14ac:dyDescent="0.25">
      <c r="A75">
        <v>72</v>
      </c>
      <c r="B75">
        <f>'Data-Normalized'!A75</f>
        <v>29</v>
      </c>
      <c r="C75">
        <f>'Data-Normalized'!B75</f>
        <v>0.28999999999999898</v>
      </c>
      <c r="D75">
        <f>'Data-Normalized'!C75-'Data-Normalized'!B75</f>
        <v>0.17110587529559884</v>
      </c>
      <c r="E75">
        <f>'Data-Normalized'!D75-'Data-Normalized'!B75</f>
        <v>-0.28999999999999898</v>
      </c>
      <c r="F75">
        <f>'Data-Normalized'!E75-'Data-Normalized'!B75</f>
        <v>-0.28999999999999898</v>
      </c>
      <c r="G75">
        <f>'Data-Normalized'!F75-'Data-Normalized'!B75</f>
        <v>-0.28999999999999898</v>
      </c>
      <c r="H75">
        <f>'Data-Normalized'!G75-'Data-Normalized'!B75</f>
        <v>-0.28999999999999898</v>
      </c>
      <c r="I75">
        <f>'Data-Normalized'!H75-'Data-Normalized'!B75</f>
        <v>0.69999952170645119</v>
      </c>
      <c r="J75">
        <f>'Data-Normalized'!I75-'Data-Normalized'!B75</f>
        <v>0.68915327512959013</v>
      </c>
      <c r="K75">
        <f>'Data-Normalized'!J75-'Data-Normalized'!B75</f>
        <v>0.70581954818333381</v>
      </c>
      <c r="L75">
        <f>'Data-Normalized'!K75-'Data-Normalized'!B75</f>
        <v>0.6804618643317879</v>
      </c>
      <c r="M75">
        <f>'Data-Normalized'!L75-'Data-Normalized'!B75</f>
        <v>0.68898921027257609</v>
      </c>
      <c r="N75">
        <f>'Data-Normalized'!M75-'Data-Normalized'!B75</f>
        <v>0.69999952170645119</v>
      </c>
      <c r="O75">
        <f>'Data-Normalized'!N75-'Data-Normalized'!B75</f>
        <v>0.63962437754713974</v>
      </c>
      <c r="P75">
        <f>'Data-Normalized'!O75-'Data-Normalized'!B75</f>
        <v>0.69999952170645119</v>
      </c>
      <c r="Q75">
        <f>'Data-Normalized'!P75-'Data-Normalized'!B75</f>
        <v>0.6403703158235019</v>
      </c>
      <c r="R75">
        <f>'Data-Normalized'!Q75-'Data-Normalized'!B75</f>
        <v>0.23706964336400177</v>
      </c>
      <c r="S75">
        <f>'Data-Normalized'!R75-'Data-Normalized'!B75</f>
        <v>0.65504636100742353</v>
      </c>
      <c r="T75">
        <f>'Data-Normalized'!S75</f>
        <v>0</v>
      </c>
      <c r="U75">
        <f>'Data-Normalized'!T75</f>
        <v>0</v>
      </c>
      <c r="V75">
        <f>'Data-Normalized'!U75</f>
        <v>0</v>
      </c>
      <c r="W75">
        <f>'Data-Normalized'!V75</f>
        <v>0</v>
      </c>
    </row>
    <row r="76" spans="1:23" x14ac:dyDescent="0.25">
      <c r="A76">
        <v>73</v>
      </c>
      <c r="B76">
        <f>'Data-Normalized'!A76</f>
        <v>28</v>
      </c>
      <c r="C76">
        <f>'Data-Normalized'!B76</f>
        <v>0.27999999999999903</v>
      </c>
      <c r="D76">
        <f>'Data-Normalized'!C76-'Data-Normalized'!B76</f>
        <v>0.17272512194176515</v>
      </c>
      <c r="E76">
        <f>'Data-Normalized'!D76-'Data-Normalized'!B76</f>
        <v>-0.27999999999999903</v>
      </c>
      <c r="F76">
        <f>'Data-Normalized'!E76-'Data-Normalized'!B76</f>
        <v>-0.27999999999999903</v>
      </c>
      <c r="G76">
        <f>'Data-Normalized'!F76-'Data-Normalized'!B76</f>
        <v>-0.27999999999999903</v>
      </c>
      <c r="H76">
        <f>'Data-Normalized'!G76-'Data-Normalized'!B76</f>
        <v>-0.27999999999999903</v>
      </c>
      <c r="I76">
        <f>'Data-Normalized'!H76-'Data-Normalized'!B76</f>
        <v>0.70949166781296136</v>
      </c>
      <c r="J76">
        <f>'Data-Normalized'!I76-'Data-Normalized'!B76</f>
        <v>0.69907251665811465</v>
      </c>
      <c r="K76">
        <f>'Data-Normalized'!J76-'Data-Normalized'!B76</f>
        <v>0.71580122483768582</v>
      </c>
      <c r="L76">
        <f>'Data-Normalized'!K76-'Data-Normalized'!B76</f>
        <v>0.68992985054967337</v>
      </c>
      <c r="M76">
        <f>'Data-Normalized'!L76-'Data-Normalized'!B76</f>
        <v>0.69889670195528364</v>
      </c>
      <c r="N76">
        <f>'Data-Normalized'!M76-'Data-Normalized'!B76</f>
        <v>0.70949166781296136</v>
      </c>
      <c r="O76">
        <f>'Data-Normalized'!N76-'Data-Normalized'!B76</f>
        <v>0.6520525242979941</v>
      </c>
      <c r="P76">
        <f>'Data-Normalized'!O76-'Data-Normalized'!B76</f>
        <v>0.70949166781296136</v>
      </c>
      <c r="Q76">
        <f>'Data-Normalized'!P76-'Data-Normalized'!B76</f>
        <v>0.65588961425063907</v>
      </c>
      <c r="R76">
        <f>'Data-Normalized'!Q76-'Data-Normalized'!B76</f>
        <v>0.2475973703590989</v>
      </c>
      <c r="S76">
        <f>'Data-Normalized'!R76-'Data-Normalized'!B76</f>
        <v>0.63932271522491924</v>
      </c>
      <c r="T76">
        <f>'Data-Normalized'!S76</f>
        <v>0</v>
      </c>
      <c r="U76">
        <f>'Data-Normalized'!T76</f>
        <v>0</v>
      </c>
      <c r="V76">
        <f>'Data-Normalized'!U76</f>
        <v>0</v>
      </c>
      <c r="W76">
        <f>'Data-Normalized'!V76</f>
        <v>0</v>
      </c>
    </row>
    <row r="77" spans="1:23" x14ac:dyDescent="0.25">
      <c r="A77">
        <v>74</v>
      </c>
      <c r="B77">
        <f>'Data-Normalized'!A77</f>
        <v>27</v>
      </c>
      <c r="C77">
        <f>'Data-Normalized'!B77</f>
        <v>0.26999999999999902</v>
      </c>
      <c r="D77">
        <f>'Data-Normalized'!C77-'Data-Normalized'!B77</f>
        <v>0.17972739416775951</v>
      </c>
      <c r="E77">
        <f>'Data-Normalized'!D77-'Data-Normalized'!B77</f>
        <v>-0.26999999999999902</v>
      </c>
      <c r="F77">
        <f>'Data-Normalized'!E77-'Data-Normalized'!B77</f>
        <v>-0.26999999999999902</v>
      </c>
      <c r="G77">
        <f>'Data-Normalized'!F77-'Data-Normalized'!B77</f>
        <v>-0.26999999999999902</v>
      </c>
      <c r="H77">
        <f>'Data-Normalized'!G77-'Data-Normalized'!B77</f>
        <v>-0.26999999999999902</v>
      </c>
      <c r="I77">
        <f>'Data-Normalized'!H77-'Data-Normalized'!B77</f>
        <v>0.71913999324390299</v>
      </c>
      <c r="J77">
        <f>'Data-Normalized'!I77-'Data-Normalized'!B77</f>
        <v>0.70895670968160696</v>
      </c>
      <c r="K77">
        <f>'Data-Normalized'!J77-'Data-Normalized'!B77</f>
        <v>0.72580473356344821</v>
      </c>
      <c r="L77">
        <f>'Data-Normalized'!K77-'Data-Normalized'!B77</f>
        <v>0.69965209700480724</v>
      </c>
      <c r="M77">
        <f>'Data-Normalized'!L77-'Data-Normalized'!B77</f>
        <v>0.70877474968147269</v>
      </c>
      <c r="N77">
        <f>'Data-Normalized'!M77-'Data-Normalized'!B77</f>
        <v>0.71913999324390299</v>
      </c>
      <c r="O77">
        <f>'Data-Normalized'!N77-'Data-Normalized'!B77</f>
        <v>0.66651262344892659</v>
      </c>
      <c r="P77">
        <f>'Data-Normalized'!O77-'Data-Normalized'!B77</f>
        <v>0.71913999324390299</v>
      </c>
      <c r="Q77">
        <f>'Data-Normalized'!P77-'Data-Normalized'!B77</f>
        <v>0.66700524137991679</v>
      </c>
      <c r="R77">
        <f>'Data-Normalized'!Q77-'Data-Normalized'!B77</f>
        <v>0.25846295358229354</v>
      </c>
      <c r="S77">
        <f>'Data-Normalized'!R77-'Data-Normalized'!B77</f>
        <v>0.64932271522491924</v>
      </c>
      <c r="T77">
        <f>'Data-Normalized'!S77</f>
        <v>0</v>
      </c>
      <c r="U77">
        <f>'Data-Normalized'!T77</f>
        <v>0</v>
      </c>
      <c r="V77">
        <f>'Data-Normalized'!U77</f>
        <v>0</v>
      </c>
      <c r="W77">
        <f>'Data-Normalized'!V77</f>
        <v>0</v>
      </c>
    </row>
    <row r="78" spans="1:23" x14ac:dyDescent="0.25">
      <c r="A78">
        <v>75</v>
      </c>
      <c r="B78">
        <f>'Data-Normalized'!A78</f>
        <v>26</v>
      </c>
      <c r="C78">
        <f>'Data-Normalized'!B78</f>
        <v>0.25999999999999901</v>
      </c>
      <c r="D78">
        <f>'Data-Normalized'!C78-'Data-Normalized'!B78</f>
        <v>0.19914136527628606</v>
      </c>
      <c r="E78">
        <f>'Data-Normalized'!D78-'Data-Normalized'!B78</f>
        <v>-0.25999999999999901</v>
      </c>
      <c r="F78">
        <f>'Data-Normalized'!E78-'Data-Normalized'!B78</f>
        <v>-0.25999999999999901</v>
      </c>
      <c r="G78">
        <f>'Data-Normalized'!F78-'Data-Normalized'!B78</f>
        <v>-0.25999999999999901</v>
      </c>
      <c r="H78">
        <f>'Data-Normalized'!G78-'Data-Normalized'!B78</f>
        <v>-0.25999999999999901</v>
      </c>
      <c r="I78">
        <f>'Data-Normalized'!H78-'Data-Normalized'!B78</f>
        <v>0.72862992369226987</v>
      </c>
      <c r="J78">
        <f>'Data-Normalized'!I78-'Data-Normalized'!B78</f>
        <v>0.71930467627647798</v>
      </c>
      <c r="K78">
        <f>'Data-Normalized'!J78-'Data-Normalized'!B78</f>
        <v>0.73605049056372163</v>
      </c>
      <c r="L78">
        <f>'Data-Normalized'!K78-'Data-Normalized'!B78</f>
        <v>0.70946803477072229</v>
      </c>
      <c r="M78">
        <f>'Data-Normalized'!L78-'Data-Normalized'!B78</f>
        <v>0.71911780309828133</v>
      </c>
      <c r="N78">
        <f>'Data-Normalized'!M78-'Data-Normalized'!B78</f>
        <v>0.72862992369226987</v>
      </c>
      <c r="O78">
        <f>'Data-Normalized'!N78-'Data-Normalized'!B78</f>
        <v>0.66947292294834015</v>
      </c>
      <c r="P78">
        <f>'Data-Normalized'!O78-'Data-Normalized'!B78</f>
        <v>0.72862992369226987</v>
      </c>
      <c r="Q78">
        <f>'Data-Normalized'!P78-'Data-Normalized'!B78</f>
        <v>0.67280986824414102</v>
      </c>
      <c r="R78">
        <f>'Data-Normalized'!Q78-'Data-Normalized'!B78</f>
        <v>0.27256900576258125</v>
      </c>
      <c r="S78">
        <f>'Data-Normalized'!R78-'Data-Normalized'!B78</f>
        <v>0.65932271522491925</v>
      </c>
      <c r="T78">
        <f>'Data-Normalized'!S78</f>
        <v>0</v>
      </c>
      <c r="U78">
        <f>'Data-Normalized'!T78</f>
        <v>0</v>
      </c>
      <c r="V78">
        <f>'Data-Normalized'!U78</f>
        <v>0</v>
      </c>
      <c r="W78">
        <f>'Data-Normalized'!V78</f>
        <v>0</v>
      </c>
    </row>
    <row r="79" spans="1:23" x14ac:dyDescent="0.25">
      <c r="A79">
        <v>76</v>
      </c>
      <c r="B79">
        <f>'Data-Normalized'!A79</f>
        <v>25</v>
      </c>
      <c r="C79">
        <f>'Data-Normalized'!B79</f>
        <v>0.249999999999999</v>
      </c>
      <c r="D79">
        <f>'Data-Normalized'!C79-'Data-Normalized'!B79</f>
        <v>0.20166306699093001</v>
      </c>
      <c r="E79">
        <f>'Data-Normalized'!D79-'Data-Normalized'!B79</f>
        <v>-0.249999999999999</v>
      </c>
      <c r="F79">
        <f>'Data-Normalized'!E79-'Data-Normalized'!B79</f>
        <v>-0.249999999999999</v>
      </c>
      <c r="G79">
        <f>'Data-Normalized'!F79-'Data-Normalized'!B79</f>
        <v>-0.249999999999999</v>
      </c>
      <c r="H79">
        <f>'Data-Normalized'!G79-'Data-Normalized'!B79</f>
        <v>-0.249999999999999</v>
      </c>
      <c r="I79">
        <f>'Data-Normalized'!H79-'Data-Normalized'!B79</f>
        <v>0.73815482315167136</v>
      </c>
      <c r="J79">
        <f>'Data-Normalized'!I79-'Data-Normalized'!B79</f>
        <v>0.72948932103532449</v>
      </c>
      <c r="K79">
        <f>'Data-Normalized'!J79-'Data-Normalized'!B79</f>
        <v>0.74611744874702035</v>
      </c>
      <c r="L79">
        <f>'Data-Normalized'!K79-'Data-Normalized'!B79</f>
        <v>0.71916199528348523</v>
      </c>
      <c r="M79">
        <f>'Data-Normalized'!L79-'Data-Normalized'!B79</f>
        <v>0.72926222466089741</v>
      </c>
      <c r="N79">
        <f>'Data-Normalized'!M79-'Data-Normalized'!B79</f>
        <v>0.73815482315167136</v>
      </c>
      <c r="O79">
        <f>'Data-Normalized'!N79-'Data-Normalized'!B79</f>
        <v>0.68187794713534156</v>
      </c>
      <c r="P79">
        <f>'Data-Normalized'!O79-'Data-Normalized'!B79</f>
        <v>0.73815482315167136</v>
      </c>
      <c r="Q79">
        <f>'Data-Normalized'!P79-'Data-Normalized'!B79</f>
        <v>0.68632562402847841</v>
      </c>
      <c r="R79">
        <f>'Data-Normalized'!Q79-'Data-Normalized'!B79</f>
        <v>0.28229636164939675</v>
      </c>
      <c r="S79">
        <f>'Data-Normalized'!R79-'Data-Normalized'!B79</f>
        <v>0.66932271522491926</v>
      </c>
      <c r="T79">
        <f>'Data-Normalized'!S79</f>
        <v>0</v>
      </c>
      <c r="U79">
        <f>'Data-Normalized'!T79</f>
        <v>0</v>
      </c>
      <c r="V79">
        <f>'Data-Normalized'!U79</f>
        <v>0</v>
      </c>
      <c r="W79">
        <f>'Data-Normalized'!V79</f>
        <v>0</v>
      </c>
    </row>
    <row r="80" spans="1:23" x14ac:dyDescent="0.25">
      <c r="A80">
        <v>77</v>
      </c>
      <c r="B80">
        <f>'Data-Normalized'!A80</f>
        <v>24</v>
      </c>
      <c r="C80">
        <f>'Data-Normalized'!B80</f>
        <v>0.23999999999999899</v>
      </c>
      <c r="D80">
        <f>'Data-Normalized'!C80-'Data-Normalized'!B80</f>
        <v>0.22149184000593464</v>
      </c>
      <c r="E80">
        <f>'Data-Normalized'!D80-'Data-Normalized'!B80</f>
        <v>-0.23999999999999899</v>
      </c>
      <c r="F80">
        <f>'Data-Normalized'!E80-'Data-Normalized'!B80</f>
        <v>-0.23999999999999899</v>
      </c>
      <c r="G80">
        <f>'Data-Normalized'!F80-'Data-Normalized'!B80</f>
        <v>-0.23999999999999899</v>
      </c>
      <c r="H80">
        <f>'Data-Normalized'!G80-'Data-Normalized'!B80</f>
        <v>-0.23999999999999899</v>
      </c>
      <c r="I80">
        <f>'Data-Normalized'!H80-'Data-Normalized'!B80</f>
        <v>0.74730188896622918</v>
      </c>
      <c r="J80">
        <f>'Data-Normalized'!I80-'Data-Normalized'!B80</f>
        <v>0.73994230722251986</v>
      </c>
      <c r="K80">
        <f>'Data-Normalized'!J80-'Data-Normalized'!B80</f>
        <v>0.75591969306446849</v>
      </c>
      <c r="L80">
        <f>'Data-Normalized'!K80-'Data-Normalized'!B80</f>
        <v>0.72879261783890792</v>
      </c>
      <c r="M80">
        <f>'Data-Normalized'!L80-'Data-Normalized'!B80</f>
        <v>0.73970584693912245</v>
      </c>
      <c r="N80">
        <f>'Data-Normalized'!M80-'Data-Normalized'!B80</f>
        <v>0.74730188896622918</v>
      </c>
      <c r="O80">
        <f>'Data-Normalized'!N80-'Data-Normalized'!B80</f>
        <v>0.6925575051896824</v>
      </c>
      <c r="P80">
        <f>'Data-Normalized'!O80-'Data-Normalized'!B80</f>
        <v>0.74730188896622918</v>
      </c>
      <c r="Q80">
        <f>'Data-Normalized'!P80-'Data-Normalized'!B80</f>
        <v>0.69211858879965216</v>
      </c>
      <c r="R80">
        <f>'Data-Normalized'!Q80-'Data-Normalized'!B80</f>
        <v>0.29433849188919203</v>
      </c>
      <c r="S80">
        <f>'Data-Normalized'!R80-'Data-Normalized'!B80</f>
        <v>0.67932271522491927</v>
      </c>
      <c r="T80">
        <f>'Data-Normalized'!S80</f>
        <v>0</v>
      </c>
      <c r="U80">
        <f>'Data-Normalized'!T80</f>
        <v>0</v>
      </c>
      <c r="V80">
        <f>'Data-Normalized'!U80</f>
        <v>0</v>
      </c>
      <c r="W80">
        <f>'Data-Normalized'!V80</f>
        <v>0</v>
      </c>
    </row>
    <row r="81" spans="1:23" x14ac:dyDescent="0.25">
      <c r="A81">
        <v>78</v>
      </c>
      <c r="B81">
        <f>'Data-Normalized'!A81</f>
        <v>23</v>
      </c>
      <c r="C81">
        <f>'Data-Normalized'!B81</f>
        <v>0.22999999999999901</v>
      </c>
      <c r="D81">
        <f>'Data-Normalized'!C81-'Data-Normalized'!B81</f>
        <v>0.24198234064420535</v>
      </c>
      <c r="E81">
        <f>'Data-Normalized'!D81-'Data-Normalized'!B81</f>
        <v>-0.22999999999999901</v>
      </c>
      <c r="F81">
        <f>'Data-Normalized'!E81-'Data-Normalized'!B81</f>
        <v>-0.22999999999999901</v>
      </c>
      <c r="G81">
        <f>'Data-Normalized'!F81-'Data-Normalized'!B81</f>
        <v>-0.22999999999999901</v>
      </c>
      <c r="H81">
        <f>'Data-Normalized'!G81-'Data-Normalized'!B81</f>
        <v>-0.22999999999999901</v>
      </c>
      <c r="I81">
        <f>'Data-Normalized'!H81-'Data-Normalized'!B81</f>
        <v>0.75721533198437352</v>
      </c>
      <c r="J81">
        <f>'Data-Normalized'!I81-'Data-Normalized'!B81</f>
        <v>0.75053855155064331</v>
      </c>
      <c r="K81">
        <f>'Data-Normalized'!J81-'Data-Normalized'!B81</f>
        <v>0.7659170615201466</v>
      </c>
      <c r="L81">
        <f>'Data-Normalized'!K81-'Data-Normalized'!B81</f>
        <v>0.7390912334409393</v>
      </c>
      <c r="M81">
        <f>'Data-Normalized'!L81-'Data-Normalized'!B81</f>
        <v>0.75029405783787173</v>
      </c>
      <c r="N81">
        <f>'Data-Normalized'!M81-'Data-Normalized'!B81</f>
        <v>0.75721533198437352</v>
      </c>
      <c r="O81">
        <f>'Data-Normalized'!N81-'Data-Normalized'!B81</f>
        <v>0.70455592106473341</v>
      </c>
      <c r="P81">
        <f>'Data-Normalized'!O81-'Data-Normalized'!B81</f>
        <v>0.75721533198437352</v>
      </c>
      <c r="Q81">
        <f>'Data-Normalized'!P81-'Data-Normalized'!B81</f>
        <v>0.7092274409714483</v>
      </c>
      <c r="R81">
        <f>'Data-Normalized'!Q81-'Data-Normalized'!B81</f>
        <v>0.30372976941265717</v>
      </c>
      <c r="S81">
        <f>'Data-Normalized'!R81-'Data-Normalized'!B81</f>
        <v>0.68932271522491928</v>
      </c>
      <c r="T81">
        <f>'Data-Normalized'!S81</f>
        <v>0</v>
      </c>
      <c r="U81">
        <f>'Data-Normalized'!T81</f>
        <v>0</v>
      </c>
      <c r="V81">
        <f>'Data-Normalized'!U81</f>
        <v>0</v>
      </c>
      <c r="W81">
        <f>'Data-Normalized'!V81</f>
        <v>0</v>
      </c>
    </row>
    <row r="82" spans="1:23" x14ac:dyDescent="0.25">
      <c r="A82">
        <v>79</v>
      </c>
      <c r="B82">
        <f>'Data-Normalized'!A82</f>
        <v>22</v>
      </c>
      <c r="C82">
        <f>'Data-Normalized'!B82</f>
        <v>0.219999999999999</v>
      </c>
      <c r="D82">
        <f>'Data-Normalized'!C82-'Data-Normalized'!B82</f>
        <v>0.25543334313681021</v>
      </c>
      <c r="E82">
        <f>'Data-Normalized'!D82-'Data-Normalized'!B82</f>
        <v>-0.219999999999999</v>
      </c>
      <c r="F82">
        <f>'Data-Normalized'!E82-'Data-Normalized'!B82</f>
        <v>-0.219999999999999</v>
      </c>
      <c r="G82">
        <f>'Data-Normalized'!F82-'Data-Normalized'!B82</f>
        <v>-0.219999999999999</v>
      </c>
      <c r="H82">
        <f>'Data-Normalized'!G82-'Data-Normalized'!B82</f>
        <v>-0.219999999999999</v>
      </c>
      <c r="I82">
        <f>'Data-Normalized'!H82-'Data-Normalized'!B82</f>
        <v>0.76745213083431374</v>
      </c>
      <c r="J82">
        <f>'Data-Normalized'!I82-'Data-Normalized'!B82</f>
        <v>0.76090041162475486</v>
      </c>
      <c r="K82">
        <f>'Data-Normalized'!J82-'Data-Normalized'!B82</f>
        <v>0.7758305616836435</v>
      </c>
      <c r="L82">
        <f>'Data-Normalized'!K82-'Data-Normalized'!B82</f>
        <v>0.7496661303405584</v>
      </c>
      <c r="M82">
        <f>'Data-Normalized'!L82-'Data-Normalized'!B82</f>
        <v>0.76062332897716045</v>
      </c>
      <c r="N82">
        <f>'Data-Normalized'!M82-'Data-Normalized'!B82</f>
        <v>0.76745213083431374</v>
      </c>
      <c r="O82">
        <f>'Data-Normalized'!N82-'Data-Normalized'!B82</f>
        <v>0.71382518264191375</v>
      </c>
      <c r="P82">
        <f>'Data-Normalized'!O82-'Data-Normalized'!B82</f>
        <v>0.76745213083431374</v>
      </c>
      <c r="Q82">
        <f>'Data-Normalized'!P82-'Data-Normalized'!B82</f>
        <v>0.71753552963963652</v>
      </c>
      <c r="R82">
        <f>'Data-Normalized'!Q82-'Data-Normalized'!B82</f>
        <v>0.31387433064357617</v>
      </c>
      <c r="S82">
        <f>'Data-Normalized'!R82-'Data-Normalized'!B82</f>
        <v>0.69932271522491929</v>
      </c>
      <c r="T82">
        <f>'Data-Normalized'!S82</f>
        <v>0</v>
      </c>
      <c r="U82">
        <f>'Data-Normalized'!T82</f>
        <v>0</v>
      </c>
      <c r="V82">
        <f>'Data-Normalized'!U82</f>
        <v>0</v>
      </c>
      <c r="W82">
        <f>'Data-Normalized'!V82</f>
        <v>0</v>
      </c>
    </row>
    <row r="83" spans="1:23" x14ac:dyDescent="0.25">
      <c r="A83">
        <v>80</v>
      </c>
      <c r="B83">
        <f>'Data-Normalized'!A83</f>
        <v>21</v>
      </c>
      <c r="C83">
        <f>'Data-Normalized'!B83</f>
        <v>0.20999999999999899</v>
      </c>
      <c r="D83">
        <f>'Data-Normalized'!C83-'Data-Normalized'!B83</f>
        <v>0.27759393491453577</v>
      </c>
      <c r="E83">
        <f>'Data-Normalized'!D83-'Data-Normalized'!B83</f>
        <v>-0.20999999999999899</v>
      </c>
      <c r="F83">
        <f>'Data-Normalized'!E83-'Data-Normalized'!B83</f>
        <v>-0.20999999999999899</v>
      </c>
      <c r="G83">
        <f>'Data-Normalized'!F83-'Data-Normalized'!B83</f>
        <v>-0.20999999999999899</v>
      </c>
      <c r="H83">
        <f>'Data-Normalized'!G83-'Data-Normalized'!B83</f>
        <v>-0.20999999999999899</v>
      </c>
      <c r="I83">
        <f>'Data-Normalized'!H83-'Data-Normalized'!B83</f>
        <v>0.77639819770771001</v>
      </c>
      <c r="J83">
        <f>'Data-Normalized'!I83-'Data-Normalized'!B83</f>
        <v>0.77109609561333015</v>
      </c>
      <c r="K83">
        <f>'Data-Normalized'!J83-'Data-Normalized'!B83</f>
        <v>0.78611169833535421</v>
      </c>
      <c r="L83">
        <f>'Data-Normalized'!K83-'Data-Normalized'!B83</f>
        <v>0.75882904812792162</v>
      </c>
      <c r="M83">
        <f>'Data-Normalized'!L83-'Data-Normalized'!B83</f>
        <v>0.77081761732571064</v>
      </c>
      <c r="N83">
        <f>'Data-Normalized'!M83-'Data-Normalized'!B83</f>
        <v>0.77639819770771001</v>
      </c>
      <c r="O83">
        <f>'Data-Normalized'!N83-'Data-Normalized'!B83</f>
        <v>0.72920788095449318</v>
      </c>
      <c r="P83">
        <f>'Data-Normalized'!O83-'Data-Normalized'!B83</f>
        <v>0.77639819770771001</v>
      </c>
      <c r="Q83">
        <f>'Data-Normalized'!P83-'Data-Normalized'!B83</f>
        <v>0.72745655708130541</v>
      </c>
      <c r="R83">
        <f>'Data-Normalized'!Q83-'Data-Normalized'!B83</f>
        <v>0.32434032763163112</v>
      </c>
      <c r="S83">
        <f>'Data-Normalized'!R83-'Data-Normalized'!B83</f>
        <v>0.7093227152249193</v>
      </c>
      <c r="T83">
        <f>'Data-Normalized'!S83</f>
        <v>0</v>
      </c>
      <c r="U83">
        <f>'Data-Normalized'!T83</f>
        <v>0</v>
      </c>
      <c r="V83">
        <f>'Data-Normalized'!U83</f>
        <v>0</v>
      </c>
      <c r="W83">
        <f>'Data-Normalized'!V83</f>
        <v>0</v>
      </c>
    </row>
    <row r="84" spans="1:23" x14ac:dyDescent="0.25">
      <c r="A84">
        <v>81</v>
      </c>
      <c r="B84">
        <f>'Data-Normalized'!A84</f>
        <v>20</v>
      </c>
      <c r="C84">
        <f>'Data-Normalized'!B84</f>
        <v>0.19999999999999901</v>
      </c>
      <c r="D84">
        <f>'Data-Normalized'!C84-'Data-Normalized'!B84</f>
        <v>0.26308079291143771</v>
      </c>
      <c r="E84">
        <f>'Data-Normalized'!D84-'Data-Normalized'!B84</f>
        <v>-0.19999999999999901</v>
      </c>
      <c r="F84">
        <f>'Data-Normalized'!E84-'Data-Normalized'!B84</f>
        <v>-0.19999999999999901</v>
      </c>
      <c r="G84">
        <f>'Data-Normalized'!F84-'Data-Normalized'!B84</f>
        <v>-0.19999999999999901</v>
      </c>
      <c r="H84">
        <f>'Data-Normalized'!G84-'Data-Normalized'!B84</f>
        <v>-0.19999999999999901</v>
      </c>
      <c r="I84">
        <f>'Data-Normalized'!H84-'Data-Normalized'!B84</f>
        <v>0.7862132602940588</v>
      </c>
      <c r="J84">
        <f>'Data-Normalized'!I84-'Data-Normalized'!B84</f>
        <v>0.78147533303005634</v>
      </c>
      <c r="K84">
        <f>'Data-Normalized'!J84-'Data-Normalized'!B84</f>
        <v>0.79587412836185978</v>
      </c>
      <c r="L84">
        <f>'Data-Normalized'!K84-'Data-Normalized'!B84</f>
        <v>0.76892205030167915</v>
      </c>
      <c r="M84">
        <f>'Data-Normalized'!L84-'Data-Normalized'!B84</f>
        <v>0.78118184533252499</v>
      </c>
      <c r="N84">
        <f>'Data-Normalized'!M84-'Data-Normalized'!B84</f>
        <v>0.7862132602940588</v>
      </c>
      <c r="O84">
        <f>'Data-Normalized'!N84-'Data-Normalized'!B84</f>
        <v>0.73496657522421582</v>
      </c>
      <c r="P84">
        <f>'Data-Normalized'!O84-'Data-Normalized'!B84</f>
        <v>0.7862132602940588</v>
      </c>
      <c r="Q84">
        <f>'Data-Normalized'!P84-'Data-Normalized'!B84</f>
        <v>0.73559937666924968</v>
      </c>
      <c r="R84">
        <f>'Data-Normalized'!Q84-'Data-Normalized'!B84</f>
        <v>0.33706551914512356</v>
      </c>
      <c r="S84">
        <f>'Data-Normalized'!R84-'Data-Normalized'!B84</f>
        <v>0.71932271522491931</v>
      </c>
      <c r="T84">
        <f>'Data-Normalized'!S84</f>
        <v>0</v>
      </c>
      <c r="U84">
        <f>'Data-Normalized'!T84</f>
        <v>0</v>
      </c>
      <c r="V84">
        <f>'Data-Normalized'!U84</f>
        <v>0</v>
      </c>
      <c r="W84">
        <f>'Data-Normalized'!V84</f>
        <v>0</v>
      </c>
    </row>
    <row r="85" spans="1:23" x14ac:dyDescent="0.25">
      <c r="A85">
        <v>82</v>
      </c>
      <c r="B85">
        <f>'Data-Normalized'!A85</f>
        <v>19</v>
      </c>
      <c r="C85">
        <f>'Data-Normalized'!B85</f>
        <v>0.189999999999999</v>
      </c>
      <c r="D85">
        <f>'Data-Normalized'!C85-'Data-Normalized'!B85</f>
        <v>0.26894925651951329</v>
      </c>
      <c r="E85">
        <f>'Data-Normalized'!D85-'Data-Normalized'!B85</f>
        <v>-0.189999999999999</v>
      </c>
      <c r="F85">
        <f>'Data-Normalized'!E85-'Data-Normalized'!B85</f>
        <v>-0.189999999999999</v>
      </c>
      <c r="G85">
        <f>'Data-Normalized'!F85-'Data-Normalized'!B85</f>
        <v>-0.189999999999999</v>
      </c>
      <c r="H85">
        <f>'Data-Normalized'!G85-'Data-Normalized'!B85</f>
        <v>-0.189999999999999</v>
      </c>
      <c r="I85">
        <f>'Data-Normalized'!H85-'Data-Normalized'!B85</f>
        <v>0.79581537869400609</v>
      </c>
      <c r="J85">
        <f>'Data-Normalized'!I85-'Data-Normalized'!B85</f>
        <v>0.79157800206395912</v>
      </c>
      <c r="K85">
        <f>'Data-Normalized'!J85-'Data-Normalized'!B85</f>
        <v>0.80589966408824143</v>
      </c>
      <c r="L85">
        <f>'Data-Normalized'!K85-'Data-Normalized'!B85</f>
        <v>0.77870631908892451</v>
      </c>
      <c r="M85">
        <f>'Data-Normalized'!L85-'Data-Normalized'!B85</f>
        <v>0.79127731892770758</v>
      </c>
      <c r="N85">
        <f>'Data-Normalized'!M85-'Data-Normalized'!B85</f>
        <v>0.79581537869400609</v>
      </c>
      <c r="O85">
        <f>'Data-Normalized'!N85-'Data-Normalized'!B85</f>
        <v>0.74659256354411685</v>
      </c>
      <c r="P85">
        <f>'Data-Normalized'!O85-'Data-Normalized'!B85</f>
        <v>0.79581537869400609</v>
      </c>
      <c r="Q85">
        <f>'Data-Normalized'!P85-'Data-Normalized'!B85</f>
        <v>0.74731077040951077</v>
      </c>
      <c r="R85">
        <f>'Data-Normalized'!Q85-'Data-Normalized'!B85</f>
        <v>0.35220281054884467</v>
      </c>
      <c r="S85">
        <f>'Data-Normalized'!R85-'Data-Normalized'!B85</f>
        <v>0.72932271522491932</v>
      </c>
      <c r="T85">
        <f>'Data-Normalized'!S85</f>
        <v>0</v>
      </c>
      <c r="U85">
        <f>'Data-Normalized'!T85</f>
        <v>0</v>
      </c>
      <c r="V85">
        <f>'Data-Normalized'!U85</f>
        <v>0</v>
      </c>
      <c r="W85">
        <f>'Data-Normalized'!V85</f>
        <v>0</v>
      </c>
    </row>
    <row r="86" spans="1:23" x14ac:dyDescent="0.25">
      <c r="A86">
        <v>83</v>
      </c>
      <c r="B86">
        <f>'Data-Normalized'!A86</f>
        <v>18</v>
      </c>
      <c r="C86">
        <f>'Data-Normalized'!B86</f>
        <v>0.17999999999999899</v>
      </c>
      <c r="D86">
        <f>'Data-Normalized'!C86-'Data-Normalized'!B86</f>
        <v>0.2595877112994836</v>
      </c>
      <c r="E86">
        <f>'Data-Normalized'!D86-'Data-Normalized'!B86</f>
        <v>-0.17999999999999899</v>
      </c>
      <c r="F86">
        <f>'Data-Normalized'!E86-'Data-Normalized'!B86</f>
        <v>-0.17999999999999899</v>
      </c>
      <c r="G86">
        <f>'Data-Normalized'!F86-'Data-Normalized'!B86</f>
        <v>-0.17999999999999899</v>
      </c>
      <c r="H86">
        <f>'Data-Normalized'!G86-'Data-Normalized'!B86</f>
        <v>-0.17999999999999899</v>
      </c>
      <c r="I86">
        <f>'Data-Normalized'!H86-'Data-Normalized'!B86</f>
        <v>0.80579671425924815</v>
      </c>
      <c r="J86">
        <f>'Data-Normalized'!I86-'Data-Normalized'!B86</f>
        <v>0.80110977922128268</v>
      </c>
      <c r="K86">
        <f>'Data-Normalized'!J86-'Data-Normalized'!B86</f>
        <v>0.81584732559561934</v>
      </c>
      <c r="L86">
        <f>'Data-Normalized'!K86-'Data-Normalized'!B86</f>
        <v>0.78849350104631477</v>
      </c>
      <c r="M86">
        <f>'Data-Normalized'!L86-'Data-Normalized'!B86</f>
        <v>0.80078967689037461</v>
      </c>
      <c r="N86">
        <f>'Data-Normalized'!M86-'Data-Normalized'!B86</f>
        <v>0.80579671425924815</v>
      </c>
      <c r="O86">
        <f>'Data-Normalized'!N86-'Data-Normalized'!B86</f>
        <v>0.75871957258378098</v>
      </c>
      <c r="P86">
        <f>'Data-Normalized'!O86-'Data-Normalized'!B86</f>
        <v>0.80579671425924815</v>
      </c>
      <c r="Q86">
        <f>'Data-Normalized'!P86-'Data-Normalized'!B86</f>
        <v>0.76003417234757054</v>
      </c>
      <c r="R86">
        <f>'Data-Normalized'!Q86-'Data-Normalized'!B86</f>
        <v>0.36344807817805763</v>
      </c>
      <c r="S86">
        <f>'Data-Normalized'!R86-'Data-Normalized'!B86</f>
        <v>0.73932271522491932</v>
      </c>
      <c r="T86">
        <f>'Data-Normalized'!S86</f>
        <v>0</v>
      </c>
      <c r="U86">
        <f>'Data-Normalized'!T86</f>
        <v>0</v>
      </c>
      <c r="V86">
        <f>'Data-Normalized'!U86</f>
        <v>0</v>
      </c>
      <c r="W86">
        <f>'Data-Normalized'!V86</f>
        <v>0</v>
      </c>
    </row>
    <row r="87" spans="1:23" x14ac:dyDescent="0.25">
      <c r="A87">
        <v>84</v>
      </c>
      <c r="B87">
        <f>'Data-Normalized'!A87</f>
        <v>17</v>
      </c>
      <c r="C87">
        <f>'Data-Normalized'!B87</f>
        <v>0.16999999999999901</v>
      </c>
      <c r="D87">
        <f>'Data-Normalized'!C87-'Data-Normalized'!B87</f>
        <v>0.24270160269523453</v>
      </c>
      <c r="E87">
        <f>'Data-Normalized'!D87-'Data-Normalized'!B87</f>
        <v>-0.16999999999999901</v>
      </c>
      <c r="F87">
        <f>'Data-Normalized'!E87-'Data-Normalized'!B87</f>
        <v>-0.16999999999999901</v>
      </c>
      <c r="G87">
        <f>'Data-Normalized'!F87-'Data-Normalized'!B87</f>
        <v>-0.16999999999999901</v>
      </c>
      <c r="H87">
        <f>'Data-Normalized'!G87-'Data-Normalized'!B87</f>
        <v>-0.16999999999999901</v>
      </c>
      <c r="I87">
        <f>'Data-Normalized'!H87-'Data-Normalized'!B87</f>
        <v>0.81589721682957916</v>
      </c>
      <c r="J87">
        <f>'Data-Normalized'!I87-'Data-Normalized'!B87</f>
        <v>0.81114751407879648</v>
      </c>
      <c r="K87">
        <f>'Data-Normalized'!J87-'Data-Normalized'!B87</f>
        <v>0.82550619947983228</v>
      </c>
      <c r="L87">
        <f>'Data-Normalized'!K87-'Data-Normalized'!B87</f>
        <v>0.79865096885617604</v>
      </c>
      <c r="M87">
        <f>'Data-Normalized'!L87-'Data-Normalized'!B87</f>
        <v>0.81082480081581088</v>
      </c>
      <c r="N87">
        <f>'Data-Normalized'!M87-'Data-Normalized'!B87</f>
        <v>0.81589721682957916</v>
      </c>
      <c r="O87">
        <f>'Data-Normalized'!N87-'Data-Normalized'!B87</f>
        <v>0.76565063339361705</v>
      </c>
      <c r="P87">
        <f>'Data-Normalized'!O87-'Data-Normalized'!B87</f>
        <v>0.81589721682957916</v>
      </c>
      <c r="Q87">
        <f>'Data-Normalized'!P87-'Data-Normalized'!B87</f>
        <v>0.76475343438901078</v>
      </c>
      <c r="R87">
        <f>'Data-Normalized'!Q87-'Data-Normalized'!B87</f>
        <v>0.37550570614447332</v>
      </c>
      <c r="S87">
        <f>'Data-Normalized'!R87-'Data-Normalized'!B87</f>
        <v>0.74932271522491922</v>
      </c>
      <c r="T87">
        <f>'Data-Normalized'!S87</f>
        <v>0</v>
      </c>
      <c r="U87">
        <f>'Data-Normalized'!T87</f>
        <v>0</v>
      </c>
      <c r="V87">
        <f>'Data-Normalized'!U87</f>
        <v>0</v>
      </c>
      <c r="W87">
        <f>'Data-Normalized'!V87</f>
        <v>0</v>
      </c>
    </row>
    <row r="88" spans="1:23" x14ac:dyDescent="0.25">
      <c r="A88">
        <v>85</v>
      </c>
      <c r="B88">
        <f>'Data-Normalized'!A88</f>
        <v>16</v>
      </c>
      <c r="C88">
        <f>'Data-Normalized'!B88</f>
        <v>0.159999999999999</v>
      </c>
      <c r="D88">
        <f>'Data-Normalized'!C88-'Data-Normalized'!B88</f>
        <v>0.24546397044767834</v>
      </c>
      <c r="E88">
        <f>'Data-Normalized'!D88-'Data-Normalized'!B88</f>
        <v>-0.159999999999999</v>
      </c>
      <c r="F88">
        <f>'Data-Normalized'!E88-'Data-Normalized'!B88</f>
        <v>-0.159999999999999</v>
      </c>
      <c r="G88">
        <f>'Data-Normalized'!F88-'Data-Normalized'!B88</f>
        <v>-0.159999999999999</v>
      </c>
      <c r="H88">
        <f>'Data-Normalized'!G88-'Data-Normalized'!B88</f>
        <v>-0.159999999999999</v>
      </c>
      <c r="I88">
        <f>'Data-Normalized'!H88-'Data-Normalized'!B88</f>
        <v>0.82571656180176423</v>
      </c>
      <c r="J88">
        <f>'Data-Normalized'!I88-'Data-Normalized'!B88</f>
        <v>0.82125202998003044</v>
      </c>
      <c r="K88">
        <f>'Data-Normalized'!J88-'Data-Normalized'!B88</f>
        <v>0.83521858143192174</v>
      </c>
      <c r="L88">
        <f>'Data-Normalized'!K88-'Data-Normalized'!B88</f>
        <v>0.80889103913562321</v>
      </c>
      <c r="M88">
        <f>'Data-Normalized'!L88-'Data-Normalized'!B88</f>
        <v>0.82090386097140122</v>
      </c>
      <c r="N88">
        <f>'Data-Normalized'!M88-'Data-Normalized'!B88</f>
        <v>0.82571656180176423</v>
      </c>
      <c r="O88">
        <f>'Data-Normalized'!N88-'Data-Normalized'!B88</f>
        <v>0.77856550484173237</v>
      </c>
      <c r="P88">
        <f>'Data-Normalized'!O88-'Data-Normalized'!B88</f>
        <v>0.82571656180176423</v>
      </c>
      <c r="Q88">
        <f>'Data-Normalized'!P88-'Data-Normalized'!B88</f>
        <v>0.77802396758172154</v>
      </c>
      <c r="R88">
        <f>'Data-Normalized'!Q88-'Data-Normalized'!B88</f>
        <v>0.38934341920227888</v>
      </c>
      <c r="S88">
        <f>'Data-Normalized'!R88-'Data-Normalized'!B88</f>
        <v>0.75932271522491923</v>
      </c>
      <c r="T88">
        <f>'Data-Normalized'!S88</f>
        <v>0</v>
      </c>
      <c r="U88">
        <f>'Data-Normalized'!T88</f>
        <v>0</v>
      </c>
      <c r="V88">
        <f>'Data-Normalized'!U88</f>
        <v>0</v>
      </c>
      <c r="W88">
        <f>'Data-Normalized'!V88</f>
        <v>0</v>
      </c>
    </row>
    <row r="89" spans="1:23" x14ac:dyDescent="0.25">
      <c r="A89">
        <v>86</v>
      </c>
      <c r="B89">
        <f>'Data-Normalized'!A89</f>
        <v>15</v>
      </c>
      <c r="C89">
        <f>'Data-Normalized'!B89</f>
        <v>0.149999999999999</v>
      </c>
      <c r="D89">
        <f>'Data-Normalized'!C89-'Data-Normalized'!B89</f>
        <v>0.24184828471252059</v>
      </c>
      <c r="E89">
        <f>'Data-Normalized'!D89-'Data-Normalized'!B89</f>
        <v>-0.149999999999999</v>
      </c>
      <c r="F89">
        <f>'Data-Normalized'!E89-'Data-Normalized'!B89</f>
        <v>-0.149999999999999</v>
      </c>
      <c r="G89">
        <f>'Data-Normalized'!F89-'Data-Normalized'!B89</f>
        <v>-0.149999999999999</v>
      </c>
      <c r="H89">
        <f>'Data-Normalized'!G89-'Data-Normalized'!B89</f>
        <v>-0.149999999999999</v>
      </c>
      <c r="I89">
        <f>'Data-Normalized'!H89-'Data-Normalized'!B89</f>
        <v>0.83551138468878772</v>
      </c>
      <c r="J89">
        <f>'Data-Normalized'!I89-'Data-Normalized'!B89</f>
        <v>0.83104325002310786</v>
      </c>
      <c r="K89">
        <f>'Data-Normalized'!J89-'Data-Normalized'!B89</f>
        <v>0.84515137958711162</v>
      </c>
      <c r="L89">
        <f>'Data-Normalized'!K89-'Data-Normalized'!B89</f>
        <v>0.81859956549910784</v>
      </c>
      <c r="M89">
        <f>'Data-Normalized'!L89-'Data-Normalized'!B89</f>
        <v>0.83066860167058831</v>
      </c>
      <c r="N89">
        <f>'Data-Normalized'!M89-'Data-Normalized'!B89</f>
        <v>0.83551138468878772</v>
      </c>
      <c r="O89">
        <f>'Data-Normalized'!N89-'Data-Normalized'!B89</f>
        <v>0.78413259664428758</v>
      </c>
      <c r="P89">
        <f>'Data-Normalized'!O89-'Data-Normalized'!B89</f>
        <v>0.83551138468878772</v>
      </c>
      <c r="Q89">
        <f>'Data-Normalized'!P89-'Data-Normalized'!B89</f>
        <v>0.77897107337861549</v>
      </c>
      <c r="R89">
        <f>'Data-Normalized'!Q89-'Data-Normalized'!B89</f>
        <v>0.39958553253312135</v>
      </c>
      <c r="S89">
        <f>'Data-Normalized'!R89-'Data-Normalized'!B89</f>
        <v>0.76932271522491924</v>
      </c>
      <c r="T89">
        <f>'Data-Normalized'!S89</f>
        <v>0</v>
      </c>
      <c r="U89">
        <f>'Data-Normalized'!T89</f>
        <v>0</v>
      </c>
      <c r="V89">
        <f>'Data-Normalized'!U89</f>
        <v>0</v>
      </c>
      <c r="W89">
        <f>'Data-Normalized'!V89</f>
        <v>0</v>
      </c>
    </row>
    <row r="90" spans="1:23" x14ac:dyDescent="0.25">
      <c r="A90">
        <v>87</v>
      </c>
      <c r="B90">
        <f>'Data-Normalized'!A90</f>
        <v>14</v>
      </c>
      <c r="C90">
        <f>'Data-Normalized'!B90</f>
        <v>0.13999999999999899</v>
      </c>
      <c r="D90">
        <f>'Data-Normalized'!C90-'Data-Normalized'!B90</f>
        <v>0.24151989848288588</v>
      </c>
      <c r="E90">
        <f>'Data-Normalized'!D90-'Data-Normalized'!B90</f>
        <v>-0.13999999999999899</v>
      </c>
      <c r="F90">
        <f>'Data-Normalized'!E90-'Data-Normalized'!B90</f>
        <v>-0.13999999999999899</v>
      </c>
      <c r="G90">
        <f>'Data-Normalized'!F90-'Data-Normalized'!B90</f>
        <v>-0.13999999999999899</v>
      </c>
      <c r="H90">
        <f>'Data-Normalized'!G90-'Data-Normalized'!B90</f>
        <v>-0.13999999999999899</v>
      </c>
      <c r="I90">
        <f>'Data-Normalized'!H90-'Data-Normalized'!B90</f>
        <v>0.84528929038803358</v>
      </c>
      <c r="J90">
        <f>'Data-Normalized'!I90-'Data-Normalized'!B90</f>
        <v>0.84081100645622942</v>
      </c>
      <c r="K90">
        <f>'Data-Normalized'!J90-'Data-Normalized'!B90</f>
        <v>0.85437585372902103</v>
      </c>
      <c r="L90">
        <f>'Data-Normalized'!K90-'Data-Normalized'!B90</f>
        <v>0.82839395207083388</v>
      </c>
      <c r="M90">
        <f>'Data-Normalized'!L90-'Data-Normalized'!B90</f>
        <v>0.84041759716182052</v>
      </c>
      <c r="N90">
        <f>'Data-Normalized'!M90-'Data-Normalized'!B90</f>
        <v>0.84528929038803358</v>
      </c>
      <c r="O90">
        <f>'Data-Normalized'!N90-'Data-Normalized'!B90</f>
        <v>0.78968125989956017</v>
      </c>
      <c r="P90">
        <f>'Data-Normalized'!O90-'Data-Normalized'!B90</f>
        <v>0.84528929038803358</v>
      </c>
      <c r="Q90">
        <f>'Data-Normalized'!P90-'Data-Normalized'!B90</f>
        <v>0.79044949472663484</v>
      </c>
      <c r="R90">
        <f>'Data-Normalized'!Q90-'Data-Normalized'!B90</f>
        <v>0.41288863070067161</v>
      </c>
      <c r="S90">
        <f>'Data-Normalized'!R90-'Data-Normalized'!B90</f>
        <v>0.77932271522491925</v>
      </c>
      <c r="T90">
        <f>'Data-Normalized'!S90</f>
        <v>0</v>
      </c>
      <c r="U90">
        <f>'Data-Normalized'!T90</f>
        <v>0</v>
      </c>
      <c r="V90">
        <f>'Data-Normalized'!U90</f>
        <v>0</v>
      </c>
      <c r="W90">
        <f>'Data-Normalized'!V90</f>
        <v>0</v>
      </c>
    </row>
    <row r="91" spans="1:23" x14ac:dyDescent="0.25">
      <c r="A91">
        <v>88</v>
      </c>
      <c r="B91">
        <f>'Data-Normalized'!A91</f>
        <v>13</v>
      </c>
      <c r="C91">
        <f>'Data-Normalized'!B91</f>
        <v>0.12999999999999901</v>
      </c>
      <c r="D91">
        <f>'Data-Normalized'!C91-'Data-Normalized'!B91</f>
        <v>0.2379578533292438</v>
      </c>
      <c r="E91">
        <f>'Data-Normalized'!D91-'Data-Normalized'!B91</f>
        <v>-0.12999999999999901</v>
      </c>
      <c r="F91">
        <f>'Data-Normalized'!E91-'Data-Normalized'!B91</f>
        <v>-0.12999999999999901</v>
      </c>
      <c r="G91">
        <f>'Data-Normalized'!F91-'Data-Normalized'!B91</f>
        <v>-0.12999999999999901</v>
      </c>
      <c r="H91">
        <f>'Data-Normalized'!G91-'Data-Normalized'!B91</f>
        <v>-0.12999999999999901</v>
      </c>
      <c r="I91">
        <f>'Data-Normalized'!H91-'Data-Normalized'!B91</f>
        <v>0.85483154785855098</v>
      </c>
      <c r="J91">
        <f>'Data-Normalized'!I91-'Data-Normalized'!B91</f>
        <v>0.850175977914154</v>
      </c>
      <c r="K91">
        <f>'Data-Normalized'!J91-'Data-Normalized'!B91</f>
        <v>0.86392868612352658</v>
      </c>
      <c r="L91">
        <f>'Data-Normalized'!K91-'Data-Normalized'!B91</f>
        <v>0.83792161129007037</v>
      </c>
      <c r="M91">
        <f>'Data-Normalized'!L91-'Data-Normalized'!B91</f>
        <v>0.84979313469674611</v>
      </c>
      <c r="N91">
        <f>'Data-Normalized'!M91-'Data-Normalized'!B91</f>
        <v>0.85483154785855098</v>
      </c>
      <c r="O91">
        <f>'Data-Normalized'!N91-'Data-Normalized'!B91</f>
        <v>0.79077066819178532</v>
      </c>
      <c r="P91">
        <f>'Data-Normalized'!O91-'Data-Normalized'!B91</f>
        <v>0.85483154785855098</v>
      </c>
      <c r="Q91">
        <f>'Data-Normalized'!P91-'Data-Normalized'!B91</f>
        <v>0.7875066977952766</v>
      </c>
      <c r="R91">
        <f>'Data-Normalized'!Q91-'Data-Normalized'!B91</f>
        <v>0.42494866568933476</v>
      </c>
      <c r="S91">
        <f>'Data-Normalized'!R91-'Data-Normalized'!B91</f>
        <v>0.78932271522491926</v>
      </c>
      <c r="T91">
        <f>'Data-Normalized'!S91</f>
        <v>0</v>
      </c>
      <c r="U91">
        <f>'Data-Normalized'!T91</f>
        <v>0</v>
      </c>
      <c r="V91">
        <f>'Data-Normalized'!U91</f>
        <v>0</v>
      </c>
      <c r="W91">
        <f>'Data-Normalized'!V91</f>
        <v>0</v>
      </c>
    </row>
    <row r="92" spans="1:23" x14ac:dyDescent="0.25">
      <c r="A92">
        <v>89</v>
      </c>
      <c r="B92">
        <f>'Data-Normalized'!A92</f>
        <v>12</v>
      </c>
      <c r="C92">
        <f>'Data-Normalized'!B92</f>
        <v>0.119999999999999</v>
      </c>
      <c r="D92">
        <f>'Data-Normalized'!C92-'Data-Normalized'!B92</f>
        <v>0.23943657265336882</v>
      </c>
      <c r="E92">
        <f>'Data-Normalized'!D92-'Data-Normalized'!B92</f>
        <v>-0.119999999999999</v>
      </c>
      <c r="F92">
        <f>'Data-Normalized'!E92-'Data-Normalized'!B92</f>
        <v>-0.119999999999999</v>
      </c>
      <c r="G92">
        <f>'Data-Normalized'!F92-'Data-Normalized'!B92</f>
        <v>-0.119999999999999</v>
      </c>
      <c r="H92">
        <f>'Data-Normalized'!G92-'Data-Normalized'!B92</f>
        <v>-0.119999999999999</v>
      </c>
      <c r="I92">
        <f>'Data-Normalized'!H92-'Data-Normalized'!B92</f>
        <v>0.8643448751135665</v>
      </c>
      <c r="J92">
        <f>'Data-Normalized'!I92-'Data-Normalized'!B92</f>
        <v>0.86004249977522884</v>
      </c>
      <c r="K92">
        <f>'Data-Normalized'!J92-'Data-Normalized'!B92</f>
        <v>0.87314307267886926</v>
      </c>
      <c r="L92">
        <f>'Data-Normalized'!K92-'Data-Normalized'!B92</f>
        <v>0.84772348439582434</v>
      </c>
      <c r="M92">
        <f>'Data-Normalized'!L92-'Data-Normalized'!B92</f>
        <v>0.8596335943933362</v>
      </c>
      <c r="N92">
        <f>'Data-Normalized'!M92-'Data-Normalized'!B92</f>
        <v>0.8643448751135665</v>
      </c>
      <c r="O92">
        <f>'Data-Normalized'!N92-'Data-Normalized'!B92</f>
        <v>0.78710521785898091</v>
      </c>
      <c r="P92">
        <f>'Data-Normalized'!O92-'Data-Normalized'!B92</f>
        <v>0.8643448751135665</v>
      </c>
      <c r="Q92">
        <f>'Data-Normalized'!P92-'Data-Normalized'!B92</f>
        <v>0.79429096146810008</v>
      </c>
      <c r="R92">
        <f>'Data-Normalized'!Q92-'Data-Normalized'!B92</f>
        <v>0.44018049955300242</v>
      </c>
      <c r="S92">
        <f>'Data-Normalized'!R92-'Data-Normalized'!B92</f>
        <v>0.79932271522491927</v>
      </c>
      <c r="T92">
        <f>'Data-Normalized'!S92</f>
        <v>0</v>
      </c>
      <c r="U92">
        <f>'Data-Normalized'!T92</f>
        <v>0</v>
      </c>
      <c r="V92">
        <f>'Data-Normalized'!U92</f>
        <v>0</v>
      </c>
      <c r="W92">
        <f>'Data-Normalized'!V92</f>
        <v>0</v>
      </c>
    </row>
    <row r="93" spans="1:23" x14ac:dyDescent="0.25">
      <c r="A93">
        <v>90</v>
      </c>
      <c r="B93">
        <f>'Data-Normalized'!A93</f>
        <v>11</v>
      </c>
      <c r="C93">
        <f>'Data-Normalized'!B93</f>
        <v>0.109999999999999</v>
      </c>
      <c r="D93">
        <f>'Data-Normalized'!C93-'Data-Normalized'!B93</f>
        <v>0.2040762795897586</v>
      </c>
      <c r="E93">
        <f>'Data-Normalized'!D93-'Data-Normalized'!B93</f>
        <v>-0.109999999999999</v>
      </c>
      <c r="F93">
        <f>'Data-Normalized'!E93-'Data-Normalized'!B93</f>
        <v>-0.109999999999999</v>
      </c>
      <c r="G93">
        <f>'Data-Normalized'!F93-'Data-Normalized'!B93</f>
        <v>-0.109999999999999</v>
      </c>
      <c r="H93">
        <f>'Data-Normalized'!G93-'Data-Normalized'!B93</f>
        <v>-0.109999999999999</v>
      </c>
      <c r="I93">
        <f>'Data-Normalized'!H93-'Data-Normalized'!B93</f>
        <v>0.87391728561201665</v>
      </c>
      <c r="J93">
        <f>'Data-Normalized'!I93-'Data-Normalized'!B93</f>
        <v>0.86940881440939421</v>
      </c>
      <c r="K93">
        <f>'Data-Normalized'!J93-'Data-Normalized'!B93</f>
        <v>0.88264639305428338</v>
      </c>
      <c r="L93">
        <f>'Data-Normalized'!K93-'Data-Normalized'!B93</f>
        <v>0.85741650517628165</v>
      </c>
      <c r="M93">
        <f>'Data-Normalized'!L93-'Data-Normalized'!B93</f>
        <v>0.86898503382484182</v>
      </c>
      <c r="N93">
        <f>'Data-Normalized'!M93-'Data-Normalized'!B93</f>
        <v>0.87391728561201665</v>
      </c>
      <c r="O93">
        <f>'Data-Normalized'!N93-'Data-Normalized'!B93</f>
        <v>0.77514621526773508</v>
      </c>
      <c r="P93">
        <f>'Data-Normalized'!O93-'Data-Normalized'!B93</f>
        <v>0.87391728561201665</v>
      </c>
      <c r="Q93">
        <f>'Data-Normalized'!P93-'Data-Normalized'!B93</f>
        <v>0.78402349091142354</v>
      </c>
      <c r="R93">
        <f>'Data-Normalized'!Q93-'Data-Normalized'!B93</f>
        <v>0.4530428324073057</v>
      </c>
      <c r="S93">
        <f>'Data-Normalized'!R93-'Data-Normalized'!B93</f>
        <v>0.80932271522491928</v>
      </c>
      <c r="T93">
        <f>'Data-Normalized'!S93</f>
        <v>0</v>
      </c>
      <c r="U93">
        <f>'Data-Normalized'!T93</f>
        <v>0</v>
      </c>
      <c r="V93">
        <f>'Data-Normalized'!U93</f>
        <v>0</v>
      </c>
      <c r="W93">
        <f>'Data-Normalized'!V93</f>
        <v>0</v>
      </c>
    </row>
    <row r="94" spans="1:23" x14ac:dyDescent="0.25">
      <c r="A94">
        <v>91</v>
      </c>
      <c r="B94">
        <f>'Data-Normalized'!A94</f>
        <v>10</v>
      </c>
      <c r="C94">
        <f>'Data-Normalized'!B94</f>
        <v>9.9999999999999006E-2</v>
      </c>
      <c r="D94">
        <f>'Data-Normalized'!C94-'Data-Normalized'!B94</f>
        <v>0.24427162377074987</v>
      </c>
      <c r="E94">
        <f>'Data-Normalized'!D94-'Data-Normalized'!B94</f>
        <v>-9.9999999999999006E-2</v>
      </c>
      <c r="F94">
        <f>'Data-Normalized'!E94-'Data-Normalized'!B94</f>
        <v>-9.9999999999999006E-2</v>
      </c>
      <c r="G94">
        <f>'Data-Normalized'!F94-'Data-Normalized'!B94</f>
        <v>-9.9999999999999006E-2</v>
      </c>
      <c r="H94">
        <f>'Data-Normalized'!G94-'Data-Normalized'!B94</f>
        <v>-9.9999999999999006E-2</v>
      </c>
      <c r="I94">
        <f>'Data-Normalized'!H94-'Data-Normalized'!B94</f>
        <v>0.88346628819404882</v>
      </c>
      <c r="J94">
        <f>'Data-Normalized'!I94-'Data-Normalized'!B94</f>
        <v>0.87885681094870061</v>
      </c>
      <c r="K94">
        <f>'Data-Normalized'!J94-'Data-Normalized'!B94</f>
        <v>0.89131707331336385</v>
      </c>
      <c r="L94">
        <f>'Data-Normalized'!K94-'Data-Normalized'!B94</f>
        <v>0.86667016977987033</v>
      </c>
      <c r="M94">
        <f>'Data-Normalized'!L94-'Data-Normalized'!B94</f>
        <v>0.87842363572054005</v>
      </c>
      <c r="N94">
        <f>'Data-Normalized'!M94-'Data-Normalized'!B94</f>
        <v>0.88346628819404882</v>
      </c>
      <c r="O94">
        <f>'Data-Normalized'!N94-'Data-Normalized'!B94</f>
        <v>0.75639727213711383</v>
      </c>
      <c r="P94">
        <f>'Data-Normalized'!O94-'Data-Normalized'!B94</f>
        <v>0.88346628819404882</v>
      </c>
      <c r="Q94">
        <f>'Data-Normalized'!P94-'Data-Normalized'!B94</f>
        <v>0.76840222595109908</v>
      </c>
      <c r="R94">
        <f>'Data-Normalized'!Q94-'Data-Normalized'!B94</f>
        <v>0.46680363410950487</v>
      </c>
      <c r="S94">
        <f>'Data-Normalized'!R94-'Data-Normalized'!B94</f>
        <v>0.81932271522491928</v>
      </c>
      <c r="T94">
        <f>'Data-Normalized'!S94</f>
        <v>0</v>
      </c>
      <c r="U94">
        <f>'Data-Normalized'!T94</f>
        <v>0</v>
      </c>
      <c r="V94">
        <f>'Data-Normalized'!U94</f>
        <v>0</v>
      </c>
      <c r="W94">
        <f>'Data-Normalized'!V94</f>
        <v>0</v>
      </c>
    </row>
    <row r="95" spans="1:23" x14ac:dyDescent="0.25">
      <c r="A95">
        <v>92</v>
      </c>
      <c r="B95">
        <f>'Data-Normalized'!A95</f>
        <v>9</v>
      </c>
      <c r="C95">
        <f>'Data-Normalized'!B95</f>
        <v>8.9999999999998997E-2</v>
      </c>
      <c r="D95">
        <f>'Data-Normalized'!C95-'Data-Normalized'!B95</f>
        <v>0.30272154362501746</v>
      </c>
      <c r="E95">
        <f>'Data-Normalized'!D95-'Data-Normalized'!B95</f>
        <v>-8.9999999999998997E-2</v>
      </c>
      <c r="F95">
        <f>'Data-Normalized'!E95-'Data-Normalized'!B95</f>
        <v>-8.9999999999998997E-2</v>
      </c>
      <c r="G95">
        <f>'Data-Normalized'!F95-'Data-Normalized'!B95</f>
        <v>-8.9999999999998997E-2</v>
      </c>
      <c r="H95">
        <f>'Data-Normalized'!G95-'Data-Normalized'!B95</f>
        <v>-8.9999999999998997E-2</v>
      </c>
      <c r="I95">
        <f>'Data-Normalized'!H95-'Data-Normalized'!B95</f>
        <v>0.89310872953206855</v>
      </c>
      <c r="J95">
        <f>'Data-Normalized'!I95-'Data-Normalized'!B95</f>
        <v>0.88869202001366276</v>
      </c>
      <c r="K95">
        <f>'Data-Normalized'!J95-'Data-Normalized'!B95</f>
        <v>0.90068408943936984</v>
      </c>
      <c r="L95">
        <f>'Data-Normalized'!K95-'Data-Normalized'!B95</f>
        <v>0.8763210905530765</v>
      </c>
      <c r="M95">
        <f>'Data-Normalized'!L95-'Data-Normalized'!B95</f>
        <v>0.88823018266153642</v>
      </c>
      <c r="N95">
        <f>'Data-Normalized'!M95-'Data-Normalized'!B95</f>
        <v>0.89310872953206855</v>
      </c>
      <c r="O95">
        <f>'Data-Normalized'!N95-'Data-Normalized'!B95</f>
        <v>0.74963888468631934</v>
      </c>
      <c r="P95">
        <f>'Data-Normalized'!O95-'Data-Normalized'!B95</f>
        <v>0.89310872953206855</v>
      </c>
      <c r="Q95">
        <f>'Data-Normalized'!P95-'Data-Normalized'!B95</f>
        <v>0.75931108954546744</v>
      </c>
      <c r="R95">
        <f>'Data-Normalized'!Q95-'Data-Normalized'!B95</f>
        <v>0.47989301440158605</v>
      </c>
      <c r="S95">
        <f>'Data-Normalized'!R95-'Data-Normalized'!B95</f>
        <v>0.82932271522491929</v>
      </c>
      <c r="T95">
        <f>'Data-Normalized'!S95</f>
        <v>0</v>
      </c>
      <c r="U95">
        <f>'Data-Normalized'!T95</f>
        <v>0</v>
      </c>
      <c r="V95">
        <f>'Data-Normalized'!U95</f>
        <v>0</v>
      </c>
      <c r="W95">
        <f>'Data-Normalized'!V95</f>
        <v>0</v>
      </c>
    </row>
    <row r="96" spans="1:23" x14ac:dyDescent="0.25">
      <c r="A96">
        <v>93</v>
      </c>
      <c r="B96">
        <f>'Data-Normalized'!A96</f>
        <v>8</v>
      </c>
      <c r="C96">
        <f>'Data-Normalized'!B96</f>
        <v>7.9999999999999002E-2</v>
      </c>
      <c r="D96">
        <f>'Data-Normalized'!C96-'Data-Normalized'!B96</f>
        <v>0.31367759945291912</v>
      </c>
      <c r="E96">
        <f>'Data-Normalized'!D96-'Data-Normalized'!B96</f>
        <v>-7.9999999999999002E-2</v>
      </c>
      <c r="F96">
        <f>'Data-Normalized'!E96-'Data-Normalized'!B96</f>
        <v>-7.9999999999999002E-2</v>
      </c>
      <c r="G96">
        <f>'Data-Normalized'!F96-'Data-Normalized'!B96</f>
        <v>-7.9999999999999002E-2</v>
      </c>
      <c r="H96">
        <f>'Data-Normalized'!G96-'Data-Normalized'!B96</f>
        <v>-7.9999999999999002E-2</v>
      </c>
      <c r="I96">
        <f>'Data-Normalized'!H96-'Data-Normalized'!B96</f>
        <v>0.90180362405343917</v>
      </c>
      <c r="J96">
        <f>'Data-Normalized'!I96-'Data-Normalized'!B96</f>
        <v>0.89695453759772859</v>
      </c>
      <c r="K96">
        <f>'Data-Normalized'!J96-'Data-Normalized'!B96</f>
        <v>0.91006587145295947</v>
      </c>
      <c r="L96">
        <f>'Data-Normalized'!K96-'Data-Normalized'!B96</f>
        <v>0.88480693121488563</v>
      </c>
      <c r="M96">
        <f>'Data-Normalized'!L96-'Data-Normalized'!B96</f>
        <v>0.8964590347068252</v>
      </c>
      <c r="N96">
        <f>'Data-Normalized'!M96-'Data-Normalized'!B96</f>
        <v>0.90180362405343917</v>
      </c>
      <c r="O96">
        <f>'Data-Normalized'!N96-'Data-Normalized'!B96</f>
        <v>0.74164729271855701</v>
      </c>
      <c r="P96">
        <f>'Data-Normalized'!O96-'Data-Normalized'!B96</f>
        <v>0.90180362405343917</v>
      </c>
      <c r="Q96">
        <f>'Data-Normalized'!P96-'Data-Normalized'!B96</f>
        <v>0.74974163641592617</v>
      </c>
      <c r="R96">
        <f>'Data-Normalized'!Q96-'Data-Normalized'!B96</f>
        <v>0.49329575261429076</v>
      </c>
      <c r="S96">
        <f>'Data-Normalized'!R96-'Data-Normalized'!B96</f>
        <v>0.8393227152249193</v>
      </c>
      <c r="T96">
        <f>'Data-Normalized'!S96</f>
        <v>0</v>
      </c>
      <c r="U96">
        <f>'Data-Normalized'!T96</f>
        <v>0</v>
      </c>
      <c r="V96">
        <f>'Data-Normalized'!U96</f>
        <v>0</v>
      </c>
      <c r="W96">
        <f>'Data-Normalized'!V96</f>
        <v>0</v>
      </c>
    </row>
    <row r="97" spans="1:23" x14ac:dyDescent="0.25">
      <c r="A97">
        <v>94</v>
      </c>
      <c r="B97">
        <f>'Data-Normalized'!A97</f>
        <v>7</v>
      </c>
      <c r="C97">
        <f>'Data-Normalized'!B97</f>
        <v>6.9999999999998994E-2</v>
      </c>
      <c r="D97">
        <f>'Data-Normalized'!C97-'Data-Normalized'!B97</f>
        <v>0.28242622382520921</v>
      </c>
      <c r="E97">
        <f>'Data-Normalized'!D97-'Data-Normalized'!B97</f>
        <v>-6.9999999999998994E-2</v>
      </c>
      <c r="F97">
        <f>'Data-Normalized'!E97-'Data-Normalized'!B97</f>
        <v>-6.9999999999998994E-2</v>
      </c>
      <c r="G97">
        <f>'Data-Normalized'!F97-'Data-Normalized'!B97</f>
        <v>-6.9999999999998994E-2</v>
      </c>
      <c r="H97">
        <f>'Data-Normalized'!G97-'Data-Normalized'!B97</f>
        <v>-6.9999999999998994E-2</v>
      </c>
      <c r="I97">
        <f>'Data-Normalized'!H97-'Data-Normalized'!B97</f>
        <v>0.91093986917273639</v>
      </c>
      <c r="J97">
        <f>'Data-Normalized'!I97-'Data-Normalized'!B97</f>
        <v>0.9044312551066942</v>
      </c>
      <c r="K97">
        <f>'Data-Normalized'!J97-'Data-Normalized'!B97</f>
        <v>0.91809260307003848</v>
      </c>
      <c r="L97">
        <f>'Data-Normalized'!K97-'Data-Normalized'!B97</f>
        <v>0.89390099794872202</v>
      </c>
      <c r="M97">
        <f>'Data-Normalized'!L97-'Data-Normalized'!B97</f>
        <v>0.90386508478418781</v>
      </c>
      <c r="N97">
        <f>'Data-Normalized'!M97-'Data-Normalized'!B97</f>
        <v>0.91093986917273639</v>
      </c>
      <c r="O97">
        <f>'Data-Normalized'!N97-'Data-Normalized'!B97</f>
        <v>0.74342763938651846</v>
      </c>
      <c r="P97">
        <f>'Data-Normalized'!O97-'Data-Normalized'!B97</f>
        <v>0.91093986917273639</v>
      </c>
      <c r="Q97">
        <f>'Data-Normalized'!P97-'Data-Normalized'!B97</f>
        <v>0.74817097379928421</v>
      </c>
      <c r="R97">
        <f>'Data-Normalized'!Q97-'Data-Normalized'!B97</f>
        <v>0.50685271868205106</v>
      </c>
      <c r="S97">
        <f>'Data-Normalized'!R97-'Data-Normalized'!B97</f>
        <v>0.84932271522491931</v>
      </c>
      <c r="T97">
        <f>'Data-Normalized'!S97</f>
        <v>0</v>
      </c>
      <c r="U97">
        <f>'Data-Normalized'!T97</f>
        <v>0</v>
      </c>
      <c r="V97">
        <f>'Data-Normalized'!U97</f>
        <v>0</v>
      </c>
      <c r="W97">
        <f>'Data-Normalized'!V97</f>
        <v>0</v>
      </c>
    </row>
    <row r="98" spans="1:23" x14ac:dyDescent="0.25">
      <c r="A98">
        <v>95</v>
      </c>
      <c r="B98">
        <f>'Data-Normalized'!A98</f>
        <v>6</v>
      </c>
      <c r="C98">
        <f>'Data-Normalized'!B98</f>
        <v>5.9999999999999103E-2</v>
      </c>
      <c r="D98">
        <f>'Data-Normalized'!C98-'Data-Normalized'!B98</f>
        <v>0.25288341780476864</v>
      </c>
      <c r="E98">
        <f>'Data-Normalized'!D98-'Data-Normalized'!B98</f>
        <v>-5.9999999999999103E-2</v>
      </c>
      <c r="F98">
        <f>'Data-Normalized'!E98-'Data-Normalized'!B98</f>
        <v>-5.9999999999999103E-2</v>
      </c>
      <c r="G98">
        <f>'Data-Normalized'!F98-'Data-Normalized'!B98</f>
        <v>-5.9999999999999103E-2</v>
      </c>
      <c r="H98">
        <f>'Data-Normalized'!G98-'Data-Normalized'!B98</f>
        <v>-5.9999999999999103E-2</v>
      </c>
      <c r="I98">
        <f>'Data-Normalized'!H98-'Data-Normalized'!B98</f>
        <v>0.92113111944974535</v>
      </c>
      <c r="J98">
        <f>'Data-Normalized'!I98-'Data-Normalized'!B98</f>
        <v>0.91218844460443249</v>
      </c>
      <c r="K98">
        <f>'Data-Normalized'!J98-'Data-Normalized'!B98</f>
        <v>0.92588317795038855</v>
      </c>
      <c r="L98">
        <f>'Data-Normalized'!K98-'Data-Normalized'!B98</f>
        <v>0.90446822036785324</v>
      </c>
      <c r="M98">
        <f>'Data-Normalized'!L98-'Data-Normalized'!B98</f>
        <v>0.91155417272443096</v>
      </c>
      <c r="N98">
        <f>'Data-Normalized'!M98-'Data-Normalized'!B98</f>
        <v>0.92113111944974535</v>
      </c>
      <c r="O98">
        <f>'Data-Normalized'!N98-'Data-Normalized'!B98</f>
        <v>0.74561091744288666</v>
      </c>
      <c r="P98">
        <f>'Data-Normalized'!O98-'Data-Normalized'!B98</f>
        <v>0.92113111944974535</v>
      </c>
      <c r="Q98">
        <f>'Data-Normalized'!P98-'Data-Normalized'!B98</f>
        <v>0.74419402974953186</v>
      </c>
      <c r="R98">
        <f>'Data-Normalized'!Q98-'Data-Normalized'!B98</f>
        <v>0.52003756042986471</v>
      </c>
      <c r="S98">
        <f>'Data-Normalized'!R98-'Data-Normalized'!B98</f>
        <v>0.85932271522491921</v>
      </c>
      <c r="T98">
        <f>'Data-Normalized'!S98</f>
        <v>0</v>
      </c>
      <c r="U98">
        <f>'Data-Normalized'!T98</f>
        <v>0</v>
      </c>
      <c r="V98">
        <f>'Data-Normalized'!U98</f>
        <v>0</v>
      </c>
      <c r="W98">
        <f>'Data-Normalized'!V98</f>
        <v>0</v>
      </c>
    </row>
    <row r="99" spans="1:23" x14ac:dyDescent="0.25">
      <c r="A99">
        <v>96</v>
      </c>
      <c r="B99">
        <f>'Data-Normalized'!A99</f>
        <v>5</v>
      </c>
      <c r="C99">
        <f>'Data-Normalized'!B99</f>
        <v>4.9999999999998997E-2</v>
      </c>
      <c r="D99">
        <f>'Data-Normalized'!C99-'Data-Normalized'!B99</f>
        <v>0.21800552410338297</v>
      </c>
      <c r="E99">
        <f>'Data-Normalized'!D99-'Data-Normalized'!B99</f>
        <v>-4.9999999999998997E-2</v>
      </c>
      <c r="F99">
        <f>'Data-Normalized'!E99-'Data-Normalized'!B99</f>
        <v>-4.9999999999998997E-2</v>
      </c>
      <c r="G99">
        <f>'Data-Normalized'!F99-'Data-Normalized'!B99</f>
        <v>-4.9999999999998997E-2</v>
      </c>
      <c r="H99">
        <f>'Data-Normalized'!G99-'Data-Normalized'!B99</f>
        <v>-4.9999999999998997E-2</v>
      </c>
      <c r="I99">
        <f>'Data-Normalized'!H99-'Data-Normalized'!B99</f>
        <v>0.93164150019826086</v>
      </c>
      <c r="J99">
        <f>'Data-Normalized'!I99-'Data-Normalized'!B99</f>
        <v>0.91752019360542425</v>
      </c>
      <c r="K99">
        <f>'Data-Normalized'!J99-'Data-Normalized'!B99</f>
        <v>0.92893102771064995</v>
      </c>
      <c r="L99">
        <f>'Data-Normalized'!K99-'Data-Normalized'!B99</f>
        <v>0.91491164871804109</v>
      </c>
      <c r="M99">
        <f>'Data-Normalized'!L99-'Data-Normalized'!B99</f>
        <v>0.91673275616774763</v>
      </c>
      <c r="N99">
        <f>'Data-Normalized'!M99-'Data-Normalized'!B99</f>
        <v>0.93164150019826086</v>
      </c>
      <c r="O99">
        <f>'Data-Normalized'!N99-'Data-Normalized'!B99</f>
        <v>0.74974161159649355</v>
      </c>
      <c r="P99">
        <f>'Data-Normalized'!O99-'Data-Normalized'!B99</f>
        <v>0.93164150019826086</v>
      </c>
      <c r="Q99">
        <f>'Data-Normalized'!P99-'Data-Normalized'!B99</f>
        <v>0.74145245685455907</v>
      </c>
      <c r="R99">
        <f>'Data-Normalized'!Q99-'Data-Normalized'!B99</f>
        <v>0.53392281251442508</v>
      </c>
      <c r="S99">
        <f>'Data-Normalized'!R99-'Data-Normalized'!B99</f>
        <v>0.86932271522491922</v>
      </c>
      <c r="T99">
        <f>'Data-Normalized'!S99</f>
        <v>0</v>
      </c>
      <c r="U99">
        <f>'Data-Normalized'!T99</f>
        <v>0</v>
      </c>
      <c r="V99">
        <f>'Data-Normalized'!U99</f>
        <v>0</v>
      </c>
      <c r="W99">
        <f>'Data-Normalized'!V99</f>
        <v>0</v>
      </c>
    </row>
    <row r="100" spans="1:23" x14ac:dyDescent="0.25">
      <c r="A100">
        <v>97</v>
      </c>
      <c r="B100">
        <f>'Data-Normalized'!A100</f>
        <v>4</v>
      </c>
      <c r="C100">
        <f>'Data-Normalized'!B100</f>
        <v>3.9999999999999002E-2</v>
      </c>
      <c r="D100">
        <f>'Data-Normalized'!C100-'Data-Normalized'!B100</f>
        <v>0.19459547821027845</v>
      </c>
      <c r="E100">
        <f>'Data-Normalized'!D100-'Data-Normalized'!B100</f>
        <v>-3.9999999999999002E-2</v>
      </c>
      <c r="F100">
        <f>'Data-Normalized'!E100-'Data-Normalized'!B100</f>
        <v>-3.9999999999999002E-2</v>
      </c>
      <c r="G100">
        <f>'Data-Normalized'!F100-'Data-Normalized'!B100</f>
        <v>-3.9999999999999002E-2</v>
      </c>
      <c r="H100">
        <f>'Data-Normalized'!G100-'Data-Normalized'!B100</f>
        <v>-3.9999999999999002E-2</v>
      </c>
      <c r="I100">
        <f>'Data-Normalized'!H100-'Data-Normalized'!B100</f>
        <v>0.94111089417720073</v>
      </c>
      <c r="J100">
        <f>'Data-Normalized'!I100-'Data-Normalized'!B100</f>
        <v>0.92526134893678869</v>
      </c>
      <c r="K100">
        <f>'Data-Normalized'!J100-'Data-Normalized'!B100</f>
        <v>0.93504759927622871</v>
      </c>
      <c r="L100">
        <f>'Data-Normalized'!K100-'Data-Normalized'!B100</f>
        <v>0.92423836184611774</v>
      </c>
      <c r="M100">
        <f>'Data-Normalized'!L100-'Data-Normalized'!B100</f>
        <v>0.92438751370762495</v>
      </c>
      <c r="N100">
        <f>'Data-Normalized'!M100-'Data-Normalized'!B100</f>
        <v>0.94111089417720073</v>
      </c>
      <c r="O100">
        <f>'Data-Normalized'!N100-'Data-Normalized'!B100</f>
        <v>0.76934825838494436</v>
      </c>
      <c r="P100">
        <f>'Data-Normalized'!O100-'Data-Normalized'!B100</f>
        <v>0.94111089417720073</v>
      </c>
      <c r="Q100">
        <f>'Data-Normalized'!P100-'Data-Normalized'!B100</f>
        <v>0.75816759065768236</v>
      </c>
      <c r="R100">
        <f>'Data-Normalized'!Q100-'Data-Normalized'!B100</f>
        <v>0.54683476424383504</v>
      </c>
      <c r="S100">
        <f>'Data-Normalized'!R100-'Data-Normalized'!B100</f>
        <v>0.87932271522491923</v>
      </c>
      <c r="T100">
        <f>'Data-Normalized'!S100</f>
        <v>0</v>
      </c>
      <c r="U100">
        <f>'Data-Normalized'!T100</f>
        <v>0</v>
      </c>
      <c r="V100">
        <f>'Data-Normalized'!U100</f>
        <v>0</v>
      </c>
      <c r="W100">
        <f>'Data-Normalized'!V100</f>
        <v>0</v>
      </c>
    </row>
    <row r="101" spans="1:23" x14ac:dyDescent="0.25">
      <c r="A101">
        <v>98</v>
      </c>
      <c r="B101">
        <f>'Data-Normalized'!A101</f>
        <v>3</v>
      </c>
      <c r="C101">
        <f>'Data-Normalized'!B101</f>
        <v>2.9999999999999E-2</v>
      </c>
      <c r="D101">
        <f>'Data-Normalized'!C101-'Data-Normalized'!B101</f>
        <v>0.1663028192126072</v>
      </c>
      <c r="E101">
        <f>'Data-Normalized'!D101-'Data-Normalized'!B101</f>
        <v>-2.9999999999999E-2</v>
      </c>
      <c r="F101">
        <f>'Data-Normalized'!E101-'Data-Normalized'!B101</f>
        <v>-2.9999999999999E-2</v>
      </c>
      <c r="G101">
        <f>'Data-Normalized'!F101-'Data-Normalized'!B101</f>
        <v>-2.9999999999999E-2</v>
      </c>
      <c r="H101">
        <f>'Data-Normalized'!G101-'Data-Normalized'!B101</f>
        <v>-2.9999999999999E-2</v>
      </c>
      <c r="I101">
        <f>'Data-Normalized'!H101-'Data-Normalized'!B101</f>
        <v>0.95048197934296941</v>
      </c>
      <c r="J101">
        <f>'Data-Normalized'!I101-'Data-Normalized'!B101</f>
        <v>0.93495464303706344</v>
      </c>
      <c r="K101">
        <f>'Data-Normalized'!J101-'Data-Normalized'!B101</f>
        <v>0.94100184354299532</v>
      </c>
      <c r="L101">
        <f>'Data-Normalized'!K101-'Data-Normalized'!B101</f>
        <v>0.93497830706285689</v>
      </c>
      <c r="M101">
        <f>'Data-Normalized'!L101-'Data-Normalized'!B101</f>
        <v>0.93404304029858687</v>
      </c>
      <c r="N101">
        <f>'Data-Normalized'!M101-'Data-Normalized'!B101</f>
        <v>0.95048197934296941</v>
      </c>
      <c r="O101">
        <f>'Data-Normalized'!N101-'Data-Normalized'!B101</f>
        <v>0.8066975642812767</v>
      </c>
      <c r="P101">
        <f>'Data-Normalized'!O101-'Data-Normalized'!B101</f>
        <v>0.95048197934296941</v>
      </c>
      <c r="Q101">
        <f>'Data-Normalized'!P101-'Data-Normalized'!B101</f>
        <v>0.79061090749814544</v>
      </c>
      <c r="R101">
        <f>'Data-Normalized'!Q101-'Data-Normalized'!B101</f>
        <v>0.56122815607312093</v>
      </c>
      <c r="S101">
        <f>'Data-Normalized'!R101-'Data-Normalized'!B101</f>
        <v>0.88932271522491924</v>
      </c>
      <c r="T101">
        <f>'Data-Normalized'!S101</f>
        <v>0</v>
      </c>
      <c r="U101">
        <f>'Data-Normalized'!T101</f>
        <v>0</v>
      </c>
      <c r="V101">
        <f>'Data-Normalized'!U101</f>
        <v>0</v>
      </c>
      <c r="W101">
        <f>'Data-Normalized'!V101</f>
        <v>0</v>
      </c>
    </row>
    <row r="102" spans="1:23" x14ac:dyDescent="0.25">
      <c r="A102">
        <v>99</v>
      </c>
      <c r="B102">
        <f>'Data-Normalized'!A102</f>
        <v>2</v>
      </c>
      <c r="C102">
        <f>'Data-Normalized'!B102</f>
        <v>1.9999999999999001E-2</v>
      </c>
      <c r="D102">
        <f>'Data-Normalized'!C102-'Data-Normalized'!B102</f>
        <v>0.12616445787036565</v>
      </c>
      <c r="E102">
        <f>'Data-Normalized'!D102-'Data-Normalized'!B102</f>
        <v>-1.9999999999999001E-2</v>
      </c>
      <c r="F102">
        <f>'Data-Normalized'!E102-'Data-Normalized'!B102</f>
        <v>-1.9999999999999001E-2</v>
      </c>
      <c r="G102">
        <f>'Data-Normalized'!F102-'Data-Normalized'!B102</f>
        <v>-1.9999999999999001E-2</v>
      </c>
      <c r="H102">
        <f>'Data-Normalized'!G102-'Data-Normalized'!B102</f>
        <v>-1.9999999999999001E-2</v>
      </c>
      <c r="I102">
        <f>'Data-Normalized'!H102-'Data-Normalized'!B102</f>
        <v>0.95998534495087906</v>
      </c>
      <c r="J102">
        <f>'Data-Normalized'!I102-'Data-Normalized'!B102</f>
        <v>0.94276765829730846</v>
      </c>
      <c r="K102">
        <f>'Data-Normalized'!J102-'Data-Normalized'!B102</f>
        <v>0.94079842029369098</v>
      </c>
      <c r="L102">
        <f>'Data-Normalized'!K102-'Data-Normalized'!B102</f>
        <v>0.94576577140980489</v>
      </c>
      <c r="M102">
        <f>'Data-Normalized'!L102-'Data-Normalized'!B102</f>
        <v>0.94172515357111641</v>
      </c>
      <c r="N102">
        <f>'Data-Normalized'!M102-'Data-Normalized'!B102</f>
        <v>0.95998534495087906</v>
      </c>
      <c r="O102">
        <f>'Data-Normalized'!N102-'Data-Normalized'!B102</f>
        <v>0.85509827960056428</v>
      </c>
      <c r="P102">
        <f>'Data-Normalized'!O102-'Data-Normalized'!B102</f>
        <v>0.95998534495087906</v>
      </c>
      <c r="Q102">
        <f>'Data-Normalized'!P102-'Data-Normalized'!B102</f>
        <v>0.8313656929999258</v>
      </c>
      <c r="R102">
        <f>'Data-Normalized'!Q102-'Data-Normalized'!B102</f>
        <v>0.5745210427265548</v>
      </c>
      <c r="S102">
        <f>'Data-Normalized'!R102-'Data-Normalized'!B102</f>
        <v>0.89932271522491924</v>
      </c>
      <c r="T102">
        <f>'Data-Normalized'!S102</f>
        <v>0</v>
      </c>
      <c r="U102">
        <f>'Data-Normalized'!T102</f>
        <v>0</v>
      </c>
      <c r="V102">
        <f>'Data-Normalized'!U102</f>
        <v>0</v>
      </c>
      <c r="W102">
        <f>'Data-Normalized'!V102</f>
        <v>0</v>
      </c>
    </row>
    <row r="103" spans="1:23" x14ac:dyDescent="0.25">
      <c r="A103">
        <v>100</v>
      </c>
      <c r="B103">
        <f>'Data-Normalized'!A103</f>
        <v>1</v>
      </c>
      <c r="C103">
        <f>'Data-Normalized'!B103</f>
        <v>9.9999999999990097E-3</v>
      </c>
      <c r="D103">
        <f>'Data-Normalized'!C103-'Data-Normalized'!B103</f>
        <v>0.13625544288732355</v>
      </c>
      <c r="E103">
        <f>'Data-Normalized'!D103-'Data-Normalized'!B103</f>
        <v>-9.9999999999990097E-3</v>
      </c>
      <c r="F103">
        <f>'Data-Normalized'!E103-'Data-Normalized'!B103</f>
        <v>-9.9999999999990097E-3</v>
      </c>
      <c r="G103">
        <f>'Data-Normalized'!F103-'Data-Normalized'!B103</f>
        <v>-9.9999999999990097E-3</v>
      </c>
      <c r="H103">
        <f>'Data-Normalized'!G103-'Data-Normalized'!B103</f>
        <v>-9.9999999999990097E-3</v>
      </c>
      <c r="I103">
        <f>'Data-Normalized'!H103-'Data-Normalized'!B103</f>
        <v>0.95307281550517298</v>
      </c>
      <c r="J103">
        <f>'Data-Normalized'!I103-'Data-Normalized'!B103</f>
        <v>0.93926642849353725</v>
      </c>
      <c r="K103">
        <f>'Data-Normalized'!J103-'Data-Normalized'!B103</f>
        <v>0.93114361068348606</v>
      </c>
      <c r="L103">
        <f>'Data-Normalized'!K103-'Data-Normalized'!B103</f>
        <v>0.93581450279468714</v>
      </c>
      <c r="M103">
        <f>'Data-Normalized'!L103-'Data-Normalized'!B103</f>
        <v>0.93800243219610258</v>
      </c>
      <c r="N103">
        <f>'Data-Normalized'!M103-'Data-Normalized'!B103</f>
        <v>0.95307281550517298</v>
      </c>
      <c r="O103">
        <f>'Data-Normalized'!N103-'Data-Normalized'!B103</f>
        <v>0.8711939300389715</v>
      </c>
      <c r="P103">
        <f>'Data-Normalized'!O103-'Data-Normalized'!B103</f>
        <v>0.95307281550517298</v>
      </c>
      <c r="Q103">
        <f>'Data-Normalized'!P103-'Data-Normalized'!B103</f>
        <v>0.88357115648791018</v>
      </c>
      <c r="R103">
        <f>'Data-Normalized'!Q103-'Data-Normalized'!B103</f>
        <v>0.58811007963306405</v>
      </c>
      <c r="S103">
        <f>'Data-Normalized'!R103-'Data-Normalized'!B103</f>
        <v>0.90932271522491925</v>
      </c>
      <c r="T103">
        <f>'Data-Normalized'!S103</f>
        <v>0</v>
      </c>
      <c r="U103">
        <f>'Data-Normalized'!T103</f>
        <v>0</v>
      </c>
      <c r="V103">
        <f>'Data-Normalized'!U103</f>
        <v>0</v>
      </c>
      <c r="W103">
        <f>'Data-Normalized'!V103</f>
        <v>0</v>
      </c>
    </row>
  </sheetData>
  <conditionalFormatting sqref="E4:E103">
    <cfRule type="cellIs" dxfId="31" priority="30" operator="equal">
      <formula>$E$1</formula>
    </cfRule>
    <cfRule type="cellIs" dxfId="30" priority="32" operator="equal">
      <formula>$E$2</formula>
    </cfRule>
  </conditionalFormatting>
  <conditionalFormatting sqref="F4:F103">
    <cfRule type="cellIs" dxfId="29" priority="29" operator="equal">
      <formula>$F$1</formula>
    </cfRule>
    <cfRule type="cellIs" dxfId="28" priority="31" operator="equal">
      <formula>$F$2</formula>
    </cfRule>
  </conditionalFormatting>
  <conditionalFormatting sqref="G4:G103">
    <cfRule type="cellIs" dxfId="27" priority="27" operator="equal">
      <formula>$G$1</formula>
    </cfRule>
    <cfRule type="cellIs" dxfId="26" priority="28" operator="equal">
      <formula>$G$2</formula>
    </cfRule>
  </conditionalFormatting>
  <conditionalFormatting sqref="H4:H103">
    <cfRule type="cellIs" dxfId="25" priority="25" operator="equal">
      <formula>$H$1</formula>
    </cfRule>
    <cfRule type="cellIs" dxfId="24" priority="26" operator="equal">
      <formula>$H$2</formula>
    </cfRule>
  </conditionalFormatting>
  <conditionalFormatting sqref="I4:I103">
    <cfRule type="cellIs" dxfId="23" priority="23" operator="equal">
      <formula>$I$1</formula>
    </cfRule>
    <cfRule type="cellIs" dxfId="22" priority="24" operator="equal">
      <formula>$I$2</formula>
    </cfRule>
  </conditionalFormatting>
  <conditionalFormatting sqref="J4:J103">
    <cfRule type="cellIs" dxfId="21" priority="21" operator="equal">
      <formula>$J$1</formula>
    </cfRule>
    <cfRule type="cellIs" dxfId="20" priority="22" operator="equal">
      <formula>$J$2</formula>
    </cfRule>
  </conditionalFormatting>
  <conditionalFormatting sqref="K4:K103">
    <cfRule type="cellIs" dxfId="19" priority="19" operator="equal">
      <formula>$K$1</formula>
    </cfRule>
    <cfRule type="cellIs" dxfId="18" priority="20" operator="equal">
      <formula>$K$2</formula>
    </cfRule>
  </conditionalFormatting>
  <conditionalFormatting sqref="L4:L103">
    <cfRule type="cellIs" dxfId="17" priority="17" operator="equal">
      <formula>$L$1</formula>
    </cfRule>
    <cfRule type="cellIs" dxfId="16" priority="18" operator="equal">
      <formula>$L$2</formula>
    </cfRule>
  </conditionalFormatting>
  <conditionalFormatting sqref="M4:M103">
    <cfRule type="cellIs" dxfId="15" priority="15" operator="equal">
      <formula>$M$1</formula>
    </cfRule>
    <cfRule type="cellIs" dxfId="14" priority="16" operator="equal">
      <formula>$M$2</formula>
    </cfRule>
  </conditionalFormatting>
  <conditionalFormatting sqref="N4:N103">
    <cfRule type="cellIs" dxfId="13" priority="13" operator="equal">
      <formula>$N$1</formula>
    </cfRule>
    <cfRule type="cellIs" dxfId="12" priority="14" operator="equal">
      <formula>$N$2</formula>
    </cfRule>
  </conditionalFormatting>
  <conditionalFormatting sqref="O4:O103">
    <cfRule type="cellIs" dxfId="11" priority="11" operator="equal">
      <formula>$O$1</formula>
    </cfRule>
    <cfRule type="cellIs" dxfId="10" priority="12" operator="equal">
      <formula>$O$2</formula>
    </cfRule>
  </conditionalFormatting>
  <conditionalFormatting sqref="P4:P103">
    <cfRule type="cellIs" dxfId="9" priority="9" operator="equal">
      <formula>$P$1</formula>
    </cfRule>
    <cfRule type="cellIs" dxfId="8" priority="10" operator="equal">
      <formula>$P$2</formula>
    </cfRule>
  </conditionalFormatting>
  <conditionalFormatting sqref="Q4:Q103">
    <cfRule type="cellIs" dxfId="7" priority="7" operator="equal">
      <formula>$Q$1</formula>
    </cfRule>
    <cfRule type="cellIs" dxfId="6" priority="8" operator="equal">
      <formula>$Q$2</formula>
    </cfRule>
  </conditionalFormatting>
  <conditionalFormatting sqref="R4:R103">
    <cfRule type="cellIs" dxfId="5" priority="5" operator="equal">
      <formula>$R$1</formula>
    </cfRule>
    <cfRule type="cellIs" dxfId="4" priority="6" operator="equal">
      <formula>$R$2</formula>
    </cfRule>
  </conditionalFormatting>
  <conditionalFormatting sqref="S4:S103">
    <cfRule type="cellIs" dxfId="3" priority="3" operator="equal">
      <formula>$S$1</formula>
    </cfRule>
    <cfRule type="cellIs" dxfId="2" priority="4" operator="equal">
      <formula>$S$2</formula>
    </cfRule>
  </conditionalFormatting>
  <conditionalFormatting sqref="D4:D103">
    <cfRule type="cellIs" dxfId="1" priority="1" operator="equal">
      <formula>$D$1</formula>
    </cfRule>
    <cfRule type="cellIs" dxfId="0" priority="2" operator="equal">
      <formula>$D$2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7E9D-37C6-4DA5-B7B2-72FB43848926}">
  <dimension ref="A1:V103"/>
  <sheetViews>
    <sheetView topLeftCell="B1" workbookViewId="0">
      <selection sqref="A1:XFD1048576"/>
    </sheetView>
  </sheetViews>
  <sheetFormatPr defaultRowHeight="15" x14ac:dyDescent="0.25"/>
  <cols>
    <col min="3" max="3" width="17" bestFit="1" customWidth="1"/>
    <col min="5" max="5" width="10.7109375" bestFit="1" customWidth="1"/>
  </cols>
  <sheetData>
    <row r="1" spans="1:22" x14ac:dyDescent="0.25">
      <c r="C1" t="s">
        <v>0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5">
      <c r="C2">
        <f>MAX(Data!D3:D102)</f>
        <v>2.01063918211562E-2</v>
      </c>
      <c r="D2">
        <f>MAX(Data!E3:E102)</f>
        <v>0</v>
      </c>
      <c r="E2">
        <f>MAX(Data!F3:F102)</f>
        <v>0</v>
      </c>
      <c r="F2">
        <f>MAX(Data!G3:G102)</f>
        <v>0</v>
      </c>
      <c r="G2">
        <f>MAX(Data!H3:H102)</f>
        <v>0</v>
      </c>
      <c r="H2">
        <f>MAX(Data!I3:I102)</f>
        <v>16.305765540151899</v>
      </c>
      <c r="I2">
        <f>MAX(Data!J3:J102)</f>
        <v>476482.52</v>
      </c>
      <c r="J2">
        <f>MAX(Data!K3:K102)</f>
        <v>410405.4</v>
      </c>
      <c r="K2">
        <f>MAX(Data!L3:L102)</f>
        <v>0.86402664997346701</v>
      </c>
      <c r="L2">
        <f>MAX(Data!M3:M102)</f>
        <v>0.85727866093805905</v>
      </c>
      <c r="M2">
        <f>MAX(Data!N3:N102)</f>
        <v>16.305765540151899</v>
      </c>
      <c r="N2">
        <f>MAX(Data!O3:O102)</f>
        <v>0.95942668728952396</v>
      </c>
      <c r="O2">
        <f>MAX(Data!P3:P102)</f>
        <v>16.305765540151899</v>
      </c>
      <c r="P2">
        <f>MAX(Data!Q3:Q102)</f>
        <v>0.94696838176930298</v>
      </c>
      <c r="Q2">
        <f>MAX(Data!R3:R102)</f>
        <v>133384724.78</v>
      </c>
      <c r="R2">
        <f>MAX(Data!S3:S102)</f>
        <v>0.29730177875067998</v>
      </c>
      <c r="S2">
        <f>MAX(Data!T3:T102)</f>
        <v>0</v>
      </c>
      <c r="T2">
        <f>MAX(Data!U3:U102)</f>
        <v>0</v>
      </c>
      <c r="U2">
        <f>MAX(Data!V3:V102)</f>
        <v>0</v>
      </c>
      <c r="V2">
        <f>MAX(Data!W3:W102)</f>
        <v>0</v>
      </c>
    </row>
    <row r="3" spans="1:22" s="2" customFormat="1" x14ac:dyDescent="0.25">
      <c r="A3" s="2" t="str">
        <f>Data!A2</f>
        <v>H-Axis</v>
      </c>
      <c r="B3" s="2" t="s">
        <v>1</v>
      </c>
      <c r="C3" s="2" t="str">
        <f>Data!D2</f>
        <v>Ours</v>
      </c>
      <c r="D3" s="2" t="str">
        <f>Data!E2</f>
        <v>Dummy1</v>
      </c>
      <c r="E3" s="2" t="str">
        <f>Data!F2</f>
        <v>Dummy2</v>
      </c>
      <c r="F3" s="2" t="str">
        <f>Data!G2</f>
        <v>Dummy3</v>
      </c>
      <c r="G3" s="2" t="str">
        <f>Data!H2</f>
        <v>Dummy4</v>
      </c>
      <c r="H3" s="2" t="str">
        <f>Data!I2</f>
        <v>Ursem</v>
      </c>
      <c r="I3" s="2" t="str">
        <f>Data!J2</f>
        <v>Wineberg and Oppacher</v>
      </c>
      <c r="J3" s="2" t="str">
        <f>Data!K2</f>
        <v>Zhu et al.</v>
      </c>
      <c r="K3" s="2" t="str">
        <f>Data!L2</f>
        <v>Shi</v>
      </c>
      <c r="L3" s="2" t="str">
        <f>Data!M2</f>
        <v>Wang et al.</v>
      </c>
      <c r="M3" s="2" t="str">
        <f>Data!N2</f>
        <v>Li et al.</v>
      </c>
      <c r="N3" s="2" t="str">
        <f>Data!O2</f>
        <v>Cheng</v>
      </c>
      <c r="O3" s="2" t="str">
        <f>Data!P2</f>
        <v>Tilahun</v>
      </c>
      <c r="P3" s="2" t="str">
        <f>Data!Q2</f>
        <v>Salleh et al.</v>
      </c>
      <c r="Q3" s="2" t="str">
        <f>Data!R2</f>
        <v>Zhao et al.</v>
      </c>
      <c r="R3" s="2" t="str">
        <f>Data!S2</f>
        <v>Osuna Enciso et al.</v>
      </c>
      <c r="S3" s="2">
        <f>Data!T2</f>
        <v>0</v>
      </c>
      <c r="T3" s="2">
        <f>Data!U2</f>
        <v>0</v>
      </c>
      <c r="U3" s="2">
        <f>Data!V2</f>
        <v>0</v>
      </c>
      <c r="V3" s="2">
        <f>Data!W2</f>
        <v>0</v>
      </c>
    </row>
    <row r="4" spans="1:22" x14ac:dyDescent="0.25">
      <c r="A4">
        <f>Data!A3</f>
        <v>100</v>
      </c>
      <c r="B4">
        <v>1</v>
      </c>
      <c r="C4">
        <f>IF(M_1=0,0,Data!D3/M_1)</f>
        <v>0.99559605466387913</v>
      </c>
      <c r="D4">
        <f>IF(M_2=0,0,Data!E3/M_2)</f>
        <v>0</v>
      </c>
      <c r="E4">
        <f>IF(M_3=0,0,Data!F3/M_3)</f>
        <v>0</v>
      </c>
      <c r="F4">
        <f>IF(M_4=0,0,Data!G3/M_4)</f>
        <v>0</v>
      </c>
      <c r="G4">
        <f>IF(M_5=0,0,Data!H3/M_5)</f>
        <v>0</v>
      </c>
      <c r="H4">
        <f>IF(M_6=0,0,Data!I3/M_6)</f>
        <v>0.99978643140056656</v>
      </c>
      <c r="I4">
        <f>IF(M_7=0,0,Data!J3/M_7)</f>
        <v>0.99983886082536666</v>
      </c>
      <c r="J4">
        <f>IF(M_8=0,0,Data!K3/M_8)</f>
        <v>0.99988913401236923</v>
      </c>
      <c r="K4">
        <f>IF(M_9=0,0,Data!L3/M_9)</f>
        <v>0.99980246826954666</v>
      </c>
      <c r="L4">
        <f>IF(M_10=0,0,Data!M3/M_10)</f>
        <v>0.99984288203627547</v>
      </c>
      <c r="M4">
        <f>IF(M_11=0,0,Data!N3/M_11)</f>
        <v>0.99978643140056656</v>
      </c>
      <c r="N4">
        <f>IF(M_12=0,0,Data!O3/M_12)</f>
        <v>0.99938541445250006</v>
      </c>
      <c r="O4">
        <f>IF(M_13=0,0,Data!P3/M_13)</f>
        <v>0.99978643140056656</v>
      </c>
      <c r="P4">
        <f>IF(M_14=0,0,Data!Q3/M_14)</f>
        <v>0.99545802527456217</v>
      </c>
      <c r="Q4">
        <f>IF(M_15=0,0,Data!R3/M_15)</f>
        <v>1</v>
      </c>
      <c r="R4">
        <f>IF(M_16=0,0,Data!S3/M_16)</f>
        <v>1</v>
      </c>
      <c r="S4">
        <f>IF(M_17=0,0,Data!T3/M_17)</f>
        <v>0</v>
      </c>
      <c r="T4">
        <f>IF(M_18=0,0,Data!U3/M_18)</f>
        <v>0</v>
      </c>
      <c r="U4" cm="1">
        <f t="array" ref="U4">IF(M_19=0,0,Data!V3/M_19)</f>
        <v>0</v>
      </c>
      <c r="V4" cm="1">
        <f t="array" ref="V4">IF(M_20=0,0,Data!W3/M_20)</f>
        <v>0</v>
      </c>
    </row>
    <row r="5" spans="1:22" x14ac:dyDescent="0.25">
      <c r="A5">
        <f>Data!A4</f>
        <v>99</v>
      </c>
      <c r="B5">
        <v>0.99</v>
      </c>
      <c r="C5">
        <f>IF(M_1=0,0,Data!D4/M_1)</f>
        <v>1</v>
      </c>
      <c r="D5">
        <f>IF(M_2=0,0,Data!E4/M_2)</f>
        <v>0</v>
      </c>
      <c r="E5">
        <f>IF(M_3=0,0,Data!F4/M_3)</f>
        <v>0</v>
      </c>
      <c r="F5">
        <f>IF(M_4=0,0,Data!G4/M_4)</f>
        <v>0</v>
      </c>
      <c r="G5">
        <f>IF(M_5=0,0,Data!H4/M_5)</f>
        <v>0</v>
      </c>
      <c r="H5">
        <f>IF(M_6=0,0,Data!I4/M_6)</f>
        <v>0.99982417647626287</v>
      </c>
      <c r="I5">
        <f>IF(M_7=0,0,Data!J4/M_7)</f>
        <v>0.99985850477788762</v>
      </c>
      <c r="J5">
        <f>IF(M_8=0,0,Data!K4/M_8)</f>
        <v>0.99996281725337921</v>
      </c>
      <c r="K5">
        <f>IF(M_9=0,0,Data!L4/M_9)</f>
        <v>0.99989681739294178</v>
      </c>
      <c r="L5">
        <f>IF(M_10=0,0,Data!M4/M_10)</f>
        <v>0.9998635554525549</v>
      </c>
      <c r="M5">
        <f>IF(M_11=0,0,Data!N4/M_11)</f>
        <v>0.99982417647626287</v>
      </c>
      <c r="N5">
        <f>IF(M_12=0,0,Data!O4/M_12)</f>
        <v>1</v>
      </c>
      <c r="O5">
        <f>IF(M_13=0,0,Data!P4/M_13)</f>
        <v>0.99982417647626287</v>
      </c>
      <c r="P5">
        <f>IF(M_14=0,0,Data!Q4/M_14)</f>
        <v>1</v>
      </c>
      <c r="Q5">
        <f>IF(M_15=0,0,Data!R4/M_15)</f>
        <v>0.99785722120376663</v>
      </c>
      <c r="R5">
        <f>IF(M_16=0,0,Data!S4/M_16)</f>
        <v>1</v>
      </c>
      <c r="S5">
        <f>IF(M_17=0,0,Data!T4/M_17)</f>
        <v>0</v>
      </c>
      <c r="T5">
        <f>IF(M_18=0,0,Data!U4/M_18)</f>
        <v>0</v>
      </c>
      <c r="U5" cm="1">
        <f t="array" ref="U5">IF(M_19=0,0,Data!V4/M_19)</f>
        <v>0</v>
      </c>
      <c r="V5" cm="1">
        <f t="array" ref="V5">IF(M_20=0,0,Data!W4/M_20)</f>
        <v>0</v>
      </c>
    </row>
    <row r="6" spans="1:22" x14ac:dyDescent="0.25">
      <c r="A6">
        <f>Data!A5</f>
        <v>98</v>
      </c>
      <c r="B6">
        <v>0.98</v>
      </c>
      <c r="C6">
        <f>IF(M_1=0,0,Data!D5/M_1)</f>
        <v>0.97184860395966599</v>
      </c>
      <c r="D6">
        <f>IF(M_2=0,0,Data!E5/M_2)</f>
        <v>0</v>
      </c>
      <c r="E6">
        <f>IF(M_3=0,0,Data!F5/M_3)</f>
        <v>0</v>
      </c>
      <c r="F6">
        <f>IF(M_4=0,0,Data!G5/M_4)</f>
        <v>0</v>
      </c>
      <c r="G6">
        <f>IF(M_5=0,0,Data!H5/M_5)</f>
        <v>0</v>
      </c>
      <c r="H6">
        <f>IF(M_6=0,0,Data!I5/M_6)</f>
        <v>0.99991811192123958</v>
      </c>
      <c r="I6">
        <f>IF(M_7=0,0,Data!J5/M_7)</f>
        <v>1</v>
      </c>
      <c r="J6">
        <f>IF(M_8=0,0,Data!K5/M_8)</f>
        <v>1</v>
      </c>
      <c r="K6">
        <f>IF(M_9=0,0,Data!L5/M_9)</f>
        <v>1</v>
      </c>
      <c r="L6">
        <f>IF(M_10=0,0,Data!M5/M_10)</f>
        <v>1</v>
      </c>
      <c r="M6">
        <f>IF(M_11=0,0,Data!N5/M_11)</f>
        <v>0.99991811192123958</v>
      </c>
      <c r="N6">
        <f>IF(M_12=0,0,Data!O5/M_12)</f>
        <v>0.99719781880903668</v>
      </c>
      <c r="O6">
        <f>IF(M_13=0,0,Data!P5/M_13)</f>
        <v>0.99991811192123958</v>
      </c>
      <c r="P6">
        <f>IF(M_14=0,0,Data!Q5/M_14)</f>
        <v>0.99734327068729223</v>
      </c>
      <c r="Q6">
        <f>IF(M_15=0,0,Data!R5/M_15)</f>
        <v>0.98340261432745446</v>
      </c>
      <c r="R6">
        <f>IF(M_16=0,0,Data!S5/M_16)</f>
        <v>1</v>
      </c>
      <c r="S6">
        <f>IF(M_17=0,0,Data!T5/M_17)</f>
        <v>0</v>
      </c>
      <c r="T6">
        <f>IF(M_18=0,0,Data!U5/M_18)</f>
        <v>0</v>
      </c>
      <c r="U6" cm="1">
        <f t="array" ref="U6">IF(M_19=0,0,Data!V5/M_19)</f>
        <v>0</v>
      </c>
      <c r="V6" cm="1">
        <f t="array" ref="V6">IF(M_20=0,0,Data!W5/M_20)</f>
        <v>0</v>
      </c>
    </row>
    <row r="7" spans="1:22" x14ac:dyDescent="0.25">
      <c r="A7">
        <f>Data!A6</f>
        <v>97</v>
      </c>
      <c r="B7">
        <v>0.97</v>
      </c>
      <c r="C7">
        <f>IF(M_1=0,0,Data!D6/M_1)</f>
        <v>0.93261270253602935</v>
      </c>
      <c r="D7">
        <f>IF(M_2=0,0,Data!E6/M_2)</f>
        <v>0</v>
      </c>
      <c r="E7">
        <f>IF(M_3=0,0,Data!F6/M_3)</f>
        <v>0</v>
      </c>
      <c r="F7">
        <f>IF(M_4=0,0,Data!G6/M_4)</f>
        <v>0</v>
      </c>
      <c r="G7">
        <f>IF(M_5=0,0,Data!H6/M_5)</f>
        <v>0</v>
      </c>
      <c r="H7">
        <f>IF(M_6=0,0,Data!I6/M_6)</f>
        <v>0.99968873022766691</v>
      </c>
      <c r="I7">
        <f>IF(M_7=0,0,Data!J6/M_7)</f>
        <v>0.99968645229629827</v>
      </c>
      <c r="J7">
        <f>IF(M_8=0,0,Data!K6/M_8)</f>
        <v>0.99996486401007378</v>
      </c>
      <c r="K7">
        <f>IF(M_9=0,0,Data!L6/M_9)</f>
        <v>0.9996718454791913</v>
      </c>
      <c r="L7">
        <f>IF(M_10=0,0,Data!M6/M_10)</f>
        <v>0.99968973169789743</v>
      </c>
      <c r="M7">
        <f>IF(M_11=0,0,Data!N6/M_11)</f>
        <v>0.99968873022766691</v>
      </c>
      <c r="N7">
        <f>IF(M_12=0,0,Data!O6/M_12)</f>
        <v>0.99676831491100026</v>
      </c>
      <c r="O7">
        <f>IF(M_13=0,0,Data!P6/M_13)</f>
        <v>0.99968873022766691</v>
      </c>
      <c r="P7">
        <f>IF(M_14=0,0,Data!Q6/M_14)</f>
        <v>0.99735640592418973</v>
      </c>
      <c r="Q7">
        <f>IF(M_15=0,0,Data!R6/M_15)</f>
        <v>0.98079102127904094</v>
      </c>
      <c r="R7">
        <f>IF(M_16=0,0,Data!S6/M_16)</f>
        <v>1</v>
      </c>
      <c r="S7">
        <f>IF(M_17=0,0,Data!T6/M_17)</f>
        <v>0</v>
      </c>
      <c r="T7">
        <f>IF(M_18=0,0,Data!U6/M_18)</f>
        <v>0</v>
      </c>
      <c r="U7" cm="1">
        <f t="array" ref="U7">IF(M_19=0,0,Data!V6/M_19)</f>
        <v>0</v>
      </c>
      <c r="V7" cm="1">
        <f t="array" ref="V7">IF(M_20=0,0,Data!W6/M_20)</f>
        <v>0</v>
      </c>
    </row>
    <row r="8" spans="1:22" x14ac:dyDescent="0.25">
      <c r="A8">
        <f>Data!A7</f>
        <v>96</v>
      </c>
      <c r="B8">
        <v>0.96</v>
      </c>
      <c r="C8">
        <f>IF(M_1=0,0,Data!D7/M_1)</f>
        <v>0.94535639047196673</v>
      </c>
      <c r="D8">
        <f>IF(M_2=0,0,Data!E7/M_2)</f>
        <v>0</v>
      </c>
      <c r="E8">
        <f>IF(M_3=0,0,Data!F7/M_3)</f>
        <v>0</v>
      </c>
      <c r="F8">
        <f>IF(M_4=0,0,Data!G7/M_4)</f>
        <v>0</v>
      </c>
      <c r="G8">
        <f>IF(M_5=0,0,Data!H7/M_5)</f>
        <v>0</v>
      </c>
      <c r="H8">
        <f>IF(M_6=0,0,Data!I7/M_6)</f>
        <v>1</v>
      </c>
      <c r="I8">
        <f>IF(M_7=0,0,Data!J7/M_7)</f>
        <v>0.99972301187460133</v>
      </c>
      <c r="J8">
        <f>IF(M_8=0,0,Data!K7/M_8)</f>
        <v>0.99970054000264119</v>
      </c>
      <c r="K8">
        <f>IF(M_9=0,0,Data!L7/M_9)</f>
        <v>0.99997616212387008</v>
      </c>
      <c r="L8">
        <f>IF(M_10=0,0,Data!M7/M_10)</f>
        <v>0.99972819678152014</v>
      </c>
      <c r="M8">
        <f>IF(M_11=0,0,Data!N7/M_11)</f>
        <v>1</v>
      </c>
      <c r="N8">
        <f>IF(M_12=0,0,Data!O7/M_12)</f>
        <v>0.99708482490676542</v>
      </c>
      <c r="O8">
        <f>IF(M_13=0,0,Data!P7/M_13)</f>
        <v>1</v>
      </c>
      <c r="P8">
        <f>IF(M_14=0,0,Data!Q7/M_14)</f>
        <v>0.99864659286112234</v>
      </c>
      <c r="Q8">
        <f>IF(M_15=0,0,Data!R7/M_15)</f>
        <v>0.96275361869063936</v>
      </c>
      <c r="R8">
        <f>IF(M_16=0,0,Data!S7/M_16)</f>
        <v>1</v>
      </c>
      <c r="S8">
        <f>IF(M_17=0,0,Data!T7/M_17)</f>
        <v>0</v>
      </c>
      <c r="T8">
        <f>IF(M_18=0,0,Data!U7/M_18)</f>
        <v>0</v>
      </c>
      <c r="U8" cm="1">
        <f t="array" ref="U8">IF(M_19=0,0,Data!V7/M_19)</f>
        <v>0</v>
      </c>
      <c r="V8" cm="1">
        <f t="array" ref="V8">IF(M_20=0,0,Data!W7/M_20)</f>
        <v>0</v>
      </c>
    </row>
    <row r="9" spans="1:22" x14ac:dyDescent="0.25">
      <c r="A9">
        <f>Data!A8</f>
        <v>95</v>
      </c>
      <c r="B9">
        <v>0.95</v>
      </c>
      <c r="C9">
        <f>IF(M_1=0,0,Data!D8/M_1)</f>
        <v>0.95859996082163623</v>
      </c>
      <c r="D9">
        <f>IF(M_2=0,0,Data!E8/M_2)</f>
        <v>0</v>
      </c>
      <c r="E9">
        <f>IF(M_3=0,0,Data!F8/M_3)</f>
        <v>0</v>
      </c>
      <c r="F9">
        <f>IF(M_4=0,0,Data!G8/M_4)</f>
        <v>0</v>
      </c>
      <c r="G9">
        <f>IF(M_5=0,0,Data!H8/M_5)</f>
        <v>0</v>
      </c>
      <c r="H9">
        <f>IF(M_6=0,0,Data!I8/M_6)</f>
        <v>0.99989604359751616</v>
      </c>
      <c r="I9">
        <f>IF(M_7=0,0,Data!J8/M_7)</f>
        <v>0.99942369344420012</v>
      </c>
      <c r="J9">
        <f>IF(M_8=0,0,Data!K8/M_8)</f>
        <v>0.99976233256190095</v>
      </c>
      <c r="K9">
        <f>IF(M_9=0,0,Data!L8/M_9)</f>
        <v>0.99974586506039287</v>
      </c>
      <c r="L9">
        <f>IF(M_10=0,0,Data!M8/M_10)</f>
        <v>0.99942081022835472</v>
      </c>
      <c r="M9">
        <f>IF(M_11=0,0,Data!N8/M_11)</f>
        <v>0.99989604359751616</v>
      </c>
      <c r="N9">
        <f>IF(M_12=0,0,Data!O8/M_12)</f>
        <v>0.99656809275532865</v>
      </c>
      <c r="O9">
        <f>IF(M_13=0,0,Data!P8/M_13)</f>
        <v>0.99989604359751616</v>
      </c>
      <c r="P9">
        <f>IF(M_14=0,0,Data!Q8/M_14)</f>
        <v>0.99075931568023701</v>
      </c>
      <c r="Q9">
        <f>IF(M_15=0,0,Data!R8/M_15)</f>
        <v>0.95132174729370833</v>
      </c>
      <c r="R9">
        <f>IF(M_16=0,0,Data!S8/M_16)</f>
        <v>1</v>
      </c>
      <c r="S9">
        <f>IF(M_17=0,0,Data!T8/M_17)</f>
        <v>0</v>
      </c>
      <c r="T9">
        <f>IF(M_18=0,0,Data!U8/M_18)</f>
        <v>0</v>
      </c>
      <c r="U9" cm="1">
        <f t="array" ref="U9">IF(M_19=0,0,Data!V8/M_19)</f>
        <v>0</v>
      </c>
      <c r="V9" cm="1">
        <f t="array" ref="V9">IF(M_20=0,0,Data!W8/M_20)</f>
        <v>0</v>
      </c>
    </row>
    <row r="10" spans="1:22" x14ac:dyDescent="0.25">
      <c r="A10">
        <f>Data!A9</f>
        <v>94</v>
      </c>
      <c r="B10">
        <v>0.94</v>
      </c>
      <c r="C10">
        <f>IF(M_1=0,0,Data!D9/M_1)</f>
        <v>0.94528658952150368</v>
      </c>
      <c r="D10">
        <f>IF(M_2=0,0,Data!E9/M_2)</f>
        <v>0</v>
      </c>
      <c r="E10">
        <f>IF(M_3=0,0,Data!F9/M_3)</f>
        <v>0</v>
      </c>
      <c r="F10">
        <f>IF(M_4=0,0,Data!G9/M_4)</f>
        <v>0</v>
      </c>
      <c r="G10">
        <f>IF(M_5=0,0,Data!H9/M_5)</f>
        <v>0</v>
      </c>
      <c r="H10">
        <f>IF(M_6=0,0,Data!I9/M_6)</f>
        <v>0.99965664632944018</v>
      </c>
      <c r="I10">
        <f>IF(M_7=0,0,Data!J9/M_7)</f>
        <v>0.99948732641860605</v>
      </c>
      <c r="J10">
        <f>IF(M_8=0,0,Data!K9/M_8)</f>
        <v>0.99972407770463045</v>
      </c>
      <c r="K10">
        <f>IF(M_9=0,0,Data!L9/M_9)</f>
        <v>0.99946588748240561</v>
      </c>
      <c r="L10">
        <f>IF(M_10=0,0,Data!M9/M_10)</f>
        <v>0.99948575399060591</v>
      </c>
      <c r="M10">
        <f>IF(M_11=0,0,Data!N9/M_11)</f>
        <v>0.99965664632944018</v>
      </c>
      <c r="N10">
        <f>IF(M_12=0,0,Data!O9/M_12)</f>
        <v>0.9925900567221676</v>
      </c>
      <c r="O10">
        <f>IF(M_13=0,0,Data!P9/M_13)</f>
        <v>0.99965664632944018</v>
      </c>
      <c r="P10">
        <f>IF(M_14=0,0,Data!Q9/M_14)</f>
        <v>0.99613571632101494</v>
      </c>
      <c r="Q10">
        <f>IF(M_15=0,0,Data!R9/M_15)</f>
        <v>0.94298574568757298</v>
      </c>
      <c r="R10">
        <f>IF(M_16=0,0,Data!S9/M_16)</f>
        <v>1</v>
      </c>
      <c r="S10">
        <f>IF(M_17=0,0,Data!T9/M_17)</f>
        <v>0</v>
      </c>
      <c r="T10">
        <f>IF(M_18=0,0,Data!U9/M_18)</f>
        <v>0</v>
      </c>
      <c r="U10" cm="1">
        <f t="array" ref="U10">IF(M_19=0,0,Data!V9/M_19)</f>
        <v>0</v>
      </c>
      <c r="V10" cm="1">
        <f t="array" ref="V10">IF(M_20=0,0,Data!W9/M_20)</f>
        <v>0</v>
      </c>
    </row>
    <row r="11" spans="1:22" x14ac:dyDescent="0.25">
      <c r="A11">
        <f>Data!A10</f>
        <v>93</v>
      </c>
      <c r="B11">
        <v>0.93</v>
      </c>
      <c r="C11">
        <f>IF(M_1=0,0,Data!D10/M_1)</f>
        <v>0.90368495980704799</v>
      </c>
      <c r="D11">
        <f>IF(M_2=0,0,Data!E10/M_2)</f>
        <v>0</v>
      </c>
      <c r="E11">
        <f>IF(M_3=0,0,Data!F10/M_3)</f>
        <v>0</v>
      </c>
      <c r="F11">
        <f>IF(M_4=0,0,Data!G10/M_4)</f>
        <v>0</v>
      </c>
      <c r="G11">
        <f>IF(M_5=0,0,Data!H10/M_5)</f>
        <v>0</v>
      </c>
      <c r="H11">
        <f>IF(M_6=0,0,Data!I10/M_6)</f>
        <v>0.99971752329253982</v>
      </c>
      <c r="I11">
        <f>IF(M_7=0,0,Data!J10/M_7)</f>
        <v>0.99941718743428398</v>
      </c>
      <c r="J11">
        <f>IF(M_8=0,0,Data!K10/M_8)</f>
        <v>0.99963231477948389</v>
      </c>
      <c r="K11">
        <f>IF(M_9=0,0,Data!L10/M_9)</f>
        <v>0.9995111512550835</v>
      </c>
      <c r="L11">
        <f>IF(M_10=0,0,Data!M10/M_10)</f>
        <v>0.99940331091235213</v>
      </c>
      <c r="M11">
        <f>IF(M_11=0,0,Data!N10/M_11)</f>
        <v>0.99971752329253982</v>
      </c>
      <c r="N11">
        <f>IF(M_12=0,0,Data!O10/M_12)</f>
        <v>0.99299410151599465</v>
      </c>
      <c r="O11">
        <f>IF(M_13=0,0,Data!P10/M_13)</f>
        <v>0.99971752329253982</v>
      </c>
      <c r="P11">
        <f>IF(M_14=0,0,Data!Q10/M_14)</f>
        <v>0.99251748565734876</v>
      </c>
      <c r="Q11">
        <f>IF(M_15=0,0,Data!R10/M_15)</f>
        <v>0.94364806005787072</v>
      </c>
      <c r="R11">
        <f>IF(M_16=0,0,Data!S10/M_16)</f>
        <v>1</v>
      </c>
      <c r="S11">
        <f>IF(M_17=0,0,Data!T10/M_17)</f>
        <v>0</v>
      </c>
      <c r="T11">
        <f>IF(M_18=0,0,Data!U10/M_18)</f>
        <v>0</v>
      </c>
      <c r="U11" cm="1">
        <f t="array" ref="U11">IF(M_19=0,0,Data!V10/M_19)</f>
        <v>0</v>
      </c>
      <c r="V11" cm="1">
        <f t="array" ref="V11">IF(M_20=0,0,Data!W10/M_20)</f>
        <v>0</v>
      </c>
    </row>
    <row r="12" spans="1:22" x14ac:dyDescent="0.25">
      <c r="A12">
        <f>Data!A11</f>
        <v>92</v>
      </c>
      <c r="B12">
        <v>0.92</v>
      </c>
      <c r="C12">
        <f>IF(M_1=0,0,Data!D11/M_1)</f>
        <v>0.91996493596549422</v>
      </c>
      <c r="D12">
        <f>IF(M_2=0,0,Data!E11/M_2)</f>
        <v>0</v>
      </c>
      <c r="E12">
        <f>IF(M_3=0,0,Data!F11/M_3)</f>
        <v>0</v>
      </c>
      <c r="F12">
        <f>IF(M_4=0,0,Data!G11/M_4)</f>
        <v>0</v>
      </c>
      <c r="G12">
        <f>IF(M_5=0,0,Data!H11/M_5)</f>
        <v>0</v>
      </c>
      <c r="H12">
        <f>IF(M_6=0,0,Data!I11/M_6)</f>
        <v>0.99984639304099332</v>
      </c>
      <c r="I12">
        <f>IF(M_7=0,0,Data!J11/M_7)</f>
        <v>0.99928664749338547</v>
      </c>
      <c r="J12">
        <f>IF(M_8=0,0,Data!K11/M_8)</f>
        <v>0.99963606716675746</v>
      </c>
      <c r="K12">
        <f>IF(M_9=0,0,Data!L11/M_9)</f>
        <v>0.99951547402368446</v>
      </c>
      <c r="L12">
        <f>IF(M_10=0,0,Data!M11/M_10)</f>
        <v>0.99928941918266645</v>
      </c>
      <c r="M12">
        <f>IF(M_11=0,0,Data!N11/M_11)</f>
        <v>0.99984639304099332</v>
      </c>
      <c r="N12">
        <f>IF(M_12=0,0,Data!O11/M_12)</f>
        <v>0.99140502563094379</v>
      </c>
      <c r="O12">
        <f>IF(M_13=0,0,Data!P11/M_13)</f>
        <v>0.99984639304099332</v>
      </c>
      <c r="P12">
        <f>IF(M_14=0,0,Data!Q11/M_14)</f>
        <v>0.9912351851831237</v>
      </c>
      <c r="Q12">
        <f>IF(M_15=0,0,Data!R11/M_15)</f>
        <v>0.92494409148789491</v>
      </c>
      <c r="R12">
        <f>IF(M_16=0,0,Data!S11/M_16)</f>
        <v>1</v>
      </c>
      <c r="S12">
        <f>IF(M_17=0,0,Data!T11/M_17)</f>
        <v>0</v>
      </c>
      <c r="T12">
        <f>IF(M_18=0,0,Data!U11/M_18)</f>
        <v>0</v>
      </c>
      <c r="U12" cm="1">
        <f t="array" ref="U12">IF(M_19=0,0,Data!V11/M_19)</f>
        <v>0</v>
      </c>
      <c r="V12" cm="1">
        <f t="array" ref="V12">IF(M_20=0,0,Data!W11/M_20)</f>
        <v>0</v>
      </c>
    </row>
    <row r="13" spans="1:22" x14ac:dyDescent="0.25">
      <c r="A13">
        <f>Data!A12</f>
        <v>91</v>
      </c>
      <c r="B13">
        <v>0.91</v>
      </c>
      <c r="C13">
        <f>IF(M_1=0,0,Data!D12/M_1)</f>
        <v>0.90019673295813607</v>
      </c>
      <c r="D13">
        <f>IF(M_2=0,0,Data!E12/M_2)</f>
        <v>0</v>
      </c>
      <c r="E13">
        <f>IF(M_3=0,0,Data!F12/M_3)</f>
        <v>0</v>
      </c>
      <c r="F13">
        <f>IF(M_4=0,0,Data!G12/M_4)</f>
        <v>0</v>
      </c>
      <c r="G13">
        <f>IF(M_5=0,0,Data!H12/M_5)</f>
        <v>0</v>
      </c>
      <c r="H13">
        <f>IF(M_6=0,0,Data!I12/M_6)</f>
        <v>0.9996506466624292</v>
      </c>
      <c r="I13">
        <f>IF(M_7=0,0,Data!J12/M_7)</f>
        <v>0.99904600907500241</v>
      </c>
      <c r="J13">
        <f>IF(M_8=0,0,Data!K12/M_8)</f>
        <v>0.99958684754147975</v>
      </c>
      <c r="K13">
        <f>IF(M_9=0,0,Data!L12/M_9)</f>
        <v>0.99916504784725313</v>
      </c>
      <c r="L13">
        <f>IF(M_10=0,0,Data!M12/M_10)</f>
        <v>0.99905319929887448</v>
      </c>
      <c r="M13">
        <f>IF(M_11=0,0,Data!N12/M_11)</f>
        <v>0.9996506466624292</v>
      </c>
      <c r="N13">
        <f>IF(M_12=0,0,Data!O12/M_12)</f>
        <v>0.98929307238055275</v>
      </c>
      <c r="O13">
        <f>IF(M_13=0,0,Data!P12/M_13)</f>
        <v>0.9996506466624292</v>
      </c>
      <c r="P13">
        <f>IF(M_14=0,0,Data!Q12/M_14)</f>
        <v>0.99234000000392297</v>
      </c>
      <c r="Q13">
        <f>IF(M_15=0,0,Data!R12/M_15)</f>
        <v>0.91472556262525284</v>
      </c>
      <c r="R13">
        <f>IF(M_16=0,0,Data!S12/M_16)</f>
        <v>1</v>
      </c>
      <c r="S13">
        <f>IF(M_17=0,0,Data!T12/M_17)</f>
        <v>0</v>
      </c>
      <c r="T13">
        <f>IF(M_18=0,0,Data!U12/M_18)</f>
        <v>0</v>
      </c>
      <c r="U13" cm="1">
        <f t="array" ref="U13">IF(M_19=0,0,Data!V12/M_19)</f>
        <v>0</v>
      </c>
      <c r="V13" cm="1">
        <f t="array" ref="V13">IF(M_20=0,0,Data!W12/M_20)</f>
        <v>0</v>
      </c>
    </row>
    <row r="14" spans="1:22" x14ac:dyDescent="0.25">
      <c r="A14">
        <f>Data!A13</f>
        <v>90</v>
      </c>
      <c r="B14">
        <v>0.9</v>
      </c>
      <c r="C14">
        <f>IF(M_1=0,0,Data!D13/M_1)</f>
        <v>0.92509360259208395</v>
      </c>
      <c r="D14">
        <f>IF(M_2=0,0,Data!E13/M_2)</f>
        <v>0</v>
      </c>
      <c r="E14">
        <f>IF(M_3=0,0,Data!F13/M_3)</f>
        <v>0</v>
      </c>
      <c r="F14">
        <f>IF(M_4=0,0,Data!G13/M_4)</f>
        <v>0</v>
      </c>
      <c r="G14">
        <f>IF(M_5=0,0,Data!H13/M_5)</f>
        <v>0</v>
      </c>
      <c r="H14">
        <f>IF(M_6=0,0,Data!I13/M_6)</f>
        <v>0.99972606859955759</v>
      </c>
      <c r="I14">
        <f>IF(M_7=0,0,Data!J13/M_7)</f>
        <v>0.99895249042923973</v>
      </c>
      <c r="J14">
        <f>IF(M_8=0,0,Data!K13/M_8)</f>
        <v>0.99966184655465051</v>
      </c>
      <c r="K14">
        <f>IF(M_9=0,0,Data!L13/M_9)</f>
        <v>0.99913732574426384</v>
      </c>
      <c r="L14">
        <f>IF(M_10=0,0,Data!M13/M_10)</f>
        <v>0.9989436510748323</v>
      </c>
      <c r="M14">
        <f>IF(M_11=0,0,Data!N13/M_11)</f>
        <v>0.99972606859955759</v>
      </c>
      <c r="N14">
        <f>IF(M_12=0,0,Data!O13/M_12)</f>
        <v>0.98759181701976306</v>
      </c>
      <c r="O14">
        <f>IF(M_13=0,0,Data!P13/M_13)</f>
        <v>0.99972606859955759</v>
      </c>
      <c r="P14">
        <f>IF(M_14=0,0,Data!Q13/M_14)</f>
        <v>0.98866502331824635</v>
      </c>
      <c r="Q14">
        <f>IF(M_15=0,0,Data!R13/M_15)</f>
        <v>0.90472471850910541</v>
      </c>
      <c r="R14">
        <f>IF(M_16=0,0,Data!S13/M_16)</f>
        <v>1</v>
      </c>
      <c r="S14">
        <f>IF(M_17=0,0,Data!T13/M_17)</f>
        <v>0</v>
      </c>
      <c r="T14">
        <f>IF(M_18=0,0,Data!U13/M_18)</f>
        <v>0</v>
      </c>
      <c r="U14" cm="1">
        <f t="array" ref="U14">IF(M_19=0,0,Data!V13/M_19)</f>
        <v>0</v>
      </c>
      <c r="V14" cm="1">
        <f t="array" ref="V14">IF(M_20=0,0,Data!W13/M_20)</f>
        <v>0</v>
      </c>
    </row>
    <row r="15" spans="1:22" x14ac:dyDescent="0.25">
      <c r="A15">
        <f>Data!A14</f>
        <v>89</v>
      </c>
      <c r="B15">
        <v>0.89</v>
      </c>
      <c r="C15">
        <f>IF(M_1=0,0,Data!D14/M_1)</f>
        <v>0.87897724669029276</v>
      </c>
      <c r="D15">
        <f>IF(M_2=0,0,Data!E14/M_2)</f>
        <v>0</v>
      </c>
      <c r="E15">
        <f>IF(M_3=0,0,Data!F14/M_3)</f>
        <v>0</v>
      </c>
      <c r="F15">
        <f>IF(M_4=0,0,Data!G14/M_4)</f>
        <v>0</v>
      </c>
      <c r="G15">
        <f>IF(M_5=0,0,Data!H14/M_5)</f>
        <v>0</v>
      </c>
      <c r="H15">
        <f>IF(M_6=0,0,Data!I14/M_6)</f>
        <v>0.99958778872992193</v>
      </c>
      <c r="I15">
        <f>IF(M_7=0,0,Data!J14/M_7)</f>
        <v>0.99846596681028299</v>
      </c>
      <c r="J15">
        <f>IF(M_8=0,0,Data!K14/M_8)</f>
        <v>0.99956379716251287</v>
      </c>
      <c r="K15">
        <f>IF(M_9=0,0,Data!L14/M_9)</f>
        <v>0.99875720402700308</v>
      </c>
      <c r="L15">
        <f>IF(M_10=0,0,Data!M14/M_10)</f>
        <v>0.99846507192907941</v>
      </c>
      <c r="M15">
        <f>IF(M_11=0,0,Data!N14/M_11)</f>
        <v>0.99958778872992193</v>
      </c>
      <c r="N15">
        <f>IF(M_12=0,0,Data!O14/M_12)</f>
        <v>0.98457125723961447</v>
      </c>
      <c r="O15">
        <f>IF(M_13=0,0,Data!P14/M_13)</f>
        <v>0.99958778872992193</v>
      </c>
      <c r="P15">
        <f>IF(M_14=0,0,Data!Q14/M_14)</f>
        <v>0.98740539236241731</v>
      </c>
      <c r="Q15">
        <f>IF(M_15=0,0,Data!R14/M_15)</f>
        <v>0.8962884435019336</v>
      </c>
      <c r="R15">
        <f>IF(M_16=0,0,Data!S14/M_16)</f>
        <v>1</v>
      </c>
      <c r="S15">
        <f>IF(M_17=0,0,Data!T14/M_17)</f>
        <v>0</v>
      </c>
      <c r="T15">
        <f>IF(M_18=0,0,Data!U14/M_18)</f>
        <v>0</v>
      </c>
      <c r="U15" cm="1">
        <f t="array" ref="U15">IF(M_19=0,0,Data!V14/M_19)</f>
        <v>0</v>
      </c>
      <c r="V15" cm="1">
        <f t="array" ref="V15">IF(M_20=0,0,Data!W14/M_20)</f>
        <v>0</v>
      </c>
    </row>
    <row r="16" spans="1:22" x14ac:dyDescent="0.25">
      <c r="A16">
        <f>Data!A15</f>
        <v>88</v>
      </c>
      <c r="B16">
        <v>0.88</v>
      </c>
      <c r="C16">
        <f>IF(M_1=0,0,Data!D15/M_1)</f>
        <v>0.90200118436379439</v>
      </c>
      <c r="D16">
        <f>IF(M_2=0,0,Data!E15/M_2)</f>
        <v>0</v>
      </c>
      <c r="E16">
        <f>IF(M_3=0,0,Data!F15/M_3)</f>
        <v>0</v>
      </c>
      <c r="F16">
        <f>IF(M_4=0,0,Data!G15/M_4)</f>
        <v>0</v>
      </c>
      <c r="G16">
        <f>IF(M_5=0,0,Data!H15/M_5)</f>
        <v>0</v>
      </c>
      <c r="H16">
        <f>IF(M_6=0,0,Data!I15/M_6)</f>
        <v>0.99949427043869898</v>
      </c>
      <c r="I16">
        <f>IF(M_7=0,0,Data!J15/M_7)</f>
        <v>0.99840577572499412</v>
      </c>
      <c r="J16">
        <f>IF(M_8=0,0,Data!K15/M_8)</f>
        <v>0.99945531905769258</v>
      </c>
      <c r="K16">
        <f>IF(M_9=0,0,Data!L15/M_9)</f>
        <v>0.99858257044037635</v>
      </c>
      <c r="L16">
        <f>IF(M_10=0,0,Data!M15/M_10)</f>
        <v>0.99841157163361682</v>
      </c>
      <c r="M16">
        <f>IF(M_11=0,0,Data!N15/M_11)</f>
        <v>0.99949427043869898</v>
      </c>
      <c r="N16">
        <f>IF(M_12=0,0,Data!O15/M_12)</f>
        <v>0.98096858715505597</v>
      </c>
      <c r="O16">
        <f>IF(M_13=0,0,Data!P15/M_13)</f>
        <v>0.99949427043869898</v>
      </c>
      <c r="P16">
        <f>IF(M_14=0,0,Data!Q15/M_14)</f>
        <v>0.98229513730923546</v>
      </c>
      <c r="Q16">
        <f>IF(M_15=0,0,Data!R15/M_15)</f>
        <v>0.88869066135955177</v>
      </c>
      <c r="R16">
        <f>IF(M_16=0,0,Data!S15/M_16)</f>
        <v>1</v>
      </c>
      <c r="S16">
        <f>IF(M_17=0,0,Data!T15/M_17)</f>
        <v>0</v>
      </c>
      <c r="T16">
        <f>IF(M_18=0,0,Data!U15/M_18)</f>
        <v>0</v>
      </c>
      <c r="U16" cm="1">
        <f t="array" ref="U16">IF(M_19=0,0,Data!V15/M_19)</f>
        <v>0</v>
      </c>
      <c r="V16" cm="1">
        <f t="array" ref="V16">IF(M_20=0,0,Data!W15/M_20)</f>
        <v>0</v>
      </c>
    </row>
    <row r="17" spans="1:22" x14ac:dyDescent="0.25">
      <c r="A17">
        <f>Data!A16</f>
        <v>87</v>
      </c>
      <c r="B17">
        <v>0.87</v>
      </c>
      <c r="C17">
        <f>IF(M_1=0,0,Data!D16/M_1)</f>
        <v>0.83979627895661535</v>
      </c>
      <c r="D17">
        <f>IF(M_2=0,0,Data!E16/M_2)</f>
        <v>0</v>
      </c>
      <c r="E17">
        <f>IF(M_3=0,0,Data!F16/M_3)</f>
        <v>0</v>
      </c>
      <c r="F17">
        <f>IF(M_4=0,0,Data!G16/M_4)</f>
        <v>0</v>
      </c>
      <c r="G17">
        <f>IF(M_5=0,0,Data!H16/M_5)</f>
        <v>0</v>
      </c>
      <c r="H17">
        <f>IF(M_6=0,0,Data!I16/M_6)</f>
        <v>0.99938949292259927</v>
      </c>
      <c r="I17">
        <f>IF(M_7=0,0,Data!J16/M_7)</f>
        <v>0.99781045483053599</v>
      </c>
      <c r="J17">
        <f>IF(M_8=0,0,Data!K16/M_8)</f>
        <v>0.99934455053466642</v>
      </c>
      <c r="K17">
        <f>IF(M_9=0,0,Data!L16/M_9)</f>
        <v>0.99811417653529211</v>
      </c>
      <c r="L17">
        <f>IF(M_10=0,0,Data!M16/M_10)</f>
        <v>0.99781425607880914</v>
      </c>
      <c r="M17">
        <f>IF(M_11=0,0,Data!N16/M_11)</f>
        <v>0.99938949292259927</v>
      </c>
      <c r="N17">
        <f>IF(M_12=0,0,Data!O16/M_12)</f>
        <v>0.97801809143912355</v>
      </c>
      <c r="O17">
        <f>IF(M_13=0,0,Data!P16/M_13)</f>
        <v>0.99938949292259927</v>
      </c>
      <c r="P17">
        <f>IF(M_14=0,0,Data!Q16/M_14)</f>
        <v>0.98646872969525012</v>
      </c>
      <c r="Q17">
        <f>IF(M_15=0,0,Data!R16/M_15)</f>
        <v>0.88001898983263771</v>
      </c>
      <c r="R17">
        <f>IF(M_16=0,0,Data!S16/M_16)</f>
        <v>1</v>
      </c>
      <c r="S17">
        <f>IF(M_17=0,0,Data!T16/M_17)</f>
        <v>0</v>
      </c>
      <c r="T17">
        <f>IF(M_18=0,0,Data!U16/M_18)</f>
        <v>0</v>
      </c>
      <c r="U17" cm="1">
        <f t="array" ref="U17">IF(M_19=0,0,Data!V16/M_19)</f>
        <v>0</v>
      </c>
      <c r="V17" cm="1">
        <f t="array" ref="V17">IF(M_20=0,0,Data!W16/M_20)</f>
        <v>0</v>
      </c>
    </row>
    <row r="18" spans="1:22" x14ac:dyDescent="0.25">
      <c r="A18">
        <f>Data!A17</f>
        <v>86</v>
      </c>
      <c r="B18">
        <v>0.86</v>
      </c>
      <c r="C18">
        <f>IF(M_1=0,0,Data!D17/M_1)</f>
        <v>0.87327524182484162</v>
      </c>
      <c r="D18">
        <f>IF(M_2=0,0,Data!E17/M_2)</f>
        <v>0</v>
      </c>
      <c r="E18">
        <f>IF(M_3=0,0,Data!F17/M_3)</f>
        <v>0</v>
      </c>
      <c r="F18">
        <f>IF(M_4=0,0,Data!G17/M_4)</f>
        <v>0</v>
      </c>
      <c r="G18">
        <f>IF(M_5=0,0,Data!H17/M_5)</f>
        <v>0</v>
      </c>
      <c r="H18">
        <f>IF(M_6=0,0,Data!I17/M_6)</f>
        <v>0.9991856830815331</v>
      </c>
      <c r="I18">
        <f>IF(M_7=0,0,Data!J17/M_7)</f>
        <v>0.9976436071568795</v>
      </c>
      <c r="J18">
        <f>IF(M_8=0,0,Data!K17/M_8)</f>
        <v>0.99932184128181545</v>
      </c>
      <c r="K18">
        <f>IF(M_9=0,0,Data!L17/M_9)</f>
        <v>0.99776719604397712</v>
      </c>
      <c r="L18">
        <f>IF(M_10=0,0,Data!M17/M_10)</f>
        <v>0.99764022350176496</v>
      </c>
      <c r="M18">
        <f>IF(M_11=0,0,Data!N17/M_11)</f>
        <v>0.9991856830815331</v>
      </c>
      <c r="N18">
        <f>IF(M_12=0,0,Data!O17/M_12)</f>
        <v>0.97761579700736501</v>
      </c>
      <c r="O18">
        <f>IF(M_13=0,0,Data!P17/M_13)</f>
        <v>0.9991856830815331</v>
      </c>
      <c r="P18">
        <f>IF(M_14=0,0,Data!Q17/M_14)</f>
        <v>0.98638960189139779</v>
      </c>
      <c r="Q18">
        <f>IF(M_15=0,0,Data!R17/M_15)</f>
        <v>0.86537085045069129</v>
      </c>
      <c r="R18">
        <f>IF(M_16=0,0,Data!S17/M_16)</f>
        <v>1</v>
      </c>
      <c r="S18">
        <f>IF(M_17=0,0,Data!T17/M_17)</f>
        <v>0</v>
      </c>
      <c r="T18">
        <f>IF(M_18=0,0,Data!U17/M_18)</f>
        <v>0</v>
      </c>
      <c r="U18" cm="1">
        <f t="array" ref="U18">IF(M_19=0,0,Data!V17/M_19)</f>
        <v>0</v>
      </c>
      <c r="V18" cm="1">
        <f t="array" ref="V18">IF(M_20=0,0,Data!W17/M_20)</f>
        <v>0</v>
      </c>
    </row>
    <row r="19" spans="1:22" x14ac:dyDescent="0.25">
      <c r="A19">
        <f>Data!A18</f>
        <v>85</v>
      </c>
      <c r="B19">
        <v>0.85</v>
      </c>
      <c r="C19">
        <f>IF(M_1=0,0,Data!D18/M_1)</f>
        <v>0.85131016423880257</v>
      </c>
      <c r="D19">
        <f>IF(M_2=0,0,Data!E18/M_2)</f>
        <v>0</v>
      </c>
      <c r="E19">
        <f>IF(M_3=0,0,Data!F18/M_3)</f>
        <v>0</v>
      </c>
      <c r="F19">
        <f>IF(M_4=0,0,Data!G18/M_4)</f>
        <v>0</v>
      </c>
      <c r="G19">
        <f>IF(M_5=0,0,Data!H18/M_5)</f>
        <v>0</v>
      </c>
      <c r="H19">
        <f>IF(M_6=0,0,Data!I18/M_6)</f>
        <v>0.99938033308601681</v>
      </c>
      <c r="I19">
        <f>IF(M_7=0,0,Data!J18/M_7)</f>
        <v>0.99729135918774103</v>
      </c>
      <c r="J19">
        <f>IF(M_8=0,0,Data!K18/M_8)</f>
        <v>0.99930288441623816</v>
      </c>
      <c r="K19">
        <f>IF(M_9=0,0,Data!L18/M_9)</f>
        <v>0.99769101507847546</v>
      </c>
      <c r="L19">
        <f>IF(M_10=0,0,Data!M18/M_10)</f>
        <v>0.99730147182612161</v>
      </c>
      <c r="M19">
        <f>IF(M_11=0,0,Data!N18/M_11)</f>
        <v>0.99938033308601681</v>
      </c>
      <c r="N19">
        <f>IF(M_12=0,0,Data!O18/M_12)</f>
        <v>0.98085687242975494</v>
      </c>
      <c r="O19">
        <f>IF(M_13=0,0,Data!P18/M_13)</f>
        <v>0.99938033308601681</v>
      </c>
      <c r="P19">
        <f>IF(M_14=0,0,Data!Q18/M_14)</f>
        <v>0.9850484169222079</v>
      </c>
      <c r="Q19">
        <f>IF(M_15=0,0,Data!R18/M_15)</f>
        <v>0.85675831598023566</v>
      </c>
      <c r="R19">
        <f>IF(M_16=0,0,Data!S18/M_16)</f>
        <v>1</v>
      </c>
      <c r="S19">
        <f>IF(M_17=0,0,Data!T18/M_17)</f>
        <v>0</v>
      </c>
      <c r="T19">
        <f>IF(M_18=0,0,Data!U18/M_18)</f>
        <v>0</v>
      </c>
      <c r="U19" cm="1">
        <f t="array" ref="U19">IF(M_19=0,0,Data!V18/M_19)</f>
        <v>0</v>
      </c>
      <c r="V19" cm="1">
        <f t="array" ref="V19">IF(M_20=0,0,Data!W18/M_20)</f>
        <v>0</v>
      </c>
    </row>
    <row r="20" spans="1:22" x14ac:dyDescent="0.25">
      <c r="A20">
        <f>Data!A19</f>
        <v>84</v>
      </c>
      <c r="B20">
        <v>0.84</v>
      </c>
      <c r="C20">
        <f>IF(M_1=0,0,Data!D19/M_1)</f>
        <v>0.82140603817940971</v>
      </c>
      <c r="D20">
        <f>IF(M_2=0,0,Data!E19/M_2)</f>
        <v>0</v>
      </c>
      <c r="E20">
        <f>IF(M_3=0,0,Data!F19/M_3)</f>
        <v>0</v>
      </c>
      <c r="F20">
        <f>IF(M_4=0,0,Data!G19/M_4)</f>
        <v>0</v>
      </c>
      <c r="G20">
        <f>IF(M_5=0,0,Data!H19/M_5)</f>
        <v>0</v>
      </c>
      <c r="H20">
        <f>IF(M_6=0,0,Data!I19/M_6)</f>
        <v>0.99903921422429243</v>
      </c>
      <c r="I20">
        <f>IF(M_7=0,0,Data!J19/M_7)</f>
        <v>0.99696782161074859</v>
      </c>
      <c r="J20">
        <f>IF(M_8=0,0,Data!K19/M_8)</f>
        <v>0.99931804016223957</v>
      </c>
      <c r="K20">
        <f>IF(M_9=0,0,Data!L19/M_9)</f>
        <v>0.99715129549146253</v>
      </c>
      <c r="L20">
        <f>IF(M_10=0,0,Data!M19/M_10)</f>
        <v>0.99696902658655606</v>
      </c>
      <c r="M20">
        <f>IF(M_11=0,0,Data!N19/M_11)</f>
        <v>0.99903921422429243</v>
      </c>
      <c r="N20">
        <f>IF(M_12=0,0,Data!O19/M_12)</f>
        <v>0.9746930079863706</v>
      </c>
      <c r="O20">
        <f>IF(M_13=0,0,Data!P19/M_13)</f>
        <v>0.99903921422429243</v>
      </c>
      <c r="P20">
        <f>IF(M_14=0,0,Data!Q19/M_14)</f>
        <v>0.978717257420334</v>
      </c>
      <c r="Q20">
        <f>IF(M_15=0,0,Data!R19/M_15)</f>
        <v>0.85202491895114285</v>
      </c>
      <c r="R20">
        <f>IF(M_16=0,0,Data!S19/M_16)</f>
        <v>1</v>
      </c>
      <c r="S20">
        <f>IF(M_17=0,0,Data!T19/M_17)</f>
        <v>0</v>
      </c>
      <c r="T20">
        <f>IF(M_18=0,0,Data!U19/M_18)</f>
        <v>0</v>
      </c>
      <c r="U20" cm="1">
        <f t="array" ref="U20">IF(M_19=0,0,Data!V19/M_19)</f>
        <v>0</v>
      </c>
      <c r="V20" cm="1">
        <f t="array" ref="V20">IF(M_20=0,0,Data!W19/M_20)</f>
        <v>0</v>
      </c>
    </row>
    <row r="21" spans="1:22" x14ac:dyDescent="0.25">
      <c r="A21">
        <f>Data!A20</f>
        <v>83</v>
      </c>
      <c r="B21">
        <v>0.83</v>
      </c>
      <c r="C21">
        <f>IF(M_1=0,0,Data!D20/M_1)</f>
        <v>0.81630074174774003</v>
      </c>
      <c r="D21">
        <f>IF(M_2=0,0,Data!E20/M_2)</f>
        <v>0</v>
      </c>
      <c r="E21">
        <f>IF(M_3=0,0,Data!F20/M_3)</f>
        <v>0</v>
      </c>
      <c r="F21">
        <f>IF(M_4=0,0,Data!G20/M_4)</f>
        <v>0</v>
      </c>
      <c r="G21">
        <f>IF(M_5=0,0,Data!H20/M_5)</f>
        <v>0</v>
      </c>
      <c r="H21">
        <f>IF(M_6=0,0,Data!I20/M_6)</f>
        <v>0.99928236424778183</v>
      </c>
      <c r="I21">
        <f>IF(M_7=0,0,Data!J20/M_7)</f>
        <v>0.99673570396664291</v>
      </c>
      <c r="J21">
        <f>IF(M_8=0,0,Data!K20/M_8)</f>
        <v>0.99918807111212471</v>
      </c>
      <c r="K21">
        <f>IF(M_9=0,0,Data!L20/M_9)</f>
        <v>0.9971088822401083</v>
      </c>
      <c r="L21">
        <f>IF(M_10=0,0,Data!M20/M_10)</f>
        <v>0.99673631491886028</v>
      </c>
      <c r="M21">
        <f>IF(M_11=0,0,Data!N20/M_11)</f>
        <v>0.99928236424778183</v>
      </c>
      <c r="N21">
        <f>IF(M_12=0,0,Data!O20/M_12)</f>
        <v>0.97347768839531446</v>
      </c>
      <c r="O21">
        <f>IF(M_13=0,0,Data!P20/M_13)</f>
        <v>0.99928236424778183</v>
      </c>
      <c r="P21">
        <f>IF(M_14=0,0,Data!Q20/M_14)</f>
        <v>0.98168383690693128</v>
      </c>
      <c r="Q21">
        <f>IF(M_15=0,0,Data!R20/M_15)</f>
        <v>0.84088342158365104</v>
      </c>
      <c r="R21">
        <f>IF(M_16=0,0,Data!S20/M_16)</f>
        <v>1</v>
      </c>
      <c r="S21">
        <f>IF(M_17=0,0,Data!T20/M_17)</f>
        <v>0</v>
      </c>
      <c r="T21">
        <f>IF(M_18=0,0,Data!U20/M_18)</f>
        <v>0</v>
      </c>
      <c r="U21" cm="1">
        <f t="array" ref="U21">IF(M_19=0,0,Data!V20/M_19)</f>
        <v>0</v>
      </c>
      <c r="V21" cm="1">
        <f t="array" ref="V21">IF(M_20=0,0,Data!W20/M_20)</f>
        <v>0</v>
      </c>
    </row>
    <row r="22" spans="1:22" x14ac:dyDescent="0.25">
      <c r="A22">
        <f>Data!A21</f>
        <v>82</v>
      </c>
      <c r="B22">
        <v>0.82</v>
      </c>
      <c r="C22">
        <f>IF(M_1=0,0,Data!D21/M_1)</f>
        <v>0.83374332178067179</v>
      </c>
      <c r="D22">
        <f>IF(M_2=0,0,Data!E21/M_2)</f>
        <v>0</v>
      </c>
      <c r="E22">
        <f>IF(M_3=0,0,Data!F21/M_3)</f>
        <v>0</v>
      </c>
      <c r="F22">
        <f>IF(M_4=0,0,Data!G21/M_4)</f>
        <v>0</v>
      </c>
      <c r="G22">
        <f>IF(M_5=0,0,Data!H21/M_5)</f>
        <v>0</v>
      </c>
      <c r="H22">
        <f>IF(M_6=0,0,Data!I21/M_6)</f>
        <v>0.99913034411383006</v>
      </c>
      <c r="I22">
        <f>IF(M_7=0,0,Data!J21/M_7)</f>
        <v>0.99627747099725705</v>
      </c>
      <c r="J22">
        <f>IF(M_8=0,0,Data!K21/M_8)</f>
        <v>0.99915561539882258</v>
      </c>
      <c r="K22">
        <f>IF(M_9=0,0,Data!L21/M_9)</f>
        <v>0.99661899978965618</v>
      </c>
      <c r="L22">
        <f>IF(M_10=0,0,Data!M21/M_10)</f>
        <v>0.99629060441676864</v>
      </c>
      <c r="M22">
        <f>IF(M_11=0,0,Data!N21/M_11)</f>
        <v>0.99913034411383006</v>
      </c>
      <c r="N22">
        <f>IF(M_12=0,0,Data!O21/M_12)</f>
        <v>0.97240799925034349</v>
      </c>
      <c r="O22">
        <f>IF(M_13=0,0,Data!P21/M_13)</f>
        <v>0.99913034411383006</v>
      </c>
      <c r="P22">
        <f>IF(M_14=0,0,Data!Q21/M_14)</f>
        <v>0.97774397603208851</v>
      </c>
      <c r="Q22">
        <f>IF(M_15=0,0,Data!R21/M_15)</f>
        <v>0.82824034402899493</v>
      </c>
      <c r="R22">
        <f>IF(M_16=0,0,Data!S21/M_16)</f>
        <v>1</v>
      </c>
      <c r="S22">
        <f>IF(M_17=0,0,Data!T21/M_17)</f>
        <v>0</v>
      </c>
      <c r="T22">
        <f>IF(M_18=0,0,Data!U21/M_18)</f>
        <v>0</v>
      </c>
      <c r="U22" cm="1">
        <f t="array" ref="U22">IF(M_19=0,0,Data!V21/M_19)</f>
        <v>0</v>
      </c>
      <c r="V22" cm="1">
        <f t="array" ref="V22">IF(M_20=0,0,Data!W21/M_20)</f>
        <v>0</v>
      </c>
    </row>
    <row r="23" spans="1:22" x14ac:dyDescent="0.25">
      <c r="A23">
        <f>Data!A22</f>
        <v>81</v>
      </c>
      <c r="B23">
        <v>0.81</v>
      </c>
      <c r="C23">
        <f>IF(M_1=0,0,Data!D22/M_1)</f>
        <v>0.8053678831597858</v>
      </c>
      <c r="D23">
        <f>IF(M_2=0,0,Data!E22/M_2)</f>
        <v>0</v>
      </c>
      <c r="E23">
        <f>IF(M_3=0,0,Data!F22/M_3)</f>
        <v>0</v>
      </c>
      <c r="F23">
        <f>IF(M_4=0,0,Data!G22/M_4)</f>
        <v>0</v>
      </c>
      <c r="G23">
        <f>IF(M_5=0,0,Data!H22/M_5)</f>
        <v>0</v>
      </c>
      <c r="H23">
        <f>IF(M_6=0,0,Data!I22/M_6)</f>
        <v>0.99910710925382518</v>
      </c>
      <c r="I23">
        <f>IF(M_7=0,0,Data!J22/M_7)</f>
        <v>0.99586457022599695</v>
      </c>
      <c r="J23">
        <f>IF(M_8=0,0,Data!K22/M_8)</f>
        <v>0.99913027460164994</v>
      </c>
      <c r="K23">
        <f>IF(M_9=0,0,Data!L22/M_9)</f>
        <v>0.99622829042176297</v>
      </c>
      <c r="L23">
        <f>IF(M_10=0,0,Data!M22/M_10)</f>
        <v>0.99587179023807904</v>
      </c>
      <c r="M23">
        <f>IF(M_11=0,0,Data!N22/M_11)</f>
        <v>0.99910710925382518</v>
      </c>
      <c r="N23">
        <f>IF(M_12=0,0,Data!O22/M_12)</f>
        <v>0.97047009011912411</v>
      </c>
      <c r="O23">
        <f>IF(M_13=0,0,Data!P22/M_13)</f>
        <v>0.99910710925382518</v>
      </c>
      <c r="P23">
        <f>IF(M_14=0,0,Data!Q22/M_14)</f>
        <v>0.97592913028316919</v>
      </c>
      <c r="Q23">
        <f>IF(M_15=0,0,Data!R22/M_15)</f>
        <v>0.81540028079967974</v>
      </c>
      <c r="R23">
        <f>IF(M_16=0,0,Data!S22/M_16)</f>
        <v>1</v>
      </c>
      <c r="S23">
        <f>IF(M_17=0,0,Data!T22/M_17)</f>
        <v>0</v>
      </c>
      <c r="T23">
        <f>IF(M_18=0,0,Data!U22/M_18)</f>
        <v>0</v>
      </c>
      <c r="U23" cm="1">
        <f t="array" ref="U23">IF(M_19=0,0,Data!V22/M_19)</f>
        <v>0</v>
      </c>
      <c r="V23" cm="1">
        <f t="array" ref="V23">IF(M_20=0,0,Data!W22/M_20)</f>
        <v>0</v>
      </c>
    </row>
    <row r="24" spans="1:22" x14ac:dyDescent="0.25">
      <c r="A24">
        <f>Data!A23</f>
        <v>80</v>
      </c>
      <c r="B24">
        <v>0.8</v>
      </c>
      <c r="C24">
        <f>IF(M_1=0,0,Data!D23/M_1)</f>
        <v>0.80696318150211443</v>
      </c>
      <c r="D24">
        <f>IF(M_2=0,0,Data!E23/M_2)</f>
        <v>0</v>
      </c>
      <c r="E24">
        <f>IF(M_3=0,0,Data!F23/M_3)</f>
        <v>0</v>
      </c>
      <c r="F24">
        <f>IF(M_4=0,0,Data!G23/M_4)</f>
        <v>0</v>
      </c>
      <c r="G24">
        <f>IF(M_5=0,0,Data!H23/M_5)</f>
        <v>0</v>
      </c>
      <c r="H24">
        <f>IF(M_6=0,0,Data!I23/M_6)</f>
        <v>0.99914633128386254</v>
      </c>
      <c r="I24">
        <f>IF(M_7=0,0,Data!J23/M_7)</f>
        <v>0.99558766604911331</v>
      </c>
      <c r="J24">
        <f>IF(M_8=0,0,Data!K23/M_8)</f>
        <v>0.99916706748985262</v>
      </c>
      <c r="K24">
        <f>IF(M_9=0,0,Data!L23/M_9)</f>
        <v>0.99609365810690598</v>
      </c>
      <c r="L24">
        <f>IF(M_10=0,0,Data!M23/M_10)</f>
        <v>0.99559075707010969</v>
      </c>
      <c r="M24">
        <f>IF(M_11=0,0,Data!N23/M_11)</f>
        <v>0.99914633128386254</v>
      </c>
      <c r="N24">
        <f>IF(M_12=0,0,Data!O23/M_12)</f>
        <v>0.97198538743497442</v>
      </c>
      <c r="O24">
        <f>IF(M_13=0,0,Data!P23/M_13)</f>
        <v>0.99914633128386254</v>
      </c>
      <c r="P24">
        <f>IF(M_14=0,0,Data!Q23/M_14)</f>
        <v>0.97798571648688626</v>
      </c>
      <c r="Q24">
        <f>IF(M_15=0,0,Data!R23/M_15)</f>
        <v>0.81251191108091736</v>
      </c>
      <c r="R24">
        <f>IF(M_16=0,0,Data!S23/M_16)</f>
        <v>1</v>
      </c>
      <c r="S24">
        <f>IF(M_17=0,0,Data!T23/M_17)</f>
        <v>0</v>
      </c>
      <c r="T24">
        <f>IF(M_18=0,0,Data!U23/M_18)</f>
        <v>0</v>
      </c>
      <c r="U24" cm="1">
        <f t="array" ref="U24">IF(M_19=0,0,Data!V23/M_19)</f>
        <v>0</v>
      </c>
      <c r="V24" cm="1">
        <f t="array" ref="V24">IF(M_20=0,0,Data!W23/M_20)</f>
        <v>0</v>
      </c>
    </row>
    <row r="25" spans="1:22" x14ac:dyDescent="0.25">
      <c r="A25">
        <f>Data!A24</f>
        <v>79</v>
      </c>
      <c r="B25">
        <v>0.79</v>
      </c>
      <c r="C25">
        <f>IF(M_1=0,0,Data!D24/M_1)</f>
        <v>0.80455948702822844</v>
      </c>
      <c r="D25">
        <f>IF(M_2=0,0,Data!E24/M_2)</f>
        <v>0</v>
      </c>
      <c r="E25">
        <f>IF(M_3=0,0,Data!F24/M_3)</f>
        <v>0</v>
      </c>
      <c r="F25">
        <f>IF(M_4=0,0,Data!G24/M_4)</f>
        <v>0</v>
      </c>
      <c r="G25">
        <f>IF(M_5=0,0,Data!H24/M_5)</f>
        <v>0</v>
      </c>
      <c r="H25">
        <f>IF(M_6=0,0,Data!I24/M_6)</f>
        <v>0.99887812948257138</v>
      </c>
      <c r="I25">
        <f>IF(M_7=0,0,Data!J24/M_7)</f>
        <v>0.99533405758515547</v>
      </c>
      <c r="J25">
        <f>IF(M_8=0,0,Data!K24/M_8)</f>
        <v>0.99909932958971781</v>
      </c>
      <c r="K25">
        <f>IF(M_9=0,0,Data!L24/M_9)</f>
        <v>0.9955967589885788</v>
      </c>
      <c r="L25">
        <f>IF(M_10=0,0,Data!M24/M_10)</f>
        <v>0.99533006320260164</v>
      </c>
      <c r="M25">
        <f>IF(M_11=0,0,Data!N24/M_11)</f>
        <v>0.99887812948257138</v>
      </c>
      <c r="N25">
        <f>IF(M_12=0,0,Data!O24/M_12)</f>
        <v>0.97209314316203066</v>
      </c>
      <c r="O25">
        <f>IF(M_13=0,0,Data!P24/M_13)</f>
        <v>0.99887812948257138</v>
      </c>
      <c r="P25">
        <f>IF(M_14=0,0,Data!Q24/M_14)</f>
        <v>0.97679757497152464</v>
      </c>
      <c r="Q25">
        <f>IF(M_15=0,0,Data!R24/M_15)</f>
        <v>0.80476792689004639</v>
      </c>
      <c r="R25">
        <f>IF(M_16=0,0,Data!S24/M_16)</f>
        <v>1</v>
      </c>
      <c r="S25">
        <f>IF(M_17=0,0,Data!T24/M_17)</f>
        <v>0</v>
      </c>
      <c r="T25">
        <f>IF(M_18=0,0,Data!U24/M_18)</f>
        <v>0</v>
      </c>
      <c r="U25" cm="1">
        <f t="array" ref="U25">IF(M_19=0,0,Data!V24/M_19)</f>
        <v>0</v>
      </c>
      <c r="V25" cm="1">
        <f t="array" ref="V25">IF(M_20=0,0,Data!W24/M_20)</f>
        <v>0</v>
      </c>
    </row>
    <row r="26" spans="1:22" x14ac:dyDescent="0.25">
      <c r="A26">
        <f>Data!A25</f>
        <v>78</v>
      </c>
      <c r="B26">
        <v>0.78</v>
      </c>
      <c r="C26">
        <f>IF(M_1=0,0,Data!D25/M_1)</f>
        <v>0.78310147994581747</v>
      </c>
      <c r="D26">
        <f>IF(M_2=0,0,Data!E25/M_2)</f>
        <v>0</v>
      </c>
      <c r="E26">
        <f>IF(M_3=0,0,Data!F25/M_3)</f>
        <v>0</v>
      </c>
      <c r="F26">
        <f>IF(M_4=0,0,Data!G25/M_4)</f>
        <v>0</v>
      </c>
      <c r="G26">
        <f>IF(M_5=0,0,Data!H25/M_5)</f>
        <v>0</v>
      </c>
      <c r="H26">
        <f>IF(M_6=0,0,Data!I25/M_6)</f>
        <v>0.99869862331386738</v>
      </c>
      <c r="I26">
        <f>IF(M_7=0,0,Data!J25/M_7)</f>
        <v>0.99478818236606026</v>
      </c>
      <c r="J26">
        <f>IF(M_8=0,0,Data!K25/M_8)</f>
        <v>0.99898256699351418</v>
      </c>
      <c r="K26">
        <f>IF(M_9=0,0,Data!L25/M_9)</f>
        <v>0.99508664096916533</v>
      </c>
      <c r="L26">
        <f>IF(M_10=0,0,Data!M25/M_10)</f>
        <v>0.99478637323668795</v>
      </c>
      <c r="M26">
        <f>IF(M_11=0,0,Data!N25/M_11)</f>
        <v>0.99869862331386738</v>
      </c>
      <c r="N26">
        <f>IF(M_12=0,0,Data!O25/M_12)</f>
        <v>0.96709761364509972</v>
      </c>
      <c r="O26">
        <f>IF(M_13=0,0,Data!P25/M_13)</f>
        <v>0.99869862331386738</v>
      </c>
      <c r="P26">
        <f>IF(M_14=0,0,Data!Q25/M_14)</f>
        <v>0.97326883726148972</v>
      </c>
      <c r="Q26">
        <f>IF(M_15=0,0,Data!R25/M_15)</f>
        <v>0.79706192141081833</v>
      </c>
      <c r="R26">
        <f>IF(M_16=0,0,Data!S25/M_16)</f>
        <v>1</v>
      </c>
      <c r="S26">
        <f>IF(M_17=0,0,Data!T25/M_17)</f>
        <v>0</v>
      </c>
      <c r="T26">
        <f>IF(M_18=0,0,Data!U25/M_18)</f>
        <v>0</v>
      </c>
      <c r="U26" cm="1">
        <f t="array" ref="U26">IF(M_19=0,0,Data!V25/M_19)</f>
        <v>0</v>
      </c>
      <c r="V26" cm="1">
        <f t="array" ref="V26">IF(M_20=0,0,Data!W25/M_20)</f>
        <v>0</v>
      </c>
    </row>
    <row r="27" spans="1:22" x14ac:dyDescent="0.25">
      <c r="A27">
        <f>Data!A26</f>
        <v>77</v>
      </c>
      <c r="B27">
        <v>0.77</v>
      </c>
      <c r="C27">
        <f>IF(M_1=0,0,Data!D26/M_1)</f>
        <v>0.80724559300902266</v>
      </c>
      <c r="D27">
        <f>IF(M_2=0,0,Data!E26/M_2)</f>
        <v>0</v>
      </c>
      <c r="E27">
        <f>IF(M_3=0,0,Data!F26/M_3)</f>
        <v>0</v>
      </c>
      <c r="F27">
        <f>IF(M_4=0,0,Data!G26/M_4)</f>
        <v>0</v>
      </c>
      <c r="G27">
        <f>IF(M_5=0,0,Data!H26/M_5)</f>
        <v>0</v>
      </c>
      <c r="H27">
        <f>IF(M_6=0,0,Data!I26/M_6)</f>
        <v>0.99875276831594806</v>
      </c>
      <c r="I27">
        <f>IF(M_7=0,0,Data!J26/M_7)</f>
        <v>0.99434783043037966</v>
      </c>
      <c r="J27">
        <f>IF(M_8=0,0,Data!K26/M_8)</f>
        <v>0.99884723739015124</v>
      </c>
      <c r="K27">
        <f>IF(M_9=0,0,Data!L26/M_9)</f>
        <v>0.99458357094203675</v>
      </c>
      <c r="L27">
        <f>IF(M_10=0,0,Data!M26/M_10)</f>
        <v>0.99434137273071166</v>
      </c>
      <c r="M27">
        <f>IF(M_11=0,0,Data!N26/M_11)</f>
        <v>0.99875276831594806</v>
      </c>
      <c r="N27">
        <f>IF(M_12=0,0,Data!O26/M_12)</f>
        <v>0.96572246082683666</v>
      </c>
      <c r="O27">
        <f>IF(M_13=0,0,Data!P26/M_13)</f>
        <v>0.99875276831594806</v>
      </c>
      <c r="P27">
        <f>IF(M_14=0,0,Data!Q26/M_14)</f>
        <v>0.96690457251593642</v>
      </c>
      <c r="Q27">
        <f>IF(M_15=0,0,Data!R26/M_15)</f>
        <v>0.78390318840825823</v>
      </c>
      <c r="R27">
        <f>IF(M_16=0,0,Data!S26/M_16)</f>
        <v>1</v>
      </c>
      <c r="S27">
        <f>IF(M_17=0,0,Data!T26/M_17)</f>
        <v>0</v>
      </c>
      <c r="T27">
        <f>IF(M_18=0,0,Data!U26/M_18)</f>
        <v>0</v>
      </c>
      <c r="U27" cm="1">
        <f t="array" ref="U27">IF(M_19=0,0,Data!V26/M_19)</f>
        <v>0</v>
      </c>
      <c r="V27" cm="1">
        <f t="array" ref="V27">IF(M_20=0,0,Data!W26/M_20)</f>
        <v>0</v>
      </c>
    </row>
    <row r="28" spans="1:22" x14ac:dyDescent="0.25">
      <c r="A28">
        <f>Data!A27</f>
        <v>76</v>
      </c>
      <c r="B28">
        <v>0.76</v>
      </c>
      <c r="C28">
        <f>IF(M_1=0,0,Data!D27/M_1)</f>
        <v>0.78755109005685509</v>
      </c>
      <c r="D28">
        <f>IF(M_2=0,0,Data!E27/M_2)</f>
        <v>0</v>
      </c>
      <c r="E28">
        <f>IF(M_3=0,0,Data!F27/M_3)</f>
        <v>0</v>
      </c>
      <c r="F28">
        <f>IF(M_4=0,0,Data!G27/M_4)</f>
        <v>0</v>
      </c>
      <c r="G28">
        <f>IF(M_5=0,0,Data!H27/M_5)</f>
        <v>0</v>
      </c>
      <c r="H28">
        <f>IF(M_6=0,0,Data!I27/M_6)</f>
        <v>0.99871222057488229</v>
      </c>
      <c r="I28">
        <f>IF(M_7=0,0,Data!J27/M_7)</f>
        <v>0.99428478509557916</v>
      </c>
      <c r="J28">
        <f>IF(M_8=0,0,Data!K27/M_8)</f>
        <v>0.99888627196425772</v>
      </c>
      <c r="K28">
        <f>IF(M_9=0,0,Data!L27/M_9)</f>
        <v>0.99451024049785774</v>
      </c>
      <c r="L28">
        <f>IF(M_10=0,0,Data!M27/M_10)</f>
        <v>0.99428787243524797</v>
      </c>
      <c r="M28">
        <f>IF(M_11=0,0,Data!N27/M_11)</f>
        <v>0.99871222057488229</v>
      </c>
      <c r="N28">
        <f>IF(M_12=0,0,Data!O27/M_12)</f>
        <v>0.9667023867965886</v>
      </c>
      <c r="O28">
        <f>IF(M_13=0,0,Data!P27/M_13)</f>
        <v>0.99871222057488229</v>
      </c>
      <c r="P28">
        <f>IF(M_14=0,0,Data!Q27/M_14)</f>
        <v>0.97323785479012448</v>
      </c>
      <c r="Q28">
        <f>IF(M_15=0,0,Data!R27/M_15)</f>
        <v>0.78085666084919736</v>
      </c>
      <c r="R28">
        <f>IF(M_16=0,0,Data!S27/M_16)</f>
        <v>1</v>
      </c>
      <c r="S28">
        <f>IF(M_17=0,0,Data!T27/M_17)</f>
        <v>0</v>
      </c>
      <c r="T28">
        <f>IF(M_18=0,0,Data!U27/M_18)</f>
        <v>0</v>
      </c>
      <c r="U28" cm="1">
        <f t="array" ref="U28">IF(M_19=0,0,Data!V27/M_19)</f>
        <v>0</v>
      </c>
      <c r="V28" cm="1">
        <f t="array" ref="V28">IF(M_20=0,0,Data!W27/M_20)</f>
        <v>0</v>
      </c>
    </row>
    <row r="29" spans="1:22" x14ac:dyDescent="0.25">
      <c r="A29">
        <f>Data!A28</f>
        <v>75</v>
      </c>
      <c r="B29">
        <v>0.75</v>
      </c>
      <c r="C29">
        <f>IF(M_1=0,0,Data!D28/M_1)</f>
        <v>0.77428008614994137</v>
      </c>
      <c r="D29">
        <f>IF(M_2=0,0,Data!E28/M_2)</f>
        <v>0</v>
      </c>
      <c r="E29">
        <f>IF(M_3=0,0,Data!F28/M_3)</f>
        <v>0</v>
      </c>
      <c r="F29">
        <f>IF(M_4=0,0,Data!G28/M_4)</f>
        <v>0</v>
      </c>
      <c r="G29">
        <f>IF(M_5=0,0,Data!H28/M_5)</f>
        <v>0</v>
      </c>
      <c r="H29">
        <f>IF(M_6=0,0,Data!I28/M_6)</f>
        <v>0.99846754182289266</v>
      </c>
      <c r="I29">
        <f>IF(M_7=0,0,Data!J28/M_7)</f>
        <v>0.99388292355404773</v>
      </c>
      <c r="J29">
        <f>IF(M_8=0,0,Data!K28/M_8)</f>
        <v>0.99878685806765699</v>
      </c>
      <c r="K29">
        <f>IF(M_9=0,0,Data!L28/M_9)</f>
        <v>0.99385101828609435</v>
      </c>
      <c r="L29">
        <f>IF(M_10=0,0,Data!M28/M_10)</f>
        <v>0.99387444587413509</v>
      </c>
      <c r="M29">
        <f>IF(M_11=0,0,Data!N28/M_11)</f>
        <v>0.99846754182289266</v>
      </c>
      <c r="N29">
        <f>IF(M_12=0,0,Data!O28/M_12)</f>
        <v>0.9653928029135973</v>
      </c>
      <c r="O29">
        <f>IF(M_13=0,0,Data!P28/M_13)</f>
        <v>0.99846754182289266</v>
      </c>
      <c r="P29">
        <f>IF(M_14=0,0,Data!Q28/M_14)</f>
        <v>0.97062737212450978</v>
      </c>
      <c r="Q29">
        <f>IF(M_15=0,0,Data!R28/M_15)</f>
        <v>0.77019558610960159</v>
      </c>
      <c r="R29">
        <f>IF(M_16=0,0,Data!S28/M_16)</f>
        <v>0.99924390916391559</v>
      </c>
      <c r="S29">
        <f>IF(M_17=0,0,Data!T28/M_17)</f>
        <v>0</v>
      </c>
      <c r="T29">
        <f>IF(M_18=0,0,Data!U28/M_18)</f>
        <v>0</v>
      </c>
      <c r="U29" cm="1">
        <f t="array" ref="U29">IF(M_19=0,0,Data!V28/M_19)</f>
        <v>0</v>
      </c>
      <c r="V29" cm="1">
        <f t="array" ref="V29">IF(M_20=0,0,Data!W28/M_20)</f>
        <v>0</v>
      </c>
    </row>
    <row r="30" spans="1:22" x14ac:dyDescent="0.25">
      <c r="A30">
        <f>Data!A29</f>
        <v>74</v>
      </c>
      <c r="B30">
        <v>0.74</v>
      </c>
      <c r="C30">
        <f>IF(M_1=0,0,Data!D29/M_1)</f>
        <v>0.76058913852292109</v>
      </c>
      <c r="D30">
        <f>IF(M_2=0,0,Data!E29/M_2)</f>
        <v>0</v>
      </c>
      <c r="E30">
        <f>IF(M_3=0,0,Data!F29/M_3)</f>
        <v>0</v>
      </c>
      <c r="F30">
        <f>IF(M_4=0,0,Data!G29/M_4)</f>
        <v>0</v>
      </c>
      <c r="G30">
        <f>IF(M_5=0,0,Data!H29/M_5)</f>
        <v>0</v>
      </c>
      <c r="H30">
        <f>IF(M_6=0,0,Data!I29/M_6)</f>
        <v>0.9984698237558266</v>
      </c>
      <c r="I30">
        <f>IF(M_7=0,0,Data!J29/M_7)</f>
        <v>0.99351170322050852</v>
      </c>
      <c r="J30">
        <f>IF(M_8=0,0,Data!K29/M_8)</f>
        <v>0.99883744219739801</v>
      </c>
      <c r="K30">
        <f>IF(M_9=0,0,Data!L29/M_9)</f>
        <v>0.99347042670268182</v>
      </c>
      <c r="L30">
        <f>IF(M_10=0,0,Data!M29/M_10)</f>
        <v>0.99350892316852257</v>
      </c>
      <c r="M30">
        <f>IF(M_11=0,0,Data!N29/M_11)</f>
        <v>0.9984698237558266</v>
      </c>
      <c r="N30">
        <f>IF(M_12=0,0,Data!O29/M_12)</f>
        <v>0.96397798396950707</v>
      </c>
      <c r="O30">
        <f>IF(M_13=0,0,Data!P29/M_13)</f>
        <v>0.9984698237558266</v>
      </c>
      <c r="P30">
        <f>IF(M_14=0,0,Data!Q29/M_14)</f>
        <v>0.97073638851833388</v>
      </c>
      <c r="Q30">
        <f>IF(M_15=0,0,Data!R29/M_15)</f>
        <v>0.76264129575392603</v>
      </c>
      <c r="R30">
        <f>IF(M_16=0,0,Data!S29/M_16)</f>
        <v>1</v>
      </c>
      <c r="S30">
        <f>IF(M_17=0,0,Data!T29/M_17)</f>
        <v>0</v>
      </c>
      <c r="T30">
        <f>IF(M_18=0,0,Data!U29/M_18)</f>
        <v>0</v>
      </c>
      <c r="U30" cm="1">
        <f t="array" ref="U30">IF(M_19=0,0,Data!V29/M_19)</f>
        <v>0</v>
      </c>
      <c r="V30" cm="1">
        <f t="array" ref="V30">IF(M_20=0,0,Data!W29/M_20)</f>
        <v>0</v>
      </c>
    </row>
    <row r="31" spans="1:22" x14ac:dyDescent="0.25">
      <c r="A31">
        <f>Data!A30</f>
        <v>73</v>
      </c>
      <c r="B31">
        <v>0.73</v>
      </c>
      <c r="C31">
        <f>IF(M_1=0,0,Data!D30/M_1)</f>
        <v>0.75454754464711771</v>
      </c>
      <c r="D31">
        <f>IF(M_2=0,0,Data!E30/M_2)</f>
        <v>0</v>
      </c>
      <c r="E31">
        <f>IF(M_3=0,0,Data!F30/M_3)</f>
        <v>0</v>
      </c>
      <c r="F31">
        <f>IF(M_4=0,0,Data!G30/M_4)</f>
        <v>0</v>
      </c>
      <c r="G31">
        <f>IF(M_5=0,0,Data!H30/M_5)</f>
        <v>0</v>
      </c>
      <c r="H31">
        <f>IF(M_6=0,0,Data!I30/M_6)</f>
        <v>0.99846341486288981</v>
      </c>
      <c r="I31">
        <f>IF(M_7=0,0,Data!J30/M_7)</f>
        <v>0.99341969564801658</v>
      </c>
      <c r="J31">
        <f>IF(M_8=0,0,Data!K30/M_8)</f>
        <v>0.99868145009787879</v>
      </c>
      <c r="K31">
        <f>IF(M_9=0,0,Data!L30/M_9)</f>
        <v>0.99321034012514409</v>
      </c>
      <c r="L31">
        <f>IF(M_10=0,0,Data!M30/M_10)</f>
        <v>0.99340747725308143</v>
      </c>
      <c r="M31">
        <f>IF(M_11=0,0,Data!N30/M_11)</f>
        <v>0.99846341486288981</v>
      </c>
      <c r="N31">
        <f>IF(M_12=0,0,Data!O30/M_12)</f>
        <v>0.96482205600241655</v>
      </c>
      <c r="O31">
        <f>IF(M_13=0,0,Data!P30/M_13)</f>
        <v>0.99846341486288981</v>
      </c>
      <c r="P31">
        <f>IF(M_14=0,0,Data!Q30/M_14)</f>
        <v>0.96839515597833115</v>
      </c>
      <c r="Q31">
        <f>IF(M_15=0,0,Data!R30/M_15)</f>
        <v>0.75260226510623685</v>
      </c>
      <c r="R31">
        <f>IF(M_16=0,0,Data!S30/M_16)</f>
        <v>1</v>
      </c>
      <c r="S31">
        <f>IF(M_17=0,0,Data!T30/M_17)</f>
        <v>0</v>
      </c>
      <c r="T31">
        <f>IF(M_18=0,0,Data!U30/M_18)</f>
        <v>0</v>
      </c>
      <c r="U31" cm="1">
        <f t="array" ref="U31">IF(M_19=0,0,Data!V30/M_19)</f>
        <v>0</v>
      </c>
      <c r="V31" cm="1">
        <f t="array" ref="V31">IF(M_20=0,0,Data!W30/M_20)</f>
        <v>0</v>
      </c>
    </row>
    <row r="32" spans="1:22" x14ac:dyDescent="0.25">
      <c r="A32">
        <f>Data!A31</f>
        <v>72</v>
      </c>
      <c r="B32">
        <v>0.72</v>
      </c>
      <c r="C32">
        <f>IF(M_1=0,0,Data!D31/M_1)</f>
        <v>0.73667666127433273</v>
      </c>
      <c r="D32">
        <f>IF(M_2=0,0,Data!E31/M_2)</f>
        <v>0</v>
      </c>
      <c r="E32">
        <f>IF(M_3=0,0,Data!F31/M_3)</f>
        <v>0</v>
      </c>
      <c r="F32">
        <f>IF(M_4=0,0,Data!G31/M_4)</f>
        <v>0</v>
      </c>
      <c r="G32">
        <f>IF(M_5=0,0,Data!H31/M_5)</f>
        <v>0</v>
      </c>
      <c r="H32">
        <f>IF(M_6=0,0,Data!I31/M_6)</f>
        <v>0.99803185226371782</v>
      </c>
      <c r="I32">
        <f>IF(M_7=0,0,Data!J31/M_7)</f>
        <v>0.99286189973978478</v>
      </c>
      <c r="J32">
        <f>IF(M_8=0,0,Data!K31/M_8)</f>
        <v>0.99877335921993216</v>
      </c>
      <c r="K32">
        <f>IF(M_9=0,0,Data!L31/M_9)</f>
        <v>0.99231662337894222</v>
      </c>
      <c r="L32">
        <f>IF(M_10=0,0,Data!M31/M_10)</f>
        <v>0.99285714673527314</v>
      </c>
      <c r="M32">
        <f>IF(M_11=0,0,Data!N31/M_11)</f>
        <v>0.99803185226371782</v>
      </c>
      <c r="N32">
        <f>IF(M_12=0,0,Data!O31/M_12)</f>
        <v>0.96102966050578276</v>
      </c>
      <c r="O32">
        <f>IF(M_13=0,0,Data!P31/M_13)</f>
        <v>0.99803185226371782</v>
      </c>
      <c r="P32">
        <f>IF(M_14=0,0,Data!Q31/M_14)</f>
        <v>0.96306036510728632</v>
      </c>
      <c r="Q32">
        <f>IF(M_15=0,0,Data!R31/M_15)</f>
        <v>0.74217967374659677</v>
      </c>
      <c r="R32">
        <f>IF(M_16=0,0,Data!S31/M_16)</f>
        <v>1</v>
      </c>
      <c r="S32">
        <f>IF(M_17=0,0,Data!T31/M_17)</f>
        <v>0</v>
      </c>
      <c r="T32">
        <f>IF(M_18=0,0,Data!U31/M_18)</f>
        <v>0</v>
      </c>
      <c r="U32" cm="1">
        <f t="array" ref="U32">IF(M_19=0,0,Data!V31/M_19)</f>
        <v>0</v>
      </c>
      <c r="V32" cm="1">
        <f t="array" ref="V32">IF(M_20=0,0,Data!W31/M_20)</f>
        <v>0</v>
      </c>
    </row>
    <row r="33" spans="1:22" x14ac:dyDescent="0.25">
      <c r="A33">
        <f>Data!A32</f>
        <v>71</v>
      </c>
      <c r="B33">
        <v>0.71</v>
      </c>
      <c r="C33">
        <f>IF(M_1=0,0,Data!D32/M_1)</f>
        <v>0.74169068544508532</v>
      </c>
      <c r="D33">
        <f>IF(M_2=0,0,Data!E32/M_2)</f>
        <v>0</v>
      </c>
      <c r="E33">
        <f>IF(M_3=0,0,Data!F32/M_3)</f>
        <v>0</v>
      </c>
      <c r="F33">
        <f>IF(M_4=0,0,Data!G32/M_4)</f>
        <v>0</v>
      </c>
      <c r="G33">
        <f>IF(M_5=0,0,Data!H32/M_5)</f>
        <v>0</v>
      </c>
      <c r="H33">
        <f>IF(M_6=0,0,Data!I32/M_6)</f>
        <v>0.99796917688671793</v>
      </c>
      <c r="I33">
        <f>IF(M_7=0,0,Data!J32/M_7)</f>
        <v>0.9926725958383531</v>
      </c>
      <c r="J33">
        <f>IF(M_8=0,0,Data!K32/M_8)</f>
        <v>0.99879124397485997</v>
      </c>
      <c r="K33">
        <f>IF(M_9=0,0,Data!L32/M_9)</f>
        <v>0.99199460844252385</v>
      </c>
      <c r="L33">
        <f>IF(M_10=0,0,Data!M32/M_10)</f>
        <v>0.9926568025375101</v>
      </c>
      <c r="M33">
        <f>IF(M_11=0,0,Data!N32/M_11)</f>
        <v>0.99796917688671793</v>
      </c>
      <c r="N33">
        <f>IF(M_12=0,0,Data!O32/M_12)</f>
        <v>0.9609097831391703</v>
      </c>
      <c r="O33">
        <f>IF(M_13=0,0,Data!P32/M_13)</f>
        <v>0.99796917688671793</v>
      </c>
      <c r="P33">
        <f>IF(M_14=0,0,Data!Q32/M_14)</f>
        <v>0.95928986480986789</v>
      </c>
      <c r="Q33">
        <f>IF(M_15=0,0,Data!R32/M_15)</f>
        <v>0.73692087172742293</v>
      </c>
      <c r="R33">
        <f>IF(M_16=0,0,Data!S32/M_16)</f>
        <v>0.99924390916391559</v>
      </c>
      <c r="S33">
        <f>IF(M_17=0,0,Data!T32/M_17)</f>
        <v>0</v>
      </c>
      <c r="T33">
        <f>IF(M_18=0,0,Data!U32/M_18)</f>
        <v>0</v>
      </c>
      <c r="U33" cm="1">
        <f t="array" ref="U33">IF(M_19=0,0,Data!V32/M_19)</f>
        <v>0</v>
      </c>
      <c r="V33" cm="1">
        <f t="array" ref="V33">IF(M_20=0,0,Data!W32/M_20)</f>
        <v>0</v>
      </c>
    </row>
    <row r="34" spans="1:22" x14ac:dyDescent="0.25">
      <c r="A34">
        <f>Data!A33</f>
        <v>70</v>
      </c>
      <c r="B34">
        <v>0.7</v>
      </c>
      <c r="C34">
        <f>IF(M_1=0,0,Data!D33/M_1)</f>
        <v>0.71406300656179589</v>
      </c>
      <c r="D34">
        <f>IF(M_2=0,0,Data!E33/M_2)</f>
        <v>0</v>
      </c>
      <c r="E34">
        <f>IF(M_3=0,0,Data!F33/M_3)</f>
        <v>0</v>
      </c>
      <c r="F34">
        <f>IF(M_4=0,0,Data!G33/M_4)</f>
        <v>0</v>
      </c>
      <c r="G34">
        <f>IF(M_5=0,0,Data!H33/M_5)</f>
        <v>0</v>
      </c>
      <c r="H34">
        <f>IF(M_6=0,0,Data!I33/M_6)</f>
        <v>0.99796288688258117</v>
      </c>
      <c r="I34">
        <f>IF(M_7=0,0,Data!J33/M_7)</f>
        <v>0.99213154765887324</v>
      </c>
      <c r="J34">
        <f>IF(M_8=0,0,Data!K33/M_8)</f>
        <v>0.9985032848008335</v>
      </c>
      <c r="K34">
        <f>IF(M_9=0,0,Data!L33/M_9)</f>
        <v>0.99149830448798937</v>
      </c>
      <c r="L34">
        <f>IF(M_10=0,0,Data!M33/M_10)</f>
        <v>0.99212981836252834</v>
      </c>
      <c r="M34">
        <f>IF(M_11=0,0,Data!N33/M_11)</f>
        <v>0.99796288688258117</v>
      </c>
      <c r="N34">
        <f>IF(M_12=0,0,Data!O33/M_12)</f>
        <v>0.96100872253928971</v>
      </c>
      <c r="O34">
        <f>IF(M_13=0,0,Data!P33/M_13)</f>
        <v>0.99796288688258117</v>
      </c>
      <c r="P34">
        <f>IF(M_14=0,0,Data!Q33/M_14)</f>
        <v>0.96284997446369935</v>
      </c>
      <c r="Q34">
        <f>IF(M_15=0,0,Data!R33/M_15)</f>
        <v>0.72838618710084646</v>
      </c>
      <c r="R34">
        <f>IF(M_16=0,0,Data!S33/M_16)</f>
        <v>1</v>
      </c>
      <c r="S34">
        <f>IF(M_17=0,0,Data!T33/M_17)</f>
        <v>0</v>
      </c>
      <c r="T34">
        <f>IF(M_18=0,0,Data!U33/M_18)</f>
        <v>0</v>
      </c>
      <c r="U34" cm="1">
        <f t="array" ref="U34">IF(M_19=0,0,Data!V33/M_19)</f>
        <v>0</v>
      </c>
      <c r="V34" cm="1">
        <f t="array" ref="V34">IF(M_20=0,0,Data!W33/M_20)</f>
        <v>0</v>
      </c>
    </row>
    <row r="35" spans="1:22" x14ac:dyDescent="0.25">
      <c r="A35">
        <f>Data!A34</f>
        <v>69</v>
      </c>
      <c r="B35">
        <v>0.69</v>
      </c>
      <c r="C35">
        <f>IF(M_1=0,0,Data!D34/M_1)</f>
        <v>0.72858580501147374</v>
      </c>
      <c r="D35">
        <f>IF(M_2=0,0,Data!E34/M_2)</f>
        <v>0</v>
      </c>
      <c r="E35">
        <f>IF(M_3=0,0,Data!F34/M_3)</f>
        <v>0</v>
      </c>
      <c r="F35">
        <f>IF(M_4=0,0,Data!G34/M_4)</f>
        <v>0</v>
      </c>
      <c r="G35">
        <f>IF(M_5=0,0,Data!H34/M_5)</f>
        <v>0</v>
      </c>
      <c r="H35">
        <f>IF(M_6=0,0,Data!I34/M_6)</f>
        <v>0.99787299512959415</v>
      </c>
      <c r="I35">
        <f>IF(M_7=0,0,Data!J34/M_7)</f>
        <v>0.99180049668978409</v>
      </c>
      <c r="J35">
        <f>IF(M_8=0,0,Data!K34/M_8)</f>
        <v>0.9984482172992849</v>
      </c>
      <c r="K35">
        <f>IF(M_9=0,0,Data!L34/M_9)</f>
        <v>0.99087695348810589</v>
      </c>
      <c r="L35">
        <f>IF(M_10=0,0,Data!M34/M_10)</f>
        <v>0.99179319667522969</v>
      </c>
      <c r="M35">
        <f>IF(M_11=0,0,Data!N34/M_11)</f>
        <v>0.99787299512959415</v>
      </c>
      <c r="N35">
        <f>IF(M_12=0,0,Data!O34/M_12)</f>
        <v>0.9599150461755267</v>
      </c>
      <c r="O35">
        <f>IF(M_13=0,0,Data!P34/M_13)</f>
        <v>0.99787299512959415</v>
      </c>
      <c r="P35">
        <f>IF(M_14=0,0,Data!Q34/M_14)</f>
        <v>0.96274246903912453</v>
      </c>
      <c r="Q35">
        <f>IF(M_15=0,0,Data!R34/M_15)</f>
        <v>0.71662943517451849</v>
      </c>
      <c r="R35">
        <f>IF(M_16=0,0,Data!S34/M_16)</f>
        <v>0.99773172749174666</v>
      </c>
      <c r="S35">
        <f>IF(M_17=0,0,Data!T34/M_17)</f>
        <v>0</v>
      </c>
      <c r="T35">
        <f>IF(M_18=0,0,Data!U34/M_18)</f>
        <v>0</v>
      </c>
      <c r="U35" cm="1">
        <f t="array" ref="U35">IF(M_19=0,0,Data!V34/M_19)</f>
        <v>0</v>
      </c>
      <c r="V35" cm="1">
        <f t="array" ref="V35">IF(M_20=0,0,Data!W34/M_20)</f>
        <v>0</v>
      </c>
    </row>
    <row r="36" spans="1:22" x14ac:dyDescent="0.25">
      <c r="A36">
        <f>Data!A35</f>
        <v>68</v>
      </c>
      <c r="B36">
        <v>0.68</v>
      </c>
      <c r="C36">
        <f>IF(M_1=0,0,Data!D35/M_1)</f>
        <v>0.69186887083025927</v>
      </c>
      <c r="D36">
        <f>IF(M_2=0,0,Data!E35/M_2)</f>
        <v>0</v>
      </c>
      <c r="E36">
        <f>IF(M_3=0,0,Data!F35/M_3)</f>
        <v>0</v>
      </c>
      <c r="F36">
        <f>IF(M_4=0,0,Data!G35/M_4)</f>
        <v>0</v>
      </c>
      <c r="G36">
        <f>IF(M_5=0,0,Data!H35/M_5)</f>
        <v>0</v>
      </c>
      <c r="H36">
        <f>IF(M_6=0,0,Data!I35/M_6)</f>
        <v>0.99779365355108218</v>
      </c>
      <c r="I36">
        <f>IF(M_7=0,0,Data!J35/M_7)</f>
        <v>0.99159595613287133</v>
      </c>
      <c r="J36">
        <f>IF(M_8=0,0,Data!K35/M_8)</f>
        <v>0.9985023588870906</v>
      </c>
      <c r="K36">
        <f>IF(M_9=0,0,Data!L35/M_9)</f>
        <v>0.99059572293371212</v>
      </c>
      <c r="L36">
        <f>IF(M_10=0,0,Data!M35/M_10)</f>
        <v>0.99158884308764328</v>
      </c>
      <c r="M36">
        <f>IF(M_11=0,0,Data!N35/M_11)</f>
        <v>0.99779365355108218</v>
      </c>
      <c r="N36">
        <f>IF(M_12=0,0,Data!O35/M_12)</f>
        <v>0.95825038056260847</v>
      </c>
      <c r="O36">
        <f>IF(M_13=0,0,Data!P35/M_13)</f>
        <v>0.99779365355108218</v>
      </c>
      <c r="P36">
        <f>IF(M_14=0,0,Data!Q35/M_14)</f>
        <v>0.96614492711274258</v>
      </c>
      <c r="Q36">
        <f>IF(M_15=0,0,Data!R35/M_15)</f>
        <v>0.70890359923865942</v>
      </c>
      <c r="R36">
        <f>IF(M_16=0,0,Data!S35/M_16)</f>
        <v>0.99546345498348998</v>
      </c>
      <c r="S36">
        <f>IF(M_17=0,0,Data!T35/M_17)</f>
        <v>0</v>
      </c>
      <c r="T36">
        <f>IF(M_18=0,0,Data!U35/M_18)</f>
        <v>0</v>
      </c>
      <c r="U36" cm="1">
        <f t="array" ref="U36">IF(M_19=0,0,Data!V35/M_19)</f>
        <v>0</v>
      </c>
      <c r="V36" cm="1">
        <f t="array" ref="V36">IF(M_20=0,0,Data!W35/M_20)</f>
        <v>0</v>
      </c>
    </row>
    <row r="37" spans="1:22" x14ac:dyDescent="0.25">
      <c r="A37">
        <f>Data!A36</f>
        <v>67</v>
      </c>
      <c r="B37">
        <v>0.67</v>
      </c>
      <c r="C37">
        <f>IF(M_1=0,0,Data!D36/M_1)</f>
        <v>0.69652658097151687</v>
      </c>
      <c r="D37">
        <f>IF(M_2=0,0,Data!E36/M_2)</f>
        <v>0</v>
      </c>
      <c r="E37">
        <f>IF(M_3=0,0,Data!F36/M_3)</f>
        <v>0</v>
      </c>
      <c r="F37">
        <f>IF(M_4=0,0,Data!G36/M_4)</f>
        <v>0</v>
      </c>
      <c r="G37">
        <f>IF(M_5=0,0,Data!H36/M_5)</f>
        <v>0</v>
      </c>
      <c r="H37">
        <f>IF(M_6=0,0,Data!I36/M_6)</f>
        <v>0.9976024103803327</v>
      </c>
      <c r="I37">
        <f>IF(M_7=0,0,Data!J36/M_7)</f>
        <v>0.99136782604323026</v>
      </c>
      <c r="J37">
        <f>IF(M_8=0,0,Data!K36/M_8)</f>
        <v>0.99837887123317581</v>
      </c>
      <c r="K37">
        <f>IF(M_9=0,0,Data!L36/M_9)</f>
        <v>0.99018123833850902</v>
      </c>
      <c r="L37">
        <f>IF(M_10=0,0,Data!M36/M_10)</f>
        <v>0.9913520385011686</v>
      </c>
      <c r="M37">
        <f>IF(M_11=0,0,Data!N36/M_11)</f>
        <v>0.9976024103803327</v>
      </c>
      <c r="N37">
        <f>IF(M_12=0,0,Data!O36/M_12)</f>
        <v>0.9603428418613591</v>
      </c>
      <c r="O37">
        <f>IF(M_13=0,0,Data!P36/M_13)</f>
        <v>0.9976024103803327</v>
      </c>
      <c r="P37">
        <f>IF(M_14=0,0,Data!Q36/M_14)</f>
        <v>0.96126291258485808</v>
      </c>
      <c r="Q37">
        <f>IF(M_15=0,0,Data!R36/M_15)</f>
        <v>0.70591948422356676</v>
      </c>
      <c r="R37">
        <f>IF(M_16=0,0,Data!S36/M_16)</f>
        <v>0.99168300080306759</v>
      </c>
      <c r="S37">
        <f>IF(M_17=0,0,Data!T36/M_17)</f>
        <v>0</v>
      </c>
      <c r="T37">
        <f>IF(M_18=0,0,Data!U36/M_18)</f>
        <v>0</v>
      </c>
      <c r="U37" cm="1">
        <f t="array" ref="U37">IF(M_19=0,0,Data!V36/M_19)</f>
        <v>0</v>
      </c>
      <c r="V37" cm="1">
        <f t="array" ref="V37">IF(M_20=0,0,Data!W36/M_20)</f>
        <v>0</v>
      </c>
    </row>
    <row r="38" spans="1:22" x14ac:dyDescent="0.25">
      <c r="A38">
        <f>Data!A37</f>
        <v>66</v>
      </c>
      <c r="B38">
        <v>0.66</v>
      </c>
      <c r="C38">
        <f>IF(M_1=0,0,Data!D37/M_1)</f>
        <v>0.67828010881581302</v>
      </c>
      <c r="D38">
        <f>IF(M_2=0,0,Data!E37/M_2)</f>
        <v>0</v>
      </c>
      <c r="E38">
        <f>IF(M_3=0,0,Data!F37/M_3)</f>
        <v>0</v>
      </c>
      <c r="F38">
        <f>IF(M_4=0,0,Data!G37/M_4)</f>
        <v>0</v>
      </c>
      <c r="G38">
        <f>IF(M_5=0,0,Data!H37/M_5)</f>
        <v>0</v>
      </c>
      <c r="H38">
        <f>IF(M_6=0,0,Data!I37/M_6)</f>
        <v>0.99721396122840511</v>
      </c>
      <c r="I38">
        <f>IF(M_7=0,0,Data!J37/M_7)</f>
        <v>0.99098166287401268</v>
      </c>
      <c r="J38">
        <f>IF(M_8=0,0,Data!K37/M_8)</f>
        <v>0.99827555875239449</v>
      </c>
      <c r="K38">
        <f>IF(M_9=0,0,Data!L37/M_9)</f>
        <v>0.98943556075471129</v>
      </c>
      <c r="L38">
        <f>IF(M_10=0,0,Data!M37/M_10)</f>
        <v>0.99097444586160643</v>
      </c>
      <c r="M38">
        <f>IF(M_11=0,0,Data!N37/M_11)</f>
        <v>0.99721396122840511</v>
      </c>
      <c r="N38">
        <f>IF(M_12=0,0,Data!O37/M_12)</f>
        <v>0.95392866330006598</v>
      </c>
      <c r="O38">
        <f>IF(M_13=0,0,Data!P37/M_13)</f>
        <v>0.99721396122840511</v>
      </c>
      <c r="P38">
        <f>IF(M_14=0,0,Data!Q37/M_14)</f>
        <v>0.96181137682266049</v>
      </c>
      <c r="Q38">
        <f>IF(M_15=0,0,Data!R37/M_15)</f>
        <v>0.70066031934425221</v>
      </c>
      <c r="R38">
        <f>IF(M_16=0,0,Data!S37/M_16)</f>
        <v>0.98563427411438853</v>
      </c>
      <c r="S38">
        <f>IF(M_17=0,0,Data!T37/M_17)</f>
        <v>0</v>
      </c>
      <c r="T38">
        <f>IF(M_18=0,0,Data!U37/M_18)</f>
        <v>0</v>
      </c>
      <c r="U38" cm="1">
        <f t="array" ref="U38">IF(M_19=0,0,Data!V37/M_19)</f>
        <v>0</v>
      </c>
      <c r="V38" cm="1">
        <f t="array" ref="V38">IF(M_20=0,0,Data!W37/M_20)</f>
        <v>0</v>
      </c>
    </row>
    <row r="39" spans="1:22" x14ac:dyDescent="0.25">
      <c r="A39">
        <f>Data!A38</f>
        <v>65</v>
      </c>
      <c r="B39">
        <v>0.65</v>
      </c>
      <c r="C39">
        <f>IF(M_1=0,0,Data!D38/M_1)</f>
        <v>0.67826410478137156</v>
      </c>
      <c r="D39">
        <f>IF(M_2=0,0,Data!E38/M_2)</f>
        <v>0</v>
      </c>
      <c r="E39">
        <f>IF(M_3=0,0,Data!F38/M_3)</f>
        <v>0</v>
      </c>
      <c r="F39">
        <f>IF(M_4=0,0,Data!G38/M_4)</f>
        <v>0</v>
      </c>
      <c r="G39">
        <f>IF(M_5=0,0,Data!H38/M_5)</f>
        <v>0</v>
      </c>
      <c r="H39">
        <f>IF(M_6=0,0,Data!I38/M_6)</f>
        <v>0.99774959605389013</v>
      </c>
      <c r="I39">
        <f>IF(M_7=0,0,Data!J38/M_7)</f>
        <v>0.99043096061530222</v>
      </c>
      <c r="J39">
        <f>IF(M_8=0,0,Data!K38/M_8)</f>
        <v>0.99825942836034798</v>
      </c>
      <c r="K39">
        <f>IF(M_9=0,0,Data!L38/M_9)</f>
        <v>0.98922571853106622</v>
      </c>
      <c r="L39">
        <f>IF(M_10=0,0,Data!M38/M_10)</f>
        <v>0.99041881125517539</v>
      </c>
      <c r="M39">
        <f>IF(M_11=0,0,Data!N38/M_11)</f>
        <v>0.99774959605389013</v>
      </c>
      <c r="N39">
        <f>IF(M_12=0,0,Data!O38/M_12)</f>
        <v>0.95728986074034084</v>
      </c>
      <c r="O39">
        <f>IF(M_13=0,0,Data!P38/M_13)</f>
        <v>0.99774959605389013</v>
      </c>
      <c r="P39">
        <f>IF(M_14=0,0,Data!Q38/M_14)</f>
        <v>0.95577110867043136</v>
      </c>
      <c r="Q39">
        <f>IF(M_15=0,0,Data!R38/M_15)</f>
        <v>0.68656776666927122</v>
      </c>
      <c r="R39">
        <f>IF(M_16=0,0,Data!S38/M_16)</f>
        <v>0.98034163826179732</v>
      </c>
      <c r="S39">
        <f>IF(M_17=0,0,Data!T38/M_17)</f>
        <v>0</v>
      </c>
      <c r="T39">
        <f>IF(M_18=0,0,Data!U38/M_18)</f>
        <v>0</v>
      </c>
      <c r="U39" cm="1">
        <f t="array" ref="U39">IF(M_19=0,0,Data!V38/M_19)</f>
        <v>0</v>
      </c>
      <c r="V39" cm="1">
        <f t="array" ref="V39">IF(M_20=0,0,Data!W38/M_20)</f>
        <v>0</v>
      </c>
    </row>
    <row r="40" spans="1:22" x14ac:dyDescent="0.25">
      <c r="A40">
        <f>Data!A39</f>
        <v>64</v>
      </c>
      <c r="B40">
        <v>0.64</v>
      </c>
      <c r="C40">
        <f>IF(M_1=0,0,Data!D39/M_1)</f>
        <v>0.67072630397862232</v>
      </c>
      <c r="D40">
        <f>IF(M_2=0,0,Data!E39/M_2)</f>
        <v>0</v>
      </c>
      <c r="E40">
        <f>IF(M_3=0,0,Data!F39/M_3)</f>
        <v>0</v>
      </c>
      <c r="F40">
        <f>IF(M_4=0,0,Data!G39/M_4)</f>
        <v>0</v>
      </c>
      <c r="G40">
        <f>IF(M_5=0,0,Data!H39/M_5)</f>
        <v>0</v>
      </c>
      <c r="H40">
        <f>IF(M_6=0,0,Data!I39/M_6)</f>
        <v>0.99700387573158722</v>
      </c>
      <c r="I40">
        <f>IF(M_7=0,0,Data!J39/M_7)</f>
        <v>0.99015829583842863</v>
      </c>
      <c r="J40">
        <f>IF(M_8=0,0,Data!K39/M_8)</f>
        <v>0.99809295881584392</v>
      </c>
      <c r="K40">
        <f>IF(M_9=0,0,Data!L39/M_9)</f>
        <v>0.98827323719140936</v>
      </c>
      <c r="L40">
        <f>IF(M_10=0,0,Data!M39/M_10)</f>
        <v>0.99015348153068294</v>
      </c>
      <c r="M40">
        <f>IF(M_11=0,0,Data!N39/M_11)</f>
        <v>0.99700387573158722</v>
      </c>
      <c r="N40">
        <f>IF(M_12=0,0,Data!O39/M_12)</f>
        <v>0.95324298118261885</v>
      </c>
      <c r="O40">
        <f>IF(M_13=0,0,Data!P39/M_13)</f>
        <v>0.99700387573158722</v>
      </c>
      <c r="P40">
        <f>IF(M_14=0,0,Data!Q39/M_14)</f>
        <v>0.95466233909007725</v>
      </c>
      <c r="Q40">
        <f>IF(M_15=0,0,Data!R39/M_15)</f>
        <v>0.68103701057094912</v>
      </c>
      <c r="R40">
        <f>IF(M_16=0,0,Data!S39/M_16)</f>
        <v>0.96219545819576002</v>
      </c>
      <c r="S40">
        <f>IF(M_17=0,0,Data!T39/M_17)</f>
        <v>0</v>
      </c>
      <c r="T40">
        <f>IF(M_18=0,0,Data!U39/M_18)</f>
        <v>0</v>
      </c>
      <c r="U40" cm="1">
        <f t="array" ref="U40">IF(M_19=0,0,Data!V39/M_19)</f>
        <v>0</v>
      </c>
      <c r="V40" cm="1">
        <f t="array" ref="V40">IF(M_20=0,0,Data!W39/M_20)</f>
        <v>0</v>
      </c>
    </row>
    <row r="41" spans="1:22" x14ac:dyDescent="0.25">
      <c r="A41">
        <f>Data!A40</f>
        <v>63</v>
      </c>
      <c r="B41">
        <v>0.63</v>
      </c>
      <c r="C41">
        <f>IF(M_1=0,0,Data!D40/M_1)</f>
        <v>0.64165349187093079</v>
      </c>
      <c r="D41">
        <f>IF(M_2=0,0,Data!E40/M_2)</f>
        <v>0</v>
      </c>
      <c r="E41">
        <f>IF(M_3=0,0,Data!F40/M_3)</f>
        <v>0</v>
      </c>
      <c r="F41">
        <f>IF(M_4=0,0,Data!G40/M_4)</f>
        <v>0</v>
      </c>
      <c r="G41">
        <f>IF(M_5=0,0,Data!H40/M_5)</f>
        <v>0</v>
      </c>
      <c r="H41">
        <f>IF(M_6=0,0,Data!I40/M_6)</f>
        <v>0.99697248057624543</v>
      </c>
      <c r="I41">
        <f>IF(M_7=0,0,Data!J40/M_7)</f>
        <v>0.98966556002935846</v>
      </c>
      <c r="J41">
        <f>IF(M_8=0,0,Data!K40/M_8)</f>
        <v>0.99807819292826061</v>
      </c>
      <c r="K41">
        <f>IF(M_9=0,0,Data!L40/M_9)</f>
        <v>0.98762432071058759</v>
      </c>
      <c r="L41">
        <f>IF(M_10=0,0,Data!M40/M_10)</f>
        <v>0.98965026134330536</v>
      </c>
      <c r="M41">
        <f>IF(M_11=0,0,Data!N40/M_11)</f>
        <v>0.99697248057624543</v>
      </c>
      <c r="N41">
        <f>IF(M_12=0,0,Data!O40/M_12)</f>
        <v>0.95383441698307692</v>
      </c>
      <c r="O41">
        <f>IF(M_13=0,0,Data!P40/M_13)</f>
        <v>0.99697248057624543</v>
      </c>
      <c r="P41">
        <f>IF(M_14=0,0,Data!Q40/M_14)</f>
        <v>0.953368395486477</v>
      </c>
      <c r="Q41">
        <f>IF(M_15=0,0,Data!R40/M_15)</f>
        <v>0.66908233508145787</v>
      </c>
      <c r="R41">
        <f>IF(M_16=0,0,Data!S40/M_16)</f>
        <v>0.96219545819576002</v>
      </c>
      <c r="S41">
        <f>IF(M_17=0,0,Data!T40/M_17)</f>
        <v>0</v>
      </c>
      <c r="T41">
        <f>IF(M_18=0,0,Data!U40/M_18)</f>
        <v>0</v>
      </c>
      <c r="U41" cm="1">
        <f t="array" ref="U41">IF(M_19=0,0,Data!V40/M_19)</f>
        <v>0</v>
      </c>
      <c r="V41" cm="1">
        <f t="array" ref="V41">IF(M_20=0,0,Data!W40/M_20)</f>
        <v>0</v>
      </c>
    </row>
    <row r="42" spans="1:22" x14ac:dyDescent="0.25">
      <c r="A42">
        <f>Data!A41</f>
        <v>62</v>
      </c>
      <c r="B42">
        <v>0.62</v>
      </c>
      <c r="C42">
        <f>IF(M_1=0,0,Data!D41/M_1)</f>
        <v>0.64426317782279263</v>
      </c>
      <c r="D42">
        <f>IF(M_2=0,0,Data!E41/M_2)</f>
        <v>0</v>
      </c>
      <c r="E42">
        <f>IF(M_3=0,0,Data!F41/M_3)</f>
        <v>0</v>
      </c>
      <c r="F42">
        <f>IF(M_4=0,0,Data!G41/M_4)</f>
        <v>0</v>
      </c>
      <c r="G42">
        <f>IF(M_5=0,0,Data!H41/M_5)</f>
        <v>0</v>
      </c>
      <c r="H42">
        <f>IF(M_6=0,0,Data!I41/M_6)</f>
        <v>0.99687654056827402</v>
      </c>
      <c r="I42">
        <f>IF(M_7=0,0,Data!J41/M_7)</f>
        <v>0.98962060559955056</v>
      </c>
      <c r="J42">
        <f>IF(M_8=0,0,Data!K41/M_8)</f>
        <v>0.99798418831721014</v>
      </c>
      <c r="K42">
        <f>IF(M_9=0,0,Data!L41/M_9)</f>
        <v>0.9874129435908453</v>
      </c>
      <c r="L42">
        <f>IF(M_10=0,0,Data!M41/M_10)</f>
        <v>0.98960001867707481</v>
      </c>
      <c r="M42">
        <f>IF(M_11=0,0,Data!N41/M_11)</f>
        <v>0.99687654056827402</v>
      </c>
      <c r="N42">
        <f>IF(M_12=0,0,Data!O41/M_12)</f>
        <v>0.95131224019093952</v>
      </c>
      <c r="O42">
        <f>IF(M_13=0,0,Data!P41/M_13)</f>
        <v>0.99687654056827402</v>
      </c>
      <c r="P42">
        <f>IF(M_14=0,0,Data!Q41/M_14)</f>
        <v>0.95274983455418216</v>
      </c>
      <c r="Q42">
        <f>IF(M_15=0,0,Data!R41/M_15)</f>
        <v>0.66468065714593438</v>
      </c>
      <c r="R42">
        <f>IF(M_16=0,0,Data!S41/M_16)</f>
        <v>0.96219545819576002</v>
      </c>
      <c r="S42">
        <f>IF(M_17=0,0,Data!T41/M_17)</f>
        <v>0</v>
      </c>
      <c r="T42">
        <f>IF(M_18=0,0,Data!U41/M_18)</f>
        <v>0</v>
      </c>
      <c r="U42" cm="1">
        <f t="array" ref="U42">IF(M_19=0,0,Data!V41/M_19)</f>
        <v>0</v>
      </c>
      <c r="V42" cm="1">
        <f t="array" ref="V42">IF(M_20=0,0,Data!W41/M_20)</f>
        <v>0</v>
      </c>
    </row>
    <row r="43" spans="1:22" x14ac:dyDescent="0.25">
      <c r="A43">
        <f>Data!A42</f>
        <v>61</v>
      </c>
      <c r="B43">
        <v>0.61</v>
      </c>
      <c r="C43">
        <f>IF(M_1=0,0,Data!D42/M_1)</f>
        <v>0.63847008594140187</v>
      </c>
      <c r="D43">
        <f>IF(M_2=0,0,Data!E42/M_2)</f>
        <v>0</v>
      </c>
      <c r="E43">
        <f>IF(M_3=0,0,Data!F42/M_3)</f>
        <v>0</v>
      </c>
      <c r="F43">
        <f>IF(M_4=0,0,Data!G42/M_4)</f>
        <v>0</v>
      </c>
      <c r="G43">
        <f>IF(M_5=0,0,Data!H42/M_5)</f>
        <v>0</v>
      </c>
      <c r="H43">
        <f>IF(M_6=0,0,Data!I42/M_6)</f>
        <v>0.996445399635983</v>
      </c>
      <c r="I43">
        <f>IF(M_7=0,0,Data!J42/M_7)</f>
        <v>0.98900031002186595</v>
      </c>
      <c r="J43">
        <f>IF(M_8=0,0,Data!K42/M_8)</f>
        <v>0.99787683105534175</v>
      </c>
      <c r="K43">
        <f>IF(M_9=0,0,Data!L42/M_9)</f>
        <v>0.98635427250075447</v>
      </c>
      <c r="L43">
        <f>IF(M_10=0,0,Data!M42/M_10)</f>
        <v>0.98897697620423008</v>
      </c>
      <c r="M43">
        <f>IF(M_11=0,0,Data!N42/M_11)</f>
        <v>0.996445399635983</v>
      </c>
      <c r="N43">
        <f>IF(M_12=0,0,Data!O42/M_12)</f>
        <v>0.94945087629048741</v>
      </c>
      <c r="O43">
        <f>IF(M_13=0,0,Data!P42/M_13)</f>
        <v>0.996445399635983</v>
      </c>
      <c r="P43">
        <f>IF(M_14=0,0,Data!Q42/M_14)</f>
        <v>0.94891685966262629</v>
      </c>
      <c r="Q43">
        <f>IF(M_15=0,0,Data!R42/M_15)</f>
        <v>0.65774800034040304</v>
      </c>
      <c r="R43">
        <f>IF(M_16=0,0,Data!S42/M_16)</f>
        <v>0.96219545819576002</v>
      </c>
      <c r="S43">
        <f>IF(M_17=0,0,Data!T42/M_17)</f>
        <v>0</v>
      </c>
      <c r="T43">
        <f>IF(M_18=0,0,Data!U42/M_18)</f>
        <v>0</v>
      </c>
      <c r="U43" cm="1">
        <f t="array" ref="U43">IF(M_19=0,0,Data!V42/M_19)</f>
        <v>0</v>
      </c>
      <c r="V43" cm="1">
        <f t="array" ref="V43">IF(M_20=0,0,Data!W42/M_20)</f>
        <v>0</v>
      </c>
    </row>
    <row r="44" spans="1:22" x14ac:dyDescent="0.25">
      <c r="A44">
        <f>Data!A43</f>
        <v>60</v>
      </c>
      <c r="B44">
        <v>0.6</v>
      </c>
      <c r="C44">
        <f>IF(M_1=0,0,Data!D43/M_1)</f>
        <v>0.65086111457975526</v>
      </c>
      <c r="D44">
        <f>IF(M_2=0,0,Data!E43/M_2)</f>
        <v>0</v>
      </c>
      <c r="E44">
        <f>IF(M_3=0,0,Data!F43/M_3)</f>
        <v>0</v>
      </c>
      <c r="F44">
        <f>IF(M_4=0,0,Data!G43/M_4)</f>
        <v>0</v>
      </c>
      <c r="G44">
        <f>IF(M_5=0,0,Data!H43/M_5)</f>
        <v>0</v>
      </c>
      <c r="H44">
        <f>IF(M_6=0,0,Data!I43/M_6)</f>
        <v>0.99667092744461883</v>
      </c>
      <c r="I44">
        <f>IF(M_7=0,0,Data!J43/M_7)</f>
        <v>0.98853947464851388</v>
      </c>
      <c r="J44">
        <f>IF(M_8=0,0,Data!K43/M_8)</f>
        <v>0.99791016395008436</v>
      </c>
      <c r="K44">
        <f>IF(M_9=0,0,Data!L43/M_9)</f>
        <v>0.98611047461649881</v>
      </c>
      <c r="L44">
        <f>IF(M_10=0,0,Data!M43/M_10)</f>
        <v>0.98853047217706902</v>
      </c>
      <c r="M44">
        <f>IF(M_11=0,0,Data!N43/M_11)</f>
        <v>0.99667092744461883</v>
      </c>
      <c r="N44">
        <f>IF(M_12=0,0,Data!O43/M_12)</f>
        <v>0.94793981162356467</v>
      </c>
      <c r="O44">
        <f>IF(M_13=0,0,Data!P43/M_13)</f>
        <v>0.99667092744461883</v>
      </c>
      <c r="P44">
        <f>IF(M_14=0,0,Data!Q43/M_14)</f>
        <v>0.94163865716237527</v>
      </c>
      <c r="Q44">
        <f>IF(M_15=0,0,Data!R43/M_15)</f>
        <v>0.64950625930286532</v>
      </c>
      <c r="R44">
        <f>IF(M_16=0,0,Data!S43/M_16)</f>
        <v>0.96219545819576002</v>
      </c>
      <c r="S44">
        <f>IF(M_17=0,0,Data!T43/M_17)</f>
        <v>0</v>
      </c>
      <c r="T44">
        <f>IF(M_18=0,0,Data!U43/M_18)</f>
        <v>0</v>
      </c>
      <c r="U44" cm="1">
        <f t="array" ref="U44">IF(M_19=0,0,Data!V43/M_19)</f>
        <v>0</v>
      </c>
      <c r="V44" cm="1">
        <f t="array" ref="V44">IF(M_20=0,0,Data!W43/M_20)</f>
        <v>0</v>
      </c>
    </row>
    <row r="45" spans="1:22" x14ac:dyDescent="0.25">
      <c r="A45">
        <f>Data!A44</f>
        <v>59</v>
      </c>
      <c r="B45">
        <v>0.59</v>
      </c>
      <c r="C45">
        <f>IF(M_1=0,0,Data!D44/M_1)</f>
        <v>0.62015579905157125</v>
      </c>
      <c r="D45">
        <f>IF(M_2=0,0,Data!E44/M_2)</f>
        <v>0</v>
      </c>
      <c r="E45">
        <f>IF(M_3=0,0,Data!F44/M_3)</f>
        <v>0</v>
      </c>
      <c r="F45">
        <f>IF(M_4=0,0,Data!G44/M_4)</f>
        <v>0</v>
      </c>
      <c r="G45">
        <f>IF(M_5=0,0,Data!H44/M_5)</f>
        <v>0</v>
      </c>
      <c r="H45">
        <f>IF(M_6=0,0,Data!I44/M_6)</f>
        <v>0.99636952252177136</v>
      </c>
      <c r="I45">
        <f>IF(M_7=0,0,Data!J44/M_7)</f>
        <v>0.98846421480477387</v>
      </c>
      <c r="J45">
        <f>IF(M_8=0,0,Data!K44/M_8)</f>
        <v>0.99791815604765433</v>
      </c>
      <c r="K45">
        <f>IF(M_9=0,0,Data!L44/M_9)</f>
        <v>0.98571613161702709</v>
      </c>
      <c r="L45">
        <f>IF(M_10=0,0,Data!M44/M_10)</f>
        <v>0.98844523087883351</v>
      </c>
      <c r="M45">
        <f>IF(M_11=0,0,Data!N44/M_11)</f>
        <v>0.99636952252177136</v>
      </c>
      <c r="N45">
        <f>IF(M_12=0,0,Data!O44/M_12)</f>
        <v>0.95043010897784497</v>
      </c>
      <c r="O45">
        <f>IF(M_13=0,0,Data!P44/M_13)</f>
        <v>0.99636952252177136</v>
      </c>
      <c r="P45">
        <f>IF(M_14=0,0,Data!Q44/M_14)</f>
        <v>0.95056163827626594</v>
      </c>
      <c r="Q45">
        <f>IF(M_15=0,0,Data!R44/M_15)</f>
        <v>0.64738356601495695</v>
      </c>
      <c r="R45">
        <f>IF(M_16=0,0,Data!S44/M_16)</f>
        <v>0.96219545819576002</v>
      </c>
      <c r="S45">
        <f>IF(M_17=0,0,Data!T44/M_17)</f>
        <v>0</v>
      </c>
      <c r="T45">
        <f>IF(M_18=0,0,Data!U44/M_18)</f>
        <v>0</v>
      </c>
      <c r="U45" cm="1">
        <f t="array" ref="U45">IF(M_19=0,0,Data!V44/M_19)</f>
        <v>0</v>
      </c>
      <c r="V45" cm="1">
        <f t="array" ref="V45">IF(M_20=0,0,Data!W44/M_20)</f>
        <v>0</v>
      </c>
    </row>
    <row r="46" spans="1:22" x14ac:dyDescent="0.25">
      <c r="A46">
        <f>Data!A45</f>
        <v>58</v>
      </c>
      <c r="B46">
        <v>0.57999999999999996</v>
      </c>
      <c r="C46">
        <f>IF(M_1=0,0,Data!D45/M_1)</f>
        <v>0.62005230375895437</v>
      </c>
      <c r="D46">
        <f>IF(M_2=0,0,Data!E45/M_2)</f>
        <v>0</v>
      </c>
      <c r="E46">
        <f>IF(M_3=0,0,Data!F45/M_3)</f>
        <v>0</v>
      </c>
      <c r="F46">
        <f>IF(M_4=0,0,Data!G45/M_4)</f>
        <v>0</v>
      </c>
      <c r="G46">
        <f>IF(M_5=0,0,Data!H45/M_5)</f>
        <v>0</v>
      </c>
      <c r="H46">
        <f>IF(M_6=0,0,Data!I45/M_6)</f>
        <v>0.99629935212159704</v>
      </c>
      <c r="I46">
        <f>IF(M_7=0,0,Data!J45/M_7)</f>
        <v>0.98787082472616194</v>
      </c>
      <c r="J46">
        <f>IF(M_8=0,0,Data!K45/M_8)</f>
        <v>0.99782210467990917</v>
      </c>
      <c r="K46">
        <f>IF(M_9=0,0,Data!L45/M_9)</f>
        <v>0.98488656726282808</v>
      </c>
      <c r="L46">
        <f>IF(M_10=0,0,Data!M45/M_10)</f>
        <v>0.98785585057471847</v>
      </c>
      <c r="M46">
        <f>IF(M_11=0,0,Data!N45/M_11)</f>
        <v>0.99629935212159704</v>
      </c>
      <c r="N46">
        <f>IF(M_12=0,0,Data!O45/M_12)</f>
        <v>0.94589460913058365</v>
      </c>
      <c r="O46">
        <f>IF(M_13=0,0,Data!P45/M_13)</f>
        <v>0.99629935212159704</v>
      </c>
      <c r="P46">
        <f>IF(M_14=0,0,Data!Q45/M_14)</f>
        <v>0.95295167526126556</v>
      </c>
      <c r="Q46">
        <f>IF(M_15=0,0,Data!R45/M_15)</f>
        <v>0.6384853121709908</v>
      </c>
      <c r="R46">
        <f>IF(M_16=0,0,Data!S45/M_16)</f>
        <v>0.96219545819576002</v>
      </c>
      <c r="S46">
        <f>IF(M_17=0,0,Data!T45/M_17)</f>
        <v>0</v>
      </c>
      <c r="T46">
        <f>IF(M_18=0,0,Data!U45/M_18)</f>
        <v>0</v>
      </c>
      <c r="U46" cm="1">
        <f t="array" ref="U46">IF(M_19=0,0,Data!V45/M_19)</f>
        <v>0</v>
      </c>
      <c r="V46" cm="1">
        <f t="array" ref="V46">IF(M_20=0,0,Data!W45/M_20)</f>
        <v>0</v>
      </c>
    </row>
    <row r="47" spans="1:22" x14ac:dyDescent="0.25">
      <c r="A47">
        <f>Data!A46</f>
        <v>57</v>
      </c>
      <c r="B47">
        <v>0.56999999999999995</v>
      </c>
      <c r="C47">
        <f>IF(M_1=0,0,Data!D46/M_1)</f>
        <v>0.60735204494668904</v>
      </c>
      <c r="D47">
        <f>IF(M_2=0,0,Data!E46/M_2)</f>
        <v>0</v>
      </c>
      <c r="E47">
        <f>IF(M_3=0,0,Data!F46/M_3)</f>
        <v>0</v>
      </c>
      <c r="F47">
        <f>IF(M_4=0,0,Data!G46/M_4)</f>
        <v>0</v>
      </c>
      <c r="G47">
        <f>IF(M_5=0,0,Data!H46/M_5)</f>
        <v>0</v>
      </c>
      <c r="H47">
        <f>IF(M_6=0,0,Data!I46/M_6)</f>
        <v>0.99637275629279354</v>
      </c>
      <c r="I47">
        <f>IF(M_7=0,0,Data!J46/M_7)</f>
        <v>0.98714664286110643</v>
      </c>
      <c r="J47">
        <f>IF(M_8=0,0,Data!K46/M_8)</f>
        <v>0.99769008887309962</v>
      </c>
      <c r="K47">
        <f>IF(M_9=0,0,Data!L46/M_9)</f>
        <v>0.98416701423710129</v>
      </c>
      <c r="L47">
        <f>IF(M_10=0,0,Data!M46/M_10)</f>
        <v>0.98711787226025571</v>
      </c>
      <c r="M47">
        <f>IF(M_11=0,0,Data!N46/M_11)</f>
        <v>0.99637275629279354</v>
      </c>
      <c r="N47">
        <f>IF(M_12=0,0,Data!O46/M_12)</f>
        <v>0.94855190416869384</v>
      </c>
      <c r="O47">
        <f>IF(M_13=0,0,Data!P46/M_13)</f>
        <v>0.99637275629279354</v>
      </c>
      <c r="P47">
        <f>IF(M_14=0,0,Data!Q46/M_14)</f>
        <v>0.94383526164726472</v>
      </c>
      <c r="Q47">
        <f>IF(M_15=0,0,Data!R46/M_15)</f>
        <v>0.62673904150480941</v>
      </c>
      <c r="R47">
        <f>IF(M_16=0,0,Data!S46/M_16)</f>
        <v>0.96219545819576002</v>
      </c>
      <c r="S47">
        <f>IF(M_17=0,0,Data!T46/M_17)</f>
        <v>0</v>
      </c>
      <c r="T47">
        <f>IF(M_18=0,0,Data!U46/M_18)</f>
        <v>0</v>
      </c>
      <c r="U47" cm="1">
        <f t="array" ref="U47">IF(M_19=0,0,Data!V46/M_19)</f>
        <v>0</v>
      </c>
      <c r="V47" cm="1">
        <f t="array" ref="V47">IF(M_20=0,0,Data!W46/M_20)</f>
        <v>0</v>
      </c>
    </row>
    <row r="48" spans="1:22" x14ac:dyDescent="0.25">
      <c r="A48">
        <f>Data!A47</f>
        <v>56</v>
      </c>
      <c r="B48">
        <v>0.56000000000000005</v>
      </c>
      <c r="C48">
        <f>IF(M_1=0,0,Data!D47/M_1)</f>
        <v>0.59253445648386416</v>
      </c>
      <c r="D48">
        <f>IF(M_2=0,0,Data!E47/M_2)</f>
        <v>0</v>
      </c>
      <c r="E48">
        <f>IF(M_3=0,0,Data!F47/M_3)</f>
        <v>0</v>
      </c>
      <c r="F48">
        <f>IF(M_4=0,0,Data!G47/M_4)</f>
        <v>0</v>
      </c>
      <c r="G48">
        <f>IF(M_5=0,0,Data!H47/M_5)</f>
        <v>0</v>
      </c>
      <c r="H48">
        <f>IF(M_6=0,0,Data!I47/M_6)</f>
        <v>0.9962910471168509</v>
      </c>
      <c r="I48">
        <f>IF(M_7=0,0,Data!J47/M_7)</f>
        <v>0.98666801040256413</v>
      </c>
      <c r="J48">
        <f>IF(M_8=0,0,Data!K47/M_8)</f>
        <v>0.99754286858798635</v>
      </c>
      <c r="K48">
        <f>IF(M_9=0,0,Data!L47/M_9)</f>
        <v>0.98358090319864488</v>
      </c>
      <c r="L48">
        <f>IF(M_10=0,0,Data!M47/M_10)</f>
        <v>0.98665478773559401</v>
      </c>
      <c r="M48">
        <f>IF(M_11=0,0,Data!N47/M_11)</f>
        <v>0.9962910471168509</v>
      </c>
      <c r="N48">
        <f>IF(M_12=0,0,Data!O47/M_12)</f>
        <v>0.94308234115699041</v>
      </c>
      <c r="O48">
        <f>IF(M_13=0,0,Data!P47/M_13)</f>
        <v>0.9962910471168509</v>
      </c>
      <c r="P48">
        <f>IF(M_14=0,0,Data!Q47/M_14)</f>
        <v>0.94365097687557686</v>
      </c>
      <c r="Q48">
        <f>IF(M_15=0,0,Data!R47/M_15)</f>
        <v>0.62210100606993957</v>
      </c>
      <c r="R48">
        <f>IF(M_16=0,0,Data!S47/M_16)</f>
        <v>0.96219545819576002</v>
      </c>
      <c r="S48">
        <f>IF(M_17=0,0,Data!T47/M_17)</f>
        <v>0</v>
      </c>
      <c r="T48">
        <f>IF(M_18=0,0,Data!U47/M_18)</f>
        <v>0</v>
      </c>
      <c r="U48" cm="1">
        <f t="array" ref="U48">IF(M_19=0,0,Data!V47/M_19)</f>
        <v>0</v>
      </c>
      <c r="V48" cm="1">
        <f t="array" ref="V48">IF(M_20=0,0,Data!W47/M_20)</f>
        <v>0</v>
      </c>
    </row>
    <row r="49" spans="1:22" x14ac:dyDescent="0.25">
      <c r="A49">
        <f>Data!A48</f>
        <v>55</v>
      </c>
      <c r="B49">
        <v>0.55000000000000004</v>
      </c>
      <c r="C49">
        <f>IF(M_1=0,0,Data!D48/M_1)</f>
        <v>0.59395014062112683</v>
      </c>
      <c r="D49">
        <f>IF(M_2=0,0,Data!E48/M_2)</f>
        <v>0</v>
      </c>
      <c r="E49">
        <f>IF(M_3=0,0,Data!F48/M_3)</f>
        <v>0</v>
      </c>
      <c r="F49">
        <f>IF(M_4=0,0,Data!G48/M_4)</f>
        <v>0</v>
      </c>
      <c r="G49">
        <f>IF(M_5=0,0,Data!H48/M_5)</f>
        <v>0</v>
      </c>
      <c r="H49">
        <f>IF(M_6=0,0,Data!I48/M_6)</f>
        <v>0.99561708079464184</v>
      </c>
      <c r="I49">
        <f>IF(M_7=0,0,Data!J48/M_7)</f>
        <v>0.98674939848790255</v>
      </c>
      <c r="J49">
        <f>IF(M_8=0,0,Data!K48/M_8)</f>
        <v>0.99751187484375203</v>
      </c>
      <c r="K49">
        <f>IF(M_9=0,0,Data!L48/M_9)</f>
        <v>0.983068843065801</v>
      </c>
      <c r="L49">
        <f>IF(M_10=0,0,Data!M48/M_10)</f>
        <v>0.98671714210025141</v>
      </c>
      <c r="M49">
        <f>IF(M_11=0,0,Data!N48/M_11)</f>
        <v>0.99561708079464184</v>
      </c>
      <c r="N49">
        <f>IF(M_12=0,0,Data!O48/M_12)</f>
        <v>0.9443273947252675</v>
      </c>
      <c r="O49">
        <f>IF(M_13=0,0,Data!P48/M_13)</f>
        <v>0.99561708079464184</v>
      </c>
      <c r="P49">
        <f>IF(M_14=0,0,Data!Q48/M_14)</f>
        <v>0.94856223026939612</v>
      </c>
      <c r="Q49">
        <f>IF(M_15=0,0,Data!R48/M_15)</f>
        <v>0.62206581148519424</v>
      </c>
      <c r="R49">
        <f>IF(M_16=0,0,Data!S48/M_16)</f>
        <v>0.96219545819576002</v>
      </c>
      <c r="S49">
        <f>IF(M_17=0,0,Data!T48/M_17)</f>
        <v>0</v>
      </c>
      <c r="T49">
        <f>IF(M_18=0,0,Data!U48/M_18)</f>
        <v>0</v>
      </c>
      <c r="U49" cm="1">
        <f t="array" ref="U49">IF(M_19=0,0,Data!V48/M_19)</f>
        <v>0</v>
      </c>
      <c r="V49" cm="1">
        <f t="array" ref="V49">IF(M_20=0,0,Data!W48/M_20)</f>
        <v>0</v>
      </c>
    </row>
    <row r="50" spans="1:22" x14ac:dyDescent="0.25">
      <c r="A50">
        <f>Data!A49</f>
        <v>54</v>
      </c>
      <c r="B50">
        <v>0.54</v>
      </c>
      <c r="C50">
        <f>IF(M_1=0,0,Data!D49/M_1)</f>
        <v>0.60048209500575234</v>
      </c>
      <c r="D50">
        <f>IF(M_2=0,0,Data!E49/M_2)</f>
        <v>0</v>
      </c>
      <c r="E50">
        <f>IF(M_3=0,0,Data!F49/M_3)</f>
        <v>0</v>
      </c>
      <c r="F50">
        <f>IF(M_4=0,0,Data!G49/M_4)</f>
        <v>0</v>
      </c>
      <c r="G50">
        <f>IF(M_5=0,0,Data!H49/M_5)</f>
        <v>0</v>
      </c>
      <c r="H50">
        <f>IF(M_6=0,0,Data!I49/M_6)</f>
        <v>0.99555911599508229</v>
      </c>
      <c r="I50">
        <f>IF(M_7=0,0,Data!J49/M_7)</f>
        <v>0.98640437009105808</v>
      </c>
      <c r="J50">
        <f>IF(M_8=0,0,Data!K49/M_8)</f>
        <v>0.99756021728758915</v>
      </c>
      <c r="K50">
        <f>IF(M_9=0,0,Data!L49/M_9)</f>
        <v>0.98265304284537136</v>
      </c>
      <c r="L50">
        <f>IF(M_10=0,0,Data!M49/M_10)</f>
        <v>0.98637296104255523</v>
      </c>
      <c r="M50">
        <f>IF(M_11=0,0,Data!N49/M_11)</f>
        <v>0.99555911599508229</v>
      </c>
      <c r="N50">
        <f>IF(M_12=0,0,Data!O49/M_12)</f>
        <v>0.94760063766495362</v>
      </c>
      <c r="O50">
        <f>IF(M_13=0,0,Data!P49/M_13)</f>
        <v>0.99555911599508229</v>
      </c>
      <c r="P50">
        <f>IF(M_14=0,0,Data!Q49/M_14)</f>
        <v>0.94626491872022445</v>
      </c>
      <c r="Q50">
        <f>IF(M_15=0,0,Data!R49/M_15)</f>
        <v>0.61671073772260177</v>
      </c>
      <c r="R50">
        <f>IF(M_16=0,0,Data!S49/M_16)</f>
        <v>0.96219545819576002</v>
      </c>
      <c r="S50">
        <f>IF(M_17=0,0,Data!T49/M_17)</f>
        <v>0</v>
      </c>
      <c r="T50">
        <f>IF(M_18=0,0,Data!U49/M_18)</f>
        <v>0</v>
      </c>
      <c r="U50" cm="1">
        <f t="array" ref="U50">IF(M_19=0,0,Data!V49/M_19)</f>
        <v>0</v>
      </c>
      <c r="V50" cm="1">
        <f t="array" ref="V50">IF(M_20=0,0,Data!W49/M_20)</f>
        <v>0</v>
      </c>
    </row>
    <row r="51" spans="1:22" x14ac:dyDescent="0.25">
      <c r="A51">
        <f>Data!A50</f>
        <v>53</v>
      </c>
      <c r="B51">
        <v>0.53</v>
      </c>
      <c r="C51">
        <f>IF(M_1=0,0,Data!D50/M_1)</f>
        <v>0.57411405398075088</v>
      </c>
      <c r="D51">
        <f>IF(M_2=0,0,Data!E50/M_2)</f>
        <v>0</v>
      </c>
      <c r="E51">
        <f>IF(M_3=0,0,Data!F50/M_3)</f>
        <v>0</v>
      </c>
      <c r="F51">
        <f>IF(M_4=0,0,Data!G50/M_4)</f>
        <v>0</v>
      </c>
      <c r="G51">
        <f>IF(M_5=0,0,Data!H50/M_5)</f>
        <v>0</v>
      </c>
      <c r="H51">
        <f>IF(M_6=0,0,Data!I50/M_6)</f>
        <v>0.99528080544510378</v>
      </c>
      <c r="I51">
        <f>IF(M_7=0,0,Data!J50/M_7)</f>
        <v>0.98577106249354118</v>
      </c>
      <c r="J51">
        <f>IF(M_8=0,0,Data!K50/M_8)</f>
        <v>0.99734647740989757</v>
      </c>
      <c r="K51">
        <f>IF(M_9=0,0,Data!L50/M_9)</f>
        <v>0.98170425778611292</v>
      </c>
      <c r="L51">
        <f>IF(M_10=0,0,Data!M50/M_10)</f>
        <v>0.98574837328404841</v>
      </c>
      <c r="M51">
        <f>IF(M_11=0,0,Data!N50/M_11)</f>
        <v>0.99528080544510378</v>
      </c>
      <c r="N51">
        <f>IF(M_12=0,0,Data!O50/M_12)</f>
        <v>0.94253055791855289</v>
      </c>
      <c r="O51">
        <f>IF(M_13=0,0,Data!P50/M_13)</f>
        <v>0.99528080544510378</v>
      </c>
      <c r="P51">
        <f>IF(M_14=0,0,Data!Q50/M_14)</f>
        <v>0.94344040088233994</v>
      </c>
      <c r="Q51">
        <f>IF(M_15=0,0,Data!R50/M_15)</f>
        <v>0.60753834799043471</v>
      </c>
      <c r="R51">
        <f>IF(M_16=0,0,Data!S50/M_16)</f>
        <v>0.96219545819576002</v>
      </c>
      <c r="S51">
        <f>IF(M_17=0,0,Data!T50/M_17)</f>
        <v>0</v>
      </c>
      <c r="T51">
        <f>IF(M_18=0,0,Data!U50/M_18)</f>
        <v>0</v>
      </c>
      <c r="U51" cm="1">
        <f t="array" ref="U51">IF(M_19=0,0,Data!V50/M_19)</f>
        <v>0</v>
      </c>
      <c r="V51" cm="1">
        <f t="array" ref="V51">IF(M_20=0,0,Data!W50/M_20)</f>
        <v>0</v>
      </c>
    </row>
    <row r="52" spans="1:22" x14ac:dyDescent="0.25">
      <c r="A52">
        <f>Data!A51</f>
        <v>52</v>
      </c>
      <c r="B52">
        <v>0.52</v>
      </c>
      <c r="C52">
        <f>IF(M_1=0,0,Data!D51/M_1)</f>
        <v>0.56161425492322681</v>
      </c>
      <c r="D52">
        <f>IF(M_2=0,0,Data!E51/M_2)</f>
        <v>0</v>
      </c>
      <c r="E52">
        <f>IF(M_3=0,0,Data!F51/M_3)</f>
        <v>0</v>
      </c>
      <c r="F52">
        <f>IF(M_4=0,0,Data!G51/M_4)</f>
        <v>0</v>
      </c>
      <c r="G52">
        <f>IF(M_5=0,0,Data!H51/M_5)</f>
        <v>0</v>
      </c>
      <c r="H52">
        <f>IF(M_6=0,0,Data!I51/M_6)</f>
        <v>0.9950818074813339</v>
      </c>
      <c r="I52">
        <f>IF(M_7=0,0,Data!J51/M_7)</f>
        <v>0.98528487466864467</v>
      </c>
      <c r="J52">
        <f>IF(M_8=0,0,Data!K51/M_8)</f>
        <v>0.99725851560432688</v>
      </c>
      <c r="K52">
        <f>IF(M_9=0,0,Data!L51/M_9)</f>
        <v>0.98097189307663146</v>
      </c>
      <c r="L52">
        <f>IF(M_10=0,0,Data!M51/M_10)</f>
        <v>0.98524832719694777</v>
      </c>
      <c r="M52">
        <f>IF(M_11=0,0,Data!N51/M_11)</f>
        <v>0.9950818074813339</v>
      </c>
      <c r="N52">
        <f>IF(M_12=0,0,Data!O51/M_12)</f>
        <v>0.941238605089043</v>
      </c>
      <c r="O52">
        <f>IF(M_13=0,0,Data!P51/M_13)</f>
        <v>0.9950818074813339</v>
      </c>
      <c r="P52">
        <f>IF(M_14=0,0,Data!Q51/M_14)</f>
        <v>0.93953631478314892</v>
      </c>
      <c r="Q52">
        <f>IF(M_15=0,0,Data!R51/M_15)</f>
        <v>0.60087609756059213</v>
      </c>
      <c r="R52">
        <f>IF(M_16=0,0,Data!S51/M_16)</f>
        <v>0.96219545819576002</v>
      </c>
      <c r="S52">
        <f>IF(M_17=0,0,Data!T51/M_17)</f>
        <v>0</v>
      </c>
      <c r="T52">
        <f>IF(M_18=0,0,Data!U51/M_18)</f>
        <v>0</v>
      </c>
      <c r="U52" cm="1">
        <f t="array" ref="U52">IF(M_19=0,0,Data!V51/M_19)</f>
        <v>0</v>
      </c>
      <c r="V52" cm="1">
        <f t="array" ref="V52">IF(M_20=0,0,Data!W51/M_20)</f>
        <v>0</v>
      </c>
    </row>
    <row r="53" spans="1:22" x14ac:dyDescent="0.25">
      <c r="A53">
        <f>Data!A52</f>
        <v>51</v>
      </c>
      <c r="B53">
        <v>0.51</v>
      </c>
      <c r="C53">
        <f>IF(M_1=0,0,Data!D52/M_1)</f>
        <v>0.57097650403977041</v>
      </c>
      <c r="D53">
        <f>IF(M_2=0,0,Data!E52/M_2)</f>
        <v>0</v>
      </c>
      <c r="E53">
        <f>IF(M_3=0,0,Data!F52/M_3)</f>
        <v>0</v>
      </c>
      <c r="F53">
        <f>IF(M_4=0,0,Data!G52/M_4)</f>
        <v>0</v>
      </c>
      <c r="G53">
        <f>IF(M_5=0,0,Data!H52/M_5)</f>
        <v>0</v>
      </c>
      <c r="H53">
        <f>IF(M_6=0,0,Data!I52/M_6)</f>
        <v>0.99487570567593719</v>
      </c>
      <c r="I53">
        <f>IF(M_7=0,0,Data!J52/M_7)</f>
        <v>0.98488876360039401</v>
      </c>
      <c r="J53">
        <f>IF(M_8=0,0,Data!K52/M_8)</f>
        <v>0.99716251296888392</v>
      </c>
      <c r="K53">
        <f>IF(M_9=0,0,Data!L52/M_9)</f>
        <v>0.98041641731131024</v>
      </c>
      <c r="L53">
        <f>IF(M_10=0,0,Data!M52/M_10)</f>
        <v>0.98485148113333554</v>
      </c>
      <c r="M53">
        <f>IF(M_11=0,0,Data!N52/M_11)</f>
        <v>0.99487570567593719</v>
      </c>
      <c r="N53">
        <f>IF(M_12=0,0,Data!O52/M_12)</f>
        <v>0.94227430959928682</v>
      </c>
      <c r="O53">
        <f>IF(M_13=0,0,Data!P52/M_13)</f>
        <v>0.99487570567593719</v>
      </c>
      <c r="P53">
        <f>IF(M_14=0,0,Data!Q52/M_14)</f>
        <v>0.94312018893762595</v>
      </c>
      <c r="Q53">
        <f>IF(M_15=0,0,Data!R52/M_15)</f>
        <v>0.59461473381464969</v>
      </c>
      <c r="R53">
        <f>IF(M_16=0,0,Data!S52/M_16)</f>
        <v>0.96219545819576002</v>
      </c>
      <c r="S53">
        <f>IF(M_17=0,0,Data!T52/M_17)</f>
        <v>0</v>
      </c>
      <c r="T53">
        <f>IF(M_18=0,0,Data!U52/M_18)</f>
        <v>0</v>
      </c>
      <c r="U53" cm="1">
        <f t="array" ref="U53">IF(M_19=0,0,Data!V52/M_19)</f>
        <v>0</v>
      </c>
      <c r="V53" cm="1">
        <f t="array" ref="V53">IF(M_20=0,0,Data!W52/M_20)</f>
        <v>0</v>
      </c>
    </row>
    <row r="54" spans="1:22" x14ac:dyDescent="0.25">
      <c r="A54">
        <f>Data!A53</f>
        <v>50</v>
      </c>
      <c r="B54">
        <v>0.5</v>
      </c>
      <c r="C54">
        <f>IF(M_1=0,0,Data!D53/M_1)</f>
        <v>0.54965318952711983</v>
      </c>
      <c r="D54">
        <f>IF(M_2=0,0,Data!E53/M_2)</f>
        <v>0</v>
      </c>
      <c r="E54">
        <f>IF(M_3=0,0,Data!F53/M_3)</f>
        <v>0</v>
      </c>
      <c r="F54">
        <f>IF(M_4=0,0,Data!G53/M_4)</f>
        <v>0</v>
      </c>
      <c r="G54">
        <f>IF(M_5=0,0,Data!H53/M_5)</f>
        <v>0</v>
      </c>
      <c r="H54">
        <f>IF(M_6=0,0,Data!I53/M_6)</f>
        <v>0.99474367909477501</v>
      </c>
      <c r="I54">
        <f>IF(M_7=0,0,Data!J53/M_7)</f>
        <v>0.98479520298037371</v>
      </c>
      <c r="J54">
        <f>IF(M_8=0,0,Data!K53/M_8)</f>
        <v>0.99726285277922755</v>
      </c>
      <c r="K54">
        <f>IF(M_9=0,0,Data!L53/M_9)</f>
        <v>0.98017885298467589</v>
      </c>
      <c r="L54">
        <f>IF(M_10=0,0,Data!M53/M_10)</f>
        <v>0.98476039280827388</v>
      </c>
      <c r="M54">
        <f>IF(M_11=0,0,Data!N53/M_11)</f>
        <v>0.99474367909477501</v>
      </c>
      <c r="N54">
        <f>IF(M_12=0,0,Data!O53/M_12)</f>
        <v>0.94180281369010177</v>
      </c>
      <c r="O54">
        <f>IF(M_13=0,0,Data!P53/M_13)</f>
        <v>0.99474367909478112</v>
      </c>
      <c r="P54">
        <f>IF(M_14=0,0,Data!Q53/M_14)</f>
        <v>0.94130407234418634</v>
      </c>
      <c r="Q54">
        <f>IF(M_15=0,0,Data!R53/M_15)</f>
        <v>0.59107166499039354</v>
      </c>
      <c r="R54">
        <f>IF(M_16=0,0,Data!S53/M_16)</f>
        <v>0.96219545819576002</v>
      </c>
      <c r="S54">
        <f>IF(M_17=0,0,Data!T53/M_17)</f>
        <v>0</v>
      </c>
      <c r="T54">
        <f>IF(M_18=0,0,Data!U53/M_18)</f>
        <v>0</v>
      </c>
      <c r="U54" cm="1">
        <f t="array" ref="U54">IF(M_19=0,0,Data!V53/M_19)</f>
        <v>0</v>
      </c>
      <c r="V54" cm="1">
        <f t="array" ref="V54">IF(M_20=0,0,Data!W53/M_20)</f>
        <v>0</v>
      </c>
    </row>
    <row r="55" spans="1:22" x14ac:dyDescent="0.25">
      <c r="A55">
        <f>Data!A54</f>
        <v>49</v>
      </c>
      <c r="B55">
        <v>0.49</v>
      </c>
      <c r="C55">
        <f>IF(M_1=0,0,Data!D54/M_1)</f>
        <v>0.54536789816545239</v>
      </c>
      <c r="D55">
        <f>IF(M_2=0,0,Data!E54/M_2)</f>
        <v>0</v>
      </c>
      <c r="E55">
        <f>IF(M_3=0,0,Data!F54/M_3)</f>
        <v>0</v>
      </c>
      <c r="F55">
        <f>IF(M_4=0,0,Data!G54/M_4)</f>
        <v>0</v>
      </c>
      <c r="G55">
        <f>IF(M_5=0,0,Data!H54/M_5)</f>
        <v>0</v>
      </c>
      <c r="H55">
        <f>IF(M_6=0,0,Data!I54/M_6)</f>
        <v>0.99462942603589133</v>
      </c>
      <c r="I55">
        <f>IF(M_7=0,0,Data!J54/M_7)</f>
        <v>0.98454910790851258</v>
      </c>
      <c r="J55">
        <f>IF(M_8=0,0,Data!K54/M_8)</f>
        <v>0.99711153898072491</v>
      </c>
      <c r="K55">
        <f>IF(M_9=0,0,Data!L54/M_9)</f>
        <v>0.97970594836452851</v>
      </c>
      <c r="L55">
        <f>IF(M_10=0,0,Data!M54/M_10)</f>
        <v>0.98451665531856258</v>
      </c>
      <c r="M55">
        <f>IF(M_11=0,0,Data!N54/M_11)</f>
        <v>0.99462942603589133</v>
      </c>
      <c r="N55">
        <f>IF(M_12=0,0,Data!O54/M_12)</f>
        <v>0.94466901161205319</v>
      </c>
      <c r="O55">
        <f>IF(M_13=0,0,Data!P54/M_13)</f>
        <v>0.99462942603589133</v>
      </c>
      <c r="P55">
        <f>IF(M_14=0,0,Data!Q54/M_14)</f>
        <v>0.942671826115138</v>
      </c>
      <c r="Q55">
        <f>IF(M_15=0,0,Data!R54/M_15)</f>
        <v>0.58316870517442765</v>
      </c>
      <c r="R55">
        <f>IF(M_16=0,0,Data!S54/M_16)</f>
        <v>0.96219545819576002</v>
      </c>
      <c r="S55">
        <f>IF(M_17=0,0,Data!T54/M_17)</f>
        <v>0</v>
      </c>
      <c r="T55">
        <f>IF(M_18=0,0,Data!U54/M_18)</f>
        <v>0</v>
      </c>
      <c r="U55" cm="1">
        <f t="array" ref="U55">IF(M_19=0,0,Data!V54/M_19)</f>
        <v>0</v>
      </c>
      <c r="V55" cm="1">
        <f t="array" ref="V55">IF(M_20=0,0,Data!W54/M_20)</f>
        <v>0</v>
      </c>
    </row>
    <row r="56" spans="1:22" x14ac:dyDescent="0.25">
      <c r="A56">
        <f>Data!A55</f>
        <v>48</v>
      </c>
      <c r="B56">
        <v>0.48</v>
      </c>
      <c r="C56">
        <f>IF(M_1=0,0,Data!D55/M_1)</f>
        <v>0.53347181261893362</v>
      </c>
      <c r="D56">
        <f>IF(M_2=0,0,Data!E55/M_2)</f>
        <v>0</v>
      </c>
      <c r="E56">
        <f>IF(M_3=0,0,Data!F55/M_3)</f>
        <v>0</v>
      </c>
      <c r="F56">
        <f>IF(M_4=0,0,Data!G55/M_4)</f>
        <v>0</v>
      </c>
      <c r="G56">
        <f>IF(M_5=0,0,Data!H55/M_5)</f>
        <v>0</v>
      </c>
      <c r="H56">
        <f>IF(M_6=0,0,Data!I55/M_6)</f>
        <v>0.9945600663547457</v>
      </c>
      <c r="I56">
        <f>IF(M_7=0,0,Data!J55/M_7)</f>
        <v>0.98437684555563543</v>
      </c>
      <c r="J56">
        <f>IF(M_8=0,0,Data!K55/M_8)</f>
        <v>0.99697611191275748</v>
      </c>
      <c r="K56">
        <f>IF(M_9=0,0,Data!L55/M_9)</f>
        <v>0.9796353118196246</v>
      </c>
      <c r="L56">
        <f>IF(M_10=0,0,Data!M55/M_10)</f>
        <v>0.98433994981496908</v>
      </c>
      <c r="M56">
        <f>IF(M_11=0,0,Data!N55/M_11)</f>
        <v>0.9945600663547457</v>
      </c>
      <c r="N56">
        <f>IF(M_12=0,0,Data!O55/M_12)</f>
        <v>0.94392695815376826</v>
      </c>
      <c r="O56">
        <f>IF(M_13=0,0,Data!P55/M_13)</f>
        <v>0.9945600663547457</v>
      </c>
      <c r="P56">
        <f>IF(M_14=0,0,Data!Q55/M_14)</f>
        <v>0.94016443568842534</v>
      </c>
      <c r="Q56">
        <f>IF(M_15=0,0,Data!R55/M_15)</f>
        <v>0.57877399055499257</v>
      </c>
      <c r="R56">
        <f>IF(M_16=0,0,Data!S55/M_16)</f>
        <v>0.96219545819576002</v>
      </c>
      <c r="S56">
        <f>IF(M_17=0,0,Data!T55/M_17)</f>
        <v>0</v>
      </c>
      <c r="T56">
        <f>IF(M_18=0,0,Data!U55/M_18)</f>
        <v>0</v>
      </c>
      <c r="U56" cm="1">
        <f t="array" ref="U56">IF(M_19=0,0,Data!V55/M_19)</f>
        <v>0</v>
      </c>
      <c r="V56" cm="1">
        <f t="array" ref="V56">IF(M_20=0,0,Data!W55/M_20)</f>
        <v>0</v>
      </c>
    </row>
    <row r="57" spans="1:22" x14ac:dyDescent="0.25">
      <c r="A57">
        <f>Data!A56</f>
        <v>47</v>
      </c>
      <c r="B57">
        <v>0.47</v>
      </c>
      <c r="C57">
        <f>IF(M_1=0,0,Data!D56/M_1)</f>
        <v>0.51955871700400325</v>
      </c>
      <c r="D57">
        <f>IF(M_2=0,0,Data!E56/M_2)</f>
        <v>0</v>
      </c>
      <c r="E57">
        <f>IF(M_3=0,0,Data!F56/M_3)</f>
        <v>0</v>
      </c>
      <c r="F57">
        <f>IF(M_4=0,0,Data!G56/M_4)</f>
        <v>0</v>
      </c>
      <c r="G57">
        <f>IF(M_5=0,0,Data!H56/M_5)</f>
        <v>0</v>
      </c>
      <c r="H57">
        <f>IF(M_6=0,0,Data!I56/M_6)</f>
        <v>0.99413248074263638</v>
      </c>
      <c r="I57">
        <f>IF(M_7=0,0,Data!J56/M_7)</f>
        <v>0.98367453227874957</v>
      </c>
      <c r="J57">
        <f>IF(M_8=0,0,Data!K56/M_8)</f>
        <v>0.9966722660081957</v>
      </c>
      <c r="K57">
        <f>IF(M_9=0,0,Data!L56/M_9)</f>
        <v>0.97855042219823185</v>
      </c>
      <c r="L57">
        <f>IF(M_10=0,0,Data!M56/M_10)</f>
        <v>0.98363884953399017</v>
      </c>
      <c r="M57">
        <f>IF(M_11=0,0,Data!N56/M_11)</f>
        <v>0.99413248074263638</v>
      </c>
      <c r="N57">
        <f>IF(M_12=0,0,Data!O56/M_12)</f>
        <v>0.93961528986751319</v>
      </c>
      <c r="O57">
        <f>IF(M_13=0,0,Data!P56/M_13)</f>
        <v>0.99413248074263638</v>
      </c>
      <c r="P57">
        <f>IF(M_14=0,0,Data!Q56/M_14)</f>
        <v>0.94036657034533155</v>
      </c>
      <c r="Q57">
        <f>IF(M_15=0,0,Data!R56/M_15)</f>
        <v>0.57029574957301188</v>
      </c>
      <c r="R57">
        <f>IF(M_16=0,0,Data!S56/M_16)</f>
        <v>0.96219545819576002</v>
      </c>
      <c r="S57">
        <f>IF(M_17=0,0,Data!T56/M_17)</f>
        <v>0</v>
      </c>
      <c r="T57">
        <f>IF(M_18=0,0,Data!U56/M_18)</f>
        <v>0</v>
      </c>
      <c r="U57" cm="1">
        <f t="array" ref="U57">IF(M_19=0,0,Data!V56/M_19)</f>
        <v>0</v>
      </c>
      <c r="V57" cm="1">
        <f t="array" ref="V57">IF(M_20=0,0,Data!W56/M_20)</f>
        <v>0</v>
      </c>
    </row>
    <row r="58" spans="1:22" x14ac:dyDescent="0.25">
      <c r="A58">
        <f>Data!A57</f>
        <v>46</v>
      </c>
      <c r="B58">
        <v>0.46</v>
      </c>
      <c r="C58">
        <f>IF(M_1=0,0,Data!D57/M_1)</f>
        <v>0.51979864111568919</v>
      </c>
      <c r="D58">
        <f>IF(M_2=0,0,Data!E57/M_2)</f>
        <v>0</v>
      </c>
      <c r="E58">
        <f>IF(M_3=0,0,Data!F57/M_3)</f>
        <v>0</v>
      </c>
      <c r="F58">
        <f>IF(M_4=0,0,Data!G57/M_4)</f>
        <v>0</v>
      </c>
      <c r="G58">
        <f>IF(M_5=0,0,Data!H57/M_5)</f>
        <v>0</v>
      </c>
      <c r="H58">
        <f>IF(M_6=0,0,Data!I57/M_6)</f>
        <v>0.99424075845914406</v>
      </c>
      <c r="I58">
        <f>IF(M_7=0,0,Data!J57/M_7)</f>
        <v>0.98400478573694583</v>
      </c>
      <c r="J58">
        <f>IF(M_8=0,0,Data!K57/M_8)</f>
        <v>0.9967596430261394</v>
      </c>
      <c r="K58">
        <f>IF(M_9=0,0,Data!L57/M_9)</f>
        <v>0.97893799912510937</v>
      </c>
      <c r="L58">
        <f>IF(M_10=0,0,Data!M57/M_10)</f>
        <v>0.9839732159395127</v>
      </c>
      <c r="M58">
        <f>IF(M_11=0,0,Data!N57/M_11)</f>
        <v>0.99424075845914406</v>
      </c>
      <c r="N58">
        <f>IF(M_12=0,0,Data!O57/M_12)</f>
        <v>0.94348263068503024</v>
      </c>
      <c r="O58">
        <f>IF(M_13=0,0,Data!P57/M_13)</f>
        <v>0.99424075845914406</v>
      </c>
      <c r="P58">
        <f>IF(M_14=0,0,Data!Q57/M_14)</f>
        <v>0.93845832965858578</v>
      </c>
      <c r="Q58">
        <f>IF(M_15=0,0,Data!R57/M_15)</f>
        <v>0.57002263389158681</v>
      </c>
      <c r="R58">
        <f>IF(M_16=0,0,Data!S57/M_16)</f>
        <v>0.96219545819576002</v>
      </c>
      <c r="S58">
        <f>IF(M_17=0,0,Data!T57/M_17)</f>
        <v>0</v>
      </c>
      <c r="T58">
        <f>IF(M_18=0,0,Data!U57/M_18)</f>
        <v>0</v>
      </c>
      <c r="U58" cm="1">
        <f t="array" ref="U58">IF(M_19=0,0,Data!V57/M_19)</f>
        <v>0</v>
      </c>
      <c r="V58" cm="1">
        <f t="array" ref="V58">IF(M_20=0,0,Data!W57/M_20)</f>
        <v>0</v>
      </c>
    </row>
    <row r="59" spans="1:22" x14ac:dyDescent="0.25">
      <c r="A59">
        <f>Data!A58</f>
        <v>45</v>
      </c>
      <c r="B59">
        <v>0.45</v>
      </c>
      <c r="C59">
        <f>IF(M_1=0,0,Data!D58/M_1)</f>
        <v>0.50565047314881018</v>
      </c>
      <c r="D59">
        <f>IF(M_2=0,0,Data!E58/M_2)</f>
        <v>0</v>
      </c>
      <c r="E59">
        <f>IF(M_3=0,0,Data!F58/M_3)</f>
        <v>0</v>
      </c>
      <c r="F59">
        <f>IF(M_4=0,0,Data!G58/M_4)</f>
        <v>0</v>
      </c>
      <c r="G59">
        <f>IF(M_5=0,0,Data!H58/M_5)</f>
        <v>0</v>
      </c>
      <c r="H59">
        <f>IF(M_6=0,0,Data!I58/M_6)</f>
        <v>0.9940982277010465</v>
      </c>
      <c r="I59">
        <f>IF(M_7=0,0,Data!J58/M_7)</f>
        <v>0.98357056204286353</v>
      </c>
      <c r="J59">
        <f>IF(M_8=0,0,Data!K58/M_8)</f>
        <v>0.99664141846086818</v>
      </c>
      <c r="K59">
        <f>IF(M_9=0,0,Data!L58/M_9)</f>
        <v>0.97844714561794266</v>
      </c>
      <c r="L59">
        <f>IF(M_10=0,0,Data!M58/M_10)</f>
        <v>0.9835324336457465</v>
      </c>
      <c r="M59">
        <f>IF(M_11=0,0,Data!N58/M_11)</f>
        <v>0.9940982277010465</v>
      </c>
      <c r="N59">
        <f>IF(M_12=0,0,Data!O58/M_12)</f>
        <v>0.93880446391355032</v>
      </c>
      <c r="O59">
        <f>IF(M_13=0,0,Data!P58/M_13)</f>
        <v>0.9940982277010465</v>
      </c>
      <c r="P59">
        <f>IF(M_14=0,0,Data!Q58/M_14)</f>
        <v>0.93946141324798416</v>
      </c>
      <c r="Q59">
        <f>IF(M_15=0,0,Data!R58/M_15)</f>
        <v>0.56495247086418288</v>
      </c>
      <c r="R59">
        <f>IF(M_16=0,0,Data!S58/M_16)</f>
        <v>0.96219545819576002</v>
      </c>
      <c r="S59">
        <f>IF(M_17=0,0,Data!T58/M_17)</f>
        <v>0</v>
      </c>
      <c r="T59">
        <f>IF(M_18=0,0,Data!U58/M_18)</f>
        <v>0</v>
      </c>
      <c r="U59" cm="1">
        <f t="array" ref="U59">IF(M_19=0,0,Data!V58/M_19)</f>
        <v>0</v>
      </c>
      <c r="V59" cm="1">
        <f t="array" ref="V59">IF(M_20=0,0,Data!W58/M_20)</f>
        <v>0</v>
      </c>
    </row>
    <row r="60" spans="1:22" x14ac:dyDescent="0.25">
      <c r="A60">
        <f>Data!A59</f>
        <v>44</v>
      </c>
      <c r="B60">
        <v>0.44</v>
      </c>
      <c r="C60">
        <f>IF(M_1=0,0,Data!D59/M_1)</f>
        <v>0.50578209752832792</v>
      </c>
      <c r="D60">
        <f>IF(M_2=0,0,Data!E59/M_2)</f>
        <v>0</v>
      </c>
      <c r="E60">
        <f>IF(M_3=0,0,Data!F59/M_3)</f>
        <v>0</v>
      </c>
      <c r="F60">
        <f>IF(M_4=0,0,Data!G59/M_4)</f>
        <v>0</v>
      </c>
      <c r="G60">
        <f>IF(M_5=0,0,Data!H59/M_5)</f>
        <v>0</v>
      </c>
      <c r="H60">
        <f>IF(M_6=0,0,Data!I59/M_6)</f>
        <v>0.99365970379595336</v>
      </c>
      <c r="I60">
        <f>IF(M_7=0,0,Data!J59/M_7)</f>
        <v>0.98338763822857556</v>
      </c>
      <c r="J60">
        <f>IF(M_8=0,0,Data!K59/M_8)</f>
        <v>0.99654015273678176</v>
      </c>
      <c r="K60">
        <f>IF(M_9=0,0,Data!L59/M_9)</f>
        <v>0.9777447896933914</v>
      </c>
      <c r="L60">
        <f>IF(M_10=0,0,Data!M59/M_10)</f>
        <v>0.98334223821597511</v>
      </c>
      <c r="M60">
        <f>IF(M_11=0,0,Data!N59/M_11)</f>
        <v>0.99365970379595336</v>
      </c>
      <c r="N60">
        <f>IF(M_12=0,0,Data!O59/M_12)</f>
        <v>0.93809736292111012</v>
      </c>
      <c r="O60">
        <f>IF(M_13=0,0,Data!P59/M_13)</f>
        <v>0.99365970379595336</v>
      </c>
      <c r="P60">
        <f>IF(M_14=0,0,Data!Q59/M_14)</f>
        <v>0.93519380312594158</v>
      </c>
      <c r="Q60">
        <f>IF(M_15=0,0,Data!R59/M_15)</f>
        <v>0.5615451787567125</v>
      </c>
      <c r="R60">
        <f>IF(M_16=0,0,Data!S59/M_16)</f>
        <v>0.96219545819576002</v>
      </c>
      <c r="S60">
        <f>IF(M_17=0,0,Data!T59/M_17)</f>
        <v>0</v>
      </c>
      <c r="T60">
        <f>IF(M_18=0,0,Data!U59/M_18)</f>
        <v>0</v>
      </c>
      <c r="U60" cm="1">
        <f t="array" ref="U60">IF(M_19=0,0,Data!V59/M_19)</f>
        <v>0</v>
      </c>
      <c r="V60" cm="1">
        <f t="array" ref="V60">IF(M_20=0,0,Data!W59/M_20)</f>
        <v>0</v>
      </c>
    </row>
    <row r="61" spans="1:22" x14ac:dyDescent="0.25">
      <c r="A61">
        <f>Data!A60</f>
        <v>43</v>
      </c>
      <c r="B61">
        <v>0.42999999999999899</v>
      </c>
      <c r="C61">
        <f>IF(M_1=0,0,Data!D60/M_1)</f>
        <v>0.51042972183960167</v>
      </c>
      <c r="D61">
        <f>IF(M_2=0,0,Data!E60/M_2)</f>
        <v>0</v>
      </c>
      <c r="E61">
        <f>IF(M_3=0,0,Data!F60/M_3)</f>
        <v>0</v>
      </c>
      <c r="F61">
        <f>IF(M_4=0,0,Data!G60/M_4)</f>
        <v>0</v>
      </c>
      <c r="G61">
        <f>IF(M_5=0,0,Data!H60/M_5)</f>
        <v>0</v>
      </c>
      <c r="H61">
        <f>IF(M_6=0,0,Data!I60/M_6)</f>
        <v>0.99331355164319479</v>
      </c>
      <c r="I61">
        <f>IF(M_7=0,0,Data!J60/M_7)</f>
        <v>0.98341979050983863</v>
      </c>
      <c r="J61">
        <f>IF(M_8=0,0,Data!K60/M_8)</f>
        <v>0.99664799732167253</v>
      </c>
      <c r="K61">
        <f>IF(M_9=0,0,Data!L60/M_9)</f>
        <v>0.97745353532774804</v>
      </c>
      <c r="L61">
        <f>IF(M_10=0,0,Data!M60/M_10)</f>
        <v>0.98336905101042138</v>
      </c>
      <c r="M61">
        <f>IF(M_11=0,0,Data!N60/M_11)</f>
        <v>0.99331355164319479</v>
      </c>
      <c r="N61">
        <f>IF(M_12=0,0,Data!O60/M_12)</f>
        <v>0.94045074093393743</v>
      </c>
      <c r="O61">
        <f>IF(M_13=0,0,Data!P60/M_13)</f>
        <v>0.99331355164319479</v>
      </c>
      <c r="P61">
        <f>IF(M_14=0,0,Data!Q60/M_14)</f>
        <v>0.93568629354104038</v>
      </c>
      <c r="Q61">
        <f>IF(M_15=0,0,Data!R60/M_15)</f>
        <v>0.55929950691914598</v>
      </c>
      <c r="R61">
        <f>IF(M_16=0,0,Data!S60/M_16)</f>
        <v>0.96219545819576002</v>
      </c>
      <c r="S61">
        <f>IF(M_17=0,0,Data!T60/M_17)</f>
        <v>0</v>
      </c>
      <c r="T61">
        <f>IF(M_18=0,0,Data!U60/M_18)</f>
        <v>0</v>
      </c>
      <c r="U61" cm="1">
        <f t="array" ref="U61">IF(M_19=0,0,Data!V60/M_19)</f>
        <v>0</v>
      </c>
      <c r="V61" cm="1">
        <f t="array" ref="V61">IF(M_20=0,0,Data!W60/M_20)</f>
        <v>0</v>
      </c>
    </row>
    <row r="62" spans="1:22" x14ac:dyDescent="0.25">
      <c r="A62">
        <f>Data!A61</f>
        <v>42</v>
      </c>
      <c r="B62">
        <v>0.41999999999999899</v>
      </c>
      <c r="C62">
        <f>IF(M_1=0,0,Data!D61/M_1)</f>
        <v>0.49121155996044102</v>
      </c>
      <c r="D62">
        <f>IF(M_2=0,0,Data!E61/M_2)</f>
        <v>0</v>
      </c>
      <c r="E62">
        <f>IF(M_3=0,0,Data!F61/M_3)</f>
        <v>0</v>
      </c>
      <c r="F62">
        <f>IF(M_4=0,0,Data!G61/M_4)</f>
        <v>0</v>
      </c>
      <c r="G62">
        <f>IF(M_5=0,0,Data!H61/M_5)</f>
        <v>0</v>
      </c>
      <c r="H62">
        <f>IF(M_6=0,0,Data!I61/M_6)</f>
        <v>0.99340942390657605</v>
      </c>
      <c r="I62">
        <f>IF(M_7=0,0,Data!J61/M_7)</f>
        <v>0.98246424653731257</v>
      </c>
      <c r="J62">
        <f>IF(M_8=0,0,Data!K61/M_8)</f>
        <v>0.9966882014710331</v>
      </c>
      <c r="K62">
        <f>IF(M_9=0,0,Data!L61/M_9)</f>
        <v>0.97665567127662734</v>
      </c>
      <c r="L62">
        <f>IF(M_10=0,0,Data!M61/M_10)</f>
        <v>0.98240980449505255</v>
      </c>
      <c r="M62">
        <f>IF(M_11=0,0,Data!N61/M_11)</f>
        <v>0.99340942390657605</v>
      </c>
      <c r="N62">
        <f>IF(M_12=0,0,Data!O61/M_12)</f>
        <v>0.93588234133390291</v>
      </c>
      <c r="O62">
        <f>IF(M_13=0,0,Data!P61/M_13)</f>
        <v>0.99340942390657605</v>
      </c>
      <c r="P62">
        <f>IF(M_14=0,0,Data!Q61/M_14)</f>
        <v>0.93257063850408295</v>
      </c>
      <c r="Q62">
        <f>IF(M_15=0,0,Data!R61/M_15)</f>
        <v>0.5513571584849658</v>
      </c>
      <c r="R62">
        <f>IF(M_16=0,0,Data!S61/M_16)</f>
        <v>0.96219545819576002</v>
      </c>
      <c r="S62">
        <f>IF(M_17=0,0,Data!T61/M_17)</f>
        <v>0</v>
      </c>
      <c r="T62">
        <f>IF(M_18=0,0,Data!U61/M_18)</f>
        <v>0</v>
      </c>
      <c r="U62" cm="1">
        <f t="array" ref="U62">IF(M_19=0,0,Data!V61/M_19)</f>
        <v>0</v>
      </c>
      <c r="V62" cm="1">
        <f t="array" ref="V62">IF(M_20=0,0,Data!W61/M_20)</f>
        <v>0</v>
      </c>
    </row>
    <row r="63" spans="1:22" x14ac:dyDescent="0.25">
      <c r="A63">
        <f>Data!A62</f>
        <v>41</v>
      </c>
      <c r="B63">
        <v>0.40999999999999898</v>
      </c>
      <c r="C63">
        <f>IF(M_1=0,0,Data!D62/M_1)</f>
        <v>0.48920403151669267</v>
      </c>
      <c r="D63">
        <f>IF(M_2=0,0,Data!E62/M_2)</f>
        <v>0</v>
      </c>
      <c r="E63">
        <f>IF(M_3=0,0,Data!F62/M_3)</f>
        <v>0</v>
      </c>
      <c r="F63">
        <f>IF(M_4=0,0,Data!G62/M_4)</f>
        <v>0</v>
      </c>
      <c r="G63">
        <f>IF(M_5=0,0,Data!H62/M_5)</f>
        <v>0</v>
      </c>
      <c r="H63">
        <f>IF(M_6=0,0,Data!I62/M_6)</f>
        <v>0.99303432091776889</v>
      </c>
      <c r="I63">
        <f>IF(M_7=0,0,Data!J62/M_7)</f>
        <v>0.982259957825945</v>
      </c>
      <c r="J63">
        <f>IF(M_8=0,0,Data!K62/M_8)</f>
        <v>0.99657095155180697</v>
      </c>
      <c r="K63">
        <f>IF(M_9=0,0,Data!L62/M_9)</f>
        <v>0.97614423763198743</v>
      </c>
      <c r="L63">
        <f>IF(M_10=0,0,Data!M62/M_10)</f>
        <v>0.98220165034002693</v>
      </c>
      <c r="M63">
        <f>IF(M_11=0,0,Data!N62/M_11)</f>
        <v>0.99303432091776889</v>
      </c>
      <c r="N63">
        <f>IF(M_12=0,0,Data!O62/M_12)</f>
        <v>0.93270743312187321</v>
      </c>
      <c r="O63">
        <f>IF(M_13=0,0,Data!P62/M_13)</f>
        <v>0.99303432091776889</v>
      </c>
      <c r="P63">
        <f>IF(M_14=0,0,Data!Q62/M_14)</f>
        <v>0.92705650131284645</v>
      </c>
      <c r="Q63">
        <f>IF(M_15=0,0,Data!R62/M_15)</f>
        <v>0.55040492456005796</v>
      </c>
      <c r="R63">
        <f>IF(M_16=0,0,Data!S62/M_16)</f>
        <v>0.96219545819576002</v>
      </c>
      <c r="S63">
        <f>IF(M_17=0,0,Data!T62/M_17)</f>
        <v>0</v>
      </c>
      <c r="T63">
        <f>IF(M_18=0,0,Data!U62/M_18)</f>
        <v>0</v>
      </c>
      <c r="U63" cm="1">
        <f t="array" ref="U63">IF(M_19=0,0,Data!V62/M_19)</f>
        <v>0</v>
      </c>
      <c r="V63" cm="1">
        <f t="array" ref="V63">IF(M_20=0,0,Data!W62/M_20)</f>
        <v>0</v>
      </c>
    </row>
    <row r="64" spans="1:22" x14ac:dyDescent="0.25">
      <c r="A64">
        <f>Data!A63</f>
        <v>40</v>
      </c>
      <c r="B64">
        <v>0.39999999999999902</v>
      </c>
      <c r="C64">
        <f>IF(M_1=0,0,Data!D63/M_1)</f>
        <v>0.47542917557526732</v>
      </c>
      <c r="D64">
        <f>IF(M_2=0,0,Data!E63/M_2)</f>
        <v>0</v>
      </c>
      <c r="E64">
        <f>IF(M_3=0,0,Data!F63/M_3)</f>
        <v>0</v>
      </c>
      <c r="F64">
        <f>IF(M_4=0,0,Data!G63/M_4)</f>
        <v>0</v>
      </c>
      <c r="G64">
        <f>IF(M_5=0,0,Data!H63/M_5)</f>
        <v>0</v>
      </c>
      <c r="H64">
        <f>IF(M_6=0,0,Data!I63/M_6)</f>
        <v>0.99265902243134507</v>
      </c>
      <c r="I64">
        <f>IF(M_7=0,0,Data!J63/M_7)</f>
        <v>0.98197973768271707</v>
      </c>
      <c r="J64">
        <f>IF(M_8=0,0,Data!K63/M_8)</f>
        <v>0.9964070160870202</v>
      </c>
      <c r="K64">
        <f>IF(M_9=0,0,Data!L63/M_9)</f>
        <v>0.97563380636847197</v>
      </c>
      <c r="L64">
        <f>IF(M_10=0,0,Data!M63/M_10)</f>
        <v>0.98191518779000464</v>
      </c>
      <c r="M64">
        <f>IF(M_11=0,0,Data!N63/M_11)</f>
        <v>0.99265902243134507</v>
      </c>
      <c r="N64">
        <f>IF(M_12=0,0,Data!O63/M_12)</f>
        <v>0.92600349144247196</v>
      </c>
      <c r="O64">
        <f>IF(M_13=0,0,Data!P63/M_13)</f>
        <v>0.99265902243134507</v>
      </c>
      <c r="P64">
        <f>IF(M_14=0,0,Data!Q63/M_14)</f>
        <v>0.92665736542269073</v>
      </c>
      <c r="Q64">
        <f>IF(M_15=0,0,Data!R63/M_15)</f>
        <v>0.54773166343073376</v>
      </c>
      <c r="R64">
        <f>IF(M_16=0,0,Data!S63/M_16)</f>
        <v>0.96219545819576002</v>
      </c>
      <c r="S64">
        <f>IF(M_17=0,0,Data!T63/M_17)</f>
        <v>0</v>
      </c>
      <c r="T64">
        <f>IF(M_18=0,0,Data!U63/M_18)</f>
        <v>0</v>
      </c>
      <c r="U64" cm="1">
        <f t="array" ref="U64">IF(M_19=0,0,Data!V63/M_19)</f>
        <v>0</v>
      </c>
      <c r="V64" cm="1">
        <f t="array" ref="V64">IF(M_20=0,0,Data!W63/M_20)</f>
        <v>0</v>
      </c>
    </row>
    <row r="65" spans="1:22" x14ac:dyDescent="0.25">
      <c r="A65">
        <f>Data!A64</f>
        <v>39</v>
      </c>
      <c r="B65">
        <v>0.38999999999999901</v>
      </c>
      <c r="C65">
        <f>IF(M_1=0,0,Data!D64/M_1)</f>
        <v>0.48103671122486835</v>
      </c>
      <c r="D65">
        <f>IF(M_2=0,0,Data!E64/M_2)</f>
        <v>0</v>
      </c>
      <c r="E65">
        <f>IF(M_3=0,0,Data!F64/M_3)</f>
        <v>0</v>
      </c>
      <c r="F65">
        <f>IF(M_4=0,0,Data!G64/M_4)</f>
        <v>0</v>
      </c>
      <c r="G65">
        <f>IF(M_5=0,0,Data!H64/M_5)</f>
        <v>0</v>
      </c>
      <c r="H65">
        <f>IF(M_6=0,0,Data!I64/M_6)</f>
        <v>0.99248108385118738</v>
      </c>
      <c r="I65">
        <f>IF(M_7=0,0,Data!J64/M_7)</f>
        <v>0.9814658888221125</v>
      </c>
      <c r="J65">
        <f>IF(M_8=0,0,Data!K64/M_8)</f>
        <v>0.99634580831538766</v>
      </c>
      <c r="K65">
        <f>IF(M_9=0,0,Data!L64/M_9)</f>
        <v>0.97489411174701368</v>
      </c>
      <c r="L65">
        <f>IF(M_10=0,0,Data!M64/M_10)</f>
        <v>0.98139881179226707</v>
      </c>
      <c r="M65">
        <f>IF(M_11=0,0,Data!N64/M_11)</f>
        <v>0.99248108385118738</v>
      </c>
      <c r="N65">
        <f>IF(M_12=0,0,Data!O64/M_12)</f>
        <v>0.91894947077680789</v>
      </c>
      <c r="O65">
        <f>IF(M_13=0,0,Data!P64/M_13)</f>
        <v>0.99248108385118738</v>
      </c>
      <c r="P65">
        <f>IF(M_14=0,0,Data!Q64/M_14)</f>
        <v>0.92102619582459722</v>
      </c>
      <c r="Q65">
        <f>IF(M_15=0,0,Data!R64/M_15)</f>
        <v>0.54301427962956883</v>
      </c>
      <c r="R65">
        <f>IF(M_16=0,0,Data!S64/M_16)</f>
        <v>0.96219545819576002</v>
      </c>
      <c r="S65">
        <f>IF(M_17=0,0,Data!T64/M_17)</f>
        <v>0</v>
      </c>
      <c r="T65">
        <f>IF(M_18=0,0,Data!U64/M_18)</f>
        <v>0</v>
      </c>
      <c r="U65" cm="1">
        <f t="array" ref="U65">IF(M_19=0,0,Data!V64/M_19)</f>
        <v>0</v>
      </c>
      <c r="V65" cm="1">
        <f t="array" ref="V65">IF(M_20=0,0,Data!W64/M_20)</f>
        <v>0</v>
      </c>
    </row>
    <row r="66" spans="1:22" x14ac:dyDescent="0.25">
      <c r="A66">
        <f>Data!A65</f>
        <v>38</v>
      </c>
      <c r="B66">
        <v>0.37999999999999901</v>
      </c>
      <c r="C66">
        <f>IF(M_1=0,0,Data!D65/M_1)</f>
        <v>0.47477060256966785</v>
      </c>
      <c r="D66">
        <f>IF(M_2=0,0,Data!E65/M_2)</f>
        <v>0</v>
      </c>
      <c r="E66">
        <f>IF(M_3=0,0,Data!F65/M_3)</f>
        <v>0</v>
      </c>
      <c r="F66">
        <f>IF(M_4=0,0,Data!G65/M_4)</f>
        <v>0</v>
      </c>
      <c r="G66">
        <f>IF(M_5=0,0,Data!H65/M_5)</f>
        <v>0</v>
      </c>
      <c r="H66">
        <f>IF(M_6=0,0,Data!I65/M_6)</f>
        <v>0.99168084696372161</v>
      </c>
      <c r="I66">
        <f>IF(M_7=0,0,Data!J65/M_7)</f>
        <v>0.98078645151557697</v>
      </c>
      <c r="J66">
        <f>IF(M_8=0,0,Data!K65/M_8)</f>
        <v>0.99643864335118393</v>
      </c>
      <c r="K66">
        <f>IF(M_9=0,0,Data!L65/M_9)</f>
        <v>0.97357801665424892</v>
      </c>
      <c r="L66">
        <f>IF(M_10=0,0,Data!M65/M_10)</f>
        <v>0.98069224036475811</v>
      </c>
      <c r="M66">
        <f>IF(M_11=0,0,Data!N65/M_11)</f>
        <v>0.99168084696372161</v>
      </c>
      <c r="N66">
        <f>IF(M_12=0,0,Data!O65/M_12)</f>
        <v>0.91875924656535557</v>
      </c>
      <c r="O66">
        <f>IF(M_13=0,0,Data!P65/M_13)</f>
        <v>0.99168084696372161</v>
      </c>
      <c r="P66">
        <f>IF(M_14=0,0,Data!Q65/M_14)</f>
        <v>0.92433343841600724</v>
      </c>
      <c r="Q66">
        <f>IF(M_15=0,0,Data!R65/M_15)</f>
        <v>0.53778835768723465</v>
      </c>
      <c r="R66">
        <f>IF(M_16=0,0,Data!S65/M_16)</f>
        <v>0.96219545819576002</v>
      </c>
      <c r="S66">
        <f>IF(M_17=0,0,Data!T65/M_17)</f>
        <v>0</v>
      </c>
      <c r="T66">
        <f>IF(M_18=0,0,Data!U65/M_18)</f>
        <v>0</v>
      </c>
      <c r="U66" cm="1">
        <f t="array" ref="U66">IF(M_19=0,0,Data!V65/M_19)</f>
        <v>0</v>
      </c>
      <c r="V66" cm="1">
        <f t="array" ref="V66">IF(M_20=0,0,Data!W65/M_20)</f>
        <v>0</v>
      </c>
    </row>
    <row r="67" spans="1:22" x14ac:dyDescent="0.25">
      <c r="A67">
        <f>Data!A66</f>
        <v>37</v>
      </c>
      <c r="B67">
        <v>0.369999999999999</v>
      </c>
      <c r="C67">
        <f>IF(M_1=0,0,Data!D66/M_1)</f>
        <v>0.4924771768276352</v>
      </c>
      <c r="D67">
        <f>IF(M_2=0,0,Data!E66/M_2)</f>
        <v>0</v>
      </c>
      <c r="E67">
        <f>IF(M_3=0,0,Data!F66/M_3)</f>
        <v>0</v>
      </c>
      <c r="F67">
        <f>IF(M_4=0,0,Data!G66/M_4)</f>
        <v>0</v>
      </c>
      <c r="G67">
        <f>IF(M_5=0,0,Data!H66/M_5)</f>
        <v>0</v>
      </c>
      <c r="H67">
        <f>IF(M_6=0,0,Data!I66/M_6)</f>
        <v>0.99137945581606279</v>
      </c>
      <c r="I67">
        <f>IF(M_7=0,0,Data!J66/M_7)</f>
        <v>0.98060604615674041</v>
      </c>
      <c r="J67">
        <f>IF(M_8=0,0,Data!K66/M_8)</f>
        <v>0.99666700291955224</v>
      </c>
      <c r="K67">
        <f>IF(M_9=0,0,Data!L66/M_9)</f>
        <v>0.97311992848010631</v>
      </c>
      <c r="L67">
        <f>IF(M_10=0,0,Data!M66/M_10)</f>
        <v>0.98052079718530794</v>
      </c>
      <c r="M67">
        <f>IF(M_11=0,0,Data!N66/M_11)</f>
        <v>0.99137945581606279</v>
      </c>
      <c r="N67">
        <f>IF(M_12=0,0,Data!O66/M_12)</f>
        <v>0.91487384946277095</v>
      </c>
      <c r="O67">
        <f>IF(M_13=0,0,Data!P66/M_13)</f>
        <v>0.99137945581606279</v>
      </c>
      <c r="P67">
        <f>IF(M_14=0,0,Data!Q66/M_14)</f>
        <v>0.9210590185321621</v>
      </c>
      <c r="Q67">
        <f>IF(M_15=0,0,Data!R66/M_15)</f>
        <v>0.5401309260773961</v>
      </c>
      <c r="R67">
        <f>IF(M_16=0,0,Data!S66/M_16)</f>
        <v>0.96219545819576002</v>
      </c>
      <c r="S67">
        <f>IF(M_17=0,0,Data!T66/M_17)</f>
        <v>0</v>
      </c>
      <c r="T67">
        <f>IF(M_18=0,0,Data!U66/M_18)</f>
        <v>0</v>
      </c>
      <c r="U67" cm="1">
        <f t="array" ref="U67">IF(M_19=0,0,Data!V66/M_19)</f>
        <v>0</v>
      </c>
      <c r="V67" cm="1">
        <f t="array" ref="V67">IF(M_20=0,0,Data!W66/M_20)</f>
        <v>0</v>
      </c>
    </row>
    <row r="68" spans="1:22" x14ac:dyDescent="0.25">
      <c r="A68">
        <f>Data!A67</f>
        <v>36</v>
      </c>
      <c r="B68">
        <v>0.35999999999999899</v>
      </c>
      <c r="C68">
        <f>IF(M_1=0,0,Data!D67/M_1)</f>
        <v>0.48253530025987096</v>
      </c>
      <c r="D68">
        <f>IF(M_2=0,0,Data!E67/M_2)</f>
        <v>0</v>
      </c>
      <c r="E68">
        <f>IF(M_3=0,0,Data!F67/M_3)</f>
        <v>0</v>
      </c>
      <c r="F68">
        <f>IF(M_4=0,0,Data!G67/M_4)</f>
        <v>0</v>
      </c>
      <c r="G68">
        <f>IF(M_5=0,0,Data!H67/M_5)</f>
        <v>0</v>
      </c>
      <c r="H68">
        <f>IF(M_6=0,0,Data!I67/M_6)</f>
        <v>0.99108955605583626</v>
      </c>
      <c r="I68">
        <f>IF(M_7=0,0,Data!J67/M_7)</f>
        <v>0.98044478105933452</v>
      </c>
      <c r="J68">
        <f>IF(M_8=0,0,Data!K67/M_8)</f>
        <v>0.99632870327729595</v>
      </c>
      <c r="K68">
        <f>IF(M_9=0,0,Data!L67/M_9)</f>
        <v>0.97270616434633683</v>
      </c>
      <c r="L68">
        <f>IF(M_10=0,0,Data!M67/M_10)</f>
        <v>0.98033991523398156</v>
      </c>
      <c r="M68">
        <f>IF(M_11=0,0,Data!N67/M_11)</f>
        <v>0.99108955605583626</v>
      </c>
      <c r="N68">
        <f>IF(M_12=0,0,Data!O67/M_12)</f>
        <v>0.92072686927976544</v>
      </c>
      <c r="O68">
        <f>IF(M_13=0,0,Data!P67/M_13)</f>
        <v>0.99108955605583626</v>
      </c>
      <c r="P68">
        <f>IF(M_14=0,0,Data!Q67/M_14)</f>
        <v>0.93066112360290476</v>
      </c>
      <c r="Q68">
        <f>IF(M_15=0,0,Data!R67/M_15)</f>
        <v>0.53738773775052051</v>
      </c>
      <c r="R68">
        <f>IF(M_16=0,0,Data!S67/M_16)</f>
        <v>0.96219545819576002</v>
      </c>
      <c r="S68">
        <f>IF(M_17=0,0,Data!T67/M_17)</f>
        <v>0</v>
      </c>
      <c r="T68">
        <f>IF(M_18=0,0,Data!U67/M_18)</f>
        <v>0</v>
      </c>
      <c r="U68" cm="1">
        <f t="array" ref="U68">IF(M_19=0,0,Data!V67/M_19)</f>
        <v>0</v>
      </c>
      <c r="V68" cm="1">
        <f t="array" ref="V68">IF(M_20=0,0,Data!W67/M_20)</f>
        <v>0</v>
      </c>
    </row>
    <row r="69" spans="1:22" x14ac:dyDescent="0.25">
      <c r="A69">
        <f>Data!A68</f>
        <v>35</v>
      </c>
      <c r="B69">
        <v>0.34999999999999898</v>
      </c>
      <c r="C69">
        <f>IF(M_1=0,0,Data!D68/M_1)</f>
        <v>0.48433938662010256</v>
      </c>
      <c r="D69">
        <f>IF(M_2=0,0,Data!E68/M_2)</f>
        <v>0</v>
      </c>
      <c r="E69">
        <f>IF(M_3=0,0,Data!F68/M_3)</f>
        <v>0</v>
      </c>
      <c r="F69">
        <f>IF(M_4=0,0,Data!G68/M_4)</f>
        <v>0</v>
      </c>
      <c r="G69">
        <f>IF(M_5=0,0,Data!H68/M_5)</f>
        <v>0</v>
      </c>
      <c r="H69">
        <f>IF(M_6=0,0,Data!I68/M_6)</f>
        <v>0.99103419560499606</v>
      </c>
      <c r="I69">
        <f>IF(M_7=0,0,Data!J68/M_7)</f>
        <v>0.97961356483759354</v>
      </c>
      <c r="J69">
        <f>IF(M_8=0,0,Data!K68/M_8)</f>
        <v>0.99634186099890498</v>
      </c>
      <c r="K69">
        <f>IF(M_9=0,0,Data!L68/M_9)</f>
        <v>0.97193906086599124</v>
      </c>
      <c r="L69">
        <f>IF(M_10=0,0,Data!M68/M_10)</f>
        <v>0.97950170217392041</v>
      </c>
      <c r="M69">
        <f>IF(M_11=0,0,Data!N68/M_11)</f>
        <v>0.99103419560499606</v>
      </c>
      <c r="N69">
        <f>IF(M_12=0,0,Data!O68/M_12)</f>
        <v>0.91659852080041393</v>
      </c>
      <c r="O69">
        <f>IF(M_13=0,0,Data!P68/M_13)</f>
        <v>0.99103419560499606</v>
      </c>
      <c r="P69">
        <f>IF(M_14=0,0,Data!Q68/M_14)</f>
        <v>0.92314843080268083</v>
      </c>
      <c r="Q69">
        <f>IF(M_15=0,0,Data!R68/M_15)</f>
        <v>0.53261421963553268</v>
      </c>
      <c r="R69">
        <f>IF(M_16=0,0,Data!S68/M_16)</f>
        <v>0.96219545819576002</v>
      </c>
      <c r="S69">
        <f>IF(M_17=0,0,Data!T68/M_17)</f>
        <v>0</v>
      </c>
      <c r="T69">
        <f>IF(M_18=0,0,Data!U68/M_18)</f>
        <v>0</v>
      </c>
      <c r="U69" cm="1">
        <f t="array" ref="U69">IF(M_19=0,0,Data!V68/M_19)</f>
        <v>0</v>
      </c>
      <c r="V69" cm="1">
        <f t="array" ref="V69">IF(M_20=0,0,Data!W68/M_20)</f>
        <v>0</v>
      </c>
    </row>
    <row r="70" spans="1:22" x14ac:dyDescent="0.25">
      <c r="A70">
        <f>Data!A69</f>
        <v>34</v>
      </c>
      <c r="B70">
        <v>0.33999999999999903</v>
      </c>
      <c r="C70">
        <f>IF(M_1=0,0,Data!D69/M_1)</f>
        <v>0.48279148601337202</v>
      </c>
      <c r="D70">
        <f>IF(M_2=0,0,Data!E69/M_2)</f>
        <v>0</v>
      </c>
      <c r="E70">
        <f>IF(M_3=0,0,Data!F69/M_3)</f>
        <v>0</v>
      </c>
      <c r="F70">
        <f>IF(M_4=0,0,Data!G69/M_4)</f>
        <v>0</v>
      </c>
      <c r="G70">
        <f>IF(M_5=0,0,Data!H69/M_5)</f>
        <v>0</v>
      </c>
      <c r="H70">
        <f>IF(M_6=0,0,Data!I69/M_6)</f>
        <v>0.99135550044489451</v>
      </c>
      <c r="I70">
        <f>IF(M_7=0,0,Data!J69/M_7)</f>
        <v>0.98024947483907698</v>
      </c>
      <c r="J70">
        <f>IF(M_8=0,0,Data!K69/M_8)</f>
        <v>0.9962673493087566</v>
      </c>
      <c r="K70">
        <f>IF(M_9=0,0,Data!L69/M_9)</f>
        <v>0.97266810518799596</v>
      </c>
      <c r="L70">
        <f>IF(M_10=0,0,Data!M69/M_10)</f>
        <v>0.98014370571947429</v>
      </c>
      <c r="M70">
        <f>IF(M_11=0,0,Data!N69/M_11)</f>
        <v>0.99135550044489451</v>
      </c>
      <c r="N70">
        <f>IF(M_12=0,0,Data!O69/M_12)</f>
        <v>0.92720119536303469</v>
      </c>
      <c r="O70">
        <f>IF(M_13=0,0,Data!P69/M_13)</f>
        <v>0.99135550044489451</v>
      </c>
      <c r="P70">
        <f>IF(M_14=0,0,Data!Q69/M_14)</f>
        <v>0.9292642975714458</v>
      </c>
      <c r="Q70">
        <f>IF(M_15=0,0,Data!R69/M_15)</f>
        <v>0.5383087331658698</v>
      </c>
      <c r="R70">
        <f>IF(M_16=0,0,Data!S69/M_16)</f>
        <v>0.96219545819576002</v>
      </c>
      <c r="S70">
        <f>IF(M_17=0,0,Data!T69/M_17)</f>
        <v>0</v>
      </c>
      <c r="T70">
        <f>IF(M_18=0,0,Data!U69/M_18)</f>
        <v>0</v>
      </c>
      <c r="U70" cm="1">
        <f t="array" ref="U70">IF(M_19=0,0,Data!V69/M_19)</f>
        <v>0</v>
      </c>
      <c r="V70" cm="1">
        <f t="array" ref="V70">IF(M_20=0,0,Data!W69/M_20)</f>
        <v>0</v>
      </c>
    </row>
    <row r="71" spans="1:22" x14ac:dyDescent="0.25">
      <c r="A71">
        <f>Data!A70</f>
        <v>33</v>
      </c>
      <c r="B71">
        <v>0.32999999999999902</v>
      </c>
      <c r="C71">
        <f>IF(M_1=0,0,Data!D70/M_1)</f>
        <v>0.4844539010499968</v>
      </c>
      <c r="D71">
        <f>IF(M_2=0,0,Data!E70/M_2)</f>
        <v>0</v>
      </c>
      <c r="E71">
        <f>IF(M_3=0,0,Data!F70/M_3)</f>
        <v>0</v>
      </c>
      <c r="F71">
        <f>IF(M_4=0,0,Data!G70/M_4)</f>
        <v>0</v>
      </c>
      <c r="G71">
        <f>IF(M_5=0,0,Data!H70/M_5)</f>
        <v>0</v>
      </c>
      <c r="H71">
        <f>IF(M_6=0,0,Data!I70/M_6)</f>
        <v>0.9910755735718102</v>
      </c>
      <c r="I71">
        <f>IF(M_7=0,0,Data!J70/M_7)</f>
        <v>0.97956399323945809</v>
      </c>
      <c r="J71">
        <f>IF(M_8=0,0,Data!K70/M_8)</f>
        <v>0.9961602844407017</v>
      </c>
      <c r="K71">
        <f>IF(M_9=0,0,Data!L70/M_9)</f>
        <v>0.97186034262326548</v>
      </c>
      <c r="L71">
        <f>IF(M_10=0,0,Data!M70/M_10)</f>
        <v>0.97943893016448991</v>
      </c>
      <c r="M71">
        <f>IF(M_11=0,0,Data!N70/M_11)</f>
        <v>0.9910755735718102</v>
      </c>
      <c r="N71">
        <f>IF(M_12=0,0,Data!O70/M_12)</f>
        <v>0.92495780931013283</v>
      </c>
      <c r="O71">
        <f>IF(M_13=0,0,Data!P70/M_13)</f>
        <v>0.9910755735718102</v>
      </c>
      <c r="P71">
        <f>IF(M_14=0,0,Data!Q70/M_14)</f>
        <v>0.92371504629329459</v>
      </c>
      <c r="Q71">
        <f>IF(M_15=0,0,Data!R70/M_15)</f>
        <v>0.53184649814291873</v>
      </c>
      <c r="R71">
        <f>IF(M_16=0,0,Data!S70/M_16)</f>
        <v>0.96219545819576002</v>
      </c>
      <c r="S71">
        <f>IF(M_17=0,0,Data!T70/M_17)</f>
        <v>0</v>
      </c>
      <c r="T71">
        <f>IF(M_18=0,0,Data!U70/M_18)</f>
        <v>0</v>
      </c>
      <c r="U71" cm="1">
        <f t="array" ref="U71">IF(M_19=0,0,Data!V70/M_19)</f>
        <v>0</v>
      </c>
      <c r="V71" cm="1">
        <f t="array" ref="V71">IF(M_20=0,0,Data!W70/M_20)</f>
        <v>0</v>
      </c>
    </row>
    <row r="72" spans="1:22" x14ac:dyDescent="0.25">
      <c r="A72">
        <f>Data!A71</f>
        <v>32</v>
      </c>
      <c r="B72">
        <v>0.31999999999999901</v>
      </c>
      <c r="C72">
        <f>IF(M_1=0,0,Data!D71/M_1)</f>
        <v>0.48074803161939528</v>
      </c>
      <c r="D72">
        <f>IF(M_2=0,0,Data!E71/M_2)</f>
        <v>0</v>
      </c>
      <c r="E72">
        <f>IF(M_3=0,0,Data!F71/M_3)</f>
        <v>0</v>
      </c>
      <c r="F72">
        <f>IF(M_4=0,0,Data!G71/M_4)</f>
        <v>0</v>
      </c>
      <c r="G72">
        <f>IF(M_5=0,0,Data!H71/M_5)</f>
        <v>0</v>
      </c>
      <c r="H72">
        <f>IF(M_6=0,0,Data!I71/M_6)</f>
        <v>0.99058710888583212</v>
      </c>
      <c r="I72">
        <f>IF(M_7=0,0,Data!J71/M_7)</f>
        <v>0.97927130674174567</v>
      </c>
      <c r="J72">
        <f>IF(M_8=0,0,Data!K71/M_8)</f>
        <v>0.99622802234083652</v>
      </c>
      <c r="K72">
        <f>IF(M_9=0,0,Data!L71/M_9)</f>
        <v>0.97115034354263663</v>
      </c>
      <c r="L72">
        <f>IF(M_10=0,0,Data!M71/M_10)</f>
        <v>0.97913810063426476</v>
      </c>
      <c r="M72">
        <f>IF(M_11=0,0,Data!N71/M_11)</f>
        <v>0.99058710888583212</v>
      </c>
      <c r="N72">
        <f>IF(M_12=0,0,Data!O71/M_12)</f>
        <v>0.92675917999045621</v>
      </c>
      <c r="O72">
        <f>IF(M_13=0,0,Data!P71/M_13)</f>
        <v>0.99058710888583212</v>
      </c>
      <c r="P72">
        <f>IF(M_14=0,0,Data!Q71/M_14)</f>
        <v>0.9265449017096351</v>
      </c>
      <c r="Q72">
        <f>IF(M_15=0,0,Data!R71/M_15)</f>
        <v>0.53063059189677619</v>
      </c>
      <c r="R72">
        <f>IF(M_16=0,0,Data!S71/M_16)</f>
        <v>0.96133800333634334</v>
      </c>
      <c r="S72">
        <f>IF(M_17=0,0,Data!T71/M_17)</f>
        <v>0</v>
      </c>
      <c r="T72">
        <f>IF(M_18=0,0,Data!U71/M_18)</f>
        <v>0</v>
      </c>
      <c r="U72" cm="1">
        <f t="array" ref="U72">IF(M_19=0,0,Data!V71/M_19)</f>
        <v>0</v>
      </c>
      <c r="V72" cm="1">
        <f t="array" ref="V72">IF(M_20=0,0,Data!W71/M_20)</f>
        <v>0</v>
      </c>
    </row>
    <row r="73" spans="1:22" x14ac:dyDescent="0.25">
      <c r="A73">
        <f>Data!A72</f>
        <v>31</v>
      </c>
      <c r="B73">
        <v>0.309999999999999</v>
      </c>
      <c r="C73">
        <f>IF(M_1=0,0,Data!D72/M_1)</f>
        <v>0.47920497310601518</v>
      </c>
      <c r="D73">
        <f>IF(M_2=0,0,Data!E72/M_2)</f>
        <v>0</v>
      </c>
      <c r="E73">
        <f>IF(M_3=0,0,Data!F72/M_3)</f>
        <v>0</v>
      </c>
      <c r="F73">
        <f>IF(M_4=0,0,Data!G72/M_4)</f>
        <v>0</v>
      </c>
      <c r="G73">
        <f>IF(M_5=0,0,Data!H72/M_5)</f>
        <v>0</v>
      </c>
      <c r="H73">
        <f>IF(M_6=0,0,Data!I72/M_6)</f>
        <v>0.99075835960316438</v>
      </c>
      <c r="I73">
        <f>IF(M_7=0,0,Data!J72/M_7)</f>
        <v>0.97934669250825823</v>
      </c>
      <c r="J73">
        <f>IF(M_8=0,0,Data!K72/M_8)</f>
        <v>0.99612129859889753</v>
      </c>
      <c r="K73">
        <f>IF(M_9=0,0,Data!L72/M_9)</f>
        <v>0.97134596448407096</v>
      </c>
      <c r="L73">
        <f>IF(M_10=0,0,Data!M72/M_10)</f>
        <v>0.97920747143111386</v>
      </c>
      <c r="M73">
        <f>IF(M_11=0,0,Data!N72/M_11)</f>
        <v>0.99075835960316438</v>
      </c>
      <c r="N73">
        <f>IF(M_12=0,0,Data!O72/M_12)</f>
        <v>0.92728537311755088</v>
      </c>
      <c r="O73">
        <f>IF(M_13=0,0,Data!P72/M_13)</f>
        <v>0.99075835960316438</v>
      </c>
      <c r="P73">
        <f>IF(M_14=0,0,Data!Q72/M_14)</f>
        <v>0.92496129866395238</v>
      </c>
      <c r="Q73">
        <f>IF(M_15=0,0,Data!R72/M_15)</f>
        <v>0.52793359581575316</v>
      </c>
      <c r="R73">
        <f>IF(M_16=0,0,Data!S72/M_16)</f>
        <v>0.96048054847692654</v>
      </c>
      <c r="S73">
        <f>IF(M_17=0,0,Data!T72/M_17)</f>
        <v>0</v>
      </c>
      <c r="T73">
        <f>IF(M_18=0,0,Data!U72/M_18)</f>
        <v>0</v>
      </c>
      <c r="U73" cm="1">
        <f t="array" ref="U73">IF(M_19=0,0,Data!V72/M_19)</f>
        <v>0</v>
      </c>
      <c r="V73" cm="1">
        <f t="array" ref="V73">IF(M_20=0,0,Data!W72/M_20)</f>
        <v>0</v>
      </c>
    </row>
    <row r="74" spans="1:22" x14ac:dyDescent="0.25">
      <c r="A74">
        <f>Data!A73</f>
        <v>30</v>
      </c>
      <c r="B74">
        <v>0.29999999999999899</v>
      </c>
      <c r="C74">
        <f>IF(M_1=0,0,Data!D73/M_1)</f>
        <v>0.46075330445302431</v>
      </c>
      <c r="D74">
        <f>IF(M_2=0,0,Data!E73/M_2)</f>
        <v>0</v>
      </c>
      <c r="E74">
        <f>IF(M_3=0,0,Data!F73/M_3)</f>
        <v>0</v>
      </c>
      <c r="F74">
        <f>IF(M_4=0,0,Data!G73/M_4)</f>
        <v>0</v>
      </c>
      <c r="G74">
        <f>IF(M_5=0,0,Data!H73/M_5)</f>
        <v>0</v>
      </c>
      <c r="H74">
        <f>IF(M_6=0,0,Data!I73/M_6)</f>
        <v>0.99028689350647781</v>
      </c>
      <c r="I74">
        <f>IF(M_7=0,0,Data!J73/M_7)</f>
        <v>0.97930308125469112</v>
      </c>
      <c r="J74">
        <f>IF(M_8=0,0,Data!K73/M_8)</f>
        <v>0.99602987679986654</v>
      </c>
      <c r="K74">
        <f>IF(M_9=0,0,Data!L73/M_9)</f>
        <v>0.97093602192833961</v>
      </c>
      <c r="L74">
        <f>IF(M_10=0,0,Data!M73/M_10)</f>
        <v>0.97915292702371681</v>
      </c>
      <c r="M74">
        <f>IF(M_11=0,0,Data!N73/M_11)</f>
        <v>0.99028689350647781</v>
      </c>
      <c r="N74">
        <f>IF(M_12=0,0,Data!O73/M_12)</f>
        <v>0.93192681137808697</v>
      </c>
      <c r="O74">
        <f>IF(M_13=0,0,Data!P73/M_13)</f>
        <v>0.99028689350647781</v>
      </c>
      <c r="P74">
        <f>IF(M_14=0,0,Data!Q73/M_14)</f>
        <v>0.93126789710537849</v>
      </c>
      <c r="Q74">
        <f>IF(M_15=0,0,Data!R73/M_15)</f>
        <v>0.52942277263362059</v>
      </c>
      <c r="R74">
        <f>IF(M_16=0,0,Data!S73/M_16)</f>
        <v>0.95705072903925981</v>
      </c>
      <c r="S74">
        <f>IF(M_17=0,0,Data!T73/M_17)</f>
        <v>0</v>
      </c>
      <c r="T74">
        <f>IF(M_18=0,0,Data!U73/M_18)</f>
        <v>0</v>
      </c>
      <c r="U74" cm="1">
        <f t="array" ref="U74">IF(M_19=0,0,Data!V73/M_19)</f>
        <v>0</v>
      </c>
      <c r="V74" cm="1">
        <f t="array" ref="V74">IF(M_20=0,0,Data!W73/M_20)</f>
        <v>0</v>
      </c>
    </row>
    <row r="75" spans="1:22" x14ac:dyDescent="0.25">
      <c r="A75">
        <f>Data!A74</f>
        <v>29</v>
      </c>
      <c r="B75">
        <v>0.28999999999999898</v>
      </c>
      <c r="C75">
        <f>IF(M_1=0,0,Data!D74/M_1)</f>
        <v>0.46110587529559782</v>
      </c>
      <c r="D75">
        <f>IF(M_2=0,0,Data!E74/M_2)</f>
        <v>0</v>
      </c>
      <c r="E75">
        <f>IF(M_3=0,0,Data!F74/M_3)</f>
        <v>0</v>
      </c>
      <c r="F75">
        <f>IF(M_4=0,0,Data!G74/M_4)</f>
        <v>0</v>
      </c>
      <c r="G75">
        <f>IF(M_5=0,0,Data!H74/M_5)</f>
        <v>0</v>
      </c>
      <c r="H75">
        <f>IF(M_6=0,0,Data!I74/M_6)</f>
        <v>0.98999952170645023</v>
      </c>
      <c r="I75">
        <f>IF(M_7=0,0,Data!J74/M_7)</f>
        <v>0.97915327512958916</v>
      </c>
      <c r="J75">
        <f>IF(M_8=0,0,Data!K74/M_8)</f>
        <v>0.99581954818333274</v>
      </c>
      <c r="K75">
        <f>IF(M_9=0,0,Data!L74/M_9)</f>
        <v>0.97046186433178683</v>
      </c>
      <c r="L75">
        <f>IF(M_10=0,0,Data!M74/M_10)</f>
        <v>0.97898921027257502</v>
      </c>
      <c r="M75">
        <f>IF(M_11=0,0,Data!N74/M_11)</f>
        <v>0.98999952170645023</v>
      </c>
      <c r="N75">
        <f>IF(M_12=0,0,Data!O74/M_12)</f>
        <v>0.92962437754713878</v>
      </c>
      <c r="O75">
        <f>IF(M_13=0,0,Data!P74/M_13)</f>
        <v>0.98999952170645023</v>
      </c>
      <c r="P75">
        <f>IF(M_14=0,0,Data!Q74/M_14)</f>
        <v>0.93037031582350094</v>
      </c>
      <c r="Q75">
        <f>IF(M_15=0,0,Data!R74/M_15)</f>
        <v>0.52706964336400075</v>
      </c>
      <c r="R75">
        <f>IF(M_16=0,0,Data!S74/M_16)</f>
        <v>0.94504636100742256</v>
      </c>
      <c r="S75">
        <f>IF(M_17=0,0,Data!T74/M_17)</f>
        <v>0</v>
      </c>
      <c r="T75">
        <f>IF(M_18=0,0,Data!U74/M_18)</f>
        <v>0</v>
      </c>
      <c r="U75" cm="1">
        <f t="array" ref="U75">IF(M_19=0,0,Data!V74/M_19)</f>
        <v>0</v>
      </c>
      <c r="V75" cm="1">
        <f t="array" ref="V75">IF(M_20=0,0,Data!W74/M_20)</f>
        <v>0</v>
      </c>
    </row>
    <row r="76" spans="1:22" x14ac:dyDescent="0.25">
      <c r="A76">
        <f>Data!A75</f>
        <v>28</v>
      </c>
      <c r="B76">
        <v>0.27999999999999903</v>
      </c>
      <c r="C76">
        <f>IF(M_1=0,0,Data!D75/M_1)</f>
        <v>0.45272512194176417</v>
      </c>
      <c r="D76">
        <f>IF(M_2=0,0,Data!E75/M_2)</f>
        <v>0</v>
      </c>
      <c r="E76">
        <f>IF(M_3=0,0,Data!F75/M_3)</f>
        <v>0</v>
      </c>
      <c r="F76">
        <f>IF(M_4=0,0,Data!G75/M_4)</f>
        <v>0</v>
      </c>
      <c r="G76">
        <f>IF(M_5=0,0,Data!H75/M_5)</f>
        <v>0</v>
      </c>
      <c r="H76">
        <f>IF(M_6=0,0,Data!I75/M_6)</f>
        <v>0.98949166781296038</v>
      </c>
      <c r="I76">
        <f>IF(M_7=0,0,Data!J75/M_7)</f>
        <v>0.97907251665811368</v>
      </c>
      <c r="J76">
        <f>IF(M_8=0,0,Data!K75/M_8)</f>
        <v>0.99580122483768485</v>
      </c>
      <c r="K76">
        <f>IF(M_9=0,0,Data!L75/M_9)</f>
        <v>0.9699298505496724</v>
      </c>
      <c r="L76">
        <f>IF(M_10=0,0,Data!M75/M_10)</f>
        <v>0.97889670195528267</v>
      </c>
      <c r="M76">
        <f>IF(M_11=0,0,Data!N75/M_11)</f>
        <v>0.98949166781296038</v>
      </c>
      <c r="N76">
        <f>IF(M_12=0,0,Data!O75/M_12)</f>
        <v>0.93205252429799312</v>
      </c>
      <c r="O76">
        <f>IF(M_13=0,0,Data!P75/M_13)</f>
        <v>0.98949166781296038</v>
      </c>
      <c r="P76">
        <f>IF(M_14=0,0,Data!Q75/M_14)</f>
        <v>0.9358896142506381</v>
      </c>
      <c r="Q76">
        <f>IF(M_15=0,0,Data!R75/M_15)</f>
        <v>0.52759737035909793</v>
      </c>
      <c r="R76">
        <f>IF(M_16=0,0,Data!S75/M_16)</f>
        <v>0.91932271522491826</v>
      </c>
      <c r="S76">
        <f>IF(M_17=0,0,Data!T75/M_17)</f>
        <v>0</v>
      </c>
      <c r="T76">
        <f>IF(M_18=0,0,Data!U75/M_18)</f>
        <v>0</v>
      </c>
      <c r="U76" cm="1">
        <f t="array" ref="U76">IF(M_19=0,0,Data!V75/M_19)</f>
        <v>0</v>
      </c>
      <c r="V76" cm="1">
        <f t="array" ref="V76">IF(M_20=0,0,Data!W75/M_20)</f>
        <v>0</v>
      </c>
    </row>
    <row r="77" spans="1:22" x14ac:dyDescent="0.25">
      <c r="A77">
        <f>Data!A76</f>
        <v>27</v>
      </c>
      <c r="B77">
        <v>0.26999999999999902</v>
      </c>
      <c r="C77">
        <f>IF(M_1=0,0,Data!D76/M_1)</f>
        <v>0.44972739416775853</v>
      </c>
      <c r="D77">
        <f>IF(M_2=0,0,Data!E76/M_2)</f>
        <v>0</v>
      </c>
      <c r="E77">
        <f>IF(M_3=0,0,Data!F76/M_3)</f>
        <v>0</v>
      </c>
      <c r="F77">
        <f>IF(M_4=0,0,Data!G76/M_4)</f>
        <v>0</v>
      </c>
      <c r="G77">
        <f>IF(M_5=0,0,Data!H76/M_5)</f>
        <v>0</v>
      </c>
      <c r="H77">
        <f>IF(M_6=0,0,Data!I76/M_6)</f>
        <v>0.989139993243902</v>
      </c>
      <c r="I77">
        <f>IF(M_7=0,0,Data!J76/M_7)</f>
        <v>0.97895670968160597</v>
      </c>
      <c r="J77">
        <f>IF(M_8=0,0,Data!K76/M_8)</f>
        <v>0.99580473356344723</v>
      </c>
      <c r="K77">
        <f>IF(M_9=0,0,Data!L76/M_9)</f>
        <v>0.96965209700480626</v>
      </c>
      <c r="L77">
        <f>IF(M_10=0,0,Data!M76/M_10)</f>
        <v>0.97877474968147171</v>
      </c>
      <c r="M77">
        <f>IF(M_11=0,0,Data!N76/M_11)</f>
        <v>0.989139993243902</v>
      </c>
      <c r="N77">
        <f>IF(M_12=0,0,Data!O76/M_12)</f>
        <v>0.93651262344892561</v>
      </c>
      <c r="O77">
        <f>IF(M_13=0,0,Data!P76/M_13)</f>
        <v>0.989139993243902</v>
      </c>
      <c r="P77">
        <f>IF(M_14=0,0,Data!Q76/M_14)</f>
        <v>0.93700524137991581</v>
      </c>
      <c r="Q77">
        <f>IF(M_15=0,0,Data!R76/M_15)</f>
        <v>0.52846295358229256</v>
      </c>
      <c r="R77">
        <f>IF(M_16=0,0,Data!S76/M_16)</f>
        <v>0.91932271522491826</v>
      </c>
      <c r="S77">
        <f>IF(M_17=0,0,Data!T76/M_17)</f>
        <v>0</v>
      </c>
      <c r="T77">
        <f>IF(M_18=0,0,Data!U76/M_18)</f>
        <v>0</v>
      </c>
      <c r="U77" cm="1">
        <f t="array" ref="U77">IF(M_19=0,0,Data!V76/M_19)</f>
        <v>0</v>
      </c>
      <c r="V77" cm="1">
        <f t="array" ref="V77">IF(M_20=0,0,Data!W76/M_20)</f>
        <v>0</v>
      </c>
    </row>
    <row r="78" spans="1:22" x14ac:dyDescent="0.25">
      <c r="A78">
        <f>Data!A77</f>
        <v>26</v>
      </c>
      <c r="B78">
        <v>0.25999999999999901</v>
      </c>
      <c r="C78">
        <f>IF(M_1=0,0,Data!D77/M_1)</f>
        <v>0.45914136527628507</v>
      </c>
      <c r="D78">
        <f>IF(M_2=0,0,Data!E77/M_2)</f>
        <v>0</v>
      </c>
      <c r="E78">
        <f>IF(M_3=0,0,Data!F77/M_3)</f>
        <v>0</v>
      </c>
      <c r="F78">
        <f>IF(M_4=0,0,Data!G77/M_4)</f>
        <v>0</v>
      </c>
      <c r="G78">
        <f>IF(M_5=0,0,Data!H77/M_5)</f>
        <v>0</v>
      </c>
      <c r="H78">
        <f>IF(M_6=0,0,Data!I77/M_6)</f>
        <v>0.98862992369226887</v>
      </c>
      <c r="I78">
        <f>IF(M_7=0,0,Data!J77/M_7)</f>
        <v>0.97930467627647699</v>
      </c>
      <c r="J78">
        <f>IF(M_8=0,0,Data!K77/M_8)</f>
        <v>0.99605049056372064</v>
      </c>
      <c r="K78">
        <f>IF(M_9=0,0,Data!L77/M_9)</f>
        <v>0.9694680347707213</v>
      </c>
      <c r="L78">
        <f>IF(M_10=0,0,Data!M77/M_10)</f>
        <v>0.97911780309828034</v>
      </c>
      <c r="M78">
        <f>IF(M_11=0,0,Data!N77/M_11)</f>
        <v>0.98862992369226887</v>
      </c>
      <c r="N78">
        <f>IF(M_12=0,0,Data!O77/M_12)</f>
        <v>0.92947292294833916</v>
      </c>
      <c r="O78">
        <f>IF(M_13=0,0,Data!P77/M_13)</f>
        <v>0.98862992369226887</v>
      </c>
      <c r="P78">
        <f>IF(M_14=0,0,Data!Q77/M_14)</f>
        <v>0.93280986824414003</v>
      </c>
      <c r="Q78">
        <f>IF(M_15=0,0,Data!R77/M_15)</f>
        <v>0.53256900576258026</v>
      </c>
      <c r="R78">
        <f>IF(M_16=0,0,Data!S77/M_16)</f>
        <v>0.91932271522491826</v>
      </c>
      <c r="S78">
        <f>IF(M_17=0,0,Data!T77/M_17)</f>
        <v>0</v>
      </c>
      <c r="T78">
        <f>IF(M_18=0,0,Data!U77/M_18)</f>
        <v>0</v>
      </c>
      <c r="U78" cm="1">
        <f t="array" ref="U78">IF(M_19=0,0,Data!V77/M_19)</f>
        <v>0</v>
      </c>
      <c r="V78" cm="1">
        <f t="array" ref="V78">IF(M_20=0,0,Data!W77/M_20)</f>
        <v>0</v>
      </c>
    </row>
    <row r="79" spans="1:22" x14ac:dyDescent="0.25">
      <c r="A79">
        <f>Data!A78</f>
        <v>25</v>
      </c>
      <c r="B79">
        <v>0.249999999999999</v>
      </c>
      <c r="C79">
        <f>IF(M_1=0,0,Data!D78/M_1)</f>
        <v>0.45166306699092901</v>
      </c>
      <c r="D79">
        <f>IF(M_2=0,0,Data!E78/M_2)</f>
        <v>0</v>
      </c>
      <c r="E79">
        <f>IF(M_3=0,0,Data!F78/M_3)</f>
        <v>0</v>
      </c>
      <c r="F79">
        <f>IF(M_4=0,0,Data!G78/M_4)</f>
        <v>0</v>
      </c>
      <c r="G79">
        <f>IF(M_5=0,0,Data!H78/M_5)</f>
        <v>0</v>
      </c>
      <c r="H79">
        <f>IF(M_6=0,0,Data!I78/M_6)</f>
        <v>0.98815482315167036</v>
      </c>
      <c r="I79">
        <f>IF(M_7=0,0,Data!J78/M_7)</f>
        <v>0.97948932103532349</v>
      </c>
      <c r="J79">
        <f>IF(M_8=0,0,Data!K78/M_8)</f>
        <v>0.99611744874701935</v>
      </c>
      <c r="K79">
        <f>IF(M_9=0,0,Data!L78/M_9)</f>
        <v>0.96916199528348423</v>
      </c>
      <c r="L79">
        <f>IF(M_10=0,0,Data!M78/M_10)</f>
        <v>0.97926222466089641</v>
      </c>
      <c r="M79">
        <f>IF(M_11=0,0,Data!N78/M_11)</f>
        <v>0.98815482315167036</v>
      </c>
      <c r="N79">
        <f>IF(M_12=0,0,Data!O78/M_12)</f>
        <v>0.93187794713534056</v>
      </c>
      <c r="O79">
        <f>IF(M_13=0,0,Data!P78/M_13)</f>
        <v>0.98815482315167036</v>
      </c>
      <c r="P79">
        <f>IF(M_14=0,0,Data!Q78/M_14)</f>
        <v>0.93632562402847741</v>
      </c>
      <c r="Q79">
        <f>IF(M_15=0,0,Data!R78/M_15)</f>
        <v>0.53229636164939576</v>
      </c>
      <c r="R79">
        <f>IF(M_16=0,0,Data!S78/M_16)</f>
        <v>0.91932271522491826</v>
      </c>
      <c r="S79">
        <f>IF(M_17=0,0,Data!T78/M_17)</f>
        <v>0</v>
      </c>
      <c r="T79">
        <f>IF(M_18=0,0,Data!U78/M_18)</f>
        <v>0</v>
      </c>
      <c r="U79" cm="1">
        <f t="array" ref="U79">IF(M_19=0,0,Data!V78/M_19)</f>
        <v>0</v>
      </c>
      <c r="V79" cm="1">
        <f t="array" ref="V79">IF(M_20=0,0,Data!W78/M_20)</f>
        <v>0</v>
      </c>
    </row>
    <row r="80" spans="1:22" x14ac:dyDescent="0.25">
      <c r="A80">
        <f>Data!A79</f>
        <v>24</v>
      </c>
      <c r="B80">
        <v>0.23999999999999899</v>
      </c>
      <c r="C80">
        <f>IF(M_1=0,0,Data!D79/M_1)</f>
        <v>0.46149184000593363</v>
      </c>
      <c r="D80">
        <f>IF(M_2=0,0,Data!E79/M_2)</f>
        <v>0</v>
      </c>
      <c r="E80">
        <f>IF(M_3=0,0,Data!F79/M_3)</f>
        <v>0</v>
      </c>
      <c r="F80">
        <f>IF(M_4=0,0,Data!G79/M_4)</f>
        <v>0</v>
      </c>
      <c r="G80">
        <f>IF(M_5=0,0,Data!H79/M_5)</f>
        <v>0</v>
      </c>
      <c r="H80">
        <f>IF(M_6=0,0,Data!I79/M_6)</f>
        <v>0.98730188896622817</v>
      </c>
      <c r="I80">
        <f>IF(M_7=0,0,Data!J79/M_7)</f>
        <v>0.97994230722251885</v>
      </c>
      <c r="J80">
        <f>IF(M_8=0,0,Data!K79/M_8)</f>
        <v>0.99591969306446748</v>
      </c>
      <c r="K80">
        <f>IF(M_9=0,0,Data!L79/M_9)</f>
        <v>0.96879261783890691</v>
      </c>
      <c r="L80">
        <f>IF(M_10=0,0,Data!M79/M_10)</f>
        <v>0.97970584693912144</v>
      </c>
      <c r="M80">
        <f>IF(M_11=0,0,Data!N79/M_11)</f>
        <v>0.98730188896622817</v>
      </c>
      <c r="N80">
        <f>IF(M_12=0,0,Data!O79/M_12)</f>
        <v>0.93255750518968139</v>
      </c>
      <c r="O80">
        <f>IF(M_13=0,0,Data!P79/M_13)</f>
        <v>0.98730188896622817</v>
      </c>
      <c r="P80">
        <f>IF(M_14=0,0,Data!Q79/M_14)</f>
        <v>0.93211858879965115</v>
      </c>
      <c r="Q80">
        <f>IF(M_15=0,0,Data!R79/M_15)</f>
        <v>0.53433849188919103</v>
      </c>
      <c r="R80">
        <f>IF(M_16=0,0,Data!S79/M_16)</f>
        <v>0.91932271522491826</v>
      </c>
      <c r="S80">
        <f>IF(M_17=0,0,Data!T79/M_17)</f>
        <v>0</v>
      </c>
      <c r="T80">
        <f>IF(M_18=0,0,Data!U79/M_18)</f>
        <v>0</v>
      </c>
      <c r="U80" cm="1">
        <f t="array" ref="U80">IF(M_19=0,0,Data!V79/M_19)</f>
        <v>0</v>
      </c>
      <c r="V80" cm="1">
        <f t="array" ref="V80">IF(M_20=0,0,Data!W79/M_20)</f>
        <v>0</v>
      </c>
    </row>
    <row r="81" spans="1:22" x14ac:dyDescent="0.25">
      <c r="A81">
        <f>Data!A80</f>
        <v>23</v>
      </c>
      <c r="B81">
        <v>0.22999999999999901</v>
      </c>
      <c r="C81">
        <f>IF(M_1=0,0,Data!D80/M_1)</f>
        <v>0.47198234064420436</v>
      </c>
      <c r="D81">
        <f>IF(M_2=0,0,Data!E80/M_2)</f>
        <v>0</v>
      </c>
      <c r="E81">
        <f>IF(M_3=0,0,Data!F80/M_3)</f>
        <v>0</v>
      </c>
      <c r="F81">
        <f>IF(M_4=0,0,Data!G80/M_4)</f>
        <v>0</v>
      </c>
      <c r="G81">
        <f>IF(M_5=0,0,Data!H80/M_5)</f>
        <v>0</v>
      </c>
      <c r="H81">
        <f>IF(M_6=0,0,Data!I80/M_6)</f>
        <v>0.9872153319843725</v>
      </c>
      <c r="I81">
        <f>IF(M_7=0,0,Data!J80/M_7)</f>
        <v>0.98053855155064229</v>
      </c>
      <c r="J81">
        <f>IF(M_8=0,0,Data!K80/M_8)</f>
        <v>0.99591706152014559</v>
      </c>
      <c r="K81">
        <f>IF(M_9=0,0,Data!L80/M_9)</f>
        <v>0.96909123344093828</v>
      </c>
      <c r="L81">
        <f>IF(M_10=0,0,Data!M80/M_10)</f>
        <v>0.98029405783787071</v>
      </c>
      <c r="M81">
        <f>IF(M_11=0,0,Data!N80/M_11)</f>
        <v>0.9872153319843725</v>
      </c>
      <c r="N81">
        <f>IF(M_12=0,0,Data!O80/M_12)</f>
        <v>0.9345559210647324</v>
      </c>
      <c r="O81">
        <f>IF(M_13=0,0,Data!P80/M_13)</f>
        <v>0.9872153319843725</v>
      </c>
      <c r="P81">
        <f>IF(M_14=0,0,Data!Q80/M_14)</f>
        <v>0.93922744097144728</v>
      </c>
      <c r="Q81">
        <f>IF(M_15=0,0,Data!R80/M_15)</f>
        <v>0.53372976941265615</v>
      </c>
      <c r="R81">
        <f>IF(M_16=0,0,Data!S80/M_16)</f>
        <v>0.91932271522491826</v>
      </c>
      <c r="S81">
        <f>IF(M_17=0,0,Data!T80/M_17)</f>
        <v>0</v>
      </c>
      <c r="T81">
        <f>IF(M_18=0,0,Data!U80/M_18)</f>
        <v>0</v>
      </c>
      <c r="U81" cm="1">
        <f t="array" ref="U81">IF(M_19=0,0,Data!V80/M_19)</f>
        <v>0</v>
      </c>
      <c r="V81" cm="1">
        <f t="array" ref="V81">IF(M_20=0,0,Data!W80/M_20)</f>
        <v>0</v>
      </c>
    </row>
    <row r="82" spans="1:22" x14ac:dyDescent="0.25">
      <c r="A82">
        <f>Data!A81</f>
        <v>22</v>
      </c>
      <c r="B82">
        <v>0.219999999999999</v>
      </c>
      <c r="C82">
        <f>IF(M_1=0,0,Data!D81/M_1)</f>
        <v>0.47543334313680918</v>
      </c>
      <c r="D82">
        <f>IF(M_2=0,0,Data!E81/M_2)</f>
        <v>0</v>
      </c>
      <c r="E82">
        <f>IF(M_3=0,0,Data!F81/M_3)</f>
        <v>0</v>
      </c>
      <c r="F82">
        <f>IF(M_4=0,0,Data!G81/M_4)</f>
        <v>0</v>
      </c>
      <c r="G82">
        <f>IF(M_5=0,0,Data!H81/M_5)</f>
        <v>0</v>
      </c>
      <c r="H82">
        <f>IF(M_6=0,0,Data!I81/M_6)</f>
        <v>0.98745213083431271</v>
      </c>
      <c r="I82">
        <f>IF(M_7=0,0,Data!J81/M_7)</f>
        <v>0.98090041162475383</v>
      </c>
      <c r="J82">
        <f>IF(M_8=0,0,Data!K81/M_8)</f>
        <v>0.99583056168364248</v>
      </c>
      <c r="K82">
        <f>IF(M_9=0,0,Data!L81/M_9)</f>
        <v>0.96966613034055738</v>
      </c>
      <c r="L82">
        <f>IF(M_10=0,0,Data!M81/M_10)</f>
        <v>0.98062332897715943</v>
      </c>
      <c r="M82">
        <f>IF(M_11=0,0,Data!N81/M_11)</f>
        <v>0.98745213083431271</v>
      </c>
      <c r="N82">
        <f>IF(M_12=0,0,Data!O81/M_12)</f>
        <v>0.93382518264191272</v>
      </c>
      <c r="O82">
        <f>IF(M_13=0,0,Data!P81/M_13)</f>
        <v>0.98745213083431271</v>
      </c>
      <c r="P82">
        <f>IF(M_14=0,0,Data!Q81/M_14)</f>
        <v>0.93753552963963549</v>
      </c>
      <c r="Q82">
        <f>IF(M_15=0,0,Data!R81/M_15)</f>
        <v>0.53387433064357515</v>
      </c>
      <c r="R82">
        <f>IF(M_16=0,0,Data!S81/M_16)</f>
        <v>0.91932271522491826</v>
      </c>
      <c r="S82">
        <f>IF(M_17=0,0,Data!T81/M_17)</f>
        <v>0</v>
      </c>
      <c r="T82">
        <f>IF(M_18=0,0,Data!U81/M_18)</f>
        <v>0</v>
      </c>
      <c r="U82" cm="1">
        <f t="array" ref="U82">IF(M_19=0,0,Data!V81/M_19)</f>
        <v>0</v>
      </c>
      <c r="V82" cm="1">
        <f t="array" ref="V82">IF(M_20=0,0,Data!W81/M_20)</f>
        <v>0</v>
      </c>
    </row>
    <row r="83" spans="1:22" x14ac:dyDescent="0.25">
      <c r="A83">
        <f>Data!A82</f>
        <v>21</v>
      </c>
      <c r="B83">
        <v>0.20999999999999899</v>
      </c>
      <c r="C83">
        <f>IF(M_1=0,0,Data!D82/M_1)</f>
        <v>0.48759393491453473</v>
      </c>
      <c r="D83">
        <f>IF(M_2=0,0,Data!E82/M_2)</f>
        <v>0</v>
      </c>
      <c r="E83">
        <f>IF(M_3=0,0,Data!F82/M_3)</f>
        <v>0</v>
      </c>
      <c r="F83">
        <f>IF(M_4=0,0,Data!G82/M_4)</f>
        <v>0</v>
      </c>
      <c r="G83">
        <f>IF(M_5=0,0,Data!H82/M_5)</f>
        <v>0</v>
      </c>
      <c r="H83">
        <f>IF(M_6=0,0,Data!I82/M_6)</f>
        <v>0.98639819770770898</v>
      </c>
      <c r="I83">
        <f>IF(M_7=0,0,Data!J82/M_7)</f>
        <v>0.98109609561332911</v>
      </c>
      <c r="J83">
        <f>IF(M_8=0,0,Data!K82/M_8)</f>
        <v>0.99611169833535318</v>
      </c>
      <c r="K83">
        <f>IF(M_9=0,0,Data!L82/M_9)</f>
        <v>0.96882904812792059</v>
      </c>
      <c r="L83">
        <f>IF(M_10=0,0,Data!M82/M_10)</f>
        <v>0.9808176173257096</v>
      </c>
      <c r="M83">
        <f>IF(M_11=0,0,Data!N82/M_11)</f>
        <v>0.98639819770770898</v>
      </c>
      <c r="N83">
        <f>IF(M_12=0,0,Data!O82/M_12)</f>
        <v>0.93920788095449215</v>
      </c>
      <c r="O83">
        <f>IF(M_13=0,0,Data!P82/M_13)</f>
        <v>0.98639819770770898</v>
      </c>
      <c r="P83">
        <f>IF(M_14=0,0,Data!Q82/M_14)</f>
        <v>0.93745655708130438</v>
      </c>
      <c r="Q83">
        <f>IF(M_15=0,0,Data!R82/M_15)</f>
        <v>0.53434032763163009</v>
      </c>
      <c r="R83">
        <f>IF(M_16=0,0,Data!S82/M_16)</f>
        <v>0.91932271522491826</v>
      </c>
      <c r="S83">
        <f>IF(M_17=0,0,Data!T82/M_17)</f>
        <v>0</v>
      </c>
      <c r="T83">
        <f>IF(M_18=0,0,Data!U82/M_18)</f>
        <v>0</v>
      </c>
      <c r="U83" cm="1">
        <f t="array" ref="U83">IF(M_19=0,0,Data!V82/M_19)</f>
        <v>0</v>
      </c>
      <c r="V83" cm="1">
        <f t="array" ref="V83">IF(M_20=0,0,Data!W82/M_20)</f>
        <v>0</v>
      </c>
    </row>
    <row r="84" spans="1:22" x14ac:dyDescent="0.25">
      <c r="A84">
        <f>Data!A83</f>
        <v>20</v>
      </c>
      <c r="B84">
        <v>0.19999999999999901</v>
      </c>
      <c r="C84">
        <f>IF(M_1=0,0,Data!D83/M_1)</f>
        <v>0.46308079291143672</v>
      </c>
      <c r="D84">
        <f>IF(M_2=0,0,Data!E83/M_2)</f>
        <v>0</v>
      </c>
      <c r="E84">
        <f>IF(M_3=0,0,Data!F83/M_3)</f>
        <v>0</v>
      </c>
      <c r="F84">
        <f>IF(M_4=0,0,Data!G83/M_4)</f>
        <v>0</v>
      </c>
      <c r="G84">
        <f>IF(M_5=0,0,Data!H83/M_5)</f>
        <v>0</v>
      </c>
      <c r="H84">
        <f>IF(M_6=0,0,Data!I83/M_6)</f>
        <v>0.98621326029405776</v>
      </c>
      <c r="I84">
        <f>IF(M_7=0,0,Data!J83/M_7)</f>
        <v>0.9814753330300553</v>
      </c>
      <c r="J84">
        <f>IF(M_8=0,0,Data!K83/M_8)</f>
        <v>0.99587412836185873</v>
      </c>
      <c r="K84">
        <f>IF(M_9=0,0,Data!L83/M_9)</f>
        <v>0.96892205030167811</v>
      </c>
      <c r="L84">
        <f>IF(M_10=0,0,Data!M83/M_10)</f>
        <v>0.98118184533252406</v>
      </c>
      <c r="M84">
        <f>IF(M_11=0,0,Data!N83/M_11)</f>
        <v>0.98621326029405776</v>
      </c>
      <c r="N84">
        <f>IF(M_12=0,0,Data!O83/M_12)</f>
        <v>0.93496657522421489</v>
      </c>
      <c r="O84">
        <f>IF(M_13=0,0,Data!P83/M_13)</f>
        <v>0.98621326029405776</v>
      </c>
      <c r="P84">
        <f>IF(M_14=0,0,Data!Q83/M_14)</f>
        <v>0.93559937666924864</v>
      </c>
      <c r="Q84">
        <f>IF(M_15=0,0,Data!R83/M_15)</f>
        <v>0.53706551914512257</v>
      </c>
      <c r="R84">
        <f>IF(M_16=0,0,Data!S83/M_16)</f>
        <v>0.91932271522491826</v>
      </c>
      <c r="S84">
        <f>IF(M_17=0,0,Data!T83/M_17)</f>
        <v>0</v>
      </c>
      <c r="T84">
        <f>IF(M_18=0,0,Data!U83/M_18)</f>
        <v>0</v>
      </c>
      <c r="U84" cm="1">
        <f t="array" ref="U84">IF(M_19=0,0,Data!V83/M_19)</f>
        <v>0</v>
      </c>
      <c r="V84" cm="1">
        <f t="array" ref="V84">IF(M_20=0,0,Data!W83/M_20)</f>
        <v>0</v>
      </c>
    </row>
    <row r="85" spans="1:22" x14ac:dyDescent="0.25">
      <c r="A85">
        <f>Data!A84</f>
        <v>19</v>
      </c>
      <c r="B85">
        <v>0.189999999999999</v>
      </c>
      <c r="C85">
        <f>IF(M_1=0,0,Data!D84/M_1)</f>
        <v>0.45894925651951229</v>
      </c>
      <c r="D85">
        <f>IF(M_2=0,0,Data!E84/M_2)</f>
        <v>0</v>
      </c>
      <c r="E85">
        <f>IF(M_3=0,0,Data!F84/M_3)</f>
        <v>0</v>
      </c>
      <c r="F85">
        <f>IF(M_4=0,0,Data!G84/M_4)</f>
        <v>0</v>
      </c>
      <c r="G85">
        <f>IF(M_5=0,0,Data!H84/M_5)</f>
        <v>0</v>
      </c>
      <c r="H85">
        <f>IF(M_6=0,0,Data!I84/M_6)</f>
        <v>0.98581537869400504</v>
      </c>
      <c r="I85">
        <f>IF(M_7=0,0,Data!J84/M_7)</f>
        <v>0.98157800206395818</v>
      </c>
      <c r="J85">
        <f>IF(M_8=0,0,Data!K84/M_8)</f>
        <v>0.99589966408824049</v>
      </c>
      <c r="K85">
        <f>IF(M_9=0,0,Data!L84/M_9)</f>
        <v>0.96870631908892357</v>
      </c>
      <c r="L85">
        <f>IF(M_10=0,0,Data!M84/M_10)</f>
        <v>0.98127731892770664</v>
      </c>
      <c r="M85">
        <f>IF(M_11=0,0,Data!N84/M_11)</f>
        <v>0.98581537869400504</v>
      </c>
      <c r="N85">
        <f>IF(M_12=0,0,Data!O84/M_12)</f>
        <v>0.9365925635441158</v>
      </c>
      <c r="O85">
        <f>IF(M_13=0,0,Data!P84/M_13)</f>
        <v>0.98581537869400504</v>
      </c>
      <c r="P85">
        <f>IF(M_14=0,0,Data!Q84/M_14)</f>
        <v>0.93731077040950972</v>
      </c>
      <c r="Q85">
        <f>IF(M_15=0,0,Data!R84/M_15)</f>
        <v>0.54220281054884367</v>
      </c>
      <c r="R85">
        <f>IF(M_16=0,0,Data!S84/M_16)</f>
        <v>0.91932271522491826</v>
      </c>
      <c r="S85">
        <f>IF(M_17=0,0,Data!T84/M_17)</f>
        <v>0</v>
      </c>
      <c r="T85">
        <f>IF(M_18=0,0,Data!U84/M_18)</f>
        <v>0</v>
      </c>
      <c r="U85" cm="1">
        <f t="array" ref="U85">IF(M_19=0,0,Data!V84/M_19)</f>
        <v>0</v>
      </c>
      <c r="V85" cm="1">
        <f t="array" ref="V85">IF(M_20=0,0,Data!W84/M_20)</f>
        <v>0</v>
      </c>
    </row>
    <row r="86" spans="1:22" x14ac:dyDescent="0.25">
      <c r="A86">
        <f>Data!A85</f>
        <v>18</v>
      </c>
      <c r="B86">
        <v>0.17999999999999899</v>
      </c>
      <c r="C86">
        <f>IF(M_1=0,0,Data!D85/M_1)</f>
        <v>0.4395877112994826</v>
      </c>
      <c r="D86">
        <f>IF(M_2=0,0,Data!E85/M_2)</f>
        <v>0</v>
      </c>
      <c r="E86">
        <f>IF(M_3=0,0,Data!F85/M_3)</f>
        <v>0</v>
      </c>
      <c r="F86">
        <f>IF(M_4=0,0,Data!G85/M_4)</f>
        <v>0</v>
      </c>
      <c r="G86">
        <f>IF(M_5=0,0,Data!H85/M_5)</f>
        <v>0</v>
      </c>
      <c r="H86">
        <f>IF(M_6=0,0,Data!I85/M_6)</f>
        <v>0.98579671425924709</v>
      </c>
      <c r="I86">
        <f>IF(M_7=0,0,Data!J85/M_7)</f>
        <v>0.98110977922128173</v>
      </c>
      <c r="J86">
        <f>IF(M_8=0,0,Data!K85/M_8)</f>
        <v>0.99584732559561828</v>
      </c>
      <c r="K86">
        <f>IF(M_9=0,0,Data!L85/M_9)</f>
        <v>0.96849350104631382</v>
      </c>
      <c r="L86">
        <f>IF(M_10=0,0,Data!M85/M_10)</f>
        <v>0.98078967689037355</v>
      </c>
      <c r="M86">
        <f>IF(M_11=0,0,Data!N85/M_11)</f>
        <v>0.98579671425924709</v>
      </c>
      <c r="N86">
        <f>IF(M_12=0,0,Data!O85/M_12)</f>
        <v>0.93871957258378003</v>
      </c>
      <c r="O86">
        <f>IF(M_13=0,0,Data!P85/M_13)</f>
        <v>0.98579671425924709</v>
      </c>
      <c r="P86">
        <f>IF(M_14=0,0,Data!Q85/M_14)</f>
        <v>0.94003417234756947</v>
      </c>
      <c r="Q86">
        <f>IF(M_15=0,0,Data!R85/M_15)</f>
        <v>0.54344807817805663</v>
      </c>
      <c r="R86">
        <f>IF(M_16=0,0,Data!S85/M_16)</f>
        <v>0.91932271522491826</v>
      </c>
      <c r="S86">
        <f>IF(M_17=0,0,Data!T85/M_17)</f>
        <v>0</v>
      </c>
      <c r="T86">
        <f>IF(M_18=0,0,Data!U85/M_18)</f>
        <v>0</v>
      </c>
      <c r="U86" cm="1">
        <f t="array" ref="U86">IF(M_19=0,0,Data!V85/M_19)</f>
        <v>0</v>
      </c>
      <c r="V86" cm="1">
        <f t="array" ref="V86">IF(M_20=0,0,Data!W85/M_20)</f>
        <v>0</v>
      </c>
    </row>
    <row r="87" spans="1:22" x14ac:dyDescent="0.25">
      <c r="A87">
        <f>Data!A86</f>
        <v>17</v>
      </c>
      <c r="B87">
        <v>0.16999999999999901</v>
      </c>
      <c r="C87">
        <f>IF(M_1=0,0,Data!D86/M_1)</f>
        <v>0.41270160269523354</v>
      </c>
      <c r="D87">
        <f>IF(M_2=0,0,Data!E86/M_2)</f>
        <v>0</v>
      </c>
      <c r="E87">
        <f>IF(M_3=0,0,Data!F86/M_3)</f>
        <v>0</v>
      </c>
      <c r="F87">
        <f>IF(M_4=0,0,Data!G86/M_4)</f>
        <v>0</v>
      </c>
      <c r="G87">
        <f>IF(M_5=0,0,Data!H86/M_5)</f>
        <v>0</v>
      </c>
      <c r="H87">
        <f>IF(M_6=0,0,Data!I86/M_6)</f>
        <v>0.9858972168295782</v>
      </c>
      <c r="I87">
        <f>IF(M_7=0,0,Data!J86/M_7)</f>
        <v>0.98114751407879552</v>
      </c>
      <c r="J87">
        <f>IF(M_8=0,0,Data!K86/M_8)</f>
        <v>0.99550619947983132</v>
      </c>
      <c r="K87">
        <f>IF(M_9=0,0,Data!L86/M_9)</f>
        <v>0.96865096885617508</v>
      </c>
      <c r="L87">
        <f>IF(M_10=0,0,Data!M86/M_10)</f>
        <v>0.98082480081580992</v>
      </c>
      <c r="M87">
        <f>IF(M_11=0,0,Data!N86/M_11)</f>
        <v>0.9858972168295782</v>
      </c>
      <c r="N87">
        <f>IF(M_12=0,0,Data!O86/M_12)</f>
        <v>0.93565063339361609</v>
      </c>
      <c r="O87">
        <f>IF(M_13=0,0,Data!P86/M_13)</f>
        <v>0.9858972168295782</v>
      </c>
      <c r="P87">
        <f>IF(M_14=0,0,Data!Q86/M_14)</f>
        <v>0.93475343438900982</v>
      </c>
      <c r="Q87">
        <f>IF(M_15=0,0,Data!R86/M_15)</f>
        <v>0.54550570614447236</v>
      </c>
      <c r="R87">
        <f>IF(M_16=0,0,Data!S86/M_16)</f>
        <v>0.91932271522491826</v>
      </c>
      <c r="S87">
        <f>IF(M_17=0,0,Data!T86/M_17)</f>
        <v>0</v>
      </c>
      <c r="T87">
        <f>IF(M_18=0,0,Data!U86/M_18)</f>
        <v>0</v>
      </c>
      <c r="U87" cm="1">
        <f t="array" ref="U87">IF(M_19=0,0,Data!V86/M_19)</f>
        <v>0</v>
      </c>
      <c r="V87" cm="1">
        <f t="array" ref="V87">IF(M_20=0,0,Data!W86/M_20)</f>
        <v>0</v>
      </c>
    </row>
    <row r="88" spans="1:22" x14ac:dyDescent="0.25">
      <c r="A88">
        <f>Data!A87</f>
        <v>16</v>
      </c>
      <c r="B88">
        <v>0.159999999999999</v>
      </c>
      <c r="C88">
        <f>IF(M_1=0,0,Data!D87/M_1)</f>
        <v>0.40546397044767735</v>
      </c>
      <c r="D88">
        <f>IF(M_2=0,0,Data!E87/M_2)</f>
        <v>0</v>
      </c>
      <c r="E88">
        <f>IF(M_3=0,0,Data!F87/M_3)</f>
        <v>0</v>
      </c>
      <c r="F88">
        <f>IF(M_4=0,0,Data!G87/M_4)</f>
        <v>0</v>
      </c>
      <c r="G88">
        <f>IF(M_5=0,0,Data!H87/M_5)</f>
        <v>0</v>
      </c>
      <c r="H88">
        <f>IF(M_6=0,0,Data!I87/M_6)</f>
        <v>0.98571656180176326</v>
      </c>
      <c r="I88">
        <f>IF(M_7=0,0,Data!J87/M_7)</f>
        <v>0.98125202998002947</v>
      </c>
      <c r="J88">
        <f>IF(M_8=0,0,Data!K87/M_8)</f>
        <v>0.99521858143192077</v>
      </c>
      <c r="K88">
        <f>IF(M_9=0,0,Data!L87/M_9)</f>
        <v>0.96889103913562225</v>
      </c>
      <c r="L88">
        <f>IF(M_10=0,0,Data!M87/M_10)</f>
        <v>0.98090386097140025</v>
      </c>
      <c r="M88">
        <f>IF(M_11=0,0,Data!N87/M_11)</f>
        <v>0.98571656180176326</v>
      </c>
      <c r="N88">
        <f>IF(M_12=0,0,Data!O87/M_12)</f>
        <v>0.9385655048417314</v>
      </c>
      <c r="O88">
        <f>IF(M_13=0,0,Data!P87/M_13)</f>
        <v>0.98571656180176326</v>
      </c>
      <c r="P88">
        <f>IF(M_14=0,0,Data!Q87/M_14)</f>
        <v>0.93802396758172057</v>
      </c>
      <c r="Q88">
        <f>IF(M_15=0,0,Data!R87/M_15)</f>
        <v>0.54934341920227792</v>
      </c>
      <c r="R88">
        <f>IF(M_16=0,0,Data!S87/M_16)</f>
        <v>0.91932271522491826</v>
      </c>
      <c r="S88">
        <f>IF(M_17=0,0,Data!T87/M_17)</f>
        <v>0</v>
      </c>
      <c r="T88">
        <f>IF(M_18=0,0,Data!U87/M_18)</f>
        <v>0</v>
      </c>
      <c r="U88" cm="1">
        <f t="array" ref="U88">IF(M_19=0,0,Data!V87/M_19)</f>
        <v>0</v>
      </c>
      <c r="V88" cm="1">
        <f t="array" ref="V88">IF(M_20=0,0,Data!W87/M_20)</f>
        <v>0</v>
      </c>
    </row>
    <row r="89" spans="1:22" x14ac:dyDescent="0.25">
      <c r="A89">
        <f>Data!A88</f>
        <v>15</v>
      </c>
      <c r="B89">
        <v>0.149999999999999</v>
      </c>
      <c r="C89">
        <f>IF(M_1=0,0,Data!D88/M_1)</f>
        <v>0.39184828471251959</v>
      </c>
      <c r="D89">
        <f>IF(M_2=0,0,Data!E88/M_2)</f>
        <v>0</v>
      </c>
      <c r="E89">
        <f>IF(M_3=0,0,Data!F88/M_3)</f>
        <v>0</v>
      </c>
      <c r="F89">
        <f>IF(M_4=0,0,Data!G88/M_4)</f>
        <v>0</v>
      </c>
      <c r="G89">
        <f>IF(M_5=0,0,Data!H88/M_5)</f>
        <v>0</v>
      </c>
      <c r="H89">
        <f>IF(M_6=0,0,Data!I88/M_6)</f>
        <v>0.98551138468878674</v>
      </c>
      <c r="I89">
        <f>IF(M_7=0,0,Data!J88/M_7)</f>
        <v>0.98104325002310688</v>
      </c>
      <c r="J89">
        <f>IF(M_8=0,0,Data!K88/M_8)</f>
        <v>0.99515137958711064</v>
      </c>
      <c r="K89">
        <f>IF(M_9=0,0,Data!L88/M_9)</f>
        <v>0.96859956549910686</v>
      </c>
      <c r="L89">
        <f>IF(M_10=0,0,Data!M88/M_10)</f>
        <v>0.98066860167058734</v>
      </c>
      <c r="M89">
        <f>IF(M_11=0,0,Data!N88/M_11)</f>
        <v>0.98551138468878674</v>
      </c>
      <c r="N89">
        <f>IF(M_12=0,0,Data!O88/M_12)</f>
        <v>0.93413259664428661</v>
      </c>
      <c r="O89">
        <f>IF(M_13=0,0,Data!P88/M_13)</f>
        <v>0.98551138468878674</v>
      </c>
      <c r="P89">
        <f>IF(M_14=0,0,Data!Q88/M_14)</f>
        <v>0.92897107337861451</v>
      </c>
      <c r="Q89">
        <f>IF(M_15=0,0,Data!R88/M_15)</f>
        <v>0.54958553253312037</v>
      </c>
      <c r="R89">
        <f>IF(M_16=0,0,Data!S88/M_16)</f>
        <v>0.91932271522491826</v>
      </c>
      <c r="S89">
        <f>IF(M_17=0,0,Data!T88/M_17)</f>
        <v>0</v>
      </c>
      <c r="T89">
        <f>IF(M_18=0,0,Data!U88/M_18)</f>
        <v>0</v>
      </c>
      <c r="U89" cm="1">
        <f t="array" ref="U89">IF(M_19=0,0,Data!V88/M_19)</f>
        <v>0</v>
      </c>
      <c r="V89" cm="1">
        <f t="array" ref="V89">IF(M_20=0,0,Data!W88/M_20)</f>
        <v>0</v>
      </c>
    </row>
    <row r="90" spans="1:22" x14ac:dyDescent="0.25">
      <c r="A90">
        <f>Data!A89</f>
        <v>14</v>
      </c>
      <c r="B90">
        <v>0.13999999999999899</v>
      </c>
      <c r="C90">
        <f>IF(M_1=0,0,Data!D89/M_1)</f>
        <v>0.38151989848288487</v>
      </c>
      <c r="D90">
        <f>IF(M_2=0,0,Data!E89/M_2)</f>
        <v>0</v>
      </c>
      <c r="E90">
        <f>IF(M_3=0,0,Data!F89/M_3)</f>
        <v>0</v>
      </c>
      <c r="F90">
        <f>IF(M_4=0,0,Data!G89/M_4)</f>
        <v>0</v>
      </c>
      <c r="G90">
        <f>IF(M_5=0,0,Data!H89/M_5)</f>
        <v>0</v>
      </c>
      <c r="H90">
        <f>IF(M_6=0,0,Data!I89/M_6)</f>
        <v>0.98528929038803259</v>
      </c>
      <c r="I90">
        <f>IF(M_7=0,0,Data!J89/M_7)</f>
        <v>0.98081100645622843</v>
      </c>
      <c r="J90">
        <f>IF(M_8=0,0,Data!K89/M_8)</f>
        <v>0.99437585372902004</v>
      </c>
      <c r="K90">
        <f>IF(M_9=0,0,Data!L89/M_9)</f>
        <v>0.9683939520708329</v>
      </c>
      <c r="L90">
        <f>IF(M_10=0,0,Data!M89/M_10)</f>
        <v>0.98041759716181953</v>
      </c>
      <c r="M90">
        <f>IF(M_11=0,0,Data!N89/M_11)</f>
        <v>0.98528929038803259</v>
      </c>
      <c r="N90">
        <f>IF(M_12=0,0,Data!O89/M_12)</f>
        <v>0.92968125989955919</v>
      </c>
      <c r="O90">
        <f>IF(M_13=0,0,Data!P89/M_13)</f>
        <v>0.98528929038803259</v>
      </c>
      <c r="P90">
        <f>IF(M_14=0,0,Data!Q89/M_14)</f>
        <v>0.93044949472663385</v>
      </c>
      <c r="Q90">
        <f>IF(M_15=0,0,Data!R89/M_15)</f>
        <v>0.55288863070067062</v>
      </c>
      <c r="R90">
        <f>IF(M_16=0,0,Data!S89/M_16)</f>
        <v>0.91932271522491826</v>
      </c>
      <c r="S90">
        <f>IF(M_17=0,0,Data!T89/M_17)</f>
        <v>0</v>
      </c>
      <c r="T90">
        <f>IF(M_18=0,0,Data!U89/M_18)</f>
        <v>0</v>
      </c>
      <c r="U90" cm="1">
        <f t="array" ref="U90">IF(M_19=0,0,Data!V89/M_19)</f>
        <v>0</v>
      </c>
      <c r="V90" cm="1">
        <f t="array" ref="V90">IF(M_20=0,0,Data!W89/M_20)</f>
        <v>0</v>
      </c>
    </row>
    <row r="91" spans="1:22" x14ac:dyDescent="0.25">
      <c r="A91">
        <f>Data!A90</f>
        <v>13</v>
      </c>
      <c r="B91">
        <v>0.12999999999999901</v>
      </c>
      <c r="C91">
        <f>IF(M_1=0,0,Data!D90/M_1)</f>
        <v>0.3679578533292428</v>
      </c>
      <c r="D91">
        <f>IF(M_2=0,0,Data!E90/M_2)</f>
        <v>0</v>
      </c>
      <c r="E91">
        <f>IF(M_3=0,0,Data!F90/M_3)</f>
        <v>0</v>
      </c>
      <c r="F91">
        <f>IF(M_4=0,0,Data!G90/M_4)</f>
        <v>0</v>
      </c>
      <c r="G91">
        <f>IF(M_5=0,0,Data!H90/M_5)</f>
        <v>0</v>
      </c>
      <c r="H91">
        <f>IF(M_6=0,0,Data!I90/M_6)</f>
        <v>0.98483154785854998</v>
      </c>
      <c r="I91">
        <f>IF(M_7=0,0,Data!J90/M_7)</f>
        <v>0.98017597791415301</v>
      </c>
      <c r="J91">
        <f>IF(M_8=0,0,Data!K90/M_8)</f>
        <v>0.99392868612352558</v>
      </c>
      <c r="K91">
        <f>IF(M_9=0,0,Data!L90/M_9)</f>
        <v>0.96792161129006937</v>
      </c>
      <c r="L91">
        <f>IF(M_10=0,0,Data!M90/M_10)</f>
        <v>0.97979313469674512</v>
      </c>
      <c r="M91">
        <f>IF(M_11=0,0,Data!N90/M_11)</f>
        <v>0.98483154785854998</v>
      </c>
      <c r="N91">
        <f>IF(M_12=0,0,Data!O90/M_12)</f>
        <v>0.92077066819178432</v>
      </c>
      <c r="O91">
        <f>IF(M_13=0,0,Data!P90/M_13)</f>
        <v>0.98483154785854998</v>
      </c>
      <c r="P91">
        <f>IF(M_14=0,0,Data!Q90/M_14)</f>
        <v>0.91750669779527561</v>
      </c>
      <c r="Q91">
        <f>IF(M_15=0,0,Data!R90/M_15)</f>
        <v>0.55494866568933376</v>
      </c>
      <c r="R91">
        <f>IF(M_16=0,0,Data!S90/M_16)</f>
        <v>0.91932271522491826</v>
      </c>
      <c r="S91">
        <f>IF(M_17=0,0,Data!T90/M_17)</f>
        <v>0</v>
      </c>
      <c r="T91">
        <f>IF(M_18=0,0,Data!U90/M_18)</f>
        <v>0</v>
      </c>
      <c r="U91" cm="1">
        <f t="array" ref="U91">IF(M_19=0,0,Data!V90/M_19)</f>
        <v>0</v>
      </c>
      <c r="V91" cm="1">
        <f t="array" ref="V91">IF(M_20=0,0,Data!W90/M_20)</f>
        <v>0</v>
      </c>
    </row>
    <row r="92" spans="1:22" x14ac:dyDescent="0.25">
      <c r="A92">
        <f>Data!A91</f>
        <v>12</v>
      </c>
      <c r="B92">
        <v>0.119999999999999</v>
      </c>
      <c r="C92">
        <f>IF(M_1=0,0,Data!D91/M_1)</f>
        <v>0.35943657265336781</v>
      </c>
      <c r="D92">
        <f>IF(M_2=0,0,Data!E91/M_2)</f>
        <v>0</v>
      </c>
      <c r="E92">
        <f>IF(M_3=0,0,Data!F91/M_3)</f>
        <v>0</v>
      </c>
      <c r="F92">
        <f>IF(M_4=0,0,Data!G91/M_4)</f>
        <v>0</v>
      </c>
      <c r="G92">
        <f>IF(M_5=0,0,Data!H91/M_5)</f>
        <v>0</v>
      </c>
      <c r="H92">
        <f>IF(M_6=0,0,Data!I91/M_6)</f>
        <v>0.9843448751135655</v>
      </c>
      <c r="I92">
        <f>IF(M_7=0,0,Data!J91/M_7)</f>
        <v>0.98004249977522784</v>
      </c>
      <c r="J92">
        <f>IF(M_8=0,0,Data!K91/M_8)</f>
        <v>0.99314307267886826</v>
      </c>
      <c r="K92">
        <f>IF(M_9=0,0,Data!L91/M_9)</f>
        <v>0.96772348439582334</v>
      </c>
      <c r="L92">
        <f>IF(M_10=0,0,Data!M91/M_10)</f>
        <v>0.97963359439333519</v>
      </c>
      <c r="M92">
        <f>IF(M_11=0,0,Data!N91/M_11)</f>
        <v>0.9843448751135655</v>
      </c>
      <c r="N92">
        <f>IF(M_12=0,0,Data!O91/M_12)</f>
        <v>0.90710521785897991</v>
      </c>
      <c r="O92">
        <f>IF(M_13=0,0,Data!P91/M_13)</f>
        <v>0.9843448751135655</v>
      </c>
      <c r="P92">
        <f>IF(M_14=0,0,Data!Q91/M_14)</f>
        <v>0.91429096146809907</v>
      </c>
      <c r="Q92">
        <f>IF(M_15=0,0,Data!R91/M_15)</f>
        <v>0.56018049955300142</v>
      </c>
      <c r="R92">
        <f>IF(M_16=0,0,Data!S91/M_16)</f>
        <v>0.91932271522491826</v>
      </c>
      <c r="S92">
        <f>IF(M_17=0,0,Data!T91/M_17)</f>
        <v>0</v>
      </c>
      <c r="T92">
        <f>IF(M_18=0,0,Data!U91/M_18)</f>
        <v>0</v>
      </c>
      <c r="U92" cm="1">
        <f t="array" ref="U92">IF(M_19=0,0,Data!V91/M_19)</f>
        <v>0</v>
      </c>
      <c r="V92" cm="1">
        <f t="array" ref="V92">IF(M_20=0,0,Data!W91/M_20)</f>
        <v>0</v>
      </c>
    </row>
    <row r="93" spans="1:22" x14ac:dyDescent="0.25">
      <c r="A93">
        <f>Data!A92</f>
        <v>11</v>
      </c>
      <c r="B93">
        <v>0.109999999999999</v>
      </c>
      <c r="C93">
        <f>IF(M_1=0,0,Data!D92/M_1)</f>
        <v>0.31407627958975759</v>
      </c>
      <c r="D93">
        <f>IF(M_2=0,0,Data!E92/M_2)</f>
        <v>0</v>
      </c>
      <c r="E93">
        <f>IF(M_3=0,0,Data!F92/M_3)</f>
        <v>0</v>
      </c>
      <c r="F93">
        <f>IF(M_4=0,0,Data!G92/M_4)</f>
        <v>0</v>
      </c>
      <c r="G93">
        <f>IF(M_5=0,0,Data!H92/M_5)</f>
        <v>0</v>
      </c>
      <c r="H93">
        <f>IF(M_6=0,0,Data!I92/M_6)</f>
        <v>0.98391728561201564</v>
      </c>
      <c r="I93">
        <f>IF(M_7=0,0,Data!J92/M_7)</f>
        <v>0.9794088144093932</v>
      </c>
      <c r="J93">
        <f>IF(M_8=0,0,Data!K92/M_8)</f>
        <v>0.99264639305428237</v>
      </c>
      <c r="K93">
        <f>IF(M_9=0,0,Data!L92/M_9)</f>
        <v>0.96741650517628064</v>
      </c>
      <c r="L93">
        <f>IF(M_10=0,0,Data!M92/M_10)</f>
        <v>0.97898503382484081</v>
      </c>
      <c r="M93">
        <f>IF(M_11=0,0,Data!N92/M_11)</f>
        <v>0.98391728561201564</v>
      </c>
      <c r="N93">
        <f>IF(M_12=0,0,Data!O92/M_12)</f>
        <v>0.88514621526773407</v>
      </c>
      <c r="O93">
        <f>IF(M_13=0,0,Data!P92/M_13)</f>
        <v>0.98391728561201564</v>
      </c>
      <c r="P93">
        <f>IF(M_14=0,0,Data!Q92/M_14)</f>
        <v>0.89402349091142252</v>
      </c>
      <c r="Q93">
        <f>IF(M_15=0,0,Data!R92/M_15)</f>
        <v>0.56304283240730468</v>
      </c>
      <c r="R93">
        <f>IF(M_16=0,0,Data!S92/M_16)</f>
        <v>0.91932271522491826</v>
      </c>
      <c r="S93">
        <f>IF(M_17=0,0,Data!T92/M_17)</f>
        <v>0</v>
      </c>
      <c r="T93">
        <f>IF(M_18=0,0,Data!U92/M_18)</f>
        <v>0</v>
      </c>
      <c r="U93" cm="1">
        <f t="array" ref="U93">IF(M_19=0,0,Data!V92/M_19)</f>
        <v>0</v>
      </c>
      <c r="V93" cm="1">
        <f t="array" ref="V93">IF(M_20=0,0,Data!W92/M_20)</f>
        <v>0</v>
      </c>
    </row>
    <row r="94" spans="1:22" x14ac:dyDescent="0.25">
      <c r="A94">
        <f>Data!A93</f>
        <v>10</v>
      </c>
      <c r="B94">
        <v>9.9999999999999006E-2</v>
      </c>
      <c r="C94">
        <f>IF(M_1=0,0,Data!D93/M_1)</f>
        <v>0.34427162377074888</v>
      </c>
      <c r="D94">
        <f>IF(M_2=0,0,Data!E93/M_2)</f>
        <v>0</v>
      </c>
      <c r="E94">
        <f>IF(M_3=0,0,Data!F93/M_3)</f>
        <v>0</v>
      </c>
      <c r="F94">
        <f>IF(M_4=0,0,Data!G93/M_4)</f>
        <v>0</v>
      </c>
      <c r="G94">
        <f>IF(M_5=0,0,Data!H93/M_5)</f>
        <v>0</v>
      </c>
      <c r="H94">
        <f>IF(M_6=0,0,Data!I93/M_6)</f>
        <v>0.9834662881940478</v>
      </c>
      <c r="I94">
        <f>IF(M_7=0,0,Data!J93/M_7)</f>
        <v>0.97885681094869958</v>
      </c>
      <c r="J94">
        <f>IF(M_8=0,0,Data!K93/M_8)</f>
        <v>0.99131707331336283</v>
      </c>
      <c r="K94">
        <f>IF(M_9=0,0,Data!L93/M_9)</f>
        <v>0.9666701697798693</v>
      </c>
      <c r="L94">
        <f>IF(M_10=0,0,Data!M93/M_10)</f>
        <v>0.97842363572053903</v>
      </c>
      <c r="M94">
        <f>IF(M_11=0,0,Data!N93/M_11)</f>
        <v>0.9834662881940478</v>
      </c>
      <c r="N94">
        <f>IF(M_12=0,0,Data!O93/M_12)</f>
        <v>0.85639727213711281</v>
      </c>
      <c r="O94">
        <f>IF(M_13=0,0,Data!P93/M_13)</f>
        <v>0.9834662881940478</v>
      </c>
      <c r="P94">
        <f>IF(M_14=0,0,Data!Q93/M_14)</f>
        <v>0.86840222595109806</v>
      </c>
      <c r="Q94">
        <f>IF(M_15=0,0,Data!R93/M_15)</f>
        <v>0.56680363410950385</v>
      </c>
      <c r="R94">
        <f>IF(M_16=0,0,Data!S93/M_16)</f>
        <v>0.91932271522491826</v>
      </c>
      <c r="S94">
        <f>IF(M_17=0,0,Data!T93/M_17)</f>
        <v>0</v>
      </c>
      <c r="T94">
        <f>IF(M_18=0,0,Data!U93/M_18)</f>
        <v>0</v>
      </c>
      <c r="U94" cm="1">
        <f t="array" ref="U94">IF(M_19=0,0,Data!V93/M_19)</f>
        <v>0</v>
      </c>
      <c r="V94" cm="1">
        <f t="array" ref="V94">IF(M_20=0,0,Data!W93/M_20)</f>
        <v>0</v>
      </c>
    </row>
    <row r="95" spans="1:22" x14ac:dyDescent="0.25">
      <c r="A95">
        <f>Data!A94</f>
        <v>9</v>
      </c>
      <c r="B95">
        <v>8.9999999999998997E-2</v>
      </c>
      <c r="C95">
        <f>IF(M_1=0,0,Data!D94/M_1)</f>
        <v>0.39272154362501649</v>
      </c>
      <c r="D95">
        <f>IF(M_2=0,0,Data!E94/M_2)</f>
        <v>0</v>
      </c>
      <c r="E95">
        <f>IF(M_3=0,0,Data!F94/M_3)</f>
        <v>0</v>
      </c>
      <c r="F95">
        <f>IF(M_4=0,0,Data!G94/M_4)</f>
        <v>0</v>
      </c>
      <c r="G95">
        <f>IF(M_5=0,0,Data!H94/M_5)</f>
        <v>0</v>
      </c>
      <c r="H95">
        <f>IF(M_6=0,0,Data!I94/M_6)</f>
        <v>0.98310872953206752</v>
      </c>
      <c r="I95">
        <f>IF(M_7=0,0,Data!J94/M_7)</f>
        <v>0.97869202001366173</v>
      </c>
      <c r="J95">
        <f>IF(M_8=0,0,Data!K94/M_8)</f>
        <v>0.99068408943936881</v>
      </c>
      <c r="K95">
        <f>IF(M_9=0,0,Data!L94/M_9)</f>
        <v>0.96632109055307547</v>
      </c>
      <c r="L95">
        <f>IF(M_10=0,0,Data!M94/M_10)</f>
        <v>0.97823018266153539</v>
      </c>
      <c r="M95">
        <f>IF(M_11=0,0,Data!N94/M_11)</f>
        <v>0.98310872953206752</v>
      </c>
      <c r="N95">
        <f>IF(M_12=0,0,Data!O94/M_12)</f>
        <v>0.83963888468631831</v>
      </c>
      <c r="O95">
        <f>IF(M_13=0,0,Data!P94/M_13)</f>
        <v>0.98310872953206752</v>
      </c>
      <c r="P95">
        <f>IF(M_14=0,0,Data!Q94/M_14)</f>
        <v>0.84931108954546641</v>
      </c>
      <c r="Q95">
        <f>IF(M_15=0,0,Data!R94/M_15)</f>
        <v>0.56989301440158502</v>
      </c>
      <c r="R95">
        <f>IF(M_16=0,0,Data!S94/M_16)</f>
        <v>0.91932271522491826</v>
      </c>
      <c r="S95">
        <f>IF(M_17=0,0,Data!T94/M_17)</f>
        <v>0</v>
      </c>
      <c r="T95">
        <f>IF(M_18=0,0,Data!U94/M_18)</f>
        <v>0</v>
      </c>
      <c r="U95" cm="1">
        <f t="array" ref="U95">IF(M_19=0,0,Data!V94/M_19)</f>
        <v>0</v>
      </c>
      <c r="V95" cm="1">
        <f t="array" ref="V95">IF(M_20=0,0,Data!W94/M_20)</f>
        <v>0</v>
      </c>
    </row>
    <row r="96" spans="1:22" x14ac:dyDescent="0.25">
      <c r="A96">
        <f>Data!A95</f>
        <v>8</v>
      </c>
      <c r="B96">
        <v>7.9999999999999002E-2</v>
      </c>
      <c r="C96">
        <f>IF(M_1=0,0,Data!D95/M_1)</f>
        <v>0.39367759945291814</v>
      </c>
      <c r="D96">
        <f>IF(M_2=0,0,Data!E95/M_2)</f>
        <v>0</v>
      </c>
      <c r="E96">
        <f>IF(M_3=0,0,Data!F95/M_3)</f>
        <v>0</v>
      </c>
      <c r="F96">
        <f>IF(M_4=0,0,Data!G95/M_4)</f>
        <v>0</v>
      </c>
      <c r="G96">
        <f>IF(M_5=0,0,Data!H95/M_5)</f>
        <v>0</v>
      </c>
      <c r="H96">
        <f>IF(M_6=0,0,Data!I95/M_6)</f>
        <v>0.98180362405343813</v>
      </c>
      <c r="I96">
        <f>IF(M_7=0,0,Data!J95/M_7)</f>
        <v>0.97695453759772755</v>
      </c>
      <c r="J96">
        <f>IF(M_8=0,0,Data!K95/M_8)</f>
        <v>0.99006587145295843</v>
      </c>
      <c r="K96">
        <f>IF(M_9=0,0,Data!L95/M_9)</f>
        <v>0.96480693121488459</v>
      </c>
      <c r="L96">
        <f>IF(M_10=0,0,Data!M95/M_10)</f>
        <v>0.97645903470682416</v>
      </c>
      <c r="M96">
        <f>IF(M_11=0,0,Data!N95/M_11)</f>
        <v>0.98180362405343813</v>
      </c>
      <c r="N96">
        <f>IF(M_12=0,0,Data!O95/M_12)</f>
        <v>0.82164729271855597</v>
      </c>
      <c r="O96">
        <f>IF(M_13=0,0,Data!P95/M_13)</f>
        <v>0.98180362405343813</v>
      </c>
      <c r="P96">
        <f>IF(M_14=0,0,Data!Q95/M_14)</f>
        <v>0.82974163641592513</v>
      </c>
      <c r="Q96">
        <f>IF(M_15=0,0,Data!R95/M_15)</f>
        <v>0.57329575261428978</v>
      </c>
      <c r="R96">
        <f>IF(M_16=0,0,Data!S95/M_16)</f>
        <v>0.91932271522491826</v>
      </c>
      <c r="S96">
        <f>IF(M_17=0,0,Data!T95/M_17)</f>
        <v>0</v>
      </c>
      <c r="T96">
        <f>IF(M_18=0,0,Data!U95/M_18)</f>
        <v>0</v>
      </c>
      <c r="U96" cm="1">
        <f t="array" ref="U96">IF(M_19=0,0,Data!V95/M_19)</f>
        <v>0</v>
      </c>
      <c r="V96" cm="1">
        <f t="array" ref="V96">IF(M_20=0,0,Data!W95/M_20)</f>
        <v>0</v>
      </c>
    </row>
    <row r="97" spans="1:22" x14ac:dyDescent="0.25">
      <c r="A97">
        <f>Data!A96</f>
        <v>7</v>
      </c>
      <c r="B97">
        <v>6.9999999999998994E-2</v>
      </c>
      <c r="C97">
        <f>IF(M_1=0,0,Data!D96/M_1)</f>
        <v>0.35242622382520822</v>
      </c>
      <c r="D97">
        <f>IF(M_2=0,0,Data!E96/M_2)</f>
        <v>0</v>
      </c>
      <c r="E97">
        <f>IF(M_3=0,0,Data!F96/M_3)</f>
        <v>0</v>
      </c>
      <c r="F97">
        <f>IF(M_4=0,0,Data!G96/M_4)</f>
        <v>0</v>
      </c>
      <c r="G97">
        <f>IF(M_5=0,0,Data!H96/M_5)</f>
        <v>0</v>
      </c>
      <c r="H97">
        <f>IF(M_6=0,0,Data!I96/M_6)</f>
        <v>0.98093986917273535</v>
      </c>
      <c r="I97">
        <f>IF(M_7=0,0,Data!J96/M_7)</f>
        <v>0.97443125510669315</v>
      </c>
      <c r="J97">
        <f>IF(M_8=0,0,Data!K96/M_8)</f>
        <v>0.98809260307003743</v>
      </c>
      <c r="K97">
        <f>IF(M_9=0,0,Data!L96/M_9)</f>
        <v>0.96390099794872097</v>
      </c>
      <c r="L97">
        <f>IF(M_10=0,0,Data!M96/M_10)</f>
        <v>0.97386508478418676</v>
      </c>
      <c r="M97">
        <f>IF(M_11=0,0,Data!N96/M_11)</f>
        <v>0.98093986917273535</v>
      </c>
      <c r="N97">
        <f>IF(M_12=0,0,Data!O96/M_12)</f>
        <v>0.81342763938651741</v>
      </c>
      <c r="O97">
        <f>IF(M_13=0,0,Data!P96/M_13)</f>
        <v>0.98093986917273535</v>
      </c>
      <c r="P97">
        <f>IF(M_14=0,0,Data!Q96/M_14)</f>
        <v>0.81817097379928316</v>
      </c>
      <c r="Q97">
        <f>IF(M_15=0,0,Data!R96/M_15)</f>
        <v>0.57685271868205001</v>
      </c>
      <c r="R97">
        <f>IF(M_16=0,0,Data!S96/M_16)</f>
        <v>0.91932271522491826</v>
      </c>
      <c r="S97">
        <f>IF(M_17=0,0,Data!T96/M_17)</f>
        <v>0</v>
      </c>
      <c r="T97">
        <f>IF(M_18=0,0,Data!U96/M_18)</f>
        <v>0</v>
      </c>
      <c r="U97" cm="1">
        <f t="array" ref="U97">IF(M_19=0,0,Data!V96/M_19)</f>
        <v>0</v>
      </c>
      <c r="V97" cm="1">
        <f t="array" ref="V97">IF(M_20=0,0,Data!W96/M_20)</f>
        <v>0</v>
      </c>
    </row>
    <row r="98" spans="1:22" x14ac:dyDescent="0.25">
      <c r="A98">
        <f>Data!A97</f>
        <v>6</v>
      </c>
      <c r="B98">
        <v>5.9999999999999103E-2</v>
      </c>
      <c r="C98">
        <f>IF(M_1=0,0,Data!D97/M_1)</f>
        <v>0.31288341780476775</v>
      </c>
      <c r="D98">
        <f>IF(M_2=0,0,Data!E97/M_2)</f>
        <v>0</v>
      </c>
      <c r="E98">
        <f>IF(M_3=0,0,Data!F97/M_3)</f>
        <v>0</v>
      </c>
      <c r="F98">
        <f>IF(M_4=0,0,Data!G97/M_4)</f>
        <v>0</v>
      </c>
      <c r="G98">
        <f>IF(M_5=0,0,Data!H97/M_5)</f>
        <v>0</v>
      </c>
      <c r="H98">
        <f>IF(M_6=0,0,Data!I97/M_6)</f>
        <v>0.9811311194497444</v>
      </c>
      <c r="I98">
        <f>IF(M_7=0,0,Data!J97/M_7)</f>
        <v>0.97218844460443155</v>
      </c>
      <c r="J98">
        <f>IF(M_8=0,0,Data!K97/M_8)</f>
        <v>0.9858831779503876</v>
      </c>
      <c r="K98">
        <f>IF(M_9=0,0,Data!L97/M_9)</f>
        <v>0.96446822036785229</v>
      </c>
      <c r="L98">
        <f>IF(M_10=0,0,Data!M97/M_10)</f>
        <v>0.97155417272443001</v>
      </c>
      <c r="M98">
        <f>IF(M_11=0,0,Data!N97/M_11)</f>
        <v>0.9811311194497444</v>
      </c>
      <c r="N98">
        <f>IF(M_12=0,0,Data!O97/M_12)</f>
        <v>0.80561091744288571</v>
      </c>
      <c r="O98">
        <f>IF(M_13=0,0,Data!P97/M_13)</f>
        <v>0.9811311194497444</v>
      </c>
      <c r="P98">
        <f>IF(M_14=0,0,Data!Q97/M_14)</f>
        <v>0.80419402974953091</v>
      </c>
      <c r="Q98">
        <f>IF(M_15=0,0,Data!R97/M_15)</f>
        <v>0.58003756042986376</v>
      </c>
      <c r="R98">
        <f>IF(M_16=0,0,Data!S97/M_16)</f>
        <v>0.91932271522491826</v>
      </c>
      <c r="S98">
        <f>IF(M_17=0,0,Data!T97/M_17)</f>
        <v>0</v>
      </c>
      <c r="T98">
        <f>IF(M_18=0,0,Data!U97/M_18)</f>
        <v>0</v>
      </c>
      <c r="U98" cm="1">
        <f t="array" ref="U98">IF(M_19=0,0,Data!V97/M_19)</f>
        <v>0</v>
      </c>
      <c r="V98" cm="1">
        <f t="array" ref="V98">IF(M_20=0,0,Data!W97/M_20)</f>
        <v>0</v>
      </c>
    </row>
    <row r="99" spans="1:22" x14ac:dyDescent="0.25">
      <c r="A99">
        <f>Data!A98</f>
        <v>5</v>
      </c>
      <c r="B99">
        <v>4.9999999999998997E-2</v>
      </c>
      <c r="C99">
        <f>IF(M_1=0,0,Data!D98/M_1)</f>
        <v>0.26800552410338196</v>
      </c>
      <c r="D99">
        <f>IF(M_2=0,0,Data!E98/M_2)</f>
        <v>0</v>
      </c>
      <c r="E99">
        <f>IF(M_3=0,0,Data!F98/M_3)</f>
        <v>0</v>
      </c>
      <c r="F99">
        <f>IF(M_4=0,0,Data!G98/M_4)</f>
        <v>0</v>
      </c>
      <c r="G99">
        <f>IF(M_5=0,0,Data!H98/M_5)</f>
        <v>0</v>
      </c>
      <c r="H99">
        <f>IF(M_6=0,0,Data!I98/M_6)</f>
        <v>0.98164150019825991</v>
      </c>
      <c r="I99">
        <f>IF(M_7=0,0,Data!J98/M_7)</f>
        <v>0.9675201936054233</v>
      </c>
      <c r="J99">
        <f>IF(M_8=0,0,Data!K98/M_8)</f>
        <v>0.97893102771064899</v>
      </c>
      <c r="K99">
        <f>IF(M_9=0,0,Data!L98/M_9)</f>
        <v>0.96491164871804014</v>
      </c>
      <c r="L99">
        <f>IF(M_10=0,0,Data!M98/M_10)</f>
        <v>0.96673275616774668</v>
      </c>
      <c r="M99">
        <f>IF(M_11=0,0,Data!N98/M_11)</f>
        <v>0.98164150019825991</v>
      </c>
      <c r="N99">
        <f>IF(M_12=0,0,Data!O98/M_12)</f>
        <v>0.7997416115964926</v>
      </c>
      <c r="O99">
        <f>IF(M_13=0,0,Data!P98/M_13)</f>
        <v>0.98164150019825991</v>
      </c>
      <c r="P99">
        <f>IF(M_14=0,0,Data!Q98/M_14)</f>
        <v>0.79145245685455812</v>
      </c>
      <c r="Q99">
        <f>IF(M_15=0,0,Data!R98/M_15)</f>
        <v>0.58392281251442413</v>
      </c>
      <c r="R99">
        <f>IF(M_16=0,0,Data!S98/M_16)</f>
        <v>0.91932271522491826</v>
      </c>
      <c r="S99">
        <f>IF(M_17=0,0,Data!T98/M_17)</f>
        <v>0</v>
      </c>
      <c r="T99">
        <f>IF(M_18=0,0,Data!U98/M_18)</f>
        <v>0</v>
      </c>
      <c r="U99" cm="1">
        <f t="array" ref="U99">IF(M_19=0,0,Data!V98/M_19)</f>
        <v>0</v>
      </c>
      <c r="V99" cm="1">
        <f t="array" ref="V99">IF(M_20=0,0,Data!W98/M_20)</f>
        <v>0</v>
      </c>
    </row>
    <row r="100" spans="1:22" x14ac:dyDescent="0.25">
      <c r="A100">
        <f>Data!A99</f>
        <v>4</v>
      </c>
      <c r="B100">
        <v>3.9999999999999002E-2</v>
      </c>
      <c r="C100">
        <f>IF(M_1=0,0,Data!D99/M_1)</f>
        <v>0.23459547821027746</v>
      </c>
      <c r="D100">
        <f>IF(M_2=0,0,Data!E99/M_2)</f>
        <v>0</v>
      </c>
      <c r="E100">
        <f>IF(M_3=0,0,Data!F99/M_3)</f>
        <v>0</v>
      </c>
      <c r="F100">
        <f>IF(M_4=0,0,Data!G99/M_4)</f>
        <v>0</v>
      </c>
      <c r="G100">
        <f>IF(M_5=0,0,Data!H99/M_5)</f>
        <v>0</v>
      </c>
      <c r="H100">
        <f>IF(M_6=0,0,Data!I99/M_6)</f>
        <v>0.98111089417719977</v>
      </c>
      <c r="I100">
        <f>IF(M_7=0,0,Data!J99/M_7)</f>
        <v>0.96526134893678772</v>
      </c>
      <c r="J100">
        <f>IF(M_8=0,0,Data!K99/M_8)</f>
        <v>0.97504759927622775</v>
      </c>
      <c r="K100">
        <f>IF(M_9=0,0,Data!L99/M_9)</f>
        <v>0.96423836184611678</v>
      </c>
      <c r="L100">
        <f>IF(M_10=0,0,Data!M99/M_10)</f>
        <v>0.96438751370762399</v>
      </c>
      <c r="M100">
        <f>IF(M_11=0,0,Data!N99/M_11)</f>
        <v>0.98111089417719977</v>
      </c>
      <c r="N100">
        <f>IF(M_12=0,0,Data!O99/M_12)</f>
        <v>0.8093482583849434</v>
      </c>
      <c r="O100">
        <f>IF(M_13=0,0,Data!P99/M_13)</f>
        <v>0.98111089417719977</v>
      </c>
      <c r="P100">
        <f>IF(M_14=0,0,Data!Q99/M_14)</f>
        <v>0.79816759065768139</v>
      </c>
      <c r="Q100">
        <f>IF(M_15=0,0,Data!R99/M_15)</f>
        <v>0.58683476424383407</v>
      </c>
      <c r="R100">
        <f>IF(M_16=0,0,Data!S99/M_16)</f>
        <v>0.91932271522491826</v>
      </c>
      <c r="S100">
        <f>IF(M_17=0,0,Data!T99/M_17)</f>
        <v>0</v>
      </c>
      <c r="T100">
        <f>IF(M_18=0,0,Data!U99/M_18)</f>
        <v>0</v>
      </c>
      <c r="U100" cm="1">
        <f t="array" ref="U100">IF(M_19=0,0,Data!V99/M_19)</f>
        <v>0</v>
      </c>
      <c r="V100" cm="1">
        <f t="array" ref="V100">IF(M_20=0,0,Data!W99/M_20)</f>
        <v>0</v>
      </c>
    </row>
    <row r="101" spans="1:22" x14ac:dyDescent="0.25">
      <c r="A101">
        <f>Data!A100</f>
        <v>3</v>
      </c>
      <c r="B101">
        <v>2.9999999999999E-2</v>
      </c>
      <c r="C101">
        <f>IF(M_1=0,0,Data!D100/M_1)</f>
        <v>0.1963028192126062</v>
      </c>
      <c r="D101">
        <f>IF(M_2=0,0,Data!E100/M_2)</f>
        <v>0</v>
      </c>
      <c r="E101">
        <f>IF(M_3=0,0,Data!F100/M_3)</f>
        <v>0</v>
      </c>
      <c r="F101">
        <f>IF(M_4=0,0,Data!G100/M_4)</f>
        <v>0</v>
      </c>
      <c r="G101">
        <f>IF(M_5=0,0,Data!H100/M_5)</f>
        <v>0</v>
      </c>
      <c r="H101">
        <f>IF(M_6=0,0,Data!I100/M_6)</f>
        <v>0.98048197934296843</v>
      </c>
      <c r="I101">
        <f>IF(M_7=0,0,Data!J100/M_7)</f>
        <v>0.96495464303706247</v>
      </c>
      <c r="J101">
        <f>IF(M_8=0,0,Data!K100/M_8)</f>
        <v>0.97100184354299435</v>
      </c>
      <c r="K101">
        <f>IF(M_9=0,0,Data!L100/M_9)</f>
        <v>0.96497830706285592</v>
      </c>
      <c r="L101">
        <f>IF(M_10=0,0,Data!M100/M_10)</f>
        <v>0.9640430402985859</v>
      </c>
      <c r="M101">
        <f>IF(M_11=0,0,Data!N100/M_11)</f>
        <v>0.98048197934296843</v>
      </c>
      <c r="N101">
        <f>IF(M_12=0,0,Data!O100/M_12)</f>
        <v>0.83669756428127573</v>
      </c>
      <c r="O101">
        <f>IF(M_13=0,0,Data!P100/M_13)</f>
        <v>0.98048197934296843</v>
      </c>
      <c r="P101">
        <f>IF(M_14=0,0,Data!Q100/M_14)</f>
        <v>0.82061090749814447</v>
      </c>
      <c r="Q101">
        <f>IF(M_15=0,0,Data!R100/M_15)</f>
        <v>0.59122815607311996</v>
      </c>
      <c r="R101">
        <f>IF(M_16=0,0,Data!S100/M_16)</f>
        <v>0.91932271522491826</v>
      </c>
      <c r="S101">
        <f>IF(M_17=0,0,Data!T100/M_17)</f>
        <v>0</v>
      </c>
      <c r="T101">
        <f>IF(M_18=0,0,Data!U100/M_18)</f>
        <v>0</v>
      </c>
      <c r="U101" cm="1">
        <f t="array" ref="U101">IF(M_19=0,0,Data!V100/M_19)</f>
        <v>0</v>
      </c>
      <c r="V101" cm="1">
        <f t="array" ref="V101">IF(M_20=0,0,Data!W100/M_20)</f>
        <v>0</v>
      </c>
    </row>
    <row r="102" spans="1:22" x14ac:dyDescent="0.25">
      <c r="A102">
        <f>Data!A101</f>
        <v>2</v>
      </c>
      <c r="B102">
        <v>1.9999999999999001E-2</v>
      </c>
      <c r="C102">
        <f>IF(M_1=0,0,Data!D101/M_1)</f>
        <v>0.14616445787036464</v>
      </c>
      <c r="D102">
        <f>IF(M_2=0,0,Data!E101/M_2)</f>
        <v>0</v>
      </c>
      <c r="E102">
        <f>IF(M_3=0,0,Data!F101/M_3)</f>
        <v>0</v>
      </c>
      <c r="F102">
        <f>IF(M_4=0,0,Data!G101/M_4)</f>
        <v>0</v>
      </c>
      <c r="G102">
        <f>IF(M_5=0,0,Data!H101/M_5)</f>
        <v>0</v>
      </c>
      <c r="H102">
        <f>IF(M_6=0,0,Data!I101/M_6)</f>
        <v>0.97998534495087808</v>
      </c>
      <c r="I102">
        <f>IF(M_7=0,0,Data!J101/M_7)</f>
        <v>0.96276765829730748</v>
      </c>
      <c r="J102">
        <f>IF(M_8=0,0,Data!K101/M_8)</f>
        <v>0.96079842029369</v>
      </c>
      <c r="K102">
        <f>IF(M_9=0,0,Data!L101/M_9)</f>
        <v>0.96576577140980391</v>
      </c>
      <c r="L102">
        <f>IF(M_10=0,0,Data!M101/M_10)</f>
        <v>0.96172515357111543</v>
      </c>
      <c r="M102">
        <f>IF(M_11=0,0,Data!N101/M_11)</f>
        <v>0.97998534495087808</v>
      </c>
      <c r="N102">
        <f>IF(M_12=0,0,Data!O101/M_12)</f>
        <v>0.8750982796005633</v>
      </c>
      <c r="O102">
        <f>IF(M_13=0,0,Data!P101/M_13)</f>
        <v>0.97998534495087808</v>
      </c>
      <c r="P102">
        <f>IF(M_14=0,0,Data!Q101/M_14)</f>
        <v>0.85136569299992482</v>
      </c>
      <c r="Q102">
        <f>IF(M_15=0,0,Data!R101/M_15)</f>
        <v>0.59452104272655382</v>
      </c>
      <c r="R102">
        <f>IF(M_16=0,0,Data!S101/M_16)</f>
        <v>0.91932271522491826</v>
      </c>
      <c r="S102">
        <f>IF(M_17=0,0,Data!T101/M_17)</f>
        <v>0</v>
      </c>
      <c r="T102">
        <f>IF(M_18=0,0,Data!U101/M_18)</f>
        <v>0</v>
      </c>
      <c r="U102" cm="1">
        <f t="array" ref="U102">IF(M_19=0,0,Data!V101/M_19)</f>
        <v>0</v>
      </c>
      <c r="V102" cm="1">
        <f t="array" ref="V102">IF(M_20=0,0,Data!W101/M_20)</f>
        <v>0</v>
      </c>
    </row>
    <row r="103" spans="1:22" x14ac:dyDescent="0.25">
      <c r="A103">
        <f>Data!A102</f>
        <v>1</v>
      </c>
      <c r="B103">
        <v>9.9999999999990097E-3</v>
      </c>
      <c r="C103">
        <f>IF(M_1=0,0,Data!D102/M_1)</f>
        <v>0.14625544288732256</v>
      </c>
      <c r="D103">
        <f>IF(M_2=0,0,Data!E102/M_2)</f>
        <v>0</v>
      </c>
      <c r="E103">
        <f>IF(M_3=0,0,Data!F102/M_3)</f>
        <v>0</v>
      </c>
      <c r="F103">
        <f>IF(M_4=0,0,Data!G102/M_4)</f>
        <v>0</v>
      </c>
      <c r="G103">
        <f>IF(M_5=0,0,Data!H102/M_5)</f>
        <v>0</v>
      </c>
      <c r="H103">
        <f>IF(M_6=0,0,Data!I102/M_6)</f>
        <v>0.96307281550517199</v>
      </c>
      <c r="I103">
        <f>IF(M_7=0,0,Data!J102/M_7)</f>
        <v>0.94926642849353626</v>
      </c>
      <c r="J103">
        <f>IF(M_8=0,0,Data!K102/M_8)</f>
        <v>0.94114361068348507</v>
      </c>
      <c r="K103">
        <f>IF(M_9=0,0,Data!L102/M_9)</f>
        <v>0.94581450279468615</v>
      </c>
      <c r="L103">
        <f>IF(M_10=0,0,Data!M102/M_10)</f>
        <v>0.94800243219610159</v>
      </c>
      <c r="M103">
        <f>IF(M_11=0,0,Data!N102/M_11)</f>
        <v>0.96307281550517199</v>
      </c>
      <c r="N103">
        <f>IF(M_12=0,0,Data!O102/M_12)</f>
        <v>0.88119393003897051</v>
      </c>
      <c r="O103">
        <f>IF(M_13=0,0,Data!P102/M_13)</f>
        <v>0.96307281550517199</v>
      </c>
      <c r="P103">
        <f>IF(M_14=0,0,Data!Q102/M_14)</f>
        <v>0.89357115648790919</v>
      </c>
      <c r="Q103">
        <f>IF(M_15=0,0,Data!R102/M_15)</f>
        <v>0.59811007963306306</v>
      </c>
      <c r="R103">
        <f>IF(M_16=0,0,Data!S102/M_16)</f>
        <v>0.91932271522491826</v>
      </c>
      <c r="S103">
        <f>IF(M_17=0,0,Data!T102/M_17)</f>
        <v>0</v>
      </c>
      <c r="T103">
        <f>IF(M_18=0,0,Data!U102/M_18)</f>
        <v>0</v>
      </c>
      <c r="U103" cm="1">
        <f t="array" ref="U103">IF(M_19=0,0,Data!V102/M_19)</f>
        <v>0</v>
      </c>
      <c r="V103" cm="1">
        <f t="array" ref="V103">IF(M_20=0,0,Data!W102/M_20)</f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C3930-1AB1-4A23-B4BF-FD33FE97786F}">
  <dimension ref="A1:V103"/>
  <sheetViews>
    <sheetView workbookViewId="0">
      <selection activeCell="C2" sqref="C2"/>
    </sheetView>
  </sheetViews>
  <sheetFormatPr defaultRowHeight="15" x14ac:dyDescent="0.25"/>
  <cols>
    <col min="3" max="3" width="17" bestFit="1" customWidth="1"/>
    <col min="5" max="5" width="10.7109375" bestFit="1" customWidth="1"/>
  </cols>
  <sheetData>
    <row r="1" spans="1:22" x14ac:dyDescent="0.25">
      <c r="C1" t="s">
        <v>0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5">
      <c r="C2">
        <f>'Data-Normalized'!C2</f>
        <v>2.01063918211562E-2</v>
      </c>
      <c r="D2">
        <f>'Data-Normalized'!D2</f>
        <v>0</v>
      </c>
      <c r="E2">
        <f>'Data-Normalized'!E2</f>
        <v>0</v>
      </c>
      <c r="F2">
        <f>'Data-Normalized'!F2</f>
        <v>0</v>
      </c>
      <c r="G2">
        <f>'Data-Normalized'!G2</f>
        <v>0</v>
      </c>
      <c r="H2">
        <f>'Data-Normalized'!H2</f>
        <v>16.305765540151899</v>
      </c>
      <c r="I2">
        <f>'Data-Normalized'!I2</f>
        <v>476482.52</v>
      </c>
      <c r="J2">
        <f>'Data-Normalized'!J2</f>
        <v>410405.4</v>
      </c>
      <c r="K2">
        <f>'Data-Normalized'!K2</f>
        <v>0.86402664997346701</v>
      </c>
      <c r="L2">
        <f>'Data-Normalized'!L2</f>
        <v>0.85727866093805905</v>
      </c>
      <c r="M2">
        <f>'Data-Normalized'!M2</f>
        <v>16.305765540151899</v>
      </c>
      <c r="N2">
        <f>'Data-Normalized'!N2</f>
        <v>0.95942668728952396</v>
      </c>
      <c r="O2">
        <f>'Data-Normalized'!O2</f>
        <v>16.305765540151899</v>
      </c>
      <c r="P2">
        <f>'Data-Normalized'!P2</f>
        <v>0.94696838176930298</v>
      </c>
      <c r="Q2">
        <f>'Data-Normalized'!Q2</f>
        <v>133384724.78</v>
      </c>
      <c r="R2">
        <f>'Data-Normalized'!R2</f>
        <v>0.29730177875067998</v>
      </c>
      <c r="S2">
        <f>'Data-Normalized'!S2</f>
        <v>0</v>
      </c>
      <c r="T2">
        <f>'Data-Normalized'!T2</f>
        <v>0</v>
      </c>
      <c r="U2">
        <f>'Data-Normalized'!U2</f>
        <v>0</v>
      </c>
      <c r="V2">
        <f>'Data-Normalized'!V2</f>
        <v>0</v>
      </c>
    </row>
    <row r="3" spans="1:22" s="2" customFormat="1" x14ac:dyDescent="0.25">
      <c r="A3" s="2" t="str">
        <f>Data!A2</f>
        <v>H-Axis</v>
      </c>
      <c r="B3" s="2" t="s">
        <v>1</v>
      </c>
      <c r="C3" s="2" t="str">
        <f>Data!D2</f>
        <v>Ours</v>
      </c>
      <c r="D3" s="2" t="str">
        <f>Data!E2</f>
        <v>Dummy1</v>
      </c>
      <c r="E3" s="2" t="str">
        <f>Data!F2</f>
        <v>Dummy2</v>
      </c>
      <c r="F3" s="2" t="str">
        <f>Data!G2</f>
        <v>Dummy3</v>
      </c>
      <c r="G3" s="2" t="str">
        <f>Data!H2</f>
        <v>Dummy4</v>
      </c>
      <c r="H3" s="2" t="str">
        <f>Data!I2</f>
        <v>Ursem</v>
      </c>
      <c r="I3" s="2" t="str">
        <f>Data!J2</f>
        <v>Wineberg and Oppacher</v>
      </c>
      <c r="J3" s="2" t="str">
        <f>Data!K2</f>
        <v>Zhu et al.</v>
      </c>
      <c r="K3" s="2" t="str">
        <f>Data!L2</f>
        <v>Shi</v>
      </c>
      <c r="L3" s="2" t="str">
        <f>Data!M2</f>
        <v>Wang et al.</v>
      </c>
      <c r="M3" s="2" t="str">
        <f>Data!N2</f>
        <v>Li et al.</v>
      </c>
      <c r="N3" s="2" t="str">
        <f>Data!O2</f>
        <v>Cheng</v>
      </c>
      <c r="O3" s="2" t="str">
        <f>Data!P2</f>
        <v>Tilahun</v>
      </c>
      <c r="P3" s="2" t="str">
        <f>Data!Q2</f>
        <v>Salleh et al.</v>
      </c>
      <c r="Q3" s="2" t="str">
        <f>Data!R2</f>
        <v>Zhao et al.</v>
      </c>
      <c r="R3" s="2" t="str">
        <f>Data!S2</f>
        <v>Osuna Enciso et al.</v>
      </c>
      <c r="S3" s="2">
        <f>Data!T2</f>
        <v>0</v>
      </c>
      <c r="T3" s="2">
        <f>Data!U2</f>
        <v>0</v>
      </c>
      <c r="U3" s="2">
        <f>Data!V2</f>
        <v>0</v>
      </c>
      <c r="V3" s="2">
        <f>Data!W2</f>
        <v>0</v>
      </c>
    </row>
    <row r="4" spans="1:22" x14ac:dyDescent="0.25">
      <c r="A4">
        <f>Data!A3</f>
        <v>100</v>
      </c>
      <c r="B4">
        <v>1</v>
      </c>
      <c r="C4">
        <f>ABS('Data-Normalized'!C4-'Data-Normalized'!B4)</f>
        <v>4.4039453361208736E-3</v>
      </c>
      <c r="D4">
        <f>ABS('Data-Normalized'!D4-'Data-Normalized'!B4)</f>
        <v>1</v>
      </c>
      <c r="E4">
        <f>ABS('Data-Normalized'!E4-'Data-Normalized'!B4)</f>
        <v>1</v>
      </c>
      <c r="F4">
        <f>ABS('Data-Normalized'!F4-'Data-Normalized'!B4)</f>
        <v>1</v>
      </c>
      <c r="G4">
        <f>ABS('Data-Normalized'!G4-'Data-Normalized'!B4)</f>
        <v>1</v>
      </c>
      <c r="H4">
        <f>ABS('Data-Normalized'!H4-'Data-Normalized'!B4)</f>
        <v>2.1356859943344464E-4</v>
      </c>
      <c r="I4">
        <f>ABS('Data-Normalized'!I4-'Data-Normalized'!B4)</f>
        <v>1.6113917463334015E-4</v>
      </c>
      <c r="J4">
        <f>ABS('Data-Normalized'!J4-'Data-Normalized'!B4)</f>
        <v>1.1086598763077049E-4</v>
      </c>
      <c r="K4">
        <f>ABS('Data-Normalized'!K4-'Data-Normalized'!B4)</f>
        <v>1.975317304533375E-4</v>
      </c>
      <c r="L4">
        <f>ABS('Data-Normalized'!L4-'Data-Normalized'!B4)</f>
        <v>1.5711796372452902E-4</v>
      </c>
      <c r="M4">
        <f>ABS('Data-Normalized'!M4-'Data-Normalized'!B4)</f>
        <v>2.1356859943344464E-4</v>
      </c>
      <c r="N4">
        <f>ABS('Data-Normalized'!N4-'Data-Normalized'!B4)</f>
        <v>6.145855474999351E-4</v>
      </c>
      <c r="O4">
        <f>ABS('Data-Normalized'!O4-'Data-Normalized'!B4)</f>
        <v>2.1356859943344464E-4</v>
      </c>
      <c r="P4">
        <f>ABS('Data-Normalized'!P4-'Data-Normalized'!B4)</f>
        <v>4.5419747254378251E-3</v>
      </c>
      <c r="Q4">
        <f>ABS('Data-Normalized'!Q4-'Data-Normalized'!B4)</f>
        <v>0</v>
      </c>
      <c r="R4">
        <f>ABS('Data-Normalized'!R4-'Data-Normalized'!B4)</f>
        <v>0</v>
      </c>
      <c r="S4">
        <f>ABS('Data-Normalized'!S4-'Data-Normalized'!B4)</f>
        <v>1</v>
      </c>
      <c r="T4">
        <f>ABS('Data-Normalized'!T4-'Data-Normalized'!B4)</f>
        <v>1</v>
      </c>
      <c r="U4">
        <f>ABS('Data-Normalized'!U4-'Data-Normalized'!B4)</f>
        <v>1</v>
      </c>
      <c r="V4">
        <f>ABS('Data-Normalized'!V4-'Data-Normalized'!B4)</f>
        <v>1</v>
      </c>
    </row>
    <row r="5" spans="1:22" x14ac:dyDescent="0.25">
      <c r="A5">
        <f>Data!A4</f>
        <v>99</v>
      </c>
      <c r="B5">
        <v>0.99</v>
      </c>
      <c r="C5">
        <f>ABS('Data-Normalized'!C5-'Data-Normalized'!B5)</f>
        <v>1.0000000000000009E-2</v>
      </c>
      <c r="D5">
        <f>ABS('Data-Normalized'!D5-'Data-Normalized'!B5)</f>
        <v>0.99</v>
      </c>
      <c r="E5">
        <f>ABS('Data-Normalized'!E5-'Data-Normalized'!B5)</f>
        <v>0.99</v>
      </c>
      <c r="F5">
        <f>ABS('Data-Normalized'!F5-'Data-Normalized'!B5)</f>
        <v>0.99</v>
      </c>
      <c r="G5">
        <f>ABS('Data-Normalized'!G5-'Data-Normalized'!B5)</f>
        <v>0.99</v>
      </c>
      <c r="H5">
        <f>ABS('Data-Normalized'!H5-'Data-Normalized'!B5)</f>
        <v>9.8241764762628803E-3</v>
      </c>
      <c r="I5">
        <f>ABS('Data-Normalized'!I5-'Data-Normalized'!B5)</f>
        <v>9.8585047778876334E-3</v>
      </c>
      <c r="J5">
        <f>ABS('Data-Normalized'!J5-'Data-Normalized'!B5)</f>
        <v>9.9628172533792192E-3</v>
      </c>
      <c r="K5">
        <f>ABS('Data-Normalized'!K5-'Data-Normalized'!B5)</f>
        <v>9.8968173929417924E-3</v>
      </c>
      <c r="L5">
        <f>ABS('Data-Normalized'!L5-'Data-Normalized'!B5)</f>
        <v>9.8635554525549063E-3</v>
      </c>
      <c r="M5">
        <f>ABS('Data-Normalized'!M5-'Data-Normalized'!B5)</f>
        <v>9.8241764762628803E-3</v>
      </c>
      <c r="N5">
        <f>ABS('Data-Normalized'!N5-'Data-Normalized'!B5)</f>
        <v>1.0000000000000009E-2</v>
      </c>
      <c r="O5">
        <f>ABS('Data-Normalized'!O5-'Data-Normalized'!B5)</f>
        <v>9.8241764762628803E-3</v>
      </c>
      <c r="P5">
        <f>ABS('Data-Normalized'!P5-'Data-Normalized'!B5)</f>
        <v>1.0000000000000009E-2</v>
      </c>
      <c r="Q5">
        <f>ABS('Data-Normalized'!Q5-'Data-Normalized'!B5)</f>
        <v>7.85722120376664E-3</v>
      </c>
      <c r="R5">
        <f>ABS('Data-Normalized'!R5-'Data-Normalized'!B5)</f>
        <v>1.0000000000000009E-2</v>
      </c>
      <c r="S5">
        <f>ABS('Data-Normalized'!S5-'Data-Normalized'!B5)</f>
        <v>0.99</v>
      </c>
      <c r="T5">
        <f>ABS('Data-Normalized'!T5-'Data-Normalized'!B5)</f>
        <v>0.99</v>
      </c>
      <c r="U5">
        <f>ABS('Data-Normalized'!U5-'Data-Normalized'!B5)</f>
        <v>0.99</v>
      </c>
      <c r="V5">
        <f>ABS('Data-Normalized'!V5-'Data-Normalized'!B5)</f>
        <v>0.99</v>
      </c>
    </row>
    <row r="6" spans="1:22" x14ac:dyDescent="0.25">
      <c r="A6">
        <f>Data!A5</f>
        <v>98</v>
      </c>
      <c r="B6">
        <v>0.98</v>
      </c>
      <c r="C6">
        <f>ABS('Data-Normalized'!C6-'Data-Normalized'!B6)</f>
        <v>8.1513960403339913E-3</v>
      </c>
      <c r="D6">
        <f>ABS('Data-Normalized'!D6-'Data-Normalized'!B6)</f>
        <v>0.98</v>
      </c>
      <c r="E6">
        <f>ABS('Data-Normalized'!E6-'Data-Normalized'!B6)</f>
        <v>0.98</v>
      </c>
      <c r="F6">
        <f>ABS('Data-Normalized'!F6-'Data-Normalized'!B6)</f>
        <v>0.98</v>
      </c>
      <c r="G6">
        <f>ABS('Data-Normalized'!G6-'Data-Normalized'!B6)</f>
        <v>0.98</v>
      </c>
      <c r="H6">
        <f>ABS('Data-Normalized'!H6-'Data-Normalized'!B6)</f>
        <v>1.9918111921239601E-2</v>
      </c>
      <c r="I6">
        <f>ABS('Data-Normalized'!I6-'Data-Normalized'!B6)</f>
        <v>2.0000000000000018E-2</v>
      </c>
      <c r="J6">
        <f>ABS('Data-Normalized'!J6-'Data-Normalized'!B6)</f>
        <v>2.0000000000000018E-2</v>
      </c>
      <c r="K6">
        <f>ABS('Data-Normalized'!K6-'Data-Normalized'!B6)</f>
        <v>2.0000000000000018E-2</v>
      </c>
      <c r="L6">
        <f>ABS('Data-Normalized'!L6-'Data-Normalized'!B6)</f>
        <v>2.0000000000000018E-2</v>
      </c>
      <c r="M6">
        <f>ABS('Data-Normalized'!M6-'Data-Normalized'!B6)</f>
        <v>1.9918111921239601E-2</v>
      </c>
      <c r="N6">
        <f>ABS('Data-Normalized'!N6-'Data-Normalized'!B6)</f>
        <v>1.7197818809036702E-2</v>
      </c>
      <c r="O6">
        <f>ABS('Data-Normalized'!O6-'Data-Normalized'!B6)</f>
        <v>1.9918111921239601E-2</v>
      </c>
      <c r="P6">
        <f>ABS('Data-Normalized'!P6-'Data-Normalized'!B6)</f>
        <v>1.7343270687292245E-2</v>
      </c>
      <c r="Q6">
        <f>ABS('Data-Normalized'!Q6-'Data-Normalized'!B6)</f>
        <v>3.4026143274544784E-3</v>
      </c>
      <c r="R6">
        <f>ABS('Data-Normalized'!R6-'Data-Normalized'!B6)</f>
        <v>2.0000000000000018E-2</v>
      </c>
      <c r="S6">
        <f>ABS('Data-Normalized'!S6-'Data-Normalized'!B6)</f>
        <v>0.98</v>
      </c>
      <c r="T6">
        <f>ABS('Data-Normalized'!T6-'Data-Normalized'!B6)</f>
        <v>0.98</v>
      </c>
      <c r="U6">
        <f>ABS('Data-Normalized'!U6-'Data-Normalized'!B6)</f>
        <v>0.98</v>
      </c>
      <c r="V6">
        <f>ABS('Data-Normalized'!V6-'Data-Normalized'!B6)</f>
        <v>0.98</v>
      </c>
    </row>
    <row r="7" spans="1:22" x14ac:dyDescent="0.25">
      <c r="A7">
        <f>Data!A6</f>
        <v>97</v>
      </c>
      <c r="B7">
        <v>0.97</v>
      </c>
      <c r="C7">
        <f>ABS('Data-Normalized'!C7-'Data-Normalized'!B7)</f>
        <v>3.7387297463970626E-2</v>
      </c>
      <c r="D7">
        <f>ABS('Data-Normalized'!D7-'Data-Normalized'!B7)</f>
        <v>0.97</v>
      </c>
      <c r="E7">
        <f>ABS('Data-Normalized'!E7-'Data-Normalized'!B7)</f>
        <v>0.97</v>
      </c>
      <c r="F7">
        <f>ABS('Data-Normalized'!F7-'Data-Normalized'!B7)</f>
        <v>0.97</v>
      </c>
      <c r="G7">
        <f>ABS('Data-Normalized'!G7-'Data-Normalized'!B7)</f>
        <v>0.97</v>
      </c>
      <c r="H7">
        <f>ABS('Data-Normalized'!H7-'Data-Normalized'!B7)</f>
        <v>2.9688730227666937E-2</v>
      </c>
      <c r="I7">
        <f>ABS('Data-Normalized'!I7-'Data-Normalized'!B7)</f>
        <v>2.9686452296298294E-2</v>
      </c>
      <c r="J7">
        <f>ABS('Data-Normalized'!J7-'Data-Normalized'!B7)</f>
        <v>2.9964864010073811E-2</v>
      </c>
      <c r="K7">
        <f>ABS('Data-Normalized'!K7-'Data-Normalized'!B7)</f>
        <v>2.9671845479191328E-2</v>
      </c>
      <c r="L7">
        <f>ABS('Data-Normalized'!L7-'Data-Normalized'!B7)</f>
        <v>2.9689731697897459E-2</v>
      </c>
      <c r="M7">
        <f>ABS('Data-Normalized'!M7-'Data-Normalized'!B7)</f>
        <v>2.9688730227666937E-2</v>
      </c>
      <c r="N7">
        <f>ABS('Data-Normalized'!N7-'Data-Normalized'!B7)</f>
        <v>2.676831491100029E-2</v>
      </c>
      <c r="O7">
        <f>ABS('Data-Normalized'!O7-'Data-Normalized'!B7)</f>
        <v>2.9688730227666937E-2</v>
      </c>
      <c r="P7">
        <f>ABS('Data-Normalized'!P7-'Data-Normalized'!B7)</f>
        <v>2.7356405924189753E-2</v>
      </c>
      <c r="Q7">
        <f>ABS('Data-Normalized'!Q7-'Data-Normalized'!B7)</f>
        <v>1.0791021279040969E-2</v>
      </c>
      <c r="R7">
        <f>ABS('Data-Normalized'!R7-'Data-Normalized'!B7)</f>
        <v>3.0000000000000027E-2</v>
      </c>
      <c r="S7">
        <f>ABS('Data-Normalized'!S7-'Data-Normalized'!B7)</f>
        <v>0.97</v>
      </c>
      <c r="T7">
        <f>ABS('Data-Normalized'!T7-'Data-Normalized'!B7)</f>
        <v>0.97</v>
      </c>
      <c r="U7">
        <f>ABS('Data-Normalized'!U7-'Data-Normalized'!B7)</f>
        <v>0.97</v>
      </c>
      <c r="V7">
        <f>ABS('Data-Normalized'!V7-'Data-Normalized'!B7)</f>
        <v>0.97</v>
      </c>
    </row>
    <row r="8" spans="1:22" x14ac:dyDescent="0.25">
      <c r="A8">
        <f>Data!A7</f>
        <v>96</v>
      </c>
      <c r="B8">
        <v>0.96</v>
      </c>
      <c r="C8">
        <f>ABS('Data-Normalized'!C8-'Data-Normalized'!B8)</f>
        <v>1.464360952803323E-2</v>
      </c>
      <c r="D8">
        <f>ABS('Data-Normalized'!D8-'Data-Normalized'!B8)</f>
        <v>0.96</v>
      </c>
      <c r="E8">
        <f>ABS('Data-Normalized'!E8-'Data-Normalized'!B8)</f>
        <v>0.96</v>
      </c>
      <c r="F8">
        <f>ABS('Data-Normalized'!F8-'Data-Normalized'!B8)</f>
        <v>0.96</v>
      </c>
      <c r="G8">
        <f>ABS('Data-Normalized'!G8-'Data-Normalized'!B8)</f>
        <v>0.96</v>
      </c>
      <c r="H8">
        <f>ABS('Data-Normalized'!H8-'Data-Normalized'!B8)</f>
        <v>4.0000000000000036E-2</v>
      </c>
      <c r="I8">
        <f>ABS('Data-Normalized'!I8-'Data-Normalized'!B8)</f>
        <v>3.9723011874601366E-2</v>
      </c>
      <c r="J8">
        <f>ABS('Data-Normalized'!J8-'Data-Normalized'!B8)</f>
        <v>3.9700540002641227E-2</v>
      </c>
      <c r="K8">
        <f>ABS('Data-Normalized'!K8-'Data-Normalized'!B8)</f>
        <v>3.9976162123870118E-2</v>
      </c>
      <c r="L8">
        <f>ABS('Data-Normalized'!L8-'Data-Normalized'!B8)</f>
        <v>3.9728196781520175E-2</v>
      </c>
      <c r="M8">
        <f>ABS('Data-Normalized'!M8-'Data-Normalized'!B8)</f>
        <v>4.0000000000000036E-2</v>
      </c>
      <c r="N8">
        <f>ABS('Data-Normalized'!N8-'Data-Normalized'!B8)</f>
        <v>3.7084824906765457E-2</v>
      </c>
      <c r="O8">
        <f>ABS('Data-Normalized'!O8-'Data-Normalized'!B8)</f>
        <v>4.0000000000000036E-2</v>
      </c>
      <c r="P8">
        <f>ABS('Data-Normalized'!P8-'Data-Normalized'!B8)</f>
        <v>3.8646592861122375E-2</v>
      </c>
      <c r="Q8">
        <f>ABS('Data-Normalized'!Q8-'Data-Normalized'!B8)</f>
        <v>2.7536186906393922E-3</v>
      </c>
      <c r="R8">
        <f>ABS('Data-Normalized'!R8-'Data-Normalized'!B8)</f>
        <v>4.0000000000000036E-2</v>
      </c>
      <c r="S8">
        <f>ABS('Data-Normalized'!S8-'Data-Normalized'!B8)</f>
        <v>0.96</v>
      </c>
      <c r="T8">
        <f>ABS('Data-Normalized'!T8-'Data-Normalized'!B8)</f>
        <v>0.96</v>
      </c>
      <c r="U8">
        <f>ABS('Data-Normalized'!U8-'Data-Normalized'!B8)</f>
        <v>0.96</v>
      </c>
      <c r="V8">
        <f>ABS('Data-Normalized'!V8-'Data-Normalized'!B8)</f>
        <v>0.96</v>
      </c>
    </row>
    <row r="9" spans="1:22" x14ac:dyDescent="0.25">
      <c r="A9">
        <f>Data!A8</f>
        <v>95</v>
      </c>
      <c r="B9">
        <v>0.95</v>
      </c>
      <c r="C9">
        <f>ABS('Data-Normalized'!C9-'Data-Normalized'!B9)</f>
        <v>8.5999608216362766E-3</v>
      </c>
      <c r="D9">
        <f>ABS('Data-Normalized'!D9-'Data-Normalized'!B9)</f>
        <v>0.95</v>
      </c>
      <c r="E9">
        <f>ABS('Data-Normalized'!E9-'Data-Normalized'!B9)</f>
        <v>0.95</v>
      </c>
      <c r="F9">
        <f>ABS('Data-Normalized'!F9-'Data-Normalized'!B9)</f>
        <v>0.95</v>
      </c>
      <c r="G9">
        <f>ABS('Data-Normalized'!G9-'Data-Normalized'!B9)</f>
        <v>0.95</v>
      </c>
      <c r="H9">
        <f>ABS('Data-Normalized'!H9-'Data-Normalized'!B9)</f>
        <v>4.9896043597516204E-2</v>
      </c>
      <c r="I9">
        <f>ABS('Data-Normalized'!I9-'Data-Normalized'!B9)</f>
        <v>4.9423693444200167E-2</v>
      </c>
      <c r="J9">
        <f>ABS('Data-Normalized'!J9-'Data-Normalized'!B9)</f>
        <v>4.976233256190099E-2</v>
      </c>
      <c r="K9">
        <f>ABS('Data-Normalized'!K9-'Data-Normalized'!B9)</f>
        <v>4.9745865060392913E-2</v>
      </c>
      <c r="L9">
        <f>ABS('Data-Normalized'!L9-'Data-Normalized'!B9)</f>
        <v>4.9420810228354761E-2</v>
      </c>
      <c r="M9">
        <f>ABS('Data-Normalized'!M9-'Data-Normalized'!B9)</f>
        <v>4.9896043597516204E-2</v>
      </c>
      <c r="N9">
        <f>ABS('Data-Normalized'!N9-'Data-Normalized'!B9)</f>
        <v>4.6568092755328694E-2</v>
      </c>
      <c r="O9">
        <f>ABS('Data-Normalized'!O9-'Data-Normalized'!B9)</f>
        <v>4.9896043597516204E-2</v>
      </c>
      <c r="P9">
        <f>ABS('Data-Normalized'!P9-'Data-Normalized'!B9)</f>
        <v>4.0759315680237052E-2</v>
      </c>
      <c r="Q9">
        <f>ABS('Data-Normalized'!Q9-'Data-Normalized'!B9)</f>
        <v>1.3217472937083752E-3</v>
      </c>
      <c r="R9">
        <f>ABS('Data-Normalized'!R9-'Data-Normalized'!B9)</f>
        <v>5.0000000000000044E-2</v>
      </c>
      <c r="S9">
        <f>ABS('Data-Normalized'!S9-'Data-Normalized'!B9)</f>
        <v>0.95</v>
      </c>
      <c r="T9">
        <f>ABS('Data-Normalized'!T9-'Data-Normalized'!B9)</f>
        <v>0.95</v>
      </c>
      <c r="U9">
        <f>ABS('Data-Normalized'!U9-'Data-Normalized'!B9)</f>
        <v>0.95</v>
      </c>
      <c r="V9">
        <f>ABS('Data-Normalized'!V9-'Data-Normalized'!B9)</f>
        <v>0.95</v>
      </c>
    </row>
    <row r="10" spans="1:22" x14ac:dyDescent="0.25">
      <c r="A10">
        <f>Data!A9</f>
        <v>94</v>
      </c>
      <c r="B10">
        <v>0.94</v>
      </c>
      <c r="C10">
        <f>ABS('Data-Normalized'!C10-'Data-Normalized'!B10)</f>
        <v>5.2865895215037373E-3</v>
      </c>
      <c r="D10">
        <f>ABS('Data-Normalized'!D10-'Data-Normalized'!B10)</f>
        <v>0.94</v>
      </c>
      <c r="E10">
        <f>ABS('Data-Normalized'!E10-'Data-Normalized'!B10)</f>
        <v>0.94</v>
      </c>
      <c r="F10">
        <f>ABS('Data-Normalized'!F10-'Data-Normalized'!B10)</f>
        <v>0.94</v>
      </c>
      <c r="G10">
        <f>ABS('Data-Normalized'!G10-'Data-Normalized'!B10)</f>
        <v>0.94</v>
      </c>
      <c r="H10">
        <f>ABS('Data-Normalized'!H10-'Data-Normalized'!B10)</f>
        <v>5.9656646329440233E-2</v>
      </c>
      <c r="I10">
        <f>ABS('Data-Normalized'!I10-'Data-Normalized'!B10)</f>
        <v>5.9487326418606101E-2</v>
      </c>
      <c r="J10">
        <f>ABS('Data-Normalized'!J10-'Data-Normalized'!B10)</f>
        <v>5.9724077704630507E-2</v>
      </c>
      <c r="K10">
        <f>ABS('Data-Normalized'!K10-'Data-Normalized'!B10)</f>
        <v>5.9465887482405666E-2</v>
      </c>
      <c r="L10">
        <f>ABS('Data-Normalized'!L10-'Data-Normalized'!B10)</f>
        <v>5.9485753990605961E-2</v>
      </c>
      <c r="M10">
        <f>ABS('Data-Normalized'!M10-'Data-Normalized'!B10)</f>
        <v>5.9656646329440233E-2</v>
      </c>
      <c r="N10">
        <f>ABS('Data-Normalized'!N10-'Data-Normalized'!B10)</f>
        <v>5.2590056722167655E-2</v>
      </c>
      <c r="O10">
        <f>ABS('Data-Normalized'!O10-'Data-Normalized'!B10)</f>
        <v>5.9656646329440233E-2</v>
      </c>
      <c r="P10">
        <f>ABS('Data-Normalized'!P10-'Data-Normalized'!B10)</f>
        <v>5.6135716321014995E-2</v>
      </c>
      <c r="Q10">
        <f>ABS('Data-Normalized'!Q10-'Data-Normalized'!B10)</f>
        <v>2.9857456875730382E-3</v>
      </c>
      <c r="R10">
        <f>ABS('Data-Normalized'!R10-'Data-Normalized'!B10)</f>
        <v>6.0000000000000053E-2</v>
      </c>
      <c r="S10">
        <f>ABS('Data-Normalized'!S10-'Data-Normalized'!B10)</f>
        <v>0.94</v>
      </c>
      <c r="T10">
        <f>ABS('Data-Normalized'!T10-'Data-Normalized'!B10)</f>
        <v>0.94</v>
      </c>
      <c r="U10">
        <f>ABS('Data-Normalized'!U10-'Data-Normalized'!B10)</f>
        <v>0.94</v>
      </c>
      <c r="V10">
        <f>ABS('Data-Normalized'!V10-'Data-Normalized'!B10)</f>
        <v>0.94</v>
      </c>
    </row>
    <row r="11" spans="1:22" x14ac:dyDescent="0.25">
      <c r="A11">
        <f>Data!A10</f>
        <v>93</v>
      </c>
      <c r="B11">
        <v>0.93</v>
      </c>
      <c r="C11">
        <f>ABS('Data-Normalized'!C11-'Data-Normalized'!B11)</f>
        <v>2.6315040192952055E-2</v>
      </c>
      <c r="D11">
        <f>ABS('Data-Normalized'!D11-'Data-Normalized'!B11)</f>
        <v>0.93</v>
      </c>
      <c r="E11">
        <f>ABS('Data-Normalized'!E11-'Data-Normalized'!B11)</f>
        <v>0.93</v>
      </c>
      <c r="F11">
        <f>ABS('Data-Normalized'!F11-'Data-Normalized'!B11)</f>
        <v>0.93</v>
      </c>
      <c r="G11">
        <f>ABS('Data-Normalized'!G11-'Data-Normalized'!B11)</f>
        <v>0.93</v>
      </c>
      <c r="H11">
        <f>ABS('Data-Normalized'!H11-'Data-Normalized'!B11)</f>
        <v>6.9717523292539774E-2</v>
      </c>
      <c r="I11">
        <f>ABS('Data-Normalized'!I11-'Data-Normalized'!B11)</f>
        <v>6.9417187434283933E-2</v>
      </c>
      <c r="J11">
        <f>ABS('Data-Normalized'!J11-'Data-Normalized'!B11)</f>
        <v>6.9632314779483839E-2</v>
      </c>
      <c r="K11">
        <f>ABS('Data-Normalized'!K11-'Data-Normalized'!B11)</f>
        <v>6.9511151255083448E-2</v>
      </c>
      <c r="L11">
        <f>ABS('Data-Normalized'!L11-'Data-Normalized'!B11)</f>
        <v>6.9403310912352079E-2</v>
      </c>
      <c r="M11">
        <f>ABS('Data-Normalized'!M11-'Data-Normalized'!B11)</f>
        <v>6.9717523292539774E-2</v>
      </c>
      <c r="N11">
        <f>ABS('Data-Normalized'!N11-'Data-Normalized'!B11)</f>
        <v>6.2994101515994605E-2</v>
      </c>
      <c r="O11">
        <f>ABS('Data-Normalized'!O11-'Data-Normalized'!B11)</f>
        <v>6.9717523292539774E-2</v>
      </c>
      <c r="P11">
        <f>ABS('Data-Normalized'!P11-'Data-Normalized'!B11)</f>
        <v>6.2517485657348715E-2</v>
      </c>
      <c r="Q11">
        <f>ABS('Data-Normalized'!Q11-'Data-Normalized'!B11)</f>
        <v>1.364806005787067E-2</v>
      </c>
      <c r="R11">
        <f>ABS('Data-Normalized'!R11-'Data-Normalized'!B11)</f>
        <v>6.9999999999999951E-2</v>
      </c>
      <c r="S11">
        <f>ABS('Data-Normalized'!S11-'Data-Normalized'!B11)</f>
        <v>0.93</v>
      </c>
      <c r="T11">
        <f>ABS('Data-Normalized'!T11-'Data-Normalized'!B11)</f>
        <v>0.93</v>
      </c>
      <c r="U11">
        <f>ABS('Data-Normalized'!U11-'Data-Normalized'!B11)</f>
        <v>0.93</v>
      </c>
      <c r="V11">
        <f>ABS('Data-Normalized'!V11-'Data-Normalized'!B11)</f>
        <v>0.93</v>
      </c>
    </row>
    <row r="12" spans="1:22" x14ac:dyDescent="0.25">
      <c r="A12">
        <f>Data!A11</f>
        <v>92</v>
      </c>
      <c r="B12">
        <v>0.92</v>
      </c>
      <c r="C12">
        <f>ABS('Data-Normalized'!C12-'Data-Normalized'!B12)</f>
        <v>3.5064034505816188E-5</v>
      </c>
      <c r="D12">
        <f>ABS('Data-Normalized'!D12-'Data-Normalized'!B12)</f>
        <v>0.92</v>
      </c>
      <c r="E12">
        <f>ABS('Data-Normalized'!E12-'Data-Normalized'!B12)</f>
        <v>0.92</v>
      </c>
      <c r="F12">
        <f>ABS('Data-Normalized'!F12-'Data-Normalized'!B12)</f>
        <v>0.92</v>
      </c>
      <c r="G12">
        <f>ABS('Data-Normalized'!G12-'Data-Normalized'!B12)</f>
        <v>0.92</v>
      </c>
      <c r="H12">
        <f>ABS('Data-Normalized'!H12-'Data-Normalized'!B12)</f>
        <v>7.984639304099328E-2</v>
      </c>
      <c r="I12">
        <f>ABS('Data-Normalized'!I12-'Data-Normalized'!B12)</f>
        <v>7.9286647493385431E-2</v>
      </c>
      <c r="J12">
        <f>ABS('Data-Normalized'!J12-'Data-Normalized'!B12)</f>
        <v>7.9636067166757418E-2</v>
      </c>
      <c r="K12">
        <f>ABS('Data-Normalized'!K12-'Data-Normalized'!B12)</f>
        <v>7.9515474023684418E-2</v>
      </c>
      <c r="L12">
        <f>ABS('Data-Normalized'!L12-'Data-Normalized'!B12)</f>
        <v>7.928941918266641E-2</v>
      </c>
      <c r="M12">
        <f>ABS('Data-Normalized'!M12-'Data-Normalized'!B12)</f>
        <v>7.984639304099328E-2</v>
      </c>
      <c r="N12">
        <f>ABS('Data-Normalized'!N12-'Data-Normalized'!B12)</f>
        <v>7.1405025630943753E-2</v>
      </c>
      <c r="O12">
        <f>ABS('Data-Normalized'!O12-'Data-Normalized'!B12)</f>
        <v>7.984639304099328E-2</v>
      </c>
      <c r="P12">
        <f>ABS('Data-Normalized'!P12-'Data-Normalized'!B12)</f>
        <v>7.1235185183123662E-2</v>
      </c>
      <c r="Q12">
        <f>ABS('Data-Normalized'!Q12-'Data-Normalized'!B12)</f>
        <v>4.944091487894875E-3</v>
      </c>
      <c r="R12">
        <f>ABS('Data-Normalized'!R12-'Data-Normalized'!B12)</f>
        <v>7.999999999999996E-2</v>
      </c>
      <c r="S12">
        <f>ABS('Data-Normalized'!S12-'Data-Normalized'!B12)</f>
        <v>0.92</v>
      </c>
      <c r="T12">
        <f>ABS('Data-Normalized'!T12-'Data-Normalized'!B12)</f>
        <v>0.92</v>
      </c>
      <c r="U12">
        <f>ABS('Data-Normalized'!U12-'Data-Normalized'!B12)</f>
        <v>0.92</v>
      </c>
      <c r="V12">
        <f>ABS('Data-Normalized'!V12-'Data-Normalized'!B12)</f>
        <v>0.92</v>
      </c>
    </row>
    <row r="13" spans="1:22" x14ac:dyDescent="0.25">
      <c r="A13">
        <f>Data!A12</f>
        <v>91</v>
      </c>
      <c r="B13">
        <v>0.91</v>
      </c>
      <c r="C13">
        <f>ABS('Data-Normalized'!C13-'Data-Normalized'!B13)</f>
        <v>9.8032670418639611E-3</v>
      </c>
      <c r="D13">
        <f>ABS('Data-Normalized'!D13-'Data-Normalized'!B13)</f>
        <v>0.91</v>
      </c>
      <c r="E13">
        <f>ABS('Data-Normalized'!E13-'Data-Normalized'!B13)</f>
        <v>0.91</v>
      </c>
      <c r="F13">
        <f>ABS('Data-Normalized'!F13-'Data-Normalized'!B13)</f>
        <v>0.91</v>
      </c>
      <c r="G13">
        <f>ABS('Data-Normalized'!G13-'Data-Normalized'!B13)</f>
        <v>0.91</v>
      </c>
      <c r="H13">
        <f>ABS('Data-Normalized'!H13-'Data-Normalized'!B13)</f>
        <v>8.9650646662429168E-2</v>
      </c>
      <c r="I13">
        <f>ABS('Data-Normalized'!I13-'Data-Normalized'!B13)</f>
        <v>8.9046009075002375E-2</v>
      </c>
      <c r="J13">
        <f>ABS('Data-Normalized'!J13-'Data-Normalized'!B13)</f>
        <v>8.9586847541479719E-2</v>
      </c>
      <c r="K13">
        <f>ABS('Data-Normalized'!K13-'Data-Normalized'!B13)</f>
        <v>8.9165047847253098E-2</v>
      </c>
      <c r="L13">
        <f>ABS('Data-Normalized'!L13-'Data-Normalized'!B13)</f>
        <v>8.9053199298874453E-2</v>
      </c>
      <c r="M13">
        <f>ABS('Data-Normalized'!M13-'Data-Normalized'!B13)</f>
        <v>8.9650646662429168E-2</v>
      </c>
      <c r="N13">
        <f>ABS('Data-Normalized'!N13-'Data-Normalized'!B13)</f>
        <v>7.929307238055272E-2</v>
      </c>
      <c r="O13">
        <f>ABS('Data-Normalized'!O13-'Data-Normalized'!B13)</f>
        <v>8.9650646662429168E-2</v>
      </c>
      <c r="P13">
        <f>ABS('Data-Normalized'!P13-'Data-Normalized'!B13)</f>
        <v>8.2340000003922942E-2</v>
      </c>
      <c r="Q13">
        <f>ABS('Data-Normalized'!Q13-'Data-Normalized'!B13)</f>
        <v>4.7255626252528105E-3</v>
      </c>
      <c r="R13">
        <f>ABS('Data-Normalized'!R13-'Data-Normalized'!B13)</f>
        <v>8.9999999999999969E-2</v>
      </c>
      <c r="S13">
        <f>ABS('Data-Normalized'!S13-'Data-Normalized'!B13)</f>
        <v>0.91</v>
      </c>
      <c r="T13">
        <f>ABS('Data-Normalized'!T13-'Data-Normalized'!B13)</f>
        <v>0.91</v>
      </c>
      <c r="U13">
        <f>ABS('Data-Normalized'!U13-'Data-Normalized'!B13)</f>
        <v>0.91</v>
      </c>
      <c r="V13">
        <f>ABS('Data-Normalized'!V13-'Data-Normalized'!B13)</f>
        <v>0.91</v>
      </c>
    </row>
    <row r="14" spans="1:22" x14ac:dyDescent="0.25">
      <c r="A14">
        <f>Data!A13</f>
        <v>90</v>
      </c>
      <c r="B14">
        <v>0.9</v>
      </c>
      <c r="C14">
        <f>ABS('Data-Normalized'!C14-'Data-Normalized'!B14)</f>
        <v>2.509360259208393E-2</v>
      </c>
      <c r="D14">
        <f>ABS('Data-Normalized'!D14-'Data-Normalized'!B14)</f>
        <v>0.9</v>
      </c>
      <c r="E14">
        <f>ABS('Data-Normalized'!E14-'Data-Normalized'!B14)</f>
        <v>0.9</v>
      </c>
      <c r="F14">
        <f>ABS('Data-Normalized'!F14-'Data-Normalized'!B14)</f>
        <v>0.9</v>
      </c>
      <c r="G14">
        <f>ABS('Data-Normalized'!G14-'Data-Normalized'!B14)</f>
        <v>0.9</v>
      </c>
      <c r="H14">
        <f>ABS('Data-Normalized'!H14-'Data-Normalized'!B14)</f>
        <v>9.9726068599557571E-2</v>
      </c>
      <c r="I14">
        <f>ABS('Data-Normalized'!I14-'Data-Normalized'!B14)</f>
        <v>9.8952490429239703E-2</v>
      </c>
      <c r="J14">
        <f>ABS('Data-Normalized'!J14-'Data-Normalized'!B14)</f>
        <v>9.9661846554650491E-2</v>
      </c>
      <c r="K14">
        <f>ABS('Data-Normalized'!K14-'Data-Normalized'!B14)</f>
        <v>9.9137325744263816E-2</v>
      </c>
      <c r="L14">
        <f>ABS('Data-Normalized'!L14-'Data-Normalized'!B14)</f>
        <v>9.8943651074832273E-2</v>
      </c>
      <c r="M14">
        <f>ABS('Data-Normalized'!M14-'Data-Normalized'!B14)</f>
        <v>9.9726068599557571E-2</v>
      </c>
      <c r="N14">
        <f>ABS('Data-Normalized'!N14-'Data-Normalized'!B14)</f>
        <v>8.7591817019763041E-2</v>
      </c>
      <c r="O14">
        <f>ABS('Data-Normalized'!O14-'Data-Normalized'!B14)</f>
        <v>9.9726068599557571E-2</v>
      </c>
      <c r="P14">
        <f>ABS('Data-Normalized'!P14-'Data-Normalized'!B14)</f>
        <v>8.8665023318246328E-2</v>
      </c>
      <c r="Q14">
        <f>ABS('Data-Normalized'!Q14-'Data-Normalized'!B14)</f>
        <v>4.7247185091053856E-3</v>
      </c>
      <c r="R14">
        <f>ABS('Data-Normalized'!R14-'Data-Normalized'!B14)</f>
        <v>9.9999999999999978E-2</v>
      </c>
      <c r="S14">
        <f>ABS('Data-Normalized'!S14-'Data-Normalized'!B14)</f>
        <v>0.9</v>
      </c>
      <c r="T14">
        <f>ABS('Data-Normalized'!T14-'Data-Normalized'!B14)</f>
        <v>0.9</v>
      </c>
      <c r="U14">
        <f>ABS('Data-Normalized'!U14-'Data-Normalized'!B14)</f>
        <v>0.9</v>
      </c>
      <c r="V14">
        <f>ABS('Data-Normalized'!V14-'Data-Normalized'!B14)</f>
        <v>0.9</v>
      </c>
    </row>
    <row r="15" spans="1:22" x14ac:dyDescent="0.25">
      <c r="A15">
        <f>Data!A14</f>
        <v>89</v>
      </c>
      <c r="B15">
        <v>0.89</v>
      </c>
      <c r="C15">
        <f>ABS('Data-Normalized'!C15-'Data-Normalized'!B15)</f>
        <v>1.1022753309707256E-2</v>
      </c>
      <c r="D15">
        <f>ABS('Data-Normalized'!D15-'Data-Normalized'!B15)</f>
        <v>0.89</v>
      </c>
      <c r="E15">
        <f>ABS('Data-Normalized'!E15-'Data-Normalized'!B15)</f>
        <v>0.89</v>
      </c>
      <c r="F15">
        <f>ABS('Data-Normalized'!F15-'Data-Normalized'!B15)</f>
        <v>0.89</v>
      </c>
      <c r="G15">
        <f>ABS('Data-Normalized'!G15-'Data-Normalized'!B15)</f>
        <v>0.89</v>
      </c>
      <c r="H15">
        <f>ABS('Data-Normalized'!H15-'Data-Normalized'!B15)</f>
        <v>0.10958778872992192</v>
      </c>
      <c r="I15">
        <f>ABS('Data-Normalized'!I15-'Data-Normalized'!B15)</f>
        <v>0.10846596681028298</v>
      </c>
      <c r="J15">
        <f>ABS('Data-Normalized'!J15-'Data-Normalized'!B15)</f>
        <v>0.10956379716251285</v>
      </c>
      <c r="K15">
        <f>ABS('Data-Normalized'!K15-'Data-Normalized'!B15)</f>
        <v>0.10875720402700306</v>
      </c>
      <c r="L15">
        <f>ABS('Data-Normalized'!L15-'Data-Normalized'!B15)</f>
        <v>0.10846507192907939</v>
      </c>
      <c r="M15">
        <f>ABS('Data-Normalized'!M15-'Data-Normalized'!B15)</f>
        <v>0.10958778872992192</v>
      </c>
      <c r="N15">
        <f>ABS('Data-Normalized'!N15-'Data-Normalized'!B15)</f>
        <v>9.4571257239614459E-2</v>
      </c>
      <c r="O15">
        <f>ABS('Data-Normalized'!O15-'Data-Normalized'!B15)</f>
        <v>0.10958778872992192</v>
      </c>
      <c r="P15">
        <f>ABS('Data-Normalized'!P15-'Data-Normalized'!B15)</f>
        <v>9.7405392362417298E-2</v>
      </c>
      <c r="Q15">
        <f>ABS('Data-Normalized'!Q15-'Data-Normalized'!B15)</f>
        <v>6.2884435019335827E-3</v>
      </c>
      <c r="R15">
        <f>ABS('Data-Normalized'!R15-'Data-Normalized'!B15)</f>
        <v>0.10999999999999999</v>
      </c>
      <c r="S15">
        <f>ABS('Data-Normalized'!S15-'Data-Normalized'!B15)</f>
        <v>0.89</v>
      </c>
      <c r="T15">
        <f>ABS('Data-Normalized'!T15-'Data-Normalized'!B15)</f>
        <v>0.89</v>
      </c>
      <c r="U15">
        <f>ABS('Data-Normalized'!U15-'Data-Normalized'!B15)</f>
        <v>0.89</v>
      </c>
      <c r="V15">
        <f>ABS('Data-Normalized'!V15-'Data-Normalized'!B15)</f>
        <v>0.89</v>
      </c>
    </row>
    <row r="16" spans="1:22" x14ac:dyDescent="0.25">
      <c r="A16">
        <f>Data!A15</f>
        <v>88</v>
      </c>
      <c r="B16">
        <v>0.88</v>
      </c>
      <c r="C16">
        <f>ABS('Data-Normalized'!C16-'Data-Normalized'!B16)</f>
        <v>2.200118436379439E-2</v>
      </c>
      <c r="D16">
        <f>ABS('Data-Normalized'!D16-'Data-Normalized'!B16)</f>
        <v>0.88</v>
      </c>
      <c r="E16">
        <f>ABS('Data-Normalized'!E16-'Data-Normalized'!B16)</f>
        <v>0.88</v>
      </c>
      <c r="F16">
        <f>ABS('Data-Normalized'!F16-'Data-Normalized'!B16)</f>
        <v>0.88</v>
      </c>
      <c r="G16">
        <f>ABS('Data-Normalized'!G16-'Data-Normalized'!B16)</f>
        <v>0.88</v>
      </c>
      <c r="H16">
        <f>ABS('Data-Normalized'!H16-'Data-Normalized'!B16)</f>
        <v>0.11949427043869898</v>
      </c>
      <c r="I16">
        <f>ABS('Data-Normalized'!I16-'Data-Normalized'!B16)</f>
        <v>0.11840577572499411</v>
      </c>
      <c r="J16">
        <f>ABS('Data-Normalized'!J16-'Data-Normalized'!B16)</f>
        <v>0.11945531905769258</v>
      </c>
      <c r="K16">
        <f>ABS('Data-Normalized'!K16-'Data-Normalized'!B16)</f>
        <v>0.11858257044037634</v>
      </c>
      <c r="L16">
        <f>ABS('Data-Normalized'!L16-'Data-Normalized'!B16)</f>
        <v>0.11841157163361682</v>
      </c>
      <c r="M16">
        <f>ABS('Data-Normalized'!M16-'Data-Normalized'!B16)</f>
        <v>0.11949427043869898</v>
      </c>
      <c r="N16">
        <f>ABS('Data-Normalized'!N16-'Data-Normalized'!B16)</f>
        <v>0.10096858715505597</v>
      </c>
      <c r="O16">
        <f>ABS('Data-Normalized'!O16-'Data-Normalized'!B16)</f>
        <v>0.11949427043869898</v>
      </c>
      <c r="P16">
        <f>ABS('Data-Normalized'!P16-'Data-Normalized'!B16)</f>
        <v>0.10229513730923545</v>
      </c>
      <c r="Q16">
        <f>ABS('Data-Normalized'!Q16-'Data-Normalized'!B16)</f>
        <v>8.6906613595517657E-3</v>
      </c>
      <c r="R16">
        <f>ABS('Data-Normalized'!R16-'Data-Normalized'!B16)</f>
        <v>0.12</v>
      </c>
      <c r="S16">
        <f>ABS('Data-Normalized'!S16-'Data-Normalized'!B16)</f>
        <v>0.88</v>
      </c>
      <c r="T16">
        <f>ABS('Data-Normalized'!T16-'Data-Normalized'!B16)</f>
        <v>0.88</v>
      </c>
      <c r="U16">
        <f>ABS('Data-Normalized'!U16-'Data-Normalized'!B16)</f>
        <v>0.88</v>
      </c>
      <c r="V16">
        <f>ABS('Data-Normalized'!V16-'Data-Normalized'!B16)</f>
        <v>0.88</v>
      </c>
    </row>
    <row r="17" spans="1:22" x14ac:dyDescent="0.25">
      <c r="A17">
        <f>Data!A16</f>
        <v>87</v>
      </c>
      <c r="B17">
        <v>0.87</v>
      </c>
      <c r="C17">
        <f>ABS('Data-Normalized'!C17-'Data-Normalized'!B17)</f>
        <v>3.0203721043384646E-2</v>
      </c>
      <c r="D17">
        <f>ABS('Data-Normalized'!D17-'Data-Normalized'!B17)</f>
        <v>0.87</v>
      </c>
      <c r="E17">
        <f>ABS('Data-Normalized'!E17-'Data-Normalized'!B17)</f>
        <v>0.87</v>
      </c>
      <c r="F17">
        <f>ABS('Data-Normalized'!F17-'Data-Normalized'!B17)</f>
        <v>0.87</v>
      </c>
      <c r="G17">
        <f>ABS('Data-Normalized'!G17-'Data-Normalized'!B17)</f>
        <v>0.87</v>
      </c>
      <c r="H17">
        <f>ABS('Data-Normalized'!H17-'Data-Normalized'!B17)</f>
        <v>0.12938949292259927</v>
      </c>
      <c r="I17">
        <f>ABS('Data-Normalized'!I17-'Data-Normalized'!B17)</f>
        <v>0.12781045483053599</v>
      </c>
      <c r="J17">
        <f>ABS('Data-Normalized'!J17-'Data-Normalized'!B17)</f>
        <v>0.12934455053466642</v>
      </c>
      <c r="K17">
        <f>ABS('Data-Normalized'!K17-'Data-Normalized'!B17)</f>
        <v>0.12811417653529211</v>
      </c>
      <c r="L17">
        <f>ABS('Data-Normalized'!L17-'Data-Normalized'!B17)</f>
        <v>0.12781425607880914</v>
      </c>
      <c r="M17">
        <f>ABS('Data-Normalized'!M17-'Data-Normalized'!B17)</f>
        <v>0.12938949292259927</v>
      </c>
      <c r="N17">
        <f>ABS('Data-Normalized'!N17-'Data-Normalized'!B17)</f>
        <v>0.10801809143912355</v>
      </c>
      <c r="O17">
        <f>ABS('Data-Normalized'!O17-'Data-Normalized'!B17)</f>
        <v>0.12938949292259927</v>
      </c>
      <c r="P17">
        <f>ABS('Data-Normalized'!P17-'Data-Normalized'!B17)</f>
        <v>0.11646872969525013</v>
      </c>
      <c r="Q17">
        <f>ABS('Data-Normalized'!Q17-'Data-Normalized'!B17)</f>
        <v>1.0018989832637715E-2</v>
      </c>
      <c r="R17">
        <f>ABS('Data-Normalized'!R17-'Data-Normalized'!B17)</f>
        <v>0.13</v>
      </c>
      <c r="S17">
        <f>ABS('Data-Normalized'!S17-'Data-Normalized'!B17)</f>
        <v>0.87</v>
      </c>
      <c r="T17">
        <f>ABS('Data-Normalized'!T17-'Data-Normalized'!B17)</f>
        <v>0.87</v>
      </c>
      <c r="U17">
        <f>ABS('Data-Normalized'!U17-'Data-Normalized'!B17)</f>
        <v>0.87</v>
      </c>
      <c r="V17">
        <f>ABS('Data-Normalized'!V17-'Data-Normalized'!B17)</f>
        <v>0.87</v>
      </c>
    </row>
    <row r="18" spans="1:22" x14ac:dyDescent="0.25">
      <c r="A18">
        <f>Data!A17</f>
        <v>86</v>
      </c>
      <c r="B18">
        <v>0.86</v>
      </c>
      <c r="C18">
        <f>ABS('Data-Normalized'!C18-'Data-Normalized'!B18)</f>
        <v>1.3275241824841633E-2</v>
      </c>
      <c r="D18">
        <f>ABS('Data-Normalized'!D18-'Data-Normalized'!B18)</f>
        <v>0.86</v>
      </c>
      <c r="E18">
        <f>ABS('Data-Normalized'!E18-'Data-Normalized'!B18)</f>
        <v>0.86</v>
      </c>
      <c r="F18">
        <f>ABS('Data-Normalized'!F18-'Data-Normalized'!B18)</f>
        <v>0.86</v>
      </c>
      <c r="G18">
        <f>ABS('Data-Normalized'!G18-'Data-Normalized'!B18)</f>
        <v>0.86</v>
      </c>
      <c r="H18">
        <f>ABS('Data-Normalized'!H18-'Data-Normalized'!B18)</f>
        <v>0.13918568308153312</v>
      </c>
      <c r="I18">
        <f>ABS('Data-Normalized'!I18-'Data-Normalized'!B18)</f>
        <v>0.13764360715687951</v>
      </c>
      <c r="J18">
        <f>ABS('Data-Normalized'!J18-'Data-Normalized'!B18)</f>
        <v>0.13932184128181546</v>
      </c>
      <c r="K18">
        <f>ABS('Data-Normalized'!K18-'Data-Normalized'!B18)</f>
        <v>0.13776719604397714</v>
      </c>
      <c r="L18">
        <f>ABS('Data-Normalized'!L18-'Data-Normalized'!B18)</f>
        <v>0.13764022350176497</v>
      </c>
      <c r="M18">
        <f>ABS('Data-Normalized'!M18-'Data-Normalized'!B18)</f>
        <v>0.13918568308153312</v>
      </c>
      <c r="N18">
        <f>ABS('Data-Normalized'!N18-'Data-Normalized'!B18)</f>
        <v>0.11761579700736502</v>
      </c>
      <c r="O18">
        <f>ABS('Data-Normalized'!O18-'Data-Normalized'!B18)</f>
        <v>0.13918568308153312</v>
      </c>
      <c r="P18">
        <f>ABS('Data-Normalized'!P18-'Data-Normalized'!B18)</f>
        <v>0.12638960189139781</v>
      </c>
      <c r="Q18">
        <f>ABS('Data-Normalized'!Q18-'Data-Normalized'!B18)</f>
        <v>5.3708504506913002E-3</v>
      </c>
      <c r="R18">
        <f>ABS('Data-Normalized'!R18-'Data-Normalized'!B18)</f>
        <v>0.14000000000000001</v>
      </c>
      <c r="S18">
        <f>ABS('Data-Normalized'!S18-'Data-Normalized'!B18)</f>
        <v>0.86</v>
      </c>
      <c r="T18">
        <f>ABS('Data-Normalized'!T18-'Data-Normalized'!B18)</f>
        <v>0.86</v>
      </c>
      <c r="U18">
        <f>ABS('Data-Normalized'!U18-'Data-Normalized'!B18)</f>
        <v>0.86</v>
      </c>
      <c r="V18">
        <f>ABS('Data-Normalized'!V18-'Data-Normalized'!B18)</f>
        <v>0.86</v>
      </c>
    </row>
    <row r="19" spans="1:22" x14ac:dyDescent="0.25">
      <c r="A19">
        <f>Data!A18</f>
        <v>85</v>
      </c>
      <c r="B19">
        <v>0.85</v>
      </c>
      <c r="C19">
        <f>ABS('Data-Normalized'!C19-'Data-Normalized'!B19)</f>
        <v>1.3101642388025914E-3</v>
      </c>
      <c r="D19">
        <f>ABS('Data-Normalized'!D19-'Data-Normalized'!B19)</f>
        <v>0.85</v>
      </c>
      <c r="E19">
        <f>ABS('Data-Normalized'!E19-'Data-Normalized'!B19)</f>
        <v>0.85</v>
      </c>
      <c r="F19">
        <f>ABS('Data-Normalized'!F19-'Data-Normalized'!B19)</f>
        <v>0.85</v>
      </c>
      <c r="G19">
        <f>ABS('Data-Normalized'!G19-'Data-Normalized'!B19)</f>
        <v>0.85</v>
      </c>
      <c r="H19">
        <f>ABS('Data-Normalized'!H19-'Data-Normalized'!B19)</f>
        <v>0.14938033308601684</v>
      </c>
      <c r="I19">
        <f>ABS('Data-Normalized'!I19-'Data-Normalized'!B19)</f>
        <v>0.14729135918774106</v>
      </c>
      <c r="J19">
        <f>ABS('Data-Normalized'!J19-'Data-Normalized'!B19)</f>
        <v>0.14930288441623818</v>
      </c>
      <c r="K19">
        <f>ABS('Data-Normalized'!K19-'Data-Normalized'!B19)</f>
        <v>0.14769101507847548</v>
      </c>
      <c r="L19">
        <f>ABS('Data-Normalized'!L19-'Data-Normalized'!B19)</f>
        <v>0.14730147182612163</v>
      </c>
      <c r="M19">
        <f>ABS('Data-Normalized'!M19-'Data-Normalized'!B19)</f>
        <v>0.14938033308601684</v>
      </c>
      <c r="N19">
        <f>ABS('Data-Normalized'!N19-'Data-Normalized'!B19)</f>
        <v>0.13085687242975497</v>
      </c>
      <c r="O19">
        <f>ABS('Data-Normalized'!O19-'Data-Normalized'!B19)</f>
        <v>0.14938033308601684</v>
      </c>
      <c r="P19">
        <f>ABS('Data-Normalized'!P19-'Data-Normalized'!B19)</f>
        <v>0.13504841692220793</v>
      </c>
      <c r="Q19">
        <f>ABS('Data-Normalized'!Q19-'Data-Normalized'!B19)</f>
        <v>6.7583159802356851E-3</v>
      </c>
      <c r="R19">
        <f>ABS('Data-Normalized'!R19-'Data-Normalized'!B19)</f>
        <v>0.15000000000000002</v>
      </c>
      <c r="S19">
        <f>ABS('Data-Normalized'!S19-'Data-Normalized'!B19)</f>
        <v>0.85</v>
      </c>
      <c r="T19">
        <f>ABS('Data-Normalized'!T19-'Data-Normalized'!B19)</f>
        <v>0.85</v>
      </c>
      <c r="U19">
        <f>ABS('Data-Normalized'!U19-'Data-Normalized'!B19)</f>
        <v>0.85</v>
      </c>
      <c r="V19">
        <f>ABS('Data-Normalized'!V19-'Data-Normalized'!B19)</f>
        <v>0.85</v>
      </c>
    </row>
    <row r="20" spans="1:22" x14ac:dyDescent="0.25">
      <c r="A20">
        <f>Data!A19</f>
        <v>84</v>
      </c>
      <c r="B20">
        <v>0.84</v>
      </c>
      <c r="C20">
        <f>ABS('Data-Normalized'!C20-'Data-Normalized'!B20)</f>
        <v>1.8593961820590255E-2</v>
      </c>
      <c r="D20">
        <f>ABS('Data-Normalized'!D20-'Data-Normalized'!B20)</f>
        <v>0.84</v>
      </c>
      <c r="E20">
        <f>ABS('Data-Normalized'!E20-'Data-Normalized'!B20)</f>
        <v>0.84</v>
      </c>
      <c r="F20">
        <f>ABS('Data-Normalized'!F20-'Data-Normalized'!B20)</f>
        <v>0.84</v>
      </c>
      <c r="G20">
        <f>ABS('Data-Normalized'!G20-'Data-Normalized'!B20)</f>
        <v>0.84</v>
      </c>
      <c r="H20">
        <f>ABS('Data-Normalized'!H20-'Data-Normalized'!B20)</f>
        <v>0.15903921422429246</v>
      </c>
      <c r="I20">
        <f>ABS('Data-Normalized'!I20-'Data-Normalized'!B20)</f>
        <v>0.15696782161074863</v>
      </c>
      <c r="J20">
        <f>ABS('Data-Normalized'!J20-'Data-Normalized'!B20)</f>
        <v>0.1593180401622396</v>
      </c>
      <c r="K20">
        <f>ABS('Data-Normalized'!K20-'Data-Normalized'!B20)</f>
        <v>0.15715129549146256</v>
      </c>
      <c r="L20">
        <f>ABS('Data-Normalized'!L20-'Data-Normalized'!B20)</f>
        <v>0.15696902658655609</v>
      </c>
      <c r="M20">
        <f>ABS('Data-Normalized'!M20-'Data-Normalized'!B20)</f>
        <v>0.15903921422429246</v>
      </c>
      <c r="N20">
        <f>ABS('Data-Normalized'!N20-'Data-Normalized'!B20)</f>
        <v>0.13469300798637063</v>
      </c>
      <c r="O20">
        <f>ABS('Data-Normalized'!O20-'Data-Normalized'!B20)</f>
        <v>0.15903921422429246</v>
      </c>
      <c r="P20">
        <f>ABS('Data-Normalized'!P20-'Data-Normalized'!B20)</f>
        <v>0.13871725742033403</v>
      </c>
      <c r="Q20">
        <f>ABS('Data-Normalized'!Q20-'Data-Normalized'!B20)</f>
        <v>1.2024918951142882E-2</v>
      </c>
      <c r="R20">
        <f>ABS('Data-Normalized'!R20-'Data-Normalized'!B20)</f>
        <v>0.16000000000000003</v>
      </c>
      <c r="S20">
        <f>ABS('Data-Normalized'!S20-'Data-Normalized'!B20)</f>
        <v>0.84</v>
      </c>
      <c r="T20">
        <f>ABS('Data-Normalized'!T20-'Data-Normalized'!B20)</f>
        <v>0.84</v>
      </c>
      <c r="U20">
        <f>ABS('Data-Normalized'!U20-'Data-Normalized'!B20)</f>
        <v>0.84</v>
      </c>
      <c r="V20">
        <f>ABS('Data-Normalized'!V20-'Data-Normalized'!B20)</f>
        <v>0.84</v>
      </c>
    </row>
    <row r="21" spans="1:22" x14ac:dyDescent="0.25">
      <c r="A21">
        <f>Data!A20</f>
        <v>83</v>
      </c>
      <c r="B21">
        <v>0.83</v>
      </c>
      <c r="C21">
        <f>ABS('Data-Normalized'!C21-'Data-Normalized'!B21)</f>
        <v>1.3699258252259927E-2</v>
      </c>
      <c r="D21">
        <f>ABS('Data-Normalized'!D21-'Data-Normalized'!B21)</f>
        <v>0.83</v>
      </c>
      <c r="E21">
        <f>ABS('Data-Normalized'!E21-'Data-Normalized'!B21)</f>
        <v>0.83</v>
      </c>
      <c r="F21">
        <f>ABS('Data-Normalized'!F21-'Data-Normalized'!B21)</f>
        <v>0.83</v>
      </c>
      <c r="G21">
        <f>ABS('Data-Normalized'!G21-'Data-Normalized'!B21)</f>
        <v>0.83</v>
      </c>
      <c r="H21">
        <f>ABS('Data-Normalized'!H21-'Data-Normalized'!B21)</f>
        <v>0.16928236424778187</v>
      </c>
      <c r="I21">
        <f>ABS('Data-Normalized'!I21-'Data-Normalized'!B21)</f>
        <v>0.16673570396664295</v>
      </c>
      <c r="J21">
        <f>ABS('Data-Normalized'!J21-'Data-Normalized'!B21)</f>
        <v>0.16918807111212475</v>
      </c>
      <c r="K21">
        <f>ABS('Data-Normalized'!K21-'Data-Normalized'!B21)</f>
        <v>0.16710888224010834</v>
      </c>
      <c r="L21">
        <f>ABS('Data-Normalized'!L21-'Data-Normalized'!B21)</f>
        <v>0.16673631491886032</v>
      </c>
      <c r="M21">
        <f>ABS('Data-Normalized'!M21-'Data-Normalized'!B21)</f>
        <v>0.16928236424778187</v>
      </c>
      <c r="N21">
        <f>ABS('Data-Normalized'!N21-'Data-Normalized'!B21)</f>
        <v>0.1434776883953145</v>
      </c>
      <c r="O21">
        <f>ABS('Data-Normalized'!O21-'Data-Normalized'!B21)</f>
        <v>0.16928236424778187</v>
      </c>
      <c r="P21">
        <f>ABS('Data-Normalized'!P21-'Data-Normalized'!B21)</f>
        <v>0.15168383690693132</v>
      </c>
      <c r="Q21">
        <f>ABS('Data-Normalized'!Q21-'Data-Normalized'!B21)</f>
        <v>1.0883421583651076E-2</v>
      </c>
      <c r="R21">
        <f>ABS('Data-Normalized'!R21-'Data-Normalized'!B21)</f>
        <v>0.17000000000000004</v>
      </c>
      <c r="S21">
        <f>ABS('Data-Normalized'!S21-'Data-Normalized'!B21)</f>
        <v>0.83</v>
      </c>
      <c r="T21">
        <f>ABS('Data-Normalized'!T21-'Data-Normalized'!B21)</f>
        <v>0.83</v>
      </c>
      <c r="U21">
        <f>ABS('Data-Normalized'!U21-'Data-Normalized'!B21)</f>
        <v>0.83</v>
      </c>
      <c r="V21">
        <f>ABS('Data-Normalized'!V21-'Data-Normalized'!B21)</f>
        <v>0.83</v>
      </c>
    </row>
    <row r="22" spans="1:22" x14ac:dyDescent="0.25">
      <c r="A22">
        <f>Data!A21</f>
        <v>82</v>
      </c>
      <c r="B22">
        <v>0.82</v>
      </c>
      <c r="C22">
        <f>ABS('Data-Normalized'!C22-'Data-Normalized'!B22)</f>
        <v>1.3743321780671836E-2</v>
      </c>
      <c r="D22">
        <f>ABS('Data-Normalized'!D22-'Data-Normalized'!B22)</f>
        <v>0.82</v>
      </c>
      <c r="E22">
        <f>ABS('Data-Normalized'!E22-'Data-Normalized'!B22)</f>
        <v>0.82</v>
      </c>
      <c r="F22">
        <f>ABS('Data-Normalized'!F22-'Data-Normalized'!B22)</f>
        <v>0.82</v>
      </c>
      <c r="G22">
        <f>ABS('Data-Normalized'!G22-'Data-Normalized'!B22)</f>
        <v>0.82</v>
      </c>
      <c r="H22">
        <f>ABS('Data-Normalized'!H22-'Data-Normalized'!B22)</f>
        <v>0.17913034411383011</v>
      </c>
      <c r="I22">
        <f>ABS('Data-Normalized'!I22-'Data-Normalized'!B22)</f>
        <v>0.1762774709972571</v>
      </c>
      <c r="J22">
        <f>ABS('Data-Normalized'!J22-'Data-Normalized'!B22)</f>
        <v>0.17915561539882263</v>
      </c>
      <c r="K22">
        <f>ABS('Data-Normalized'!K22-'Data-Normalized'!B22)</f>
        <v>0.17661899978965623</v>
      </c>
      <c r="L22">
        <f>ABS('Data-Normalized'!L22-'Data-Normalized'!B22)</f>
        <v>0.17629060441676869</v>
      </c>
      <c r="M22">
        <f>ABS('Data-Normalized'!M22-'Data-Normalized'!B22)</f>
        <v>0.17913034411383011</v>
      </c>
      <c r="N22">
        <f>ABS('Data-Normalized'!N22-'Data-Normalized'!B22)</f>
        <v>0.15240799925034354</v>
      </c>
      <c r="O22">
        <f>ABS('Data-Normalized'!O22-'Data-Normalized'!B22)</f>
        <v>0.17913034411383011</v>
      </c>
      <c r="P22">
        <f>ABS('Data-Normalized'!P22-'Data-Normalized'!B22)</f>
        <v>0.15774397603208856</v>
      </c>
      <c r="Q22">
        <f>ABS('Data-Normalized'!Q22-'Data-Normalized'!B22)</f>
        <v>8.2403440289949836E-3</v>
      </c>
      <c r="R22">
        <f>ABS('Data-Normalized'!R22-'Data-Normalized'!B22)</f>
        <v>0.18000000000000005</v>
      </c>
      <c r="S22">
        <f>ABS('Data-Normalized'!S22-'Data-Normalized'!B22)</f>
        <v>0.82</v>
      </c>
      <c r="T22">
        <f>ABS('Data-Normalized'!T22-'Data-Normalized'!B22)</f>
        <v>0.82</v>
      </c>
      <c r="U22">
        <f>ABS('Data-Normalized'!U22-'Data-Normalized'!B22)</f>
        <v>0.82</v>
      </c>
      <c r="V22">
        <f>ABS('Data-Normalized'!V22-'Data-Normalized'!B22)</f>
        <v>0.82</v>
      </c>
    </row>
    <row r="23" spans="1:22" x14ac:dyDescent="0.25">
      <c r="A23">
        <f>Data!A22</f>
        <v>81</v>
      </c>
      <c r="B23">
        <v>0.81</v>
      </c>
      <c r="C23">
        <f>ABS('Data-Normalized'!C23-'Data-Normalized'!B23)</f>
        <v>4.632116840214251E-3</v>
      </c>
      <c r="D23">
        <f>ABS('Data-Normalized'!D23-'Data-Normalized'!B23)</f>
        <v>0.81</v>
      </c>
      <c r="E23">
        <f>ABS('Data-Normalized'!E23-'Data-Normalized'!B23)</f>
        <v>0.81</v>
      </c>
      <c r="F23">
        <f>ABS('Data-Normalized'!F23-'Data-Normalized'!B23)</f>
        <v>0.81</v>
      </c>
      <c r="G23">
        <f>ABS('Data-Normalized'!G23-'Data-Normalized'!B23)</f>
        <v>0.81</v>
      </c>
      <c r="H23">
        <f>ABS('Data-Normalized'!H23-'Data-Normalized'!B23)</f>
        <v>0.18910710925382512</v>
      </c>
      <c r="I23">
        <f>ABS('Data-Normalized'!I23-'Data-Normalized'!B23)</f>
        <v>0.18586457022599689</v>
      </c>
      <c r="J23">
        <f>ABS('Data-Normalized'!J23-'Data-Normalized'!B23)</f>
        <v>0.18913027460164988</v>
      </c>
      <c r="K23">
        <f>ABS('Data-Normalized'!K23-'Data-Normalized'!B23)</f>
        <v>0.18622829042176292</v>
      </c>
      <c r="L23">
        <f>ABS('Data-Normalized'!L23-'Data-Normalized'!B23)</f>
        <v>0.18587179023807898</v>
      </c>
      <c r="M23">
        <f>ABS('Data-Normalized'!M23-'Data-Normalized'!B23)</f>
        <v>0.18910710925382512</v>
      </c>
      <c r="N23">
        <f>ABS('Data-Normalized'!N23-'Data-Normalized'!B23)</f>
        <v>0.16047009011912405</v>
      </c>
      <c r="O23">
        <f>ABS('Data-Normalized'!O23-'Data-Normalized'!B23)</f>
        <v>0.18910710925382512</v>
      </c>
      <c r="P23">
        <f>ABS('Data-Normalized'!P23-'Data-Normalized'!B23)</f>
        <v>0.16592913028316914</v>
      </c>
      <c r="Q23">
        <f>ABS('Data-Normalized'!Q23-'Data-Normalized'!B23)</f>
        <v>5.4002807996796909E-3</v>
      </c>
      <c r="R23">
        <f>ABS('Data-Normalized'!R23-'Data-Normalized'!B23)</f>
        <v>0.18999999999999995</v>
      </c>
      <c r="S23">
        <f>ABS('Data-Normalized'!S23-'Data-Normalized'!B23)</f>
        <v>0.81</v>
      </c>
      <c r="T23">
        <f>ABS('Data-Normalized'!T23-'Data-Normalized'!B23)</f>
        <v>0.81</v>
      </c>
      <c r="U23">
        <f>ABS('Data-Normalized'!U23-'Data-Normalized'!B23)</f>
        <v>0.81</v>
      </c>
      <c r="V23">
        <f>ABS('Data-Normalized'!V23-'Data-Normalized'!B23)</f>
        <v>0.81</v>
      </c>
    </row>
    <row r="24" spans="1:22" x14ac:dyDescent="0.25">
      <c r="A24">
        <f>Data!A23</f>
        <v>80</v>
      </c>
      <c r="B24">
        <v>0.8</v>
      </c>
      <c r="C24">
        <f>ABS('Data-Normalized'!C24-'Data-Normalized'!B24)</f>
        <v>6.9631815021143906E-3</v>
      </c>
      <c r="D24">
        <f>ABS('Data-Normalized'!D24-'Data-Normalized'!B24)</f>
        <v>0.8</v>
      </c>
      <c r="E24">
        <f>ABS('Data-Normalized'!E24-'Data-Normalized'!B24)</f>
        <v>0.8</v>
      </c>
      <c r="F24">
        <f>ABS('Data-Normalized'!F24-'Data-Normalized'!B24)</f>
        <v>0.8</v>
      </c>
      <c r="G24">
        <f>ABS('Data-Normalized'!G24-'Data-Normalized'!B24)</f>
        <v>0.8</v>
      </c>
      <c r="H24">
        <f>ABS('Data-Normalized'!H24-'Data-Normalized'!B24)</f>
        <v>0.1991463312838625</v>
      </c>
      <c r="I24">
        <f>ABS('Data-Normalized'!I24-'Data-Normalized'!B24)</f>
        <v>0.19558766604911326</v>
      </c>
      <c r="J24">
        <f>ABS('Data-Normalized'!J24-'Data-Normalized'!B24)</f>
        <v>0.19916706748985258</v>
      </c>
      <c r="K24">
        <f>ABS('Data-Normalized'!K24-'Data-Normalized'!B24)</f>
        <v>0.19609365810690593</v>
      </c>
      <c r="L24">
        <f>ABS('Data-Normalized'!L24-'Data-Normalized'!B24)</f>
        <v>0.19559075707010964</v>
      </c>
      <c r="M24">
        <f>ABS('Data-Normalized'!M24-'Data-Normalized'!B24)</f>
        <v>0.1991463312838625</v>
      </c>
      <c r="N24">
        <f>ABS('Data-Normalized'!N24-'Data-Normalized'!B24)</f>
        <v>0.17198538743497438</v>
      </c>
      <c r="O24">
        <f>ABS('Data-Normalized'!O24-'Data-Normalized'!B24)</f>
        <v>0.1991463312838625</v>
      </c>
      <c r="P24">
        <f>ABS('Data-Normalized'!P24-'Data-Normalized'!B24)</f>
        <v>0.17798571648688621</v>
      </c>
      <c r="Q24">
        <f>ABS('Data-Normalized'!Q24-'Data-Normalized'!B24)</f>
        <v>1.2511911080917315E-2</v>
      </c>
      <c r="R24">
        <f>ABS('Data-Normalized'!R24-'Data-Normalized'!B24)</f>
        <v>0.19999999999999996</v>
      </c>
      <c r="S24">
        <f>ABS('Data-Normalized'!S24-'Data-Normalized'!B24)</f>
        <v>0.8</v>
      </c>
      <c r="T24">
        <f>ABS('Data-Normalized'!T24-'Data-Normalized'!B24)</f>
        <v>0.8</v>
      </c>
      <c r="U24">
        <f>ABS('Data-Normalized'!U24-'Data-Normalized'!B24)</f>
        <v>0.8</v>
      </c>
      <c r="V24">
        <f>ABS('Data-Normalized'!V24-'Data-Normalized'!B24)</f>
        <v>0.8</v>
      </c>
    </row>
    <row r="25" spans="1:22" x14ac:dyDescent="0.25">
      <c r="A25">
        <f>Data!A24</f>
        <v>79</v>
      </c>
      <c r="B25">
        <v>0.79</v>
      </c>
      <c r="C25">
        <f>ABS('Data-Normalized'!C25-'Data-Normalized'!B25)</f>
        <v>1.4559487028228402E-2</v>
      </c>
      <c r="D25">
        <f>ABS('Data-Normalized'!D25-'Data-Normalized'!B25)</f>
        <v>0.79</v>
      </c>
      <c r="E25">
        <f>ABS('Data-Normalized'!E25-'Data-Normalized'!B25)</f>
        <v>0.79</v>
      </c>
      <c r="F25">
        <f>ABS('Data-Normalized'!F25-'Data-Normalized'!B25)</f>
        <v>0.79</v>
      </c>
      <c r="G25">
        <f>ABS('Data-Normalized'!G25-'Data-Normalized'!B25)</f>
        <v>0.79</v>
      </c>
      <c r="H25">
        <f>ABS('Data-Normalized'!H25-'Data-Normalized'!B25)</f>
        <v>0.20887812948257134</v>
      </c>
      <c r="I25">
        <f>ABS('Data-Normalized'!I25-'Data-Normalized'!B25)</f>
        <v>0.20533405758515544</v>
      </c>
      <c r="J25">
        <f>ABS('Data-Normalized'!J25-'Data-Normalized'!B25)</f>
        <v>0.20909932958971778</v>
      </c>
      <c r="K25">
        <f>ABS('Data-Normalized'!K25-'Data-Normalized'!B25)</f>
        <v>0.20559675898857876</v>
      </c>
      <c r="L25">
        <f>ABS('Data-Normalized'!L25-'Data-Normalized'!B25)</f>
        <v>0.20533006320260161</v>
      </c>
      <c r="M25">
        <f>ABS('Data-Normalized'!M25-'Data-Normalized'!B25)</f>
        <v>0.20887812948257134</v>
      </c>
      <c r="N25">
        <f>ABS('Data-Normalized'!N25-'Data-Normalized'!B25)</f>
        <v>0.18209314316203062</v>
      </c>
      <c r="O25">
        <f>ABS('Data-Normalized'!O25-'Data-Normalized'!B25)</f>
        <v>0.20887812948257134</v>
      </c>
      <c r="P25">
        <f>ABS('Data-Normalized'!P25-'Data-Normalized'!B25)</f>
        <v>0.1867975749715246</v>
      </c>
      <c r="Q25">
        <f>ABS('Data-Normalized'!Q25-'Data-Normalized'!B25)</f>
        <v>1.4767926890046357E-2</v>
      </c>
      <c r="R25">
        <f>ABS('Data-Normalized'!R25-'Data-Normalized'!B25)</f>
        <v>0.20999999999999996</v>
      </c>
      <c r="S25">
        <f>ABS('Data-Normalized'!S25-'Data-Normalized'!B25)</f>
        <v>0.79</v>
      </c>
      <c r="T25">
        <f>ABS('Data-Normalized'!T25-'Data-Normalized'!B25)</f>
        <v>0.79</v>
      </c>
      <c r="U25">
        <f>ABS('Data-Normalized'!U25-'Data-Normalized'!B25)</f>
        <v>0.79</v>
      </c>
      <c r="V25">
        <f>ABS('Data-Normalized'!V25-'Data-Normalized'!B25)</f>
        <v>0.79</v>
      </c>
    </row>
    <row r="26" spans="1:22" x14ac:dyDescent="0.25">
      <c r="A26">
        <f>Data!A25</f>
        <v>78</v>
      </c>
      <c r="B26">
        <v>0.78</v>
      </c>
      <c r="C26">
        <f>ABS('Data-Normalized'!C26-'Data-Normalized'!B26)</f>
        <v>3.1014799458174425E-3</v>
      </c>
      <c r="D26">
        <f>ABS('Data-Normalized'!D26-'Data-Normalized'!B26)</f>
        <v>0.78</v>
      </c>
      <c r="E26">
        <f>ABS('Data-Normalized'!E26-'Data-Normalized'!B26)</f>
        <v>0.78</v>
      </c>
      <c r="F26">
        <f>ABS('Data-Normalized'!F26-'Data-Normalized'!B26)</f>
        <v>0.78</v>
      </c>
      <c r="G26">
        <f>ABS('Data-Normalized'!G26-'Data-Normalized'!B26)</f>
        <v>0.78</v>
      </c>
      <c r="H26">
        <f>ABS('Data-Normalized'!H26-'Data-Normalized'!B26)</f>
        <v>0.21869862331386736</v>
      </c>
      <c r="I26">
        <f>ABS('Data-Normalized'!I26-'Data-Normalized'!B26)</f>
        <v>0.21478818236606023</v>
      </c>
      <c r="J26">
        <f>ABS('Data-Normalized'!J26-'Data-Normalized'!B26)</f>
        <v>0.21898256699351415</v>
      </c>
      <c r="K26">
        <f>ABS('Data-Normalized'!K26-'Data-Normalized'!B26)</f>
        <v>0.2150866409691653</v>
      </c>
      <c r="L26">
        <f>ABS('Data-Normalized'!L26-'Data-Normalized'!B26)</f>
        <v>0.21478637323668792</v>
      </c>
      <c r="M26">
        <f>ABS('Data-Normalized'!M26-'Data-Normalized'!B26)</f>
        <v>0.21869862331386736</v>
      </c>
      <c r="N26">
        <f>ABS('Data-Normalized'!N26-'Data-Normalized'!B26)</f>
        <v>0.18709761364509969</v>
      </c>
      <c r="O26">
        <f>ABS('Data-Normalized'!O26-'Data-Normalized'!B26)</f>
        <v>0.21869862331386736</v>
      </c>
      <c r="P26">
        <f>ABS('Data-Normalized'!P26-'Data-Normalized'!B26)</f>
        <v>0.19326883726148969</v>
      </c>
      <c r="Q26">
        <f>ABS('Data-Normalized'!Q26-'Data-Normalized'!B26)</f>
        <v>1.7061921410818304E-2</v>
      </c>
      <c r="R26">
        <f>ABS('Data-Normalized'!R26-'Data-Normalized'!B26)</f>
        <v>0.21999999999999997</v>
      </c>
      <c r="S26">
        <f>ABS('Data-Normalized'!S26-'Data-Normalized'!B26)</f>
        <v>0.78</v>
      </c>
      <c r="T26">
        <f>ABS('Data-Normalized'!T26-'Data-Normalized'!B26)</f>
        <v>0.78</v>
      </c>
      <c r="U26">
        <f>ABS('Data-Normalized'!U26-'Data-Normalized'!B26)</f>
        <v>0.78</v>
      </c>
      <c r="V26">
        <f>ABS('Data-Normalized'!V26-'Data-Normalized'!B26)</f>
        <v>0.78</v>
      </c>
    </row>
    <row r="27" spans="1:22" x14ac:dyDescent="0.25">
      <c r="A27">
        <f>Data!A26</f>
        <v>77</v>
      </c>
      <c r="B27">
        <v>0.77</v>
      </c>
      <c r="C27">
        <f>ABS('Data-Normalized'!C27-'Data-Normalized'!B27)</f>
        <v>3.7245593009022637E-2</v>
      </c>
      <c r="D27">
        <f>ABS('Data-Normalized'!D27-'Data-Normalized'!B27)</f>
        <v>0.77</v>
      </c>
      <c r="E27">
        <f>ABS('Data-Normalized'!E27-'Data-Normalized'!B27)</f>
        <v>0.77</v>
      </c>
      <c r="F27">
        <f>ABS('Data-Normalized'!F27-'Data-Normalized'!B27)</f>
        <v>0.77</v>
      </c>
      <c r="G27">
        <f>ABS('Data-Normalized'!G27-'Data-Normalized'!B27)</f>
        <v>0.77</v>
      </c>
      <c r="H27">
        <f>ABS('Data-Normalized'!H27-'Data-Normalized'!B27)</f>
        <v>0.22875276831594804</v>
      </c>
      <c r="I27">
        <f>ABS('Data-Normalized'!I27-'Data-Normalized'!B27)</f>
        <v>0.22434783043037965</v>
      </c>
      <c r="J27">
        <f>ABS('Data-Normalized'!J27-'Data-Normalized'!B27)</f>
        <v>0.22884723739015123</v>
      </c>
      <c r="K27">
        <f>ABS('Data-Normalized'!K27-'Data-Normalized'!B27)</f>
        <v>0.22458357094203674</v>
      </c>
      <c r="L27">
        <f>ABS('Data-Normalized'!L27-'Data-Normalized'!B27)</f>
        <v>0.22434137273071164</v>
      </c>
      <c r="M27">
        <f>ABS('Data-Normalized'!M27-'Data-Normalized'!B27)</f>
        <v>0.22875276831594804</v>
      </c>
      <c r="N27">
        <f>ABS('Data-Normalized'!N27-'Data-Normalized'!B27)</f>
        <v>0.19572246082683664</v>
      </c>
      <c r="O27">
        <f>ABS('Data-Normalized'!O27-'Data-Normalized'!B27)</f>
        <v>0.22875276831594804</v>
      </c>
      <c r="P27">
        <f>ABS('Data-Normalized'!P27-'Data-Normalized'!B27)</f>
        <v>0.1969045725159364</v>
      </c>
      <c r="Q27">
        <f>ABS('Data-Normalized'!Q27-'Data-Normalized'!B27)</f>
        <v>1.3903188408258216E-2</v>
      </c>
      <c r="R27">
        <f>ABS('Data-Normalized'!R27-'Data-Normalized'!B27)</f>
        <v>0.22999999999999998</v>
      </c>
      <c r="S27">
        <f>ABS('Data-Normalized'!S27-'Data-Normalized'!B27)</f>
        <v>0.77</v>
      </c>
      <c r="T27">
        <f>ABS('Data-Normalized'!T27-'Data-Normalized'!B27)</f>
        <v>0.77</v>
      </c>
      <c r="U27">
        <f>ABS('Data-Normalized'!U27-'Data-Normalized'!B27)</f>
        <v>0.77</v>
      </c>
      <c r="V27">
        <f>ABS('Data-Normalized'!V27-'Data-Normalized'!B27)</f>
        <v>0.77</v>
      </c>
    </row>
    <row r="28" spans="1:22" x14ac:dyDescent="0.25">
      <c r="A28">
        <f>Data!A27</f>
        <v>76</v>
      </c>
      <c r="B28">
        <v>0.76</v>
      </c>
      <c r="C28">
        <f>ABS('Data-Normalized'!C28-'Data-Normalized'!B28)</f>
        <v>2.7551090056855077E-2</v>
      </c>
      <c r="D28">
        <f>ABS('Data-Normalized'!D28-'Data-Normalized'!B28)</f>
        <v>0.76</v>
      </c>
      <c r="E28">
        <f>ABS('Data-Normalized'!E28-'Data-Normalized'!B28)</f>
        <v>0.76</v>
      </c>
      <c r="F28">
        <f>ABS('Data-Normalized'!F28-'Data-Normalized'!B28)</f>
        <v>0.76</v>
      </c>
      <c r="G28">
        <f>ABS('Data-Normalized'!G28-'Data-Normalized'!B28)</f>
        <v>0.76</v>
      </c>
      <c r="H28">
        <f>ABS('Data-Normalized'!H28-'Data-Normalized'!B28)</f>
        <v>0.23871222057488228</v>
      </c>
      <c r="I28">
        <f>ABS('Data-Normalized'!I28-'Data-Normalized'!B28)</f>
        <v>0.23428478509557915</v>
      </c>
      <c r="J28">
        <f>ABS('Data-Normalized'!J28-'Data-Normalized'!B28)</f>
        <v>0.23888627196425771</v>
      </c>
      <c r="K28">
        <f>ABS('Data-Normalized'!K28-'Data-Normalized'!B28)</f>
        <v>0.23451024049785774</v>
      </c>
      <c r="L28">
        <f>ABS('Data-Normalized'!L28-'Data-Normalized'!B28)</f>
        <v>0.23428787243524796</v>
      </c>
      <c r="M28">
        <f>ABS('Data-Normalized'!M28-'Data-Normalized'!B28)</f>
        <v>0.23871222057488228</v>
      </c>
      <c r="N28">
        <f>ABS('Data-Normalized'!N28-'Data-Normalized'!B28)</f>
        <v>0.20670238679658859</v>
      </c>
      <c r="O28">
        <f>ABS('Data-Normalized'!O28-'Data-Normalized'!B28)</f>
        <v>0.23871222057488228</v>
      </c>
      <c r="P28">
        <f>ABS('Data-Normalized'!P28-'Data-Normalized'!B28)</f>
        <v>0.21323785479012447</v>
      </c>
      <c r="Q28">
        <f>ABS('Data-Normalized'!Q28-'Data-Normalized'!B28)</f>
        <v>2.085666084919735E-2</v>
      </c>
      <c r="R28">
        <f>ABS('Data-Normalized'!R28-'Data-Normalized'!B28)</f>
        <v>0.24</v>
      </c>
      <c r="S28">
        <f>ABS('Data-Normalized'!S28-'Data-Normalized'!B28)</f>
        <v>0.76</v>
      </c>
      <c r="T28">
        <f>ABS('Data-Normalized'!T28-'Data-Normalized'!B28)</f>
        <v>0.76</v>
      </c>
      <c r="U28">
        <f>ABS('Data-Normalized'!U28-'Data-Normalized'!B28)</f>
        <v>0.76</v>
      </c>
      <c r="V28">
        <f>ABS('Data-Normalized'!V28-'Data-Normalized'!B28)</f>
        <v>0.76</v>
      </c>
    </row>
    <row r="29" spans="1:22" x14ac:dyDescent="0.25">
      <c r="A29">
        <f>Data!A28</f>
        <v>75</v>
      </c>
      <c r="B29">
        <v>0.75</v>
      </c>
      <c r="C29">
        <f>ABS('Data-Normalized'!C29-'Data-Normalized'!B29)</f>
        <v>2.4280086149941371E-2</v>
      </c>
      <c r="D29">
        <f>ABS('Data-Normalized'!D29-'Data-Normalized'!B29)</f>
        <v>0.75</v>
      </c>
      <c r="E29">
        <f>ABS('Data-Normalized'!E29-'Data-Normalized'!B29)</f>
        <v>0.75</v>
      </c>
      <c r="F29">
        <f>ABS('Data-Normalized'!F29-'Data-Normalized'!B29)</f>
        <v>0.75</v>
      </c>
      <c r="G29">
        <f>ABS('Data-Normalized'!G29-'Data-Normalized'!B29)</f>
        <v>0.75</v>
      </c>
      <c r="H29">
        <f>ABS('Data-Normalized'!H29-'Data-Normalized'!B29)</f>
        <v>0.24846754182289266</v>
      </c>
      <c r="I29">
        <f>ABS('Data-Normalized'!I29-'Data-Normalized'!B29)</f>
        <v>0.24388292355404773</v>
      </c>
      <c r="J29">
        <f>ABS('Data-Normalized'!J29-'Data-Normalized'!B29)</f>
        <v>0.24878685806765699</v>
      </c>
      <c r="K29">
        <f>ABS('Data-Normalized'!K29-'Data-Normalized'!B29)</f>
        <v>0.24385101828609435</v>
      </c>
      <c r="L29">
        <f>ABS('Data-Normalized'!L29-'Data-Normalized'!B29)</f>
        <v>0.24387444587413509</v>
      </c>
      <c r="M29">
        <f>ABS('Data-Normalized'!M29-'Data-Normalized'!B29)</f>
        <v>0.24846754182289266</v>
      </c>
      <c r="N29">
        <f>ABS('Data-Normalized'!N29-'Data-Normalized'!B29)</f>
        <v>0.2153928029135973</v>
      </c>
      <c r="O29">
        <f>ABS('Data-Normalized'!O29-'Data-Normalized'!B29)</f>
        <v>0.24846754182289266</v>
      </c>
      <c r="P29">
        <f>ABS('Data-Normalized'!P29-'Data-Normalized'!B29)</f>
        <v>0.22062737212450978</v>
      </c>
      <c r="Q29">
        <f>ABS('Data-Normalized'!Q29-'Data-Normalized'!B29)</f>
        <v>2.0195586109601593E-2</v>
      </c>
      <c r="R29">
        <f>ABS('Data-Normalized'!R29-'Data-Normalized'!B29)</f>
        <v>0.24924390916391559</v>
      </c>
      <c r="S29">
        <f>ABS('Data-Normalized'!S29-'Data-Normalized'!B29)</f>
        <v>0.75</v>
      </c>
      <c r="T29">
        <f>ABS('Data-Normalized'!T29-'Data-Normalized'!B29)</f>
        <v>0.75</v>
      </c>
      <c r="U29">
        <f>ABS('Data-Normalized'!U29-'Data-Normalized'!B29)</f>
        <v>0.75</v>
      </c>
      <c r="V29">
        <f>ABS('Data-Normalized'!V29-'Data-Normalized'!B29)</f>
        <v>0.75</v>
      </c>
    </row>
    <row r="30" spans="1:22" x14ac:dyDescent="0.25">
      <c r="A30">
        <f>Data!A29</f>
        <v>74</v>
      </c>
      <c r="B30">
        <v>0.74</v>
      </c>
      <c r="C30">
        <f>ABS('Data-Normalized'!C30-'Data-Normalized'!B30)</f>
        <v>2.0589138522921102E-2</v>
      </c>
      <c r="D30">
        <f>ABS('Data-Normalized'!D30-'Data-Normalized'!B30)</f>
        <v>0.74</v>
      </c>
      <c r="E30">
        <f>ABS('Data-Normalized'!E30-'Data-Normalized'!B30)</f>
        <v>0.74</v>
      </c>
      <c r="F30">
        <f>ABS('Data-Normalized'!F30-'Data-Normalized'!B30)</f>
        <v>0.74</v>
      </c>
      <c r="G30">
        <f>ABS('Data-Normalized'!G30-'Data-Normalized'!B30)</f>
        <v>0.74</v>
      </c>
      <c r="H30">
        <f>ABS('Data-Normalized'!H30-'Data-Normalized'!B30)</f>
        <v>0.25846982375582661</v>
      </c>
      <c r="I30">
        <f>ABS('Data-Normalized'!I30-'Data-Normalized'!B30)</f>
        <v>0.25351170322050853</v>
      </c>
      <c r="J30">
        <f>ABS('Data-Normalized'!J30-'Data-Normalized'!B30)</f>
        <v>0.25883744219739802</v>
      </c>
      <c r="K30">
        <f>ABS('Data-Normalized'!K30-'Data-Normalized'!B30)</f>
        <v>0.25347042670268183</v>
      </c>
      <c r="L30">
        <f>ABS('Data-Normalized'!L30-'Data-Normalized'!B30)</f>
        <v>0.25350892316852258</v>
      </c>
      <c r="M30">
        <f>ABS('Data-Normalized'!M30-'Data-Normalized'!B30)</f>
        <v>0.25846982375582661</v>
      </c>
      <c r="N30">
        <f>ABS('Data-Normalized'!N30-'Data-Normalized'!B30)</f>
        <v>0.22397798396950708</v>
      </c>
      <c r="O30">
        <f>ABS('Data-Normalized'!O30-'Data-Normalized'!B30)</f>
        <v>0.25846982375582661</v>
      </c>
      <c r="P30">
        <f>ABS('Data-Normalized'!P30-'Data-Normalized'!B30)</f>
        <v>0.23073638851833389</v>
      </c>
      <c r="Q30">
        <f>ABS('Data-Normalized'!Q30-'Data-Normalized'!B30)</f>
        <v>2.2641295753926038E-2</v>
      </c>
      <c r="R30">
        <f>ABS('Data-Normalized'!R30-'Data-Normalized'!B30)</f>
        <v>0.26</v>
      </c>
      <c r="S30">
        <f>ABS('Data-Normalized'!S30-'Data-Normalized'!B30)</f>
        <v>0.74</v>
      </c>
      <c r="T30">
        <f>ABS('Data-Normalized'!T30-'Data-Normalized'!B30)</f>
        <v>0.74</v>
      </c>
      <c r="U30">
        <f>ABS('Data-Normalized'!U30-'Data-Normalized'!B30)</f>
        <v>0.74</v>
      </c>
      <c r="V30">
        <f>ABS('Data-Normalized'!V30-'Data-Normalized'!B30)</f>
        <v>0.74</v>
      </c>
    </row>
    <row r="31" spans="1:22" x14ac:dyDescent="0.25">
      <c r="A31">
        <f>Data!A30</f>
        <v>73</v>
      </c>
      <c r="B31">
        <v>0.73</v>
      </c>
      <c r="C31">
        <f>ABS('Data-Normalized'!C31-'Data-Normalized'!B31)</f>
        <v>2.4547544647117725E-2</v>
      </c>
      <c r="D31">
        <f>ABS('Data-Normalized'!D31-'Data-Normalized'!B31)</f>
        <v>0.73</v>
      </c>
      <c r="E31">
        <f>ABS('Data-Normalized'!E31-'Data-Normalized'!B31)</f>
        <v>0.73</v>
      </c>
      <c r="F31">
        <f>ABS('Data-Normalized'!F31-'Data-Normalized'!B31)</f>
        <v>0.73</v>
      </c>
      <c r="G31">
        <f>ABS('Data-Normalized'!G31-'Data-Normalized'!B31)</f>
        <v>0.73</v>
      </c>
      <c r="H31">
        <f>ABS('Data-Normalized'!H31-'Data-Normalized'!B31)</f>
        <v>0.26846341486288983</v>
      </c>
      <c r="I31">
        <f>ABS('Data-Normalized'!I31-'Data-Normalized'!B31)</f>
        <v>0.26341969564801659</v>
      </c>
      <c r="J31">
        <f>ABS('Data-Normalized'!J31-'Data-Normalized'!B31)</f>
        <v>0.2686814500978788</v>
      </c>
      <c r="K31">
        <f>ABS('Data-Normalized'!K31-'Data-Normalized'!B31)</f>
        <v>0.2632103401251441</v>
      </c>
      <c r="L31">
        <f>ABS('Data-Normalized'!L31-'Data-Normalized'!B31)</f>
        <v>0.26340747725308145</v>
      </c>
      <c r="M31">
        <f>ABS('Data-Normalized'!M31-'Data-Normalized'!B31)</f>
        <v>0.26846341486288983</v>
      </c>
      <c r="N31">
        <f>ABS('Data-Normalized'!N31-'Data-Normalized'!B31)</f>
        <v>0.23482205600241657</v>
      </c>
      <c r="O31">
        <f>ABS('Data-Normalized'!O31-'Data-Normalized'!B31)</f>
        <v>0.26846341486288983</v>
      </c>
      <c r="P31">
        <f>ABS('Data-Normalized'!P31-'Data-Normalized'!B31)</f>
        <v>0.23839515597833116</v>
      </c>
      <c r="Q31">
        <f>ABS('Data-Normalized'!Q31-'Data-Normalized'!B31)</f>
        <v>2.2602265106236863E-2</v>
      </c>
      <c r="R31">
        <f>ABS('Data-Normalized'!R31-'Data-Normalized'!B31)</f>
        <v>0.27</v>
      </c>
      <c r="S31">
        <f>ABS('Data-Normalized'!S31-'Data-Normalized'!B31)</f>
        <v>0.73</v>
      </c>
      <c r="T31">
        <f>ABS('Data-Normalized'!T31-'Data-Normalized'!B31)</f>
        <v>0.73</v>
      </c>
      <c r="U31">
        <f>ABS('Data-Normalized'!U31-'Data-Normalized'!B31)</f>
        <v>0.73</v>
      </c>
      <c r="V31">
        <f>ABS('Data-Normalized'!V31-'Data-Normalized'!B31)</f>
        <v>0.73</v>
      </c>
    </row>
    <row r="32" spans="1:22" x14ac:dyDescent="0.25">
      <c r="A32">
        <f>Data!A31</f>
        <v>72</v>
      </c>
      <c r="B32">
        <v>0.72</v>
      </c>
      <c r="C32">
        <f>ABS('Data-Normalized'!C32-'Data-Normalized'!B32)</f>
        <v>1.667666127433276E-2</v>
      </c>
      <c r="D32">
        <f>ABS('Data-Normalized'!D32-'Data-Normalized'!B32)</f>
        <v>0.72</v>
      </c>
      <c r="E32">
        <f>ABS('Data-Normalized'!E32-'Data-Normalized'!B32)</f>
        <v>0.72</v>
      </c>
      <c r="F32">
        <f>ABS('Data-Normalized'!F32-'Data-Normalized'!B32)</f>
        <v>0.72</v>
      </c>
      <c r="G32">
        <f>ABS('Data-Normalized'!G32-'Data-Normalized'!B32)</f>
        <v>0.72</v>
      </c>
      <c r="H32">
        <f>ABS('Data-Normalized'!H32-'Data-Normalized'!B32)</f>
        <v>0.27803185226371785</v>
      </c>
      <c r="I32">
        <f>ABS('Data-Normalized'!I32-'Data-Normalized'!B32)</f>
        <v>0.27286189973978481</v>
      </c>
      <c r="J32">
        <f>ABS('Data-Normalized'!J32-'Data-Normalized'!B32)</f>
        <v>0.27877335921993218</v>
      </c>
      <c r="K32">
        <f>ABS('Data-Normalized'!K32-'Data-Normalized'!B32)</f>
        <v>0.27231662337894225</v>
      </c>
      <c r="L32">
        <f>ABS('Data-Normalized'!L32-'Data-Normalized'!B32)</f>
        <v>0.27285714673527317</v>
      </c>
      <c r="M32">
        <f>ABS('Data-Normalized'!M32-'Data-Normalized'!B32)</f>
        <v>0.27803185226371785</v>
      </c>
      <c r="N32">
        <f>ABS('Data-Normalized'!N32-'Data-Normalized'!B32)</f>
        <v>0.24102966050578278</v>
      </c>
      <c r="O32">
        <f>ABS('Data-Normalized'!O32-'Data-Normalized'!B32)</f>
        <v>0.27803185226371785</v>
      </c>
      <c r="P32">
        <f>ABS('Data-Normalized'!P32-'Data-Normalized'!B32)</f>
        <v>0.24306036510728635</v>
      </c>
      <c r="Q32">
        <f>ABS('Data-Normalized'!Q32-'Data-Normalized'!B32)</f>
        <v>2.2179673746596795E-2</v>
      </c>
      <c r="R32">
        <f>ABS('Data-Normalized'!R32-'Data-Normalized'!B32)</f>
        <v>0.28000000000000003</v>
      </c>
      <c r="S32">
        <f>ABS('Data-Normalized'!S32-'Data-Normalized'!B32)</f>
        <v>0.72</v>
      </c>
      <c r="T32">
        <f>ABS('Data-Normalized'!T32-'Data-Normalized'!B32)</f>
        <v>0.72</v>
      </c>
      <c r="U32">
        <f>ABS('Data-Normalized'!U32-'Data-Normalized'!B32)</f>
        <v>0.72</v>
      </c>
      <c r="V32">
        <f>ABS('Data-Normalized'!V32-'Data-Normalized'!B32)</f>
        <v>0.72</v>
      </c>
    </row>
    <row r="33" spans="1:22" x14ac:dyDescent="0.25">
      <c r="A33">
        <f>Data!A32</f>
        <v>71</v>
      </c>
      <c r="B33">
        <v>0.71</v>
      </c>
      <c r="C33">
        <f>ABS('Data-Normalized'!C33-'Data-Normalized'!B33)</f>
        <v>3.1690685445085354E-2</v>
      </c>
      <c r="D33">
        <f>ABS('Data-Normalized'!D33-'Data-Normalized'!B33)</f>
        <v>0.71</v>
      </c>
      <c r="E33">
        <f>ABS('Data-Normalized'!E33-'Data-Normalized'!B33)</f>
        <v>0.71</v>
      </c>
      <c r="F33">
        <f>ABS('Data-Normalized'!F33-'Data-Normalized'!B33)</f>
        <v>0.71</v>
      </c>
      <c r="G33">
        <f>ABS('Data-Normalized'!G33-'Data-Normalized'!B33)</f>
        <v>0.71</v>
      </c>
      <c r="H33">
        <f>ABS('Data-Normalized'!H33-'Data-Normalized'!B33)</f>
        <v>0.28796917688671797</v>
      </c>
      <c r="I33">
        <f>ABS('Data-Normalized'!I33-'Data-Normalized'!B33)</f>
        <v>0.28267259583835314</v>
      </c>
      <c r="J33">
        <f>ABS('Data-Normalized'!J33-'Data-Normalized'!B33)</f>
        <v>0.28879124397486</v>
      </c>
      <c r="K33">
        <f>ABS('Data-Normalized'!K33-'Data-Normalized'!B33)</f>
        <v>0.28199460844252389</v>
      </c>
      <c r="L33">
        <f>ABS('Data-Normalized'!L33-'Data-Normalized'!B33)</f>
        <v>0.28265680253751013</v>
      </c>
      <c r="M33">
        <f>ABS('Data-Normalized'!M33-'Data-Normalized'!B33)</f>
        <v>0.28796917688671797</v>
      </c>
      <c r="N33">
        <f>ABS('Data-Normalized'!N33-'Data-Normalized'!B33)</f>
        <v>0.25090978313917034</v>
      </c>
      <c r="O33">
        <f>ABS('Data-Normalized'!O33-'Data-Normalized'!B33)</f>
        <v>0.28796917688671797</v>
      </c>
      <c r="P33">
        <f>ABS('Data-Normalized'!P33-'Data-Normalized'!B33)</f>
        <v>0.24928986480986792</v>
      </c>
      <c r="Q33">
        <f>ABS('Data-Normalized'!Q33-'Data-Normalized'!B33)</f>
        <v>2.6920871727422968E-2</v>
      </c>
      <c r="R33">
        <f>ABS('Data-Normalized'!R33-'Data-Normalized'!B33)</f>
        <v>0.28924390916391562</v>
      </c>
      <c r="S33">
        <f>ABS('Data-Normalized'!S33-'Data-Normalized'!B33)</f>
        <v>0.71</v>
      </c>
      <c r="T33">
        <f>ABS('Data-Normalized'!T33-'Data-Normalized'!B33)</f>
        <v>0.71</v>
      </c>
      <c r="U33">
        <f>ABS('Data-Normalized'!U33-'Data-Normalized'!B33)</f>
        <v>0.71</v>
      </c>
      <c r="V33">
        <f>ABS('Data-Normalized'!V33-'Data-Normalized'!B33)</f>
        <v>0.71</v>
      </c>
    </row>
    <row r="34" spans="1:22" x14ac:dyDescent="0.25">
      <c r="A34">
        <f>Data!A33</f>
        <v>70</v>
      </c>
      <c r="B34">
        <v>0.7</v>
      </c>
      <c r="C34">
        <f>ABS('Data-Normalized'!C34-'Data-Normalized'!B34)</f>
        <v>1.4063006561795932E-2</v>
      </c>
      <c r="D34">
        <f>ABS('Data-Normalized'!D34-'Data-Normalized'!B34)</f>
        <v>0.7</v>
      </c>
      <c r="E34">
        <f>ABS('Data-Normalized'!E34-'Data-Normalized'!B34)</f>
        <v>0.7</v>
      </c>
      <c r="F34">
        <f>ABS('Data-Normalized'!F34-'Data-Normalized'!B34)</f>
        <v>0.7</v>
      </c>
      <c r="G34">
        <f>ABS('Data-Normalized'!G34-'Data-Normalized'!B34)</f>
        <v>0.7</v>
      </c>
      <c r="H34">
        <f>ABS('Data-Normalized'!H34-'Data-Normalized'!B34)</f>
        <v>0.29796288688258121</v>
      </c>
      <c r="I34">
        <f>ABS('Data-Normalized'!I34-'Data-Normalized'!B34)</f>
        <v>0.29213154765887328</v>
      </c>
      <c r="J34">
        <f>ABS('Data-Normalized'!J34-'Data-Normalized'!B34)</f>
        <v>0.29850328480083355</v>
      </c>
      <c r="K34">
        <f>ABS('Data-Normalized'!K34-'Data-Normalized'!B34)</f>
        <v>0.29149830448798941</v>
      </c>
      <c r="L34">
        <f>ABS('Data-Normalized'!L34-'Data-Normalized'!B34)</f>
        <v>0.29212981836252838</v>
      </c>
      <c r="M34">
        <f>ABS('Data-Normalized'!M34-'Data-Normalized'!B34)</f>
        <v>0.29796288688258121</v>
      </c>
      <c r="N34">
        <f>ABS('Data-Normalized'!N34-'Data-Normalized'!B34)</f>
        <v>0.26100872253928975</v>
      </c>
      <c r="O34">
        <f>ABS('Data-Normalized'!O34-'Data-Normalized'!B34)</f>
        <v>0.29796288688258121</v>
      </c>
      <c r="P34">
        <f>ABS('Data-Normalized'!P34-'Data-Normalized'!B34)</f>
        <v>0.2628499744636994</v>
      </c>
      <c r="Q34">
        <f>ABS('Data-Normalized'!Q34-'Data-Normalized'!B34)</f>
        <v>2.8386187100846505E-2</v>
      </c>
      <c r="R34">
        <f>ABS('Data-Normalized'!R34-'Data-Normalized'!B34)</f>
        <v>0.30000000000000004</v>
      </c>
      <c r="S34">
        <f>ABS('Data-Normalized'!S34-'Data-Normalized'!B34)</f>
        <v>0.7</v>
      </c>
      <c r="T34">
        <f>ABS('Data-Normalized'!T34-'Data-Normalized'!B34)</f>
        <v>0.7</v>
      </c>
      <c r="U34">
        <f>ABS('Data-Normalized'!U34-'Data-Normalized'!B34)</f>
        <v>0.7</v>
      </c>
      <c r="V34">
        <f>ABS('Data-Normalized'!V34-'Data-Normalized'!B34)</f>
        <v>0.7</v>
      </c>
    </row>
    <row r="35" spans="1:22" x14ac:dyDescent="0.25">
      <c r="A35">
        <f>Data!A34</f>
        <v>69</v>
      </c>
      <c r="B35">
        <v>0.69</v>
      </c>
      <c r="C35">
        <f>ABS('Data-Normalized'!C35-'Data-Normalized'!B35)</f>
        <v>3.8585805011473795E-2</v>
      </c>
      <c r="D35">
        <f>ABS('Data-Normalized'!D35-'Data-Normalized'!B35)</f>
        <v>0.69</v>
      </c>
      <c r="E35">
        <f>ABS('Data-Normalized'!E35-'Data-Normalized'!B35)</f>
        <v>0.69</v>
      </c>
      <c r="F35">
        <f>ABS('Data-Normalized'!F35-'Data-Normalized'!B35)</f>
        <v>0.69</v>
      </c>
      <c r="G35">
        <f>ABS('Data-Normalized'!G35-'Data-Normalized'!B35)</f>
        <v>0.69</v>
      </c>
      <c r="H35">
        <f>ABS('Data-Normalized'!H35-'Data-Normalized'!B35)</f>
        <v>0.30787299512959421</v>
      </c>
      <c r="I35">
        <f>ABS('Data-Normalized'!I35-'Data-Normalized'!B35)</f>
        <v>0.30180049668978415</v>
      </c>
      <c r="J35">
        <f>ABS('Data-Normalized'!J35-'Data-Normalized'!B35)</f>
        <v>0.30844821729928495</v>
      </c>
      <c r="K35">
        <f>ABS('Data-Normalized'!K35-'Data-Normalized'!B35)</f>
        <v>0.30087695348810595</v>
      </c>
      <c r="L35">
        <f>ABS('Data-Normalized'!L35-'Data-Normalized'!B35)</f>
        <v>0.30179319667522975</v>
      </c>
      <c r="M35">
        <f>ABS('Data-Normalized'!M35-'Data-Normalized'!B35)</f>
        <v>0.30787299512959421</v>
      </c>
      <c r="N35">
        <f>ABS('Data-Normalized'!N35-'Data-Normalized'!B35)</f>
        <v>0.26991504617552675</v>
      </c>
      <c r="O35">
        <f>ABS('Data-Normalized'!O35-'Data-Normalized'!B35)</f>
        <v>0.30787299512959421</v>
      </c>
      <c r="P35">
        <f>ABS('Data-Normalized'!P35-'Data-Normalized'!B35)</f>
        <v>0.27274246903912458</v>
      </c>
      <c r="Q35">
        <f>ABS('Data-Normalized'!Q35-'Data-Normalized'!B35)</f>
        <v>2.6629435174518545E-2</v>
      </c>
      <c r="R35">
        <f>ABS('Data-Normalized'!R35-'Data-Normalized'!B35)</f>
        <v>0.30773172749174671</v>
      </c>
      <c r="S35">
        <f>ABS('Data-Normalized'!S35-'Data-Normalized'!B35)</f>
        <v>0.69</v>
      </c>
      <c r="T35">
        <f>ABS('Data-Normalized'!T35-'Data-Normalized'!B35)</f>
        <v>0.69</v>
      </c>
      <c r="U35">
        <f>ABS('Data-Normalized'!U35-'Data-Normalized'!B35)</f>
        <v>0.69</v>
      </c>
      <c r="V35">
        <f>ABS('Data-Normalized'!V35-'Data-Normalized'!B35)</f>
        <v>0.69</v>
      </c>
    </row>
    <row r="36" spans="1:22" x14ac:dyDescent="0.25">
      <c r="A36">
        <f>Data!A35</f>
        <v>68</v>
      </c>
      <c r="B36">
        <v>0.68</v>
      </c>
      <c r="C36">
        <f>ABS('Data-Normalized'!C36-'Data-Normalized'!B36)</f>
        <v>1.1868870830259226E-2</v>
      </c>
      <c r="D36">
        <f>ABS('Data-Normalized'!D36-'Data-Normalized'!B36)</f>
        <v>0.68</v>
      </c>
      <c r="E36">
        <f>ABS('Data-Normalized'!E36-'Data-Normalized'!B36)</f>
        <v>0.68</v>
      </c>
      <c r="F36">
        <f>ABS('Data-Normalized'!F36-'Data-Normalized'!B36)</f>
        <v>0.68</v>
      </c>
      <c r="G36">
        <f>ABS('Data-Normalized'!G36-'Data-Normalized'!B36)</f>
        <v>0.68</v>
      </c>
      <c r="H36">
        <f>ABS('Data-Normalized'!H36-'Data-Normalized'!B36)</f>
        <v>0.31779365355108213</v>
      </c>
      <c r="I36">
        <f>ABS('Data-Normalized'!I36-'Data-Normalized'!B36)</f>
        <v>0.31159595613287128</v>
      </c>
      <c r="J36">
        <f>ABS('Data-Normalized'!J36-'Data-Normalized'!B36)</f>
        <v>0.31850235888709055</v>
      </c>
      <c r="K36">
        <f>ABS('Data-Normalized'!K36-'Data-Normalized'!B36)</f>
        <v>0.31059572293371207</v>
      </c>
      <c r="L36">
        <f>ABS('Data-Normalized'!L36-'Data-Normalized'!B36)</f>
        <v>0.31158884308764323</v>
      </c>
      <c r="M36">
        <f>ABS('Data-Normalized'!M36-'Data-Normalized'!B36)</f>
        <v>0.31779365355108213</v>
      </c>
      <c r="N36">
        <f>ABS('Data-Normalized'!N36-'Data-Normalized'!B36)</f>
        <v>0.27825038056260842</v>
      </c>
      <c r="O36">
        <f>ABS('Data-Normalized'!O36-'Data-Normalized'!B36)</f>
        <v>0.31779365355108213</v>
      </c>
      <c r="P36">
        <f>ABS('Data-Normalized'!P36-'Data-Normalized'!B36)</f>
        <v>0.28614492711274253</v>
      </c>
      <c r="Q36">
        <f>ABS('Data-Normalized'!Q36-'Data-Normalized'!B36)</f>
        <v>2.8903599238659372E-2</v>
      </c>
      <c r="R36">
        <f>ABS('Data-Normalized'!R36-'Data-Normalized'!B36)</f>
        <v>0.31546345498348993</v>
      </c>
      <c r="S36">
        <f>ABS('Data-Normalized'!S36-'Data-Normalized'!B36)</f>
        <v>0.68</v>
      </c>
      <c r="T36">
        <f>ABS('Data-Normalized'!T36-'Data-Normalized'!B36)</f>
        <v>0.68</v>
      </c>
      <c r="U36">
        <f>ABS('Data-Normalized'!U36-'Data-Normalized'!B36)</f>
        <v>0.68</v>
      </c>
      <c r="V36">
        <f>ABS('Data-Normalized'!V36-'Data-Normalized'!B36)</f>
        <v>0.68</v>
      </c>
    </row>
    <row r="37" spans="1:22" x14ac:dyDescent="0.25">
      <c r="A37">
        <f>Data!A36</f>
        <v>67</v>
      </c>
      <c r="B37">
        <v>0.67</v>
      </c>
      <c r="C37">
        <f>ABS('Data-Normalized'!C37-'Data-Normalized'!B37)</f>
        <v>2.6526580971516833E-2</v>
      </c>
      <c r="D37">
        <f>ABS('Data-Normalized'!D37-'Data-Normalized'!B37)</f>
        <v>0.67</v>
      </c>
      <c r="E37">
        <f>ABS('Data-Normalized'!E37-'Data-Normalized'!B37)</f>
        <v>0.67</v>
      </c>
      <c r="F37">
        <f>ABS('Data-Normalized'!F37-'Data-Normalized'!B37)</f>
        <v>0.67</v>
      </c>
      <c r="G37">
        <f>ABS('Data-Normalized'!G37-'Data-Normalized'!B37)</f>
        <v>0.67</v>
      </c>
      <c r="H37">
        <f>ABS('Data-Normalized'!H37-'Data-Normalized'!B37)</f>
        <v>0.32760241038033266</v>
      </c>
      <c r="I37">
        <f>ABS('Data-Normalized'!I37-'Data-Normalized'!B37)</f>
        <v>0.32136782604323022</v>
      </c>
      <c r="J37">
        <f>ABS('Data-Normalized'!J37-'Data-Normalized'!B37)</f>
        <v>0.32837887123317577</v>
      </c>
      <c r="K37">
        <f>ABS('Data-Normalized'!K37-'Data-Normalized'!B37)</f>
        <v>0.32018123833850898</v>
      </c>
      <c r="L37">
        <f>ABS('Data-Normalized'!L37-'Data-Normalized'!B37)</f>
        <v>0.32135203850116856</v>
      </c>
      <c r="M37">
        <f>ABS('Data-Normalized'!M37-'Data-Normalized'!B37)</f>
        <v>0.32760241038033266</v>
      </c>
      <c r="N37">
        <f>ABS('Data-Normalized'!N37-'Data-Normalized'!B37)</f>
        <v>0.29034284186135906</v>
      </c>
      <c r="O37">
        <f>ABS('Data-Normalized'!O37-'Data-Normalized'!B37)</f>
        <v>0.32760241038033266</v>
      </c>
      <c r="P37">
        <f>ABS('Data-Normalized'!P37-'Data-Normalized'!B37)</f>
        <v>0.29126291258485804</v>
      </c>
      <c r="Q37">
        <f>ABS('Data-Normalized'!Q37-'Data-Normalized'!B37)</f>
        <v>3.5919484223566722E-2</v>
      </c>
      <c r="R37">
        <f>ABS('Data-Normalized'!R37-'Data-Normalized'!B37)</f>
        <v>0.32168300080306755</v>
      </c>
      <c r="S37">
        <f>ABS('Data-Normalized'!S37-'Data-Normalized'!B37)</f>
        <v>0.67</v>
      </c>
      <c r="T37">
        <f>ABS('Data-Normalized'!T37-'Data-Normalized'!B37)</f>
        <v>0.67</v>
      </c>
      <c r="U37">
        <f>ABS('Data-Normalized'!U37-'Data-Normalized'!B37)</f>
        <v>0.67</v>
      </c>
      <c r="V37">
        <f>ABS('Data-Normalized'!V37-'Data-Normalized'!B37)</f>
        <v>0.67</v>
      </c>
    </row>
    <row r="38" spans="1:22" x14ac:dyDescent="0.25">
      <c r="A38">
        <f>Data!A37</f>
        <v>66</v>
      </c>
      <c r="B38">
        <v>0.66</v>
      </c>
      <c r="C38">
        <f>ABS('Data-Normalized'!C38-'Data-Normalized'!B38)</f>
        <v>1.828010881581299E-2</v>
      </c>
      <c r="D38">
        <f>ABS('Data-Normalized'!D38-'Data-Normalized'!B38)</f>
        <v>0.66</v>
      </c>
      <c r="E38">
        <f>ABS('Data-Normalized'!E38-'Data-Normalized'!B38)</f>
        <v>0.66</v>
      </c>
      <c r="F38">
        <f>ABS('Data-Normalized'!F38-'Data-Normalized'!B38)</f>
        <v>0.66</v>
      </c>
      <c r="G38">
        <f>ABS('Data-Normalized'!G38-'Data-Normalized'!B38)</f>
        <v>0.66</v>
      </c>
      <c r="H38">
        <f>ABS('Data-Normalized'!H38-'Data-Normalized'!B38)</f>
        <v>0.33721396122840508</v>
      </c>
      <c r="I38">
        <f>ABS('Data-Normalized'!I38-'Data-Normalized'!B38)</f>
        <v>0.33098166287401265</v>
      </c>
      <c r="J38">
        <f>ABS('Data-Normalized'!J38-'Data-Normalized'!B38)</f>
        <v>0.33827555875239446</v>
      </c>
      <c r="K38">
        <f>ABS('Data-Normalized'!K38-'Data-Normalized'!B38)</f>
        <v>0.32943556075471125</v>
      </c>
      <c r="L38">
        <f>ABS('Data-Normalized'!L38-'Data-Normalized'!B38)</f>
        <v>0.3309744458616064</v>
      </c>
      <c r="M38">
        <f>ABS('Data-Normalized'!M38-'Data-Normalized'!B38)</f>
        <v>0.33721396122840508</v>
      </c>
      <c r="N38">
        <f>ABS('Data-Normalized'!N38-'Data-Normalized'!B38)</f>
        <v>0.29392866330006595</v>
      </c>
      <c r="O38">
        <f>ABS('Data-Normalized'!O38-'Data-Normalized'!B38)</f>
        <v>0.33721396122840508</v>
      </c>
      <c r="P38">
        <f>ABS('Data-Normalized'!P38-'Data-Normalized'!B38)</f>
        <v>0.30181137682266046</v>
      </c>
      <c r="Q38">
        <f>ABS('Data-Normalized'!Q38-'Data-Normalized'!B38)</f>
        <v>4.0660319344252183E-2</v>
      </c>
      <c r="R38">
        <f>ABS('Data-Normalized'!R38-'Data-Normalized'!B38)</f>
        <v>0.3256342741143885</v>
      </c>
      <c r="S38">
        <f>ABS('Data-Normalized'!S38-'Data-Normalized'!B38)</f>
        <v>0.66</v>
      </c>
      <c r="T38">
        <f>ABS('Data-Normalized'!T38-'Data-Normalized'!B38)</f>
        <v>0.66</v>
      </c>
      <c r="U38">
        <f>ABS('Data-Normalized'!U38-'Data-Normalized'!B38)</f>
        <v>0.66</v>
      </c>
      <c r="V38">
        <f>ABS('Data-Normalized'!V38-'Data-Normalized'!B38)</f>
        <v>0.66</v>
      </c>
    </row>
    <row r="39" spans="1:22" x14ac:dyDescent="0.25">
      <c r="A39">
        <f>Data!A38</f>
        <v>65</v>
      </c>
      <c r="B39">
        <v>0.65</v>
      </c>
      <c r="C39">
        <f>ABS('Data-Normalized'!C39-'Data-Normalized'!B39)</f>
        <v>2.8264104781371535E-2</v>
      </c>
      <c r="D39">
        <f>ABS('Data-Normalized'!D39-'Data-Normalized'!B39)</f>
        <v>0.65</v>
      </c>
      <c r="E39">
        <f>ABS('Data-Normalized'!E39-'Data-Normalized'!B39)</f>
        <v>0.65</v>
      </c>
      <c r="F39">
        <f>ABS('Data-Normalized'!F39-'Data-Normalized'!B39)</f>
        <v>0.65</v>
      </c>
      <c r="G39">
        <f>ABS('Data-Normalized'!G39-'Data-Normalized'!B39)</f>
        <v>0.65</v>
      </c>
      <c r="H39">
        <f>ABS('Data-Normalized'!H39-'Data-Normalized'!B39)</f>
        <v>0.34774959605389011</v>
      </c>
      <c r="I39">
        <f>ABS('Data-Normalized'!I39-'Data-Normalized'!B39)</f>
        <v>0.3404309606153022</v>
      </c>
      <c r="J39">
        <f>ABS('Data-Normalized'!J39-'Data-Normalized'!B39)</f>
        <v>0.34825942836034796</v>
      </c>
      <c r="K39">
        <f>ABS('Data-Normalized'!K39-'Data-Normalized'!B39)</f>
        <v>0.3392257185310662</v>
      </c>
      <c r="L39">
        <f>ABS('Data-Normalized'!L39-'Data-Normalized'!B39)</f>
        <v>0.34041881125517537</v>
      </c>
      <c r="M39">
        <f>ABS('Data-Normalized'!M39-'Data-Normalized'!B39)</f>
        <v>0.34774959605389011</v>
      </c>
      <c r="N39">
        <f>ABS('Data-Normalized'!N39-'Data-Normalized'!B39)</f>
        <v>0.30728986074034081</v>
      </c>
      <c r="O39">
        <f>ABS('Data-Normalized'!O39-'Data-Normalized'!B39)</f>
        <v>0.34774959605389011</v>
      </c>
      <c r="P39">
        <f>ABS('Data-Normalized'!P39-'Data-Normalized'!B39)</f>
        <v>0.30577110867043134</v>
      </c>
      <c r="Q39">
        <f>ABS('Data-Normalized'!Q39-'Data-Normalized'!B39)</f>
        <v>3.6567766669271196E-2</v>
      </c>
      <c r="R39">
        <f>ABS('Data-Normalized'!R39-'Data-Normalized'!B39)</f>
        <v>0.3303416382617973</v>
      </c>
      <c r="S39">
        <f>ABS('Data-Normalized'!S39-'Data-Normalized'!B39)</f>
        <v>0.65</v>
      </c>
      <c r="T39">
        <f>ABS('Data-Normalized'!T39-'Data-Normalized'!B39)</f>
        <v>0.65</v>
      </c>
      <c r="U39">
        <f>ABS('Data-Normalized'!U39-'Data-Normalized'!B39)</f>
        <v>0.65</v>
      </c>
      <c r="V39">
        <f>ABS('Data-Normalized'!V39-'Data-Normalized'!B39)</f>
        <v>0.65</v>
      </c>
    </row>
    <row r="40" spans="1:22" x14ac:dyDescent="0.25">
      <c r="A40">
        <f>Data!A39</f>
        <v>64</v>
      </c>
      <c r="B40">
        <v>0.64</v>
      </c>
      <c r="C40">
        <f>ABS('Data-Normalized'!C40-'Data-Normalized'!B40)</f>
        <v>3.0726303978622305E-2</v>
      </c>
      <c r="D40">
        <f>ABS('Data-Normalized'!D40-'Data-Normalized'!B40)</f>
        <v>0.64</v>
      </c>
      <c r="E40">
        <f>ABS('Data-Normalized'!E40-'Data-Normalized'!B40)</f>
        <v>0.64</v>
      </c>
      <c r="F40">
        <f>ABS('Data-Normalized'!F40-'Data-Normalized'!B40)</f>
        <v>0.64</v>
      </c>
      <c r="G40">
        <f>ABS('Data-Normalized'!G40-'Data-Normalized'!B40)</f>
        <v>0.64</v>
      </c>
      <c r="H40">
        <f>ABS('Data-Normalized'!H40-'Data-Normalized'!B40)</f>
        <v>0.35700387573158721</v>
      </c>
      <c r="I40">
        <f>ABS('Data-Normalized'!I40-'Data-Normalized'!B40)</f>
        <v>0.35015829583842861</v>
      </c>
      <c r="J40">
        <f>ABS('Data-Normalized'!J40-'Data-Normalized'!B40)</f>
        <v>0.35809295881584391</v>
      </c>
      <c r="K40">
        <f>ABS('Data-Normalized'!K40-'Data-Normalized'!B40)</f>
        <v>0.34827323719140935</v>
      </c>
      <c r="L40">
        <f>ABS('Data-Normalized'!L40-'Data-Normalized'!B40)</f>
        <v>0.35015348153068293</v>
      </c>
      <c r="M40">
        <f>ABS('Data-Normalized'!M40-'Data-Normalized'!B40)</f>
        <v>0.35700387573158721</v>
      </c>
      <c r="N40">
        <f>ABS('Data-Normalized'!N40-'Data-Normalized'!B40)</f>
        <v>0.31324298118261884</v>
      </c>
      <c r="O40">
        <f>ABS('Data-Normalized'!O40-'Data-Normalized'!B40)</f>
        <v>0.35700387573158721</v>
      </c>
      <c r="P40">
        <f>ABS('Data-Normalized'!P40-'Data-Normalized'!B40)</f>
        <v>0.31466233909007724</v>
      </c>
      <c r="Q40">
        <f>ABS('Data-Normalized'!Q40-'Data-Normalized'!B40)</f>
        <v>4.1037010570949106E-2</v>
      </c>
      <c r="R40">
        <f>ABS('Data-Normalized'!R40-'Data-Normalized'!B40)</f>
        <v>0.32219545819576001</v>
      </c>
      <c r="S40">
        <f>ABS('Data-Normalized'!S40-'Data-Normalized'!B40)</f>
        <v>0.64</v>
      </c>
      <c r="T40">
        <f>ABS('Data-Normalized'!T40-'Data-Normalized'!B40)</f>
        <v>0.64</v>
      </c>
      <c r="U40">
        <f>ABS('Data-Normalized'!U40-'Data-Normalized'!B40)</f>
        <v>0.64</v>
      </c>
      <c r="V40">
        <f>ABS('Data-Normalized'!V40-'Data-Normalized'!B40)</f>
        <v>0.64</v>
      </c>
    </row>
    <row r="41" spans="1:22" x14ac:dyDescent="0.25">
      <c r="A41">
        <f>Data!A40</f>
        <v>63</v>
      </c>
      <c r="B41">
        <v>0.63</v>
      </c>
      <c r="C41">
        <f>ABS('Data-Normalized'!C41-'Data-Normalized'!B41)</f>
        <v>1.1653491870930788E-2</v>
      </c>
      <c r="D41">
        <f>ABS('Data-Normalized'!D41-'Data-Normalized'!B41)</f>
        <v>0.63</v>
      </c>
      <c r="E41">
        <f>ABS('Data-Normalized'!E41-'Data-Normalized'!B41)</f>
        <v>0.63</v>
      </c>
      <c r="F41">
        <f>ABS('Data-Normalized'!F41-'Data-Normalized'!B41)</f>
        <v>0.63</v>
      </c>
      <c r="G41">
        <f>ABS('Data-Normalized'!G41-'Data-Normalized'!B41)</f>
        <v>0.63</v>
      </c>
      <c r="H41">
        <f>ABS('Data-Normalized'!H41-'Data-Normalized'!B41)</f>
        <v>0.36697248057624543</v>
      </c>
      <c r="I41">
        <f>ABS('Data-Normalized'!I41-'Data-Normalized'!B41)</f>
        <v>0.35966556002935846</v>
      </c>
      <c r="J41">
        <f>ABS('Data-Normalized'!J41-'Data-Normalized'!B41)</f>
        <v>0.36807819292826061</v>
      </c>
      <c r="K41">
        <f>ABS('Data-Normalized'!K41-'Data-Normalized'!B41)</f>
        <v>0.35762432071058758</v>
      </c>
      <c r="L41">
        <f>ABS('Data-Normalized'!L41-'Data-Normalized'!B41)</f>
        <v>0.35965026134330536</v>
      </c>
      <c r="M41">
        <f>ABS('Data-Normalized'!M41-'Data-Normalized'!B41)</f>
        <v>0.36697248057624543</v>
      </c>
      <c r="N41">
        <f>ABS('Data-Normalized'!N41-'Data-Normalized'!B41)</f>
        <v>0.32383441698307691</v>
      </c>
      <c r="O41">
        <f>ABS('Data-Normalized'!O41-'Data-Normalized'!B41)</f>
        <v>0.36697248057624543</v>
      </c>
      <c r="P41">
        <f>ABS('Data-Normalized'!P41-'Data-Normalized'!B41)</f>
        <v>0.323368395486477</v>
      </c>
      <c r="Q41">
        <f>ABS('Data-Normalized'!Q41-'Data-Normalized'!B41)</f>
        <v>3.9082335081457864E-2</v>
      </c>
      <c r="R41">
        <f>ABS('Data-Normalized'!R41-'Data-Normalized'!B41)</f>
        <v>0.33219545819576002</v>
      </c>
      <c r="S41">
        <f>ABS('Data-Normalized'!S41-'Data-Normalized'!B41)</f>
        <v>0.63</v>
      </c>
      <c r="T41">
        <f>ABS('Data-Normalized'!T41-'Data-Normalized'!B41)</f>
        <v>0.63</v>
      </c>
      <c r="U41">
        <f>ABS('Data-Normalized'!U41-'Data-Normalized'!B41)</f>
        <v>0.63</v>
      </c>
      <c r="V41">
        <f>ABS('Data-Normalized'!V41-'Data-Normalized'!B41)</f>
        <v>0.63</v>
      </c>
    </row>
    <row r="42" spans="1:22" x14ac:dyDescent="0.25">
      <c r="A42">
        <f>Data!A41</f>
        <v>62</v>
      </c>
      <c r="B42">
        <v>0.62</v>
      </c>
      <c r="C42">
        <f>ABS('Data-Normalized'!C42-'Data-Normalized'!B42)</f>
        <v>2.4263177822792636E-2</v>
      </c>
      <c r="D42">
        <f>ABS('Data-Normalized'!D42-'Data-Normalized'!B42)</f>
        <v>0.62</v>
      </c>
      <c r="E42">
        <f>ABS('Data-Normalized'!E42-'Data-Normalized'!B42)</f>
        <v>0.62</v>
      </c>
      <c r="F42">
        <f>ABS('Data-Normalized'!F42-'Data-Normalized'!B42)</f>
        <v>0.62</v>
      </c>
      <c r="G42">
        <f>ABS('Data-Normalized'!G42-'Data-Normalized'!B42)</f>
        <v>0.62</v>
      </c>
      <c r="H42">
        <f>ABS('Data-Normalized'!H42-'Data-Normalized'!B42)</f>
        <v>0.37687654056827402</v>
      </c>
      <c r="I42">
        <f>ABS('Data-Normalized'!I42-'Data-Normalized'!B42)</f>
        <v>0.36962060559955057</v>
      </c>
      <c r="J42">
        <f>ABS('Data-Normalized'!J42-'Data-Normalized'!B42)</f>
        <v>0.37798418831721015</v>
      </c>
      <c r="K42">
        <f>ABS('Data-Normalized'!K42-'Data-Normalized'!B42)</f>
        <v>0.36741294359084531</v>
      </c>
      <c r="L42">
        <f>ABS('Data-Normalized'!L42-'Data-Normalized'!B42)</f>
        <v>0.36960001867707482</v>
      </c>
      <c r="M42">
        <f>ABS('Data-Normalized'!M42-'Data-Normalized'!B42)</f>
        <v>0.37687654056827402</v>
      </c>
      <c r="N42">
        <f>ABS('Data-Normalized'!N42-'Data-Normalized'!B42)</f>
        <v>0.33131224019093952</v>
      </c>
      <c r="O42">
        <f>ABS('Data-Normalized'!O42-'Data-Normalized'!B42)</f>
        <v>0.37687654056827402</v>
      </c>
      <c r="P42">
        <f>ABS('Data-Normalized'!P42-'Data-Normalized'!B42)</f>
        <v>0.33274983455418217</v>
      </c>
      <c r="Q42">
        <f>ABS('Data-Normalized'!Q42-'Data-Normalized'!B42)</f>
        <v>4.4680657145934388E-2</v>
      </c>
      <c r="R42">
        <f>ABS('Data-Normalized'!R42-'Data-Normalized'!B42)</f>
        <v>0.34219545819576003</v>
      </c>
      <c r="S42">
        <f>ABS('Data-Normalized'!S42-'Data-Normalized'!B42)</f>
        <v>0.62</v>
      </c>
      <c r="T42">
        <f>ABS('Data-Normalized'!T42-'Data-Normalized'!B42)</f>
        <v>0.62</v>
      </c>
      <c r="U42">
        <f>ABS('Data-Normalized'!U42-'Data-Normalized'!B42)</f>
        <v>0.62</v>
      </c>
      <c r="V42">
        <f>ABS('Data-Normalized'!V42-'Data-Normalized'!B42)</f>
        <v>0.62</v>
      </c>
    </row>
    <row r="43" spans="1:22" x14ac:dyDescent="0.25">
      <c r="A43">
        <f>Data!A42</f>
        <v>61</v>
      </c>
      <c r="B43">
        <v>0.61</v>
      </c>
      <c r="C43">
        <f>ABS('Data-Normalized'!C43-'Data-Normalized'!B43)</f>
        <v>2.8470085941401879E-2</v>
      </c>
      <c r="D43">
        <f>ABS('Data-Normalized'!D43-'Data-Normalized'!B43)</f>
        <v>0.61</v>
      </c>
      <c r="E43">
        <f>ABS('Data-Normalized'!E43-'Data-Normalized'!B43)</f>
        <v>0.61</v>
      </c>
      <c r="F43">
        <f>ABS('Data-Normalized'!F43-'Data-Normalized'!B43)</f>
        <v>0.61</v>
      </c>
      <c r="G43">
        <f>ABS('Data-Normalized'!G43-'Data-Normalized'!B43)</f>
        <v>0.61</v>
      </c>
      <c r="H43">
        <f>ABS('Data-Normalized'!H43-'Data-Normalized'!B43)</f>
        <v>0.38644539963598301</v>
      </c>
      <c r="I43">
        <f>ABS('Data-Normalized'!I43-'Data-Normalized'!B43)</f>
        <v>0.37900031002186596</v>
      </c>
      <c r="J43">
        <f>ABS('Data-Normalized'!J43-'Data-Normalized'!B43)</f>
        <v>0.38787683105534176</v>
      </c>
      <c r="K43">
        <f>ABS('Data-Normalized'!K43-'Data-Normalized'!B43)</f>
        <v>0.37635427250075448</v>
      </c>
      <c r="L43">
        <f>ABS('Data-Normalized'!L43-'Data-Normalized'!B43)</f>
        <v>0.3789769762042301</v>
      </c>
      <c r="M43">
        <f>ABS('Data-Normalized'!M43-'Data-Normalized'!B43)</f>
        <v>0.38644539963598301</v>
      </c>
      <c r="N43">
        <f>ABS('Data-Normalized'!N43-'Data-Normalized'!B43)</f>
        <v>0.33945087629048742</v>
      </c>
      <c r="O43">
        <f>ABS('Data-Normalized'!O43-'Data-Normalized'!B43)</f>
        <v>0.38644539963598301</v>
      </c>
      <c r="P43">
        <f>ABS('Data-Normalized'!P43-'Data-Normalized'!B43)</f>
        <v>0.3389168596626263</v>
      </c>
      <c r="Q43">
        <f>ABS('Data-Normalized'!Q43-'Data-Normalized'!B43)</f>
        <v>4.7748000340403052E-2</v>
      </c>
      <c r="R43">
        <f>ABS('Data-Normalized'!R43-'Data-Normalized'!B43)</f>
        <v>0.35219545819576004</v>
      </c>
      <c r="S43">
        <f>ABS('Data-Normalized'!S43-'Data-Normalized'!B43)</f>
        <v>0.61</v>
      </c>
      <c r="T43">
        <f>ABS('Data-Normalized'!T43-'Data-Normalized'!B43)</f>
        <v>0.61</v>
      </c>
      <c r="U43">
        <f>ABS('Data-Normalized'!U43-'Data-Normalized'!B43)</f>
        <v>0.61</v>
      </c>
      <c r="V43">
        <f>ABS('Data-Normalized'!V43-'Data-Normalized'!B43)</f>
        <v>0.61</v>
      </c>
    </row>
    <row r="44" spans="1:22" x14ac:dyDescent="0.25">
      <c r="A44">
        <f>Data!A43</f>
        <v>60</v>
      </c>
      <c r="B44">
        <v>0.6</v>
      </c>
      <c r="C44">
        <f>ABS('Data-Normalized'!C44-'Data-Normalized'!B44)</f>
        <v>5.0861114579755284E-2</v>
      </c>
      <c r="D44">
        <f>ABS('Data-Normalized'!D44-'Data-Normalized'!B44)</f>
        <v>0.6</v>
      </c>
      <c r="E44">
        <f>ABS('Data-Normalized'!E44-'Data-Normalized'!B44)</f>
        <v>0.6</v>
      </c>
      <c r="F44">
        <f>ABS('Data-Normalized'!F44-'Data-Normalized'!B44)</f>
        <v>0.6</v>
      </c>
      <c r="G44">
        <f>ABS('Data-Normalized'!G44-'Data-Normalized'!B44)</f>
        <v>0.6</v>
      </c>
      <c r="H44">
        <f>ABS('Data-Normalized'!H44-'Data-Normalized'!B44)</f>
        <v>0.39667092744461885</v>
      </c>
      <c r="I44">
        <f>ABS('Data-Normalized'!I44-'Data-Normalized'!B44)</f>
        <v>0.38853947464851391</v>
      </c>
      <c r="J44">
        <f>ABS('Data-Normalized'!J44-'Data-Normalized'!B44)</f>
        <v>0.39791016395008438</v>
      </c>
      <c r="K44">
        <f>ABS('Data-Normalized'!K44-'Data-Normalized'!B44)</f>
        <v>0.38611047461649883</v>
      </c>
      <c r="L44">
        <f>ABS('Data-Normalized'!L44-'Data-Normalized'!B44)</f>
        <v>0.38853047217706904</v>
      </c>
      <c r="M44">
        <f>ABS('Data-Normalized'!M44-'Data-Normalized'!B44)</f>
        <v>0.39667092744461885</v>
      </c>
      <c r="N44">
        <f>ABS('Data-Normalized'!N44-'Data-Normalized'!B44)</f>
        <v>0.34793981162356469</v>
      </c>
      <c r="O44">
        <f>ABS('Data-Normalized'!O44-'Data-Normalized'!B44)</f>
        <v>0.39667092744461885</v>
      </c>
      <c r="P44">
        <f>ABS('Data-Normalized'!P44-'Data-Normalized'!B44)</f>
        <v>0.34163865716237529</v>
      </c>
      <c r="Q44">
        <f>ABS('Data-Normalized'!Q44-'Data-Normalized'!B44)</f>
        <v>4.9506259302865341E-2</v>
      </c>
      <c r="R44">
        <f>ABS('Data-Normalized'!R44-'Data-Normalized'!B44)</f>
        <v>0.36219545819576004</v>
      </c>
      <c r="S44">
        <f>ABS('Data-Normalized'!S44-'Data-Normalized'!B44)</f>
        <v>0.6</v>
      </c>
      <c r="T44">
        <f>ABS('Data-Normalized'!T44-'Data-Normalized'!B44)</f>
        <v>0.6</v>
      </c>
      <c r="U44">
        <f>ABS('Data-Normalized'!U44-'Data-Normalized'!B44)</f>
        <v>0.6</v>
      </c>
      <c r="V44">
        <f>ABS('Data-Normalized'!V44-'Data-Normalized'!B44)</f>
        <v>0.6</v>
      </c>
    </row>
    <row r="45" spans="1:22" x14ac:dyDescent="0.25">
      <c r="A45">
        <f>Data!A44</f>
        <v>59</v>
      </c>
      <c r="B45">
        <v>0.59</v>
      </c>
      <c r="C45">
        <f>ABS('Data-Normalized'!C45-'Data-Normalized'!B45)</f>
        <v>3.0155799051571286E-2</v>
      </c>
      <c r="D45">
        <f>ABS('Data-Normalized'!D45-'Data-Normalized'!B45)</f>
        <v>0.59</v>
      </c>
      <c r="E45">
        <f>ABS('Data-Normalized'!E45-'Data-Normalized'!B45)</f>
        <v>0.59</v>
      </c>
      <c r="F45">
        <f>ABS('Data-Normalized'!F45-'Data-Normalized'!B45)</f>
        <v>0.59</v>
      </c>
      <c r="G45">
        <f>ABS('Data-Normalized'!G45-'Data-Normalized'!B45)</f>
        <v>0.59</v>
      </c>
      <c r="H45">
        <f>ABS('Data-Normalized'!H45-'Data-Normalized'!B45)</f>
        <v>0.40636952252177139</v>
      </c>
      <c r="I45">
        <f>ABS('Data-Normalized'!I45-'Data-Normalized'!B45)</f>
        <v>0.3984642148047739</v>
      </c>
      <c r="J45">
        <f>ABS('Data-Normalized'!J45-'Data-Normalized'!B45)</f>
        <v>0.40791815604765436</v>
      </c>
      <c r="K45">
        <f>ABS('Data-Normalized'!K45-'Data-Normalized'!B45)</f>
        <v>0.39571613161702712</v>
      </c>
      <c r="L45">
        <f>ABS('Data-Normalized'!L45-'Data-Normalized'!B45)</f>
        <v>0.39844523087883355</v>
      </c>
      <c r="M45">
        <f>ABS('Data-Normalized'!M45-'Data-Normalized'!B45)</f>
        <v>0.40636952252177139</v>
      </c>
      <c r="N45">
        <f>ABS('Data-Normalized'!N45-'Data-Normalized'!B45)</f>
        <v>0.360430108977845</v>
      </c>
      <c r="O45">
        <f>ABS('Data-Normalized'!O45-'Data-Normalized'!B45)</f>
        <v>0.40636952252177139</v>
      </c>
      <c r="P45">
        <f>ABS('Data-Normalized'!P45-'Data-Normalized'!B45)</f>
        <v>0.36056163827626597</v>
      </c>
      <c r="Q45">
        <f>ABS('Data-Normalized'!Q45-'Data-Normalized'!B45)</f>
        <v>5.7383566014956977E-2</v>
      </c>
      <c r="R45">
        <f>ABS('Data-Normalized'!R45-'Data-Normalized'!B45)</f>
        <v>0.37219545819576005</v>
      </c>
      <c r="S45">
        <f>ABS('Data-Normalized'!S45-'Data-Normalized'!B45)</f>
        <v>0.59</v>
      </c>
      <c r="T45">
        <f>ABS('Data-Normalized'!T45-'Data-Normalized'!B45)</f>
        <v>0.59</v>
      </c>
      <c r="U45">
        <f>ABS('Data-Normalized'!U45-'Data-Normalized'!B45)</f>
        <v>0.59</v>
      </c>
      <c r="V45">
        <f>ABS('Data-Normalized'!V45-'Data-Normalized'!B45)</f>
        <v>0.59</v>
      </c>
    </row>
    <row r="46" spans="1:22" x14ac:dyDescent="0.25">
      <c r="A46">
        <f>Data!A45</f>
        <v>58</v>
      </c>
      <c r="B46">
        <v>0.57999999999999996</v>
      </c>
      <c r="C46">
        <f>ABS('Data-Normalized'!C46-'Data-Normalized'!B46)</f>
        <v>4.0052303758954411E-2</v>
      </c>
      <c r="D46">
        <f>ABS('Data-Normalized'!D46-'Data-Normalized'!B46)</f>
        <v>0.57999999999999996</v>
      </c>
      <c r="E46">
        <f>ABS('Data-Normalized'!E46-'Data-Normalized'!B46)</f>
        <v>0.57999999999999996</v>
      </c>
      <c r="F46">
        <f>ABS('Data-Normalized'!F46-'Data-Normalized'!B46)</f>
        <v>0.57999999999999996</v>
      </c>
      <c r="G46">
        <f>ABS('Data-Normalized'!G46-'Data-Normalized'!B46)</f>
        <v>0.57999999999999996</v>
      </c>
      <c r="H46">
        <f>ABS('Data-Normalized'!H46-'Data-Normalized'!B46)</f>
        <v>0.41629935212159708</v>
      </c>
      <c r="I46">
        <f>ABS('Data-Normalized'!I46-'Data-Normalized'!B46)</f>
        <v>0.40787082472616198</v>
      </c>
      <c r="J46">
        <f>ABS('Data-Normalized'!J46-'Data-Normalized'!B46)</f>
        <v>0.41782210467990921</v>
      </c>
      <c r="K46">
        <f>ABS('Data-Normalized'!K46-'Data-Normalized'!B46)</f>
        <v>0.40488656726282812</v>
      </c>
      <c r="L46">
        <f>ABS('Data-Normalized'!L46-'Data-Normalized'!B46)</f>
        <v>0.40785585057471851</v>
      </c>
      <c r="M46">
        <f>ABS('Data-Normalized'!M46-'Data-Normalized'!B46)</f>
        <v>0.41629935212159708</v>
      </c>
      <c r="N46">
        <f>ABS('Data-Normalized'!N46-'Data-Normalized'!B46)</f>
        <v>0.36589460913058369</v>
      </c>
      <c r="O46">
        <f>ABS('Data-Normalized'!O46-'Data-Normalized'!B46)</f>
        <v>0.41629935212159708</v>
      </c>
      <c r="P46">
        <f>ABS('Data-Normalized'!P46-'Data-Normalized'!B46)</f>
        <v>0.3729516752612656</v>
      </c>
      <c r="Q46">
        <f>ABS('Data-Normalized'!Q46-'Data-Normalized'!B46)</f>
        <v>5.8485312170990844E-2</v>
      </c>
      <c r="R46">
        <f>ABS('Data-Normalized'!R46-'Data-Normalized'!B46)</f>
        <v>0.38219545819576006</v>
      </c>
      <c r="S46">
        <f>ABS('Data-Normalized'!S46-'Data-Normalized'!B46)</f>
        <v>0.57999999999999996</v>
      </c>
      <c r="T46">
        <f>ABS('Data-Normalized'!T46-'Data-Normalized'!B46)</f>
        <v>0.57999999999999996</v>
      </c>
      <c r="U46">
        <f>ABS('Data-Normalized'!U46-'Data-Normalized'!B46)</f>
        <v>0.57999999999999996</v>
      </c>
      <c r="V46">
        <f>ABS('Data-Normalized'!V46-'Data-Normalized'!B46)</f>
        <v>0.57999999999999996</v>
      </c>
    </row>
    <row r="47" spans="1:22" x14ac:dyDescent="0.25">
      <c r="A47">
        <f>Data!A46</f>
        <v>57</v>
      </c>
      <c r="B47">
        <v>0.56999999999999995</v>
      </c>
      <c r="C47">
        <f>ABS('Data-Normalized'!C47-'Data-Normalized'!B47)</f>
        <v>3.7352044946689089E-2</v>
      </c>
      <c r="D47">
        <f>ABS('Data-Normalized'!D47-'Data-Normalized'!B47)</f>
        <v>0.56999999999999995</v>
      </c>
      <c r="E47">
        <f>ABS('Data-Normalized'!E47-'Data-Normalized'!B47)</f>
        <v>0.56999999999999995</v>
      </c>
      <c r="F47">
        <f>ABS('Data-Normalized'!F47-'Data-Normalized'!B47)</f>
        <v>0.56999999999999995</v>
      </c>
      <c r="G47">
        <f>ABS('Data-Normalized'!G47-'Data-Normalized'!B47)</f>
        <v>0.56999999999999995</v>
      </c>
      <c r="H47">
        <f>ABS('Data-Normalized'!H47-'Data-Normalized'!B47)</f>
        <v>0.42637275629279359</v>
      </c>
      <c r="I47">
        <f>ABS('Data-Normalized'!I47-'Data-Normalized'!B47)</f>
        <v>0.41714664286110648</v>
      </c>
      <c r="J47">
        <f>ABS('Data-Normalized'!J47-'Data-Normalized'!B47)</f>
        <v>0.42769008887309967</v>
      </c>
      <c r="K47">
        <f>ABS('Data-Normalized'!K47-'Data-Normalized'!B47)</f>
        <v>0.41416701423710134</v>
      </c>
      <c r="L47">
        <f>ABS('Data-Normalized'!L47-'Data-Normalized'!B47)</f>
        <v>0.41711787226025576</v>
      </c>
      <c r="M47">
        <f>ABS('Data-Normalized'!M47-'Data-Normalized'!B47)</f>
        <v>0.42637275629279359</v>
      </c>
      <c r="N47">
        <f>ABS('Data-Normalized'!N47-'Data-Normalized'!B47)</f>
        <v>0.37855190416869389</v>
      </c>
      <c r="O47">
        <f>ABS('Data-Normalized'!O47-'Data-Normalized'!B47)</f>
        <v>0.42637275629279359</v>
      </c>
      <c r="P47">
        <f>ABS('Data-Normalized'!P47-'Data-Normalized'!B47)</f>
        <v>0.37383526164726477</v>
      </c>
      <c r="Q47">
        <f>ABS('Data-Normalized'!Q47-'Data-Normalized'!B47)</f>
        <v>5.6739041504809462E-2</v>
      </c>
      <c r="R47">
        <f>ABS('Data-Normalized'!R47-'Data-Normalized'!B47)</f>
        <v>0.39219545819576007</v>
      </c>
      <c r="S47">
        <f>ABS('Data-Normalized'!S47-'Data-Normalized'!B47)</f>
        <v>0.56999999999999995</v>
      </c>
      <c r="T47">
        <f>ABS('Data-Normalized'!T47-'Data-Normalized'!B47)</f>
        <v>0.56999999999999995</v>
      </c>
      <c r="U47">
        <f>ABS('Data-Normalized'!U47-'Data-Normalized'!B47)</f>
        <v>0.56999999999999995</v>
      </c>
      <c r="V47">
        <f>ABS('Data-Normalized'!V47-'Data-Normalized'!B47)</f>
        <v>0.56999999999999995</v>
      </c>
    </row>
    <row r="48" spans="1:22" x14ac:dyDescent="0.25">
      <c r="A48">
        <f>Data!A47</f>
        <v>56</v>
      </c>
      <c r="B48">
        <v>0.56000000000000005</v>
      </c>
      <c r="C48">
        <f>ABS('Data-Normalized'!C48-'Data-Normalized'!B48)</f>
        <v>3.2534456483864105E-2</v>
      </c>
      <c r="D48">
        <f>ABS('Data-Normalized'!D48-'Data-Normalized'!B48)</f>
        <v>0.56000000000000005</v>
      </c>
      <c r="E48">
        <f>ABS('Data-Normalized'!E48-'Data-Normalized'!B48)</f>
        <v>0.56000000000000005</v>
      </c>
      <c r="F48">
        <f>ABS('Data-Normalized'!F48-'Data-Normalized'!B48)</f>
        <v>0.56000000000000005</v>
      </c>
      <c r="G48">
        <f>ABS('Data-Normalized'!G48-'Data-Normalized'!B48)</f>
        <v>0.56000000000000005</v>
      </c>
      <c r="H48">
        <f>ABS('Data-Normalized'!H48-'Data-Normalized'!B48)</f>
        <v>0.43629104711685085</v>
      </c>
      <c r="I48">
        <f>ABS('Data-Normalized'!I48-'Data-Normalized'!B48)</f>
        <v>0.42666801040256408</v>
      </c>
      <c r="J48">
        <f>ABS('Data-Normalized'!J48-'Data-Normalized'!B48)</f>
        <v>0.4375428685879863</v>
      </c>
      <c r="K48">
        <f>ABS('Data-Normalized'!K48-'Data-Normalized'!B48)</f>
        <v>0.42358090319864483</v>
      </c>
      <c r="L48">
        <f>ABS('Data-Normalized'!L48-'Data-Normalized'!B48)</f>
        <v>0.42665478773559395</v>
      </c>
      <c r="M48">
        <f>ABS('Data-Normalized'!M48-'Data-Normalized'!B48)</f>
        <v>0.43629104711685085</v>
      </c>
      <c r="N48">
        <f>ABS('Data-Normalized'!N48-'Data-Normalized'!B48)</f>
        <v>0.38308234115699036</v>
      </c>
      <c r="O48">
        <f>ABS('Data-Normalized'!O48-'Data-Normalized'!B48)</f>
        <v>0.43629104711685085</v>
      </c>
      <c r="P48">
        <f>ABS('Data-Normalized'!P48-'Data-Normalized'!B48)</f>
        <v>0.38365097687557681</v>
      </c>
      <c r="Q48">
        <f>ABS('Data-Normalized'!Q48-'Data-Normalized'!B48)</f>
        <v>6.2101006069939513E-2</v>
      </c>
      <c r="R48">
        <f>ABS('Data-Normalized'!R48-'Data-Normalized'!B48)</f>
        <v>0.40219545819575997</v>
      </c>
      <c r="S48">
        <f>ABS('Data-Normalized'!S48-'Data-Normalized'!B48)</f>
        <v>0.56000000000000005</v>
      </c>
      <c r="T48">
        <f>ABS('Data-Normalized'!T48-'Data-Normalized'!B48)</f>
        <v>0.56000000000000005</v>
      </c>
      <c r="U48">
        <f>ABS('Data-Normalized'!U48-'Data-Normalized'!B48)</f>
        <v>0.56000000000000005</v>
      </c>
      <c r="V48">
        <f>ABS('Data-Normalized'!V48-'Data-Normalized'!B48)</f>
        <v>0.56000000000000005</v>
      </c>
    </row>
    <row r="49" spans="1:22" x14ac:dyDescent="0.25">
      <c r="A49">
        <f>Data!A48</f>
        <v>55</v>
      </c>
      <c r="B49">
        <v>0.55000000000000004</v>
      </c>
      <c r="C49">
        <f>ABS('Data-Normalized'!C49-'Data-Normalized'!B49)</f>
        <v>4.3950140621126788E-2</v>
      </c>
      <c r="D49">
        <f>ABS('Data-Normalized'!D49-'Data-Normalized'!B49)</f>
        <v>0.55000000000000004</v>
      </c>
      <c r="E49">
        <f>ABS('Data-Normalized'!E49-'Data-Normalized'!B49)</f>
        <v>0.55000000000000004</v>
      </c>
      <c r="F49">
        <f>ABS('Data-Normalized'!F49-'Data-Normalized'!B49)</f>
        <v>0.55000000000000004</v>
      </c>
      <c r="G49">
        <f>ABS('Data-Normalized'!G49-'Data-Normalized'!B49)</f>
        <v>0.55000000000000004</v>
      </c>
      <c r="H49">
        <f>ABS('Data-Normalized'!H49-'Data-Normalized'!B49)</f>
        <v>0.4456170807946418</v>
      </c>
      <c r="I49">
        <f>ABS('Data-Normalized'!I49-'Data-Normalized'!B49)</f>
        <v>0.43674939848790251</v>
      </c>
      <c r="J49">
        <f>ABS('Data-Normalized'!J49-'Data-Normalized'!B49)</f>
        <v>0.44751187484375199</v>
      </c>
      <c r="K49">
        <f>ABS('Data-Normalized'!K49-'Data-Normalized'!B49)</f>
        <v>0.43306884306580096</v>
      </c>
      <c r="L49">
        <f>ABS('Data-Normalized'!L49-'Data-Normalized'!B49)</f>
        <v>0.43671714210025137</v>
      </c>
      <c r="M49">
        <f>ABS('Data-Normalized'!M49-'Data-Normalized'!B49)</f>
        <v>0.4456170807946418</v>
      </c>
      <c r="N49">
        <f>ABS('Data-Normalized'!N49-'Data-Normalized'!B49)</f>
        <v>0.39432739472526745</v>
      </c>
      <c r="O49">
        <f>ABS('Data-Normalized'!O49-'Data-Normalized'!B49)</f>
        <v>0.4456170807946418</v>
      </c>
      <c r="P49">
        <f>ABS('Data-Normalized'!P49-'Data-Normalized'!B49)</f>
        <v>0.39856223026939608</v>
      </c>
      <c r="Q49">
        <f>ABS('Data-Normalized'!Q49-'Data-Normalized'!B49)</f>
        <v>7.2065811485194198E-2</v>
      </c>
      <c r="R49">
        <f>ABS('Data-Normalized'!R49-'Data-Normalized'!B49)</f>
        <v>0.41219545819575998</v>
      </c>
      <c r="S49">
        <f>ABS('Data-Normalized'!S49-'Data-Normalized'!B49)</f>
        <v>0.55000000000000004</v>
      </c>
      <c r="T49">
        <f>ABS('Data-Normalized'!T49-'Data-Normalized'!B49)</f>
        <v>0.55000000000000004</v>
      </c>
      <c r="U49">
        <f>ABS('Data-Normalized'!U49-'Data-Normalized'!B49)</f>
        <v>0.55000000000000004</v>
      </c>
      <c r="V49">
        <f>ABS('Data-Normalized'!V49-'Data-Normalized'!B49)</f>
        <v>0.55000000000000004</v>
      </c>
    </row>
    <row r="50" spans="1:22" x14ac:dyDescent="0.25">
      <c r="A50">
        <f>Data!A49</f>
        <v>54</v>
      </c>
      <c r="B50">
        <v>0.54</v>
      </c>
      <c r="C50">
        <f>ABS('Data-Normalized'!C50-'Data-Normalized'!B50)</f>
        <v>6.0482095005752301E-2</v>
      </c>
      <c r="D50">
        <f>ABS('Data-Normalized'!D50-'Data-Normalized'!B50)</f>
        <v>0.54</v>
      </c>
      <c r="E50">
        <f>ABS('Data-Normalized'!E50-'Data-Normalized'!B50)</f>
        <v>0.54</v>
      </c>
      <c r="F50">
        <f>ABS('Data-Normalized'!F50-'Data-Normalized'!B50)</f>
        <v>0.54</v>
      </c>
      <c r="G50">
        <f>ABS('Data-Normalized'!G50-'Data-Normalized'!B50)</f>
        <v>0.54</v>
      </c>
      <c r="H50">
        <f>ABS('Data-Normalized'!H50-'Data-Normalized'!B50)</f>
        <v>0.45555911599508225</v>
      </c>
      <c r="I50">
        <f>ABS('Data-Normalized'!I50-'Data-Normalized'!B50)</f>
        <v>0.44640437009105804</v>
      </c>
      <c r="J50">
        <f>ABS('Data-Normalized'!J50-'Data-Normalized'!B50)</f>
        <v>0.45756021728758911</v>
      </c>
      <c r="K50">
        <f>ABS('Data-Normalized'!K50-'Data-Normalized'!B50)</f>
        <v>0.44265304284537133</v>
      </c>
      <c r="L50">
        <f>ABS('Data-Normalized'!L50-'Data-Normalized'!B50)</f>
        <v>0.44637296104255519</v>
      </c>
      <c r="M50">
        <f>ABS('Data-Normalized'!M50-'Data-Normalized'!B50)</f>
        <v>0.45555911599508225</v>
      </c>
      <c r="N50">
        <f>ABS('Data-Normalized'!N50-'Data-Normalized'!B50)</f>
        <v>0.40760063766495358</v>
      </c>
      <c r="O50">
        <f>ABS('Data-Normalized'!O50-'Data-Normalized'!B50)</f>
        <v>0.45555911599508225</v>
      </c>
      <c r="P50">
        <f>ABS('Data-Normalized'!P50-'Data-Normalized'!B50)</f>
        <v>0.40626491872022441</v>
      </c>
      <c r="Q50">
        <f>ABS('Data-Normalized'!Q50-'Data-Normalized'!B50)</f>
        <v>7.671073772260173E-2</v>
      </c>
      <c r="R50">
        <f>ABS('Data-Normalized'!R50-'Data-Normalized'!B50)</f>
        <v>0.42219545819575999</v>
      </c>
      <c r="S50">
        <f>ABS('Data-Normalized'!S50-'Data-Normalized'!B50)</f>
        <v>0.54</v>
      </c>
      <c r="T50">
        <f>ABS('Data-Normalized'!T50-'Data-Normalized'!B50)</f>
        <v>0.54</v>
      </c>
      <c r="U50">
        <f>ABS('Data-Normalized'!U50-'Data-Normalized'!B50)</f>
        <v>0.54</v>
      </c>
      <c r="V50">
        <f>ABS('Data-Normalized'!V50-'Data-Normalized'!B50)</f>
        <v>0.54</v>
      </c>
    </row>
    <row r="51" spans="1:22" x14ac:dyDescent="0.25">
      <c r="A51">
        <f>Data!A50</f>
        <v>53</v>
      </c>
      <c r="B51">
        <v>0.53</v>
      </c>
      <c r="C51">
        <f>ABS('Data-Normalized'!C51-'Data-Normalized'!B51)</f>
        <v>4.4114053980750856E-2</v>
      </c>
      <c r="D51">
        <f>ABS('Data-Normalized'!D51-'Data-Normalized'!B51)</f>
        <v>0.53</v>
      </c>
      <c r="E51">
        <f>ABS('Data-Normalized'!E51-'Data-Normalized'!B51)</f>
        <v>0.53</v>
      </c>
      <c r="F51">
        <f>ABS('Data-Normalized'!F51-'Data-Normalized'!B51)</f>
        <v>0.53</v>
      </c>
      <c r="G51">
        <f>ABS('Data-Normalized'!G51-'Data-Normalized'!B51)</f>
        <v>0.53</v>
      </c>
      <c r="H51">
        <f>ABS('Data-Normalized'!H51-'Data-Normalized'!B51)</f>
        <v>0.46528080544510375</v>
      </c>
      <c r="I51">
        <f>ABS('Data-Normalized'!I51-'Data-Normalized'!B51)</f>
        <v>0.45577106249354116</v>
      </c>
      <c r="J51">
        <f>ABS('Data-Normalized'!J51-'Data-Normalized'!B51)</f>
        <v>0.46734647740989754</v>
      </c>
      <c r="K51">
        <f>ABS('Data-Normalized'!K51-'Data-Normalized'!B51)</f>
        <v>0.45170425778611289</v>
      </c>
      <c r="L51">
        <f>ABS('Data-Normalized'!L51-'Data-Normalized'!B51)</f>
        <v>0.45574837328404838</v>
      </c>
      <c r="M51">
        <f>ABS('Data-Normalized'!M51-'Data-Normalized'!B51)</f>
        <v>0.46528080544510375</v>
      </c>
      <c r="N51">
        <f>ABS('Data-Normalized'!N51-'Data-Normalized'!B51)</f>
        <v>0.41253055791855286</v>
      </c>
      <c r="O51">
        <f>ABS('Data-Normalized'!O51-'Data-Normalized'!B51)</f>
        <v>0.46528080544510375</v>
      </c>
      <c r="P51">
        <f>ABS('Data-Normalized'!P51-'Data-Normalized'!B51)</f>
        <v>0.41344040088233991</v>
      </c>
      <c r="Q51">
        <f>ABS('Data-Normalized'!Q51-'Data-Normalized'!B51)</f>
        <v>7.7538347990434686E-2</v>
      </c>
      <c r="R51">
        <f>ABS('Data-Normalized'!R51-'Data-Normalized'!B51)</f>
        <v>0.43219545819576</v>
      </c>
      <c r="S51">
        <f>ABS('Data-Normalized'!S51-'Data-Normalized'!B51)</f>
        <v>0.53</v>
      </c>
      <c r="T51">
        <f>ABS('Data-Normalized'!T51-'Data-Normalized'!B51)</f>
        <v>0.53</v>
      </c>
      <c r="U51">
        <f>ABS('Data-Normalized'!U51-'Data-Normalized'!B51)</f>
        <v>0.53</v>
      </c>
      <c r="V51">
        <f>ABS('Data-Normalized'!V51-'Data-Normalized'!B51)</f>
        <v>0.53</v>
      </c>
    </row>
    <row r="52" spans="1:22" x14ac:dyDescent="0.25">
      <c r="A52">
        <f>Data!A51</f>
        <v>52</v>
      </c>
      <c r="B52">
        <v>0.52</v>
      </c>
      <c r="C52">
        <f>ABS('Data-Normalized'!C52-'Data-Normalized'!B52)</f>
        <v>4.161425492322679E-2</v>
      </c>
      <c r="D52">
        <f>ABS('Data-Normalized'!D52-'Data-Normalized'!B52)</f>
        <v>0.52</v>
      </c>
      <c r="E52">
        <f>ABS('Data-Normalized'!E52-'Data-Normalized'!B52)</f>
        <v>0.52</v>
      </c>
      <c r="F52">
        <f>ABS('Data-Normalized'!F52-'Data-Normalized'!B52)</f>
        <v>0.52</v>
      </c>
      <c r="G52">
        <f>ABS('Data-Normalized'!G52-'Data-Normalized'!B52)</f>
        <v>0.52</v>
      </c>
      <c r="H52">
        <f>ABS('Data-Normalized'!H52-'Data-Normalized'!B52)</f>
        <v>0.47508180748133388</v>
      </c>
      <c r="I52">
        <f>ABS('Data-Normalized'!I52-'Data-Normalized'!B52)</f>
        <v>0.46528487466864465</v>
      </c>
      <c r="J52">
        <f>ABS('Data-Normalized'!J52-'Data-Normalized'!B52)</f>
        <v>0.47725851560432686</v>
      </c>
      <c r="K52">
        <f>ABS('Data-Normalized'!K52-'Data-Normalized'!B52)</f>
        <v>0.46097189307663144</v>
      </c>
      <c r="L52">
        <f>ABS('Data-Normalized'!L52-'Data-Normalized'!B52)</f>
        <v>0.46524832719694775</v>
      </c>
      <c r="M52">
        <f>ABS('Data-Normalized'!M52-'Data-Normalized'!B52)</f>
        <v>0.47508180748133388</v>
      </c>
      <c r="N52">
        <f>ABS('Data-Normalized'!N52-'Data-Normalized'!B52)</f>
        <v>0.42123860508904298</v>
      </c>
      <c r="O52">
        <f>ABS('Data-Normalized'!O52-'Data-Normalized'!B52)</f>
        <v>0.47508180748133388</v>
      </c>
      <c r="P52">
        <f>ABS('Data-Normalized'!P52-'Data-Normalized'!B52)</f>
        <v>0.4195363147831489</v>
      </c>
      <c r="Q52">
        <f>ABS('Data-Normalized'!Q52-'Data-Normalized'!B52)</f>
        <v>8.0876097560592108E-2</v>
      </c>
      <c r="R52">
        <f>ABS('Data-Normalized'!R52-'Data-Normalized'!B52)</f>
        <v>0.44219545819576001</v>
      </c>
      <c r="S52">
        <f>ABS('Data-Normalized'!S52-'Data-Normalized'!B52)</f>
        <v>0.52</v>
      </c>
      <c r="T52">
        <f>ABS('Data-Normalized'!T52-'Data-Normalized'!B52)</f>
        <v>0.52</v>
      </c>
      <c r="U52">
        <f>ABS('Data-Normalized'!U52-'Data-Normalized'!B52)</f>
        <v>0.52</v>
      </c>
      <c r="V52">
        <f>ABS('Data-Normalized'!V52-'Data-Normalized'!B52)</f>
        <v>0.52</v>
      </c>
    </row>
    <row r="53" spans="1:22" x14ac:dyDescent="0.25">
      <c r="A53">
        <f>Data!A52</f>
        <v>51</v>
      </c>
      <c r="B53">
        <v>0.51</v>
      </c>
      <c r="C53">
        <f>ABS('Data-Normalized'!C53-'Data-Normalized'!B53)</f>
        <v>6.0976504039770396E-2</v>
      </c>
      <c r="D53">
        <f>ABS('Data-Normalized'!D53-'Data-Normalized'!B53)</f>
        <v>0.51</v>
      </c>
      <c r="E53">
        <f>ABS('Data-Normalized'!E53-'Data-Normalized'!B53)</f>
        <v>0.51</v>
      </c>
      <c r="F53">
        <f>ABS('Data-Normalized'!F53-'Data-Normalized'!B53)</f>
        <v>0.51</v>
      </c>
      <c r="G53">
        <f>ABS('Data-Normalized'!G53-'Data-Normalized'!B53)</f>
        <v>0.51</v>
      </c>
      <c r="H53">
        <f>ABS('Data-Normalized'!H53-'Data-Normalized'!B53)</f>
        <v>0.48487570567593719</v>
      </c>
      <c r="I53">
        <f>ABS('Data-Normalized'!I53-'Data-Normalized'!B53)</f>
        <v>0.474888763600394</v>
      </c>
      <c r="J53">
        <f>ABS('Data-Normalized'!J53-'Data-Normalized'!B53)</f>
        <v>0.48716251296888391</v>
      </c>
      <c r="K53">
        <f>ABS('Data-Normalized'!K53-'Data-Normalized'!B53)</f>
        <v>0.47041641731131023</v>
      </c>
      <c r="L53">
        <f>ABS('Data-Normalized'!L53-'Data-Normalized'!B53)</f>
        <v>0.47485148113333553</v>
      </c>
      <c r="M53">
        <f>ABS('Data-Normalized'!M53-'Data-Normalized'!B53)</f>
        <v>0.48487570567593719</v>
      </c>
      <c r="N53">
        <f>ABS('Data-Normalized'!N53-'Data-Normalized'!B53)</f>
        <v>0.43227430959928681</v>
      </c>
      <c r="O53">
        <f>ABS('Data-Normalized'!O53-'Data-Normalized'!B53)</f>
        <v>0.48487570567593719</v>
      </c>
      <c r="P53">
        <f>ABS('Data-Normalized'!P53-'Data-Normalized'!B53)</f>
        <v>0.43312018893762594</v>
      </c>
      <c r="Q53">
        <f>ABS('Data-Normalized'!Q53-'Data-Normalized'!B53)</f>
        <v>8.4614733814649679E-2</v>
      </c>
      <c r="R53">
        <f>ABS('Data-Normalized'!R53-'Data-Normalized'!B53)</f>
        <v>0.45219545819576001</v>
      </c>
      <c r="S53">
        <f>ABS('Data-Normalized'!S53-'Data-Normalized'!B53)</f>
        <v>0.51</v>
      </c>
      <c r="T53">
        <f>ABS('Data-Normalized'!T53-'Data-Normalized'!B53)</f>
        <v>0.51</v>
      </c>
      <c r="U53">
        <f>ABS('Data-Normalized'!U53-'Data-Normalized'!B53)</f>
        <v>0.51</v>
      </c>
      <c r="V53">
        <f>ABS('Data-Normalized'!V53-'Data-Normalized'!B53)</f>
        <v>0.51</v>
      </c>
    </row>
    <row r="54" spans="1:22" x14ac:dyDescent="0.25">
      <c r="A54">
        <f>Data!A53</f>
        <v>50</v>
      </c>
      <c r="B54">
        <v>0.5</v>
      </c>
      <c r="C54">
        <f>ABS('Data-Normalized'!C54-'Data-Normalized'!B54)</f>
        <v>4.9653189527119834E-2</v>
      </c>
      <c r="D54">
        <f>ABS('Data-Normalized'!D54-'Data-Normalized'!B54)</f>
        <v>0.5</v>
      </c>
      <c r="E54">
        <f>ABS('Data-Normalized'!E54-'Data-Normalized'!B54)</f>
        <v>0.5</v>
      </c>
      <c r="F54">
        <f>ABS('Data-Normalized'!F54-'Data-Normalized'!B54)</f>
        <v>0.5</v>
      </c>
      <c r="G54">
        <f>ABS('Data-Normalized'!G54-'Data-Normalized'!B54)</f>
        <v>0.5</v>
      </c>
      <c r="H54">
        <f>ABS('Data-Normalized'!H54-'Data-Normalized'!B54)</f>
        <v>0.49474367909477501</v>
      </c>
      <c r="I54">
        <f>ABS('Data-Normalized'!I54-'Data-Normalized'!B54)</f>
        <v>0.48479520298037371</v>
      </c>
      <c r="J54">
        <f>ABS('Data-Normalized'!J54-'Data-Normalized'!B54)</f>
        <v>0.49726285277922755</v>
      </c>
      <c r="K54">
        <f>ABS('Data-Normalized'!K54-'Data-Normalized'!B54)</f>
        <v>0.48017885298467589</v>
      </c>
      <c r="L54">
        <f>ABS('Data-Normalized'!L54-'Data-Normalized'!B54)</f>
        <v>0.48476039280827388</v>
      </c>
      <c r="M54">
        <f>ABS('Data-Normalized'!M54-'Data-Normalized'!B54)</f>
        <v>0.49474367909477501</v>
      </c>
      <c r="N54">
        <f>ABS('Data-Normalized'!N54-'Data-Normalized'!B54)</f>
        <v>0.44180281369010177</v>
      </c>
      <c r="O54">
        <f>ABS('Data-Normalized'!O54-'Data-Normalized'!B54)</f>
        <v>0.49474367909478112</v>
      </c>
      <c r="P54">
        <f>ABS('Data-Normalized'!P54-'Data-Normalized'!B54)</f>
        <v>0.44130407234418634</v>
      </c>
      <c r="Q54">
        <f>ABS('Data-Normalized'!Q54-'Data-Normalized'!B54)</f>
        <v>9.1071664990393542E-2</v>
      </c>
      <c r="R54">
        <f>ABS('Data-Normalized'!R54-'Data-Normalized'!B54)</f>
        <v>0.46219545819576002</v>
      </c>
      <c r="S54">
        <f>ABS('Data-Normalized'!S54-'Data-Normalized'!B54)</f>
        <v>0.5</v>
      </c>
      <c r="T54">
        <f>ABS('Data-Normalized'!T54-'Data-Normalized'!B54)</f>
        <v>0.5</v>
      </c>
      <c r="U54">
        <f>ABS('Data-Normalized'!U54-'Data-Normalized'!B54)</f>
        <v>0.5</v>
      </c>
      <c r="V54">
        <f>ABS('Data-Normalized'!V54-'Data-Normalized'!B54)</f>
        <v>0.5</v>
      </c>
    </row>
    <row r="55" spans="1:22" x14ac:dyDescent="0.25">
      <c r="A55">
        <f>Data!A54</f>
        <v>49</v>
      </c>
      <c r="B55">
        <v>0.49</v>
      </c>
      <c r="C55">
        <f>ABS('Data-Normalized'!C55-'Data-Normalized'!B55)</f>
        <v>5.5367898165452401E-2</v>
      </c>
      <c r="D55">
        <f>ABS('Data-Normalized'!D55-'Data-Normalized'!B55)</f>
        <v>0.49</v>
      </c>
      <c r="E55">
        <f>ABS('Data-Normalized'!E55-'Data-Normalized'!B55)</f>
        <v>0.49</v>
      </c>
      <c r="F55">
        <f>ABS('Data-Normalized'!F55-'Data-Normalized'!B55)</f>
        <v>0.49</v>
      </c>
      <c r="G55">
        <f>ABS('Data-Normalized'!G55-'Data-Normalized'!B55)</f>
        <v>0.49</v>
      </c>
      <c r="H55">
        <f>ABS('Data-Normalized'!H55-'Data-Normalized'!B55)</f>
        <v>0.50462942603589134</v>
      </c>
      <c r="I55">
        <f>ABS('Data-Normalized'!I55-'Data-Normalized'!B55)</f>
        <v>0.49454910790851259</v>
      </c>
      <c r="J55">
        <f>ABS('Data-Normalized'!J55-'Data-Normalized'!B55)</f>
        <v>0.50711153898072492</v>
      </c>
      <c r="K55">
        <f>ABS('Data-Normalized'!K55-'Data-Normalized'!B55)</f>
        <v>0.48970594836452852</v>
      </c>
      <c r="L55">
        <f>ABS('Data-Normalized'!L55-'Data-Normalized'!B55)</f>
        <v>0.49451665531856259</v>
      </c>
      <c r="M55">
        <f>ABS('Data-Normalized'!M55-'Data-Normalized'!B55)</f>
        <v>0.50462942603589134</v>
      </c>
      <c r="N55">
        <f>ABS('Data-Normalized'!N55-'Data-Normalized'!B55)</f>
        <v>0.4546690116120532</v>
      </c>
      <c r="O55">
        <f>ABS('Data-Normalized'!O55-'Data-Normalized'!B55)</f>
        <v>0.50462942603589134</v>
      </c>
      <c r="P55">
        <f>ABS('Data-Normalized'!P55-'Data-Normalized'!B55)</f>
        <v>0.45267182611513801</v>
      </c>
      <c r="Q55">
        <f>ABS('Data-Normalized'!Q55-'Data-Normalized'!B55)</f>
        <v>9.3168705174427657E-2</v>
      </c>
      <c r="R55">
        <f>ABS('Data-Normalized'!R55-'Data-Normalized'!B55)</f>
        <v>0.47219545819576003</v>
      </c>
      <c r="S55">
        <f>ABS('Data-Normalized'!S55-'Data-Normalized'!B55)</f>
        <v>0.49</v>
      </c>
      <c r="T55">
        <f>ABS('Data-Normalized'!T55-'Data-Normalized'!B55)</f>
        <v>0.49</v>
      </c>
      <c r="U55">
        <f>ABS('Data-Normalized'!U55-'Data-Normalized'!B55)</f>
        <v>0.49</v>
      </c>
      <c r="V55">
        <f>ABS('Data-Normalized'!V55-'Data-Normalized'!B55)</f>
        <v>0.49</v>
      </c>
    </row>
    <row r="56" spans="1:22" x14ac:dyDescent="0.25">
      <c r="A56">
        <f>Data!A55</f>
        <v>48</v>
      </c>
      <c r="B56">
        <v>0.48</v>
      </c>
      <c r="C56">
        <f>ABS('Data-Normalized'!C56-'Data-Normalized'!B56)</f>
        <v>5.3471812618933634E-2</v>
      </c>
      <c r="D56">
        <f>ABS('Data-Normalized'!D56-'Data-Normalized'!B56)</f>
        <v>0.48</v>
      </c>
      <c r="E56">
        <f>ABS('Data-Normalized'!E56-'Data-Normalized'!B56)</f>
        <v>0.48</v>
      </c>
      <c r="F56">
        <f>ABS('Data-Normalized'!F56-'Data-Normalized'!B56)</f>
        <v>0.48</v>
      </c>
      <c r="G56">
        <f>ABS('Data-Normalized'!G56-'Data-Normalized'!B56)</f>
        <v>0.48</v>
      </c>
      <c r="H56">
        <f>ABS('Data-Normalized'!H56-'Data-Normalized'!B56)</f>
        <v>0.51456006635474572</v>
      </c>
      <c r="I56">
        <f>ABS('Data-Normalized'!I56-'Data-Normalized'!B56)</f>
        <v>0.50437684555563544</v>
      </c>
      <c r="J56">
        <f>ABS('Data-Normalized'!J56-'Data-Normalized'!B56)</f>
        <v>0.5169761119127575</v>
      </c>
      <c r="K56">
        <f>ABS('Data-Normalized'!K56-'Data-Normalized'!B56)</f>
        <v>0.49963531181962462</v>
      </c>
      <c r="L56">
        <f>ABS('Data-Normalized'!L56-'Data-Normalized'!B56)</f>
        <v>0.5043399498149691</v>
      </c>
      <c r="M56">
        <f>ABS('Data-Normalized'!M56-'Data-Normalized'!B56)</f>
        <v>0.51456006635474572</v>
      </c>
      <c r="N56">
        <f>ABS('Data-Normalized'!N56-'Data-Normalized'!B56)</f>
        <v>0.46392695815376828</v>
      </c>
      <c r="O56">
        <f>ABS('Data-Normalized'!O56-'Data-Normalized'!B56)</f>
        <v>0.51456006635474572</v>
      </c>
      <c r="P56">
        <f>ABS('Data-Normalized'!P56-'Data-Normalized'!B56)</f>
        <v>0.46016443568842536</v>
      </c>
      <c r="Q56">
        <f>ABS('Data-Normalized'!Q56-'Data-Normalized'!B56)</f>
        <v>9.8773990554992586E-2</v>
      </c>
      <c r="R56">
        <f>ABS('Data-Normalized'!R56-'Data-Normalized'!B56)</f>
        <v>0.48219545819576004</v>
      </c>
      <c r="S56">
        <f>ABS('Data-Normalized'!S56-'Data-Normalized'!B56)</f>
        <v>0.48</v>
      </c>
      <c r="T56">
        <f>ABS('Data-Normalized'!T56-'Data-Normalized'!B56)</f>
        <v>0.48</v>
      </c>
      <c r="U56">
        <f>ABS('Data-Normalized'!U56-'Data-Normalized'!B56)</f>
        <v>0.48</v>
      </c>
      <c r="V56">
        <f>ABS('Data-Normalized'!V56-'Data-Normalized'!B56)</f>
        <v>0.48</v>
      </c>
    </row>
    <row r="57" spans="1:22" x14ac:dyDescent="0.25">
      <c r="A57">
        <f>Data!A56</f>
        <v>47</v>
      </c>
      <c r="B57">
        <v>0.47</v>
      </c>
      <c r="C57">
        <f>ABS('Data-Normalized'!C57-'Data-Normalized'!B57)</f>
        <v>4.9558717004003272E-2</v>
      </c>
      <c r="D57">
        <f>ABS('Data-Normalized'!D57-'Data-Normalized'!B57)</f>
        <v>0.47</v>
      </c>
      <c r="E57">
        <f>ABS('Data-Normalized'!E57-'Data-Normalized'!B57)</f>
        <v>0.47</v>
      </c>
      <c r="F57">
        <f>ABS('Data-Normalized'!F57-'Data-Normalized'!B57)</f>
        <v>0.47</v>
      </c>
      <c r="G57">
        <f>ABS('Data-Normalized'!G57-'Data-Normalized'!B57)</f>
        <v>0.47</v>
      </c>
      <c r="H57">
        <f>ABS('Data-Normalized'!H57-'Data-Normalized'!B57)</f>
        <v>0.52413248074263641</v>
      </c>
      <c r="I57">
        <f>ABS('Data-Normalized'!I57-'Data-Normalized'!B57)</f>
        <v>0.5136745322787496</v>
      </c>
      <c r="J57">
        <f>ABS('Data-Normalized'!J57-'Data-Normalized'!B57)</f>
        <v>0.52667226600819572</v>
      </c>
      <c r="K57">
        <f>ABS('Data-Normalized'!K57-'Data-Normalized'!B57)</f>
        <v>0.50855042219823188</v>
      </c>
      <c r="L57">
        <f>ABS('Data-Normalized'!L57-'Data-Normalized'!B57)</f>
        <v>0.51363884953399019</v>
      </c>
      <c r="M57">
        <f>ABS('Data-Normalized'!M57-'Data-Normalized'!B57)</f>
        <v>0.52413248074263641</v>
      </c>
      <c r="N57">
        <f>ABS('Data-Normalized'!N57-'Data-Normalized'!B57)</f>
        <v>0.46961528986751322</v>
      </c>
      <c r="O57">
        <f>ABS('Data-Normalized'!O57-'Data-Normalized'!B57)</f>
        <v>0.52413248074263641</v>
      </c>
      <c r="P57">
        <f>ABS('Data-Normalized'!P57-'Data-Normalized'!B57)</f>
        <v>0.47036657034533158</v>
      </c>
      <c r="Q57">
        <f>ABS('Data-Normalized'!Q57-'Data-Normalized'!B57)</f>
        <v>0.10029574957301191</v>
      </c>
      <c r="R57">
        <f>ABS('Data-Normalized'!R57-'Data-Normalized'!B57)</f>
        <v>0.49219545819576005</v>
      </c>
      <c r="S57">
        <f>ABS('Data-Normalized'!S57-'Data-Normalized'!B57)</f>
        <v>0.47</v>
      </c>
      <c r="T57">
        <f>ABS('Data-Normalized'!T57-'Data-Normalized'!B57)</f>
        <v>0.47</v>
      </c>
      <c r="U57">
        <f>ABS('Data-Normalized'!U57-'Data-Normalized'!B57)</f>
        <v>0.47</v>
      </c>
      <c r="V57">
        <f>ABS('Data-Normalized'!V57-'Data-Normalized'!B57)</f>
        <v>0.47</v>
      </c>
    </row>
    <row r="58" spans="1:22" x14ac:dyDescent="0.25">
      <c r="A58">
        <f>Data!A57</f>
        <v>46</v>
      </c>
      <c r="B58">
        <v>0.46</v>
      </c>
      <c r="C58">
        <f>ABS('Data-Normalized'!C58-'Data-Normalized'!B58)</f>
        <v>5.9798641115689166E-2</v>
      </c>
      <c r="D58">
        <f>ABS('Data-Normalized'!D58-'Data-Normalized'!B58)</f>
        <v>0.46</v>
      </c>
      <c r="E58">
        <f>ABS('Data-Normalized'!E58-'Data-Normalized'!B58)</f>
        <v>0.46</v>
      </c>
      <c r="F58">
        <f>ABS('Data-Normalized'!F58-'Data-Normalized'!B58)</f>
        <v>0.46</v>
      </c>
      <c r="G58">
        <f>ABS('Data-Normalized'!G58-'Data-Normalized'!B58)</f>
        <v>0.46</v>
      </c>
      <c r="H58">
        <f>ABS('Data-Normalized'!H58-'Data-Normalized'!B58)</f>
        <v>0.53424075845914398</v>
      </c>
      <c r="I58">
        <f>ABS('Data-Normalized'!I58-'Data-Normalized'!B58)</f>
        <v>0.52400478573694587</v>
      </c>
      <c r="J58">
        <f>ABS('Data-Normalized'!J58-'Data-Normalized'!B58)</f>
        <v>0.53675964302613943</v>
      </c>
      <c r="K58">
        <f>ABS('Data-Normalized'!K58-'Data-Normalized'!B58)</f>
        <v>0.51893799912510929</v>
      </c>
      <c r="L58">
        <f>ABS('Data-Normalized'!L58-'Data-Normalized'!B58)</f>
        <v>0.52397321593951274</v>
      </c>
      <c r="M58">
        <f>ABS('Data-Normalized'!M58-'Data-Normalized'!B58)</f>
        <v>0.53424075845914398</v>
      </c>
      <c r="N58">
        <f>ABS('Data-Normalized'!N58-'Data-Normalized'!B58)</f>
        <v>0.48348263068503022</v>
      </c>
      <c r="O58">
        <f>ABS('Data-Normalized'!O58-'Data-Normalized'!B58)</f>
        <v>0.53424075845914398</v>
      </c>
      <c r="P58">
        <f>ABS('Data-Normalized'!P58-'Data-Normalized'!B58)</f>
        <v>0.47845832965858576</v>
      </c>
      <c r="Q58">
        <f>ABS('Data-Normalized'!Q58-'Data-Normalized'!B58)</f>
        <v>0.11002263389158679</v>
      </c>
      <c r="R58">
        <f>ABS('Data-Normalized'!R58-'Data-Normalized'!B58)</f>
        <v>0.50219545819575995</v>
      </c>
      <c r="S58">
        <f>ABS('Data-Normalized'!S58-'Data-Normalized'!B58)</f>
        <v>0.46</v>
      </c>
      <c r="T58">
        <f>ABS('Data-Normalized'!T58-'Data-Normalized'!B58)</f>
        <v>0.46</v>
      </c>
      <c r="U58">
        <f>ABS('Data-Normalized'!U58-'Data-Normalized'!B58)</f>
        <v>0.46</v>
      </c>
      <c r="V58">
        <f>ABS('Data-Normalized'!V58-'Data-Normalized'!B58)</f>
        <v>0.46</v>
      </c>
    </row>
    <row r="59" spans="1:22" x14ac:dyDescent="0.25">
      <c r="A59">
        <f>Data!A58</f>
        <v>45</v>
      </c>
      <c r="B59">
        <v>0.45</v>
      </c>
      <c r="C59">
        <f>ABS('Data-Normalized'!C59-'Data-Normalized'!B59)</f>
        <v>5.5650473148810164E-2</v>
      </c>
      <c r="D59">
        <f>ABS('Data-Normalized'!D59-'Data-Normalized'!B59)</f>
        <v>0.45</v>
      </c>
      <c r="E59">
        <f>ABS('Data-Normalized'!E59-'Data-Normalized'!B59)</f>
        <v>0.45</v>
      </c>
      <c r="F59">
        <f>ABS('Data-Normalized'!F59-'Data-Normalized'!B59)</f>
        <v>0.45</v>
      </c>
      <c r="G59">
        <f>ABS('Data-Normalized'!G59-'Data-Normalized'!B59)</f>
        <v>0.45</v>
      </c>
      <c r="H59">
        <f>ABS('Data-Normalized'!H59-'Data-Normalized'!B59)</f>
        <v>0.54409822770104643</v>
      </c>
      <c r="I59">
        <f>ABS('Data-Normalized'!I59-'Data-Normalized'!B59)</f>
        <v>0.53357056204286346</v>
      </c>
      <c r="J59">
        <f>ABS('Data-Normalized'!J59-'Data-Normalized'!B59)</f>
        <v>0.54664141846086811</v>
      </c>
      <c r="K59">
        <f>ABS('Data-Normalized'!K59-'Data-Normalized'!B59)</f>
        <v>0.5284471456179427</v>
      </c>
      <c r="L59">
        <f>ABS('Data-Normalized'!L59-'Data-Normalized'!B59)</f>
        <v>0.53353243364574654</v>
      </c>
      <c r="M59">
        <f>ABS('Data-Normalized'!M59-'Data-Normalized'!B59)</f>
        <v>0.54409822770104643</v>
      </c>
      <c r="N59">
        <f>ABS('Data-Normalized'!N59-'Data-Normalized'!B59)</f>
        <v>0.48880446391355031</v>
      </c>
      <c r="O59">
        <f>ABS('Data-Normalized'!O59-'Data-Normalized'!B59)</f>
        <v>0.54409822770104643</v>
      </c>
      <c r="P59">
        <f>ABS('Data-Normalized'!P59-'Data-Normalized'!B59)</f>
        <v>0.48946141324798415</v>
      </c>
      <c r="Q59">
        <f>ABS('Data-Normalized'!Q59-'Data-Normalized'!B59)</f>
        <v>0.11495247086418287</v>
      </c>
      <c r="R59">
        <f>ABS('Data-Normalized'!R59-'Data-Normalized'!B59)</f>
        <v>0.51219545819575996</v>
      </c>
      <c r="S59">
        <f>ABS('Data-Normalized'!S59-'Data-Normalized'!B59)</f>
        <v>0.45</v>
      </c>
      <c r="T59">
        <f>ABS('Data-Normalized'!T59-'Data-Normalized'!B59)</f>
        <v>0.45</v>
      </c>
      <c r="U59">
        <f>ABS('Data-Normalized'!U59-'Data-Normalized'!B59)</f>
        <v>0.45</v>
      </c>
      <c r="V59">
        <f>ABS('Data-Normalized'!V59-'Data-Normalized'!B59)</f>
        <v>0.45</v>
      </c>
    </row>
    <row r="60" spans="1:22" x14ac:dyDescent="0.25">
      <c r="A60">
        <f>Data!A59</f>
        <v>44</v>
      </c>
      <c r="B60">
        <v>0.44</v>
      </c>
      <c r="C60">
        <f>ABS('Data-Normalized'!C60-'Data-Normalized'!B60)</f>
        <v>6.5782097528327921E-2</v>
      </c>
      <c r="D60">
        <f>ABS('Data-Normalized'!D60-'Data-Normalized'!B60)</f>
        <v>0.44</v>
      </c>
      <c r="E60">
        <f>ABS('Data-Normalized'!E60-'Data-Normalized'!B60)</f>
        <v>0.44</v>
      </c>
      <c r="F60">
        <f>ABS('Data-Normalized'!F60-'Data-Normalized'!B60)</f>
        <v>0.44</v>
      </c>
      <c r="G60">
        <f>ABS('Data-Normalized'!G60-'Data-Normalized'!B60)</f>
        <v>0.44</v>
      </c>
      <c r="H60">
        <f>ABS('Data-Normalized'!H60-'Data-Normalized'!B60)</f>
        <v>0.55365970379595342</v>
      </c>
      <c r="I60">
        <f>ABS('Data-Normalized'!I60-'Data-Normalized'!B60)</f>
        <v>0.54338763822857561</v>
      </c>
      <c r="J60">
        <f>ABS('Data-Normalized'!J60-'Data-Normalized'!B60)</f>
        <v>0.5565401527367817</v>
      </c>
      <c r="K60">
        <f>ABS('Data-Normalized'!K60-'Data-Normalized'!B60)</f>
        <v>0.53774478969339135</v>
      </c>
      <c r="L60">
        <f>ABS('Data-Normalized'!L60-'Data-Normalized'!B60)</f>
        <v>0.54334223821597516</v>
      </c>
      <c r="M60">
        <f>ABS('Data-Normalized'!M60-'Data-Normalized'!B60)</f>
        <v>0.55365970379595342</v>
      </c>
      <c r="N60">
        <f>ABS('Data-Normalized'!N60-'Data-Normalized'!B60)</f>
        <v>0.49809736292111012</v>
      </c>
      <c r="O60">
        <f>ABS('Data-Normalized'!O60-'Data-Normalized'!B60)</f>
        <v>0.55365970379595342</v>
      </c>
      <c r="P60">
        <f>ABS('Data-Normalized'!P60-'Data-Normalized'!B60)</f>
        <v>0.49519380312594158</v>
      </c>
      <c r="Q60">
        <f>ABS('Data-Normalized'!Q60-'Data-Normalized'!B60)</f>
        <v>0.1215451787567125</v>
      </c>
      <c r="R60">
        <f>ABS('Data-Normalized'!R60-'Data-Normalized'!B60)</f>
        <v>0.52219545819575997</v>
      </c>
      <c r="S60">
        <f>ABS('Data-Normalized'!S60-'Data-Normalized'!B60)</f>
        <v>0.44</v>
      </c>
      <c r="T60">
        <f>ABS('Data-Normalized'!T60-'Data-Normalized'!B60)</f>
        <v>0.44</v>
      </c>
      <c r="U60">
        <f>ABS('Data-Normalized'!U60-'Data-Normalized'!B60)</f>
        <v>0.44</v>
      </c>
      <c r="V60">
        <f>ABS('Data-Normalized'!V60-'Data-Normalized'!B60)</f>
        <v>0.44</v>
      </c>
    </row>
    <row r="61" spans="1:22" x14ac:dyDescent="0.25">
      <c r="A61">
        <f>Data!A60</f>
        <v>43</v>
      </c>
      <c r="B61">
        <v>0.42999999999999899</v>
      </c>
      <c r="C61">
        <f>ABS('Data-Normalized'!C61-'Data-Normalized'!B61)</f>
        <v>8.0429721839602675E-2</v>
      </c>
      <c r="D61">
        <f>ABS('Data-Normalized'!D61-'Data-Normalized'!B61)</f>
        <v>0.42999999999999899</v>
      </c>
      <c r="E61">
        <f>ABS('Data-Normalized'!E61-'Data-Normalized'!B61)</f>
        <v>0.42999999999999899</v>
      </c>
      <c r="F61">
        <f>ABS('Data-Normalized'!F61-'Data-Normalized'!B61)</f>
        <v>0.42999999999999899</v>
      </c>
      <c r="G61">
        <f>ABS('Data-Normalized'!G61-'Data-Normalized'!B61)</f>
        <v>0.42999999999999899</v>
      </c>
      <c r="H61">
        <f>ABS('Data-Normalized'!H61-'Data-Normalized'!B61)</f>
        <v>0.56331355164319574</v>
      </c>
      <c r="I61">
        <f>ABS('Data-Normalized'!I61-'Data-Normalized'!B61)</f>
        <v>0.55341979050983969</v>
      </c>
      <c r="J61">
        <f>ABS('Data-Normalized'!J61-'Data-Normalized'!B61)</f>
        <v>0.56664799732167359</v>
      </c>
      <c r="K61">
        <f>ABS('Data-Normalized'!K61-'Data-Normalized'!B61)</f>
        <v>0.54745353532774899</v>
      </c>
      <c r="L61">
        <f>ABS('Data-Normalized'!L61-'Data-Normalized'!B61)</f>
        <v>0.55336905101042233</v>
      </c>
      <c r="M61">
        <f>ABS('Data-Normalized'!M61-'Data-Normalized'!B61)</f>
        <v>0.56331355164319574</v>
      </c>
      <c r="N61">
        <f>ABS('Data-Normalized'!N61-'Data-Normalized'!B61)</f>
        <v>0.5104507409339385</v>
      </c>
      <c r="O61">
        <f>ABS('Data-Normalized'!O61-'Data-Normalized'!B61)</f>
        <v>0.56331355164319574</v>
      </c>
      <c r="P61">
        <f>ABS('Data-Normalized'!P61-'Data-Normalized'!B61)</f>
        <v>0.50568629354104133</v>
      </c>
      <c r="Q61">
        <f>ABS('Data-Normalized'!Q61-'Data-Normalized'!B61)</f>
        <v>0.12929950691914699</v>
      </c>
      <c r="R61">
        <f>ABS('Data-Normalized'!R61-'Data-Normalized'!B61)</f>
        <v>0.53219545819576108</v>
      </c>
      <c r="S61">
        <f>ABS('Data-Normalized'!S61-'Data-Normalized'!B61)</f>
        <v>0.42999999999999899</v>
      </c>
      <c r="T61">
        <f>ABS('Data-Normalized'!T61-'Data-Normalized'!B61)</f>
        <v>0.42999999999999899</v>
      </c>
      <c r="U61">
        <f>ABS('Data-Normalized'!U61-'Data-Normalized'!B61)</f>
        <v>0.42999999999999899</v>
      </c>
      <c r="V61">
        <f>ABS('Data-Normalized'!V61-'Data-Normalized'!B61)</f>
        <v>0.42999999999999899</v>
      </c>
    </row>
    <row r="62" spans="1:22" x14ac:dyDescent="0.25">
      <c r="A62">
        <f>Data!A61</f>
        <v>42</v>
      </c>
      <c r="B62">
        <v>0.41999999999999899</v>
      </c>
      <c r="C62">
        <f>ABS('Data-Normalized'!C62-'Data-Normalized'!B62)</f>
        <v>7.1211559960442039E-2</v>
      </c>
      <c r="D62">
        <f>ABS('Data-Normalized'!D62-'Data-Normalized'!B62)</f>
        <v>0.41999999999999899</v>
      </c>
      <c r="E62">
        <f>ABS('Data-Normalized'!E62-'Data-Normalized'!B62)</f>
        <v>0.41999999999999899</v>
      </c>
      <c r="F62">
        <f>ABS('Data-Normalized'!F62-'Data-Normalized'!B62)</f>
        <v>0.41999999999999899</v>
      </c>
      <c r="G62">
        <f>ABS('Data-Normalized'!G62-'Data-Normalized'!B62)</f>
        <v>0.41999999999999899</v>
      </c>
      <c r="H62">
        <f>ABS('Data-Normalized'!H62-'Data-Normalized'!B62)</f>
        <v>0.57340942390657701</v>
      </c>
      <c r="I62">
        <f>ABS('Data-Normalized'!I62-'Data-Normalized'!B62)</f>
        <v>0.56246424653731353</v>
      </c>
      <c r="J62">
        <f>ABS('Data-Normalized'!J62-'Data-Normalized'!B62)</f>
        <v>0.57668820147103417</v>
      </c>
      <c r="K62">
        <f>ABS('Data-Normalized'!K62-'Data-Normalized'!B62)</f>
        <v>0.55665567127662841</v>
      </c>
      <c r="L62">
        <f>ABS('Data-Normalized'!L62-'Data-Normalized'!B62)</f>
        <v>0.56240980449505362</v>
      </c>
      <c r="M62">
        <f>ABS('Data-Normalized'!M62-'Data-Normalized'!B62)</f>
        <v>0.57340942390657701</v>
      </c>
      <c r="N62">
        <f>ABS('Data-Normalized'!N62-'Data-Normalized'!B62)</f>
        <v>0.51588234133390398</v>
      </c>
      <c r="O62">
        <f>ABS('Data-Normalized'!O62-'Data-Normalized'!B62)</f>
        <v>0.57340942390657701</v>
      </c>
      <c r="P62">
        <f>ABS('Data-Normalized'!P62-'Data-Normalized'!B62)</f>
        <v>0.51257063850408402</v>
      </c>
      <c r="Q62">
        <f>ABS('Data-Normalized'!Q62-'Data-Normalized'!B62)</f>
        <v>0.13135715848496682</v>
      </c>
      <c r="R62">
        <f>ABS('Data-Normalized'!R62-'Data-Normalized'!B62)</f>
        <v>0.54219545819576109</v>
      </c>
      <c r="S62">
        <f>ABS('Data-Normalized'!S62-'Data-Normalized'!B62)</f>
        <v>0.41999999999999899</v>
      </c>
      <c r="T62">
        <f>ABS('Data-Normalized'!T62-'Data-Normalized'!B62)</f>
        <v>0.41999999999999899</v>
      </c>
      <c r="U62">
        <f>ABS('Data-Normalized'!U62-'Data-Normalized'!B62)</f>
        <v>0.41999999999999899</v>
      </c>
      <c r="V62">
        <f>ABS('Data-Normalized'!V62-'Data-Normalized'!B62)</f>
        <v>0.41999999999999899</v>
      </c>
    </row>
    <row r="63" spans="1:22" x14ac:dyDescent="0.25">
      <c r="A63">
        <f>Data!A62</f>
        <v>41</v>
      </c>
      <c r="B63">
        <v>0.40999999999999898</v>
      </c>
      <c r="C63">
        <f>ABS('Data-Normalized'!C63-'Data-Normalized'!B63)</f>
        <v>7.9204031516693696E-2</v>
      </c>
      <c r="D63">
        <f>ABS('Data-Normalized'!D63-'Data-Normalized'!B63)</f>
        <v>0.40999999999999898</v>
      </c>
      <c r="E63">
        <f>ABS('Data-Normalized'!E63-'Data-Normalized'!B63)</f>
        <v>0.40999999999999898</v>
      </c>
      <c r="F63">
        <f>ABS('Data-Normalized'!F63-'Data-Normalized'!B63)</f>
        <v>0.40999999999999898</v>
      </c>
      <c r="G63">
        <f>ABS('Data-Normalized'!G63-'Data-Normalized'!B63)</f>
        <v>0.40999999999999898</v>
      </c>
      <c r="H63">
        <f>ABS('Data-Normalized'!H63-'Data-Normalized'!B63)</f>
        <v>0.58303432091776997</v>
      </c>
      <c r="I63">
        <f>ABS('Data-Normalized'!I63-'Data-Normalized'!B63)</f>
        <v>0.57225995782594596</v>
      </c>
      <c r="J63">
        <f>ABS('Data-Normalized'!J63-'Data-Normalized'!B63)</f>
        <v>0.58657095155180805</v>
      </c>
      <c r="K63">
        <f>ABS('Data-Normalized'!K63-'Data-Normalized'!B63)</f>
        <v>0.56614423763198851</v>
      </c>
      <c r="L63">
        <f>ABS('Data-Normalized'!L63-'Data-Normalized'!B63)</f>
        <v>0.57220165034002801</v>
      </c>
      <c r="M63">
        <f>ABS('Data-Normalized'!M63-'Data-Normalized'!B63)</f>
        <v>0.58303432091776997</v>
      </c>
      <c r="N63">
        <f>ABS('Data-Normalized'!N63-'Data-Normalized'!B63)</f>
        <v>0.52270743312187418</v>
      </c>
      <c r="O63">
        <f>ABS('Data-Normalized'!O63-'Data-Normalized'!B63)</f>
        <v>0.58303432091776997</v>
      </c>
      <c r="P63">
        <f>ABS('Data-Normalized'!P63-'Data-Normalized'!B63)</f>
        <v>0.51705650131284742</v>
      </c>
      <c r="Q63">
        <f>ABS('Data-Normalized'!Q63-'Data-Normalized'!B63)</f>
        <v>0.14040492456005899</v>
      </c>
      <c r="R63">
        <f>ABS('Data-Normalized'!R63-'Data-Normalized'!B63)</f>
        <v>0.5521954581957611</v>
      </c>
      <c r="S63">
        <f>ABS('Data-Normalized'!S63-'Data-Normalized'!B63)</f>
        <v>0.40999999999999898</v>
      </c>
      <c r="T63">
        <f>ABS('Data-Normalized'!T63-'Data-Normalized'!B63)</f>
        <v>0.40999999999999898</v>
      </c>
      <c r="U63">
        <f>ABS('Data-Normalized'!U63-'Data-Normalized'!B63)</f>
        <v>0.40999999999999898</v>
      </c>
      <c r="V63">
        <f>ABS('Data-Normalized'!V63-'Data-Normalized'!B63)</f>
        <v>0.40999999999999898</v>
      </c>
    </row>
    <row r="64" spans="1:22" x14ac:dyDescent="0.25">
      <c r="A64">
        <f>Data!A63</f>
        <v>40</v>
      </c>
      <c r="B64">
        <v>0.39999999999999902</v>
      </c>
      <c r="C64">
        <f>ABS('Data-Normalized'!C64-'Data-Normalized'!B64)</f>
        <v>7.5429175575268292E-2</v>
      </c>
      <c r="D64">
        <f>ABS('Data-Normalized'!D64-'Data-Normalized'!B64)</f>
        <v>0.39999999999999902</v>
      </c>
      <c r="E64">
        <f>ABS('Data-Normalized'!E64-'Data-Normalized'!B64)</f>
        <v>0.39999999999999902</v>
      </c>
      <c r="F64">
        <f>ABS('Data-Normalized'!F64-'Data-Normalized'!B64)</f>
        <v>0.39999999999999902</v>
      </c>
      <c r="G64">
        <f>ABS('Data-Normalized'!G64-'Data-Normalized'!B64)</f>
        <v>0.39999999999999902</v>
      </c>
      <c r="H64">
        <f>ABS('Data-Normalized'!H64-'Data-Normalized'!B64)</f>
        <v>0.59265902243134605</v>
      </c>
      <c r="I64">
        <f>ABS('Data-Normalized'!I64-'Data-Normalized'!B64)</f>
        <v>0.58197973768271805</v>
      </c>
      <c r="J64">
        <f>ABS('Data-Normalized'!J64-'Data-Normalized'!B64)</f>
        <v>0.59640701608702118</v>
      </c>
      <c r="K64">
        <f>ABS('Data-Normalized'!K64-'Data-Normalized'!B64)</f>
        <v>0.57563380636847294</v>
      </c>
      <c r="L64">
        <f>ABS('Data-Normalized'!L64-'Data-Normalized'!B64)</f>
        <v>0.58191518779000562</v>
      </c>
      <c r="M64">
        <f>ABS('Data-Normalized'!M64-'Data-Normalized'!B64)</f>
        <v>0.59265902243134605</v>
      </c>
      <c r="N64">
        <f>ABS('Data-Normalized'!N64-'Data-Normalized'!B64)</f>
        <v>0.52600349144247294</v>
      </c>
      <c r="O64">
        <f>ABS('Data-Normalized'!O64-'Data-Normalized'!B64)</f>
        <v>0.59265902243134605</v>
      </c>
      <c r="P64">
        <f>ABS('Data-Normalized'!P64-'Data-Normalized'!B64)</f>
        <v>0.5266573654226917</v>
      </c>
      <c r="Q64">
        <f>ABS('Data-Normalized'!Q64-'Data-Normalized'!B64)</f>
        <v>0.14773166343073474</v>
      </c>
      <c r="R64">
        <f>ABS('Data-Normalized'!R64-'Data-Normalized'!B64)</f>
        <v>0.562195458195761</v>
      </c>
      <c r="S64">
        <f>ABS('Data-Normalized'!S64-'Data-Normalized'!B64)</f>
        <v>0.39999999999999902</v>
      </c>
      <c r="T64">
        <f>ABS('Data-Normalized'!T64-'Data-Normalized'!B64)</f>
        <v>0.39999999999999902</v>
      </c>
      <c r="U64">
        <f>ABS('Data-Normalized'!U64-'Data-Normalized'!B64)</f>
        <v>0.39999999999999902</v>
      </c>
      <c r="V64">
        <f>ABS('Data-Normalized'!V64-'Data-Normalized'!B64)</f>
        <v>0.39999999999999902</v>
      </c>
    </row>
    <row r="65" spans="1:22" x14ac:dyDescent="0.25">
      <c r="A65">
        <f>Data!A64</f>
        <v>39</v>
      </c>
      <c r="B65">
        <v>0.38999999999999901</v>
      </c>
      <c r="C65">
        <f>ABS('Data-Normalized'!C65-'Data-Normalized'!B65)</f>
        <v>9.1036711224869338E-2</v>
      </c>
      <c r="D65">
        <f>ABS('Data-Normalized'!D65-'Data-Normalized'!B65)</f>
        <v>0.38999999999999901</v>
      </c>
      <c r="E65">
        <f>ABS('Data-Normalized'!E65-'Data-Normalized'!B65)</f>
        <v>0.38999999999999901</v>
      </c>
      <c r="F65">
        <f>ABS('Data-Normalized'!F65-'Data-Normalized'!B65)</f>
        <v>0.38999999999999901</v>
      </c>
      <c r="G65">
        <f>ABS('Data-Normalized'!G65-'Data-Normalized'!B65)</f>
        <v>0.38999999999999901</v>
      </c>
      <c r="H65">
        <f>ABS('Data-Normalized'!H65-'Data-Normalized'!B65)</f>
        <v>0.60248108385118837</v>
      </c>
      <c r="I65">
        <f>ABS('Data-Normalized'!I65-'Data-Normalized'!B65)</f>
        <v>0.59146588882211348</v>
      </c>
      <c r="J65">
        <f>ABS('Data-Normalized'!J65-'Data-Normalized'!B65)</f>
        <v>0.60634580831538865</v>
      </c>
      <c r="K65">
        <f>ABS('Data-Normalized'!K65-'Data-Normalized'!B65)</f>
        <v>0.58489411174701467</v>
      </c>
      <c r="L65">
        <f>ABS('Data-Normalized'!L65-'Data-Normalized'!B65)</f>
        <v>0.59139881179226805</v>
      </c>
      <c r="M65">
        <f>ABS('Data-Normalized'!M65-'Data-Normalized'!B65)</f>
        <v>0.60248108385118837</v>
      </c>
      <c r="N65">
        <f>ABS('Data-Normalized'!N65-'Data-Normalized'!B65)</f>
        <v>0.52894947077680887</v>
      </c>
      <c r="O65">
        <f>ABS('Data-Normalized'!O65-'Data-Normalized'!B65)</f>
        <v>0.60248108385118837</v>
      </c>
      <c r="P65">
        <f>ABS('Data-Normalized'!P65-'Data-Normalized'!B65)</f>
        <v>0.5310261958245982</v>
      </c>
      <c r="Q65">
        <f>ABS('Data-Normalized'!Q65-'Data-Normalized'!B65)</f>
        <v>0.15301427962956982</v>
      </c>
      <c r="R65">
        <f>ABS('Data-Normalized'!R65-'Data-Normalized'!B65)</f>
        <v>0.57219545819576101</v>
      </c>
      <c r="S65">
        <f>ABS('Data-Normalized'!S65-'Data-Normalized'!B65)</f>
        <v>0.38999999999999901</v>
      </c>
      <c r="T65">
        <f>ABS('Data-Normalized'!T65-'Data-Normalized'!B65)</f>
        <v>0.38999999999999901</v>
      </c>
      <c r="U65">
        <f>ABS('Data-Normalized'!U65-'Data-Normalized'!B65)</f>
        <v>0.38999999999999901</v>
      </c>
      <c r="V65">
        <f>ABS('Data-Normalized'!V65-'Data-Normalized'!B65)</f>
        <v>0.38999999999999901</v>
      </c>
    </row>
    <row r="66" spans="1:22" x14ac:dyDescent="0.25">
      <c r="A66">
        <f>Data!A65</f>
        <v>38</v>
      </c>
      <c r="B66">
        <v>0.37999999999999901</v>
      </c>
      <c r="C66">
        <f>ABS('Data-Normalized'!C66-'Data-Normalized'!B66)</f>
        <v>9.4770602569668849E-2</v>
      </c>
      <c r="D66">
        <f>ABS('Data-Normalized'!D66-'Data-Normalized'!B66)</f>
        <v>0.37999999999999901</v>
      </c>
      <c r="E66">
        <f>ABS('Data-Normalized'!E66-'Data-Normalized'!B66)</f>
        <v>0.37999999999999901</v>
      </c>
      <c r="F66">
        <f>ABS('Data-Normalized'!F66-'Data-Normalized'!B66)</f>
        <v>0.37999999999999901</v>
      </c>
      <c r="G66">
        <f>ABS('Data-Normalized'!G66-'Data-Normalized'!B66)</f>
        <v>0.37999999999999901</v>
      </c>
      <c r="H66">
        <f>ABS('Data-Normalized'!H66-'Data-Normalized'!B66)</f>
        <v>0.6116808469637226</v>
      </c>
      <c r="I66">
        <f>ABS('Data-Normalized'!I66-'Data-Normalized'!B66)</f>
        <v>0.60078645151557797</v>
      </c>
      <c r="J66">
        <f>ABS('Data-Normalized'!J66-'Data-Normalized'!B66)</f>
        <v>0.61643864335118492</v>
      </c>
      <c r="K66">
        <f>ABS('Data-Normalized'!K66-'Data-Normalized'!B66)</f>
        <v>0.59357801665424992</v>
      </c>
      <c r="L66">
        <f>ABS('Data-Normalized'!L66-'Data-Normalized'!B66)</f>
        <v>0.6006922403647591</v>
      </c>
      <c r="M66">
        <f>ABS('Data-Normalized'!M66-'Data-Normalized'!B66)</f>
        <v>0.6116808469637226</v>
      </c>
      <c r="N66">
        <f>ABS('Data-Normalized'!N66-'Data-Normalized'!B66)</f>
        <v>0.53875924656535656</v>
      </c>
      <c r="O66">
        <f>ABS('Data-Normalized'!O66-'Data-Normalized'!B66)</f>
        <v>0.6116808469637226</v>
      </c>
      <c r="P66">
        <f>ABS('Data-Normalized'!P66-'Data-Normalized'!B66)</f>
        <v>0.54433343841600823</v>
      </c>
      <c r="Q66">
        <f>ABS('Data-Normalized'!Q66-'Data-Normalized'!B66)</f>
        <v>0.15778835768723565</v>
      </c>
      <c r="R66">
        <f>ABS('Data-Normalized'!R66-'Data-Normalized'!B66)</f>
        <v>0.58219545819576102</v>
      </c>
      <c r="S66">
        <f>ABS('Data-Normalized'!S66-'Data-Normalized'!B66)</f>
        <v>0.37999999999999901</v>
      </c>
      <c r="T66">
        <f>ABS('Data-Normalized'!T66-'Data-Normalized'!B66)</f>
        <v>0.37999999999999901</v>
      </c>
      <c r="U66">
        <f>ABS('Data-Normalized'!U66-'Data-Normalized'!B66)</f>
        <v>0.37999999999999901</v>
      </c>
      <c r="V66">
        <f>ABS('Data-Normalized'!V66-'Data-Normalized'!B66)</f>
        <v>0.37999999999999901</v>
      </c>
    </row>
    <row r="67" spans="1:22" x14ac:dyDescent="0.25">
      <c r="A67">
        <f>Data!A66</f>
        <v>37</v>
      </c>
      <c r="B67">
        <v>0.369999999999999</v>
      </c>
      <c r="C67">
        <f>ABS('Data-Normalized'!C67-'Data-Normalized'!B67)</f>
        <v>0.1224771768276362</v>
      </c>
      <c r="D67">
        <f>ABS('Data-Normalized'!D67-'Data-Normalized'!B67)</f>
        <v>0.369999999999999</v>
      </c>
      <c r="E67">
        <f>ABS('Data-Normalized'!E67-'Data-Normalized'!B67)</f>
        <v>0.369999999999999</v>
      </c>
      <c r="F67">
        <f>ABS('Data-Normalized'!F67-'Data-Normalized'!B67)</f>
        <v>0.369999999999999</v>
      </c>
      <c r="G67">
        <f>ABS('Data-Normalized'!G67-'Data-Normalized'!B67)</f>
        <v>0.369999999999999</v>
      </c>
      <c r="H67">
        <f>ABS('Data-Normalized'!H67-'Data-Normalized'!B67)</f>
        <v>0.6213794558160638</v>
      </c>
      <c r="I67">
        <f>ABS('Data-Normalized'!I67-'Data-Normalized'!B67)</f>
        <v>0.61060604615674141</v>
      </c>
      <c r="J67">
        <f>ABS('Data-Normalized'!J67-'Data-Normalized'!B67)</f>
        <v>0.62666700291955324</v>
      </c>
      <c r="K67">
        <f>ABS('Data-Normalized'!K67-'Data-Normalized'!B67)</f>
        <v>0.60311992848010731</v>
      </c>
      <c r="L67">
        <f>ABS('Data-Normalized'!L67-'Data-Normalized'!B67)</f>
        <v>0.61052079718530894</v>
      </c>
      <c r="M67">
        <f>ABS('Data-Normalized'!M67-'Data-Normalized'!B67)</f>
        <v>0.6213794558160638</v>
      </c>
      <c r="N67">
        <f>ABS('Data-Normalized'!N67-'Data-Normalized'!B67)</f>
        <v>0.54487384946277195</v>
      </c>
      <c r="O67">
        <f>ABS('Data-Normalized'!O67-'Data-Normalized'!B67)</f>
        <v>0.6213794558160638</v>
      </c>
      <c r="P67">
        <f>ABS('Data-Normalized'!P67-'Data-Normalized'!B67)</f>
        <v>0.5510590185321631</v>
      </c>
      <c r="Q67">
        <f>ABS('Data-Normalized'!Q67-'Data-Normalized'!B67)</f>
        <v>0.1701309260773971</v>
      </c>
      <c r="R67">
        <f>ABS('Data-Normalized'!R67-'Data-Normalized'!B67)</f>
        <v>0.59219545819576103</v>
      </c>
      <c r="S67">
        <f>ABS('Data-Normalized'!S67-'Data-Normalized'!B67)</f>
        <v>0.369999999999999</v>
      </c>
      <c r="T67">
        <f>ABS('Data-Normalized'!T67-'Data-Normalized'!B67)</f>
        <v>0.369999999999999</v>
      </c>
      <c r="U67">
        <f>ABS('Data-Normalized'!U67-'Data-Normalized'!B67)</f>
        <v>0.369999999999999</v>
      </c>
      <c r="V67">
        <f>ABS('Data-Normalized'!V67-'Data-Normalized'!B67)</f>
        <v>0.369999999999999</v>
      </c>
    </row>
    <row r="68" spans="1:22" x14ac:dyDescent="0.25">
      <c r="A68">
        <f>Data!A67</f>
        <v>36</v>
      </c>
      <c r="B68">
        <v>0.35999999999999899</v>
      </c>
      <c r="C68">
        <f>ABS('Data-Normalized'!C68-'Data-Normalized'!B68)</f>
        <v>0.12253530025987197</v>
      </c>
      <c r="D68">
        <f>ABS('Data-Normalized'!D68-'Data-Normalized'!B68)</f>
        <v>0.35999999999999899</v>
      </c>
      <c r="E68">
        <f>ABS('Data-Normalized'!E68-'Data-Normalized'!B68)</f>
        <v>0.35999999999999899</v>
      </c>
      <c r="F68">
        <f>ABS('Data-Normalized'!F68-'Data-Normalized'!B68)</f>
        <v>0.35999999999999899</v>
      </c>
      <c r="G68">
        <f>ABS('Data-Normalized'!G68-'Data-Normalized'!B68)</f>
        <v>0.35999999999999899</v>
      </c>
      <c r="H68">
        <f>ABS('Data-Normalized'!H68-'Data-Normalized'!B68)</f>
        <v>0.63108955605583728</v>
      </c>
      <c r="I68">
        <f>ABS('Data-Normalized'!I68-'Data-Normalized'!B68)</f>
        <v>0.62044478105933554</v>
      </c>
      <c r="J68">
        <f>ABS('Data-Normalized'!J68-'Data-Normalized'!B68)</f>
        <v>0.63632870327729696</v>
      </c>
      <c r="K68">
        <f>ABS('Data-Normalized'!K68-'Data-Normalized'!B68)</f>
        <v>0.61270616434633784</v>
      </c>
      <c r="L68">
        <f>ABS('Data-Normalized'!L68-'Data-Normalized'!B68)</f>
        <v>0.62033991523398258</v>
      </c>
      <c r="M68">
        <f>ABS('Data-Normalized'!M68-'Data-Normalized'!B68)</f>
        <v>0.63108955605583728</v>
      </c>
      <c r="N68">
        <f>ABS('Data-Normalized'!N68-'Data-Normalized'!B68)</f>
        <v>0.56072686927976645</v>
      </c>
      <c r="O68">
        <f>ABS('Data-Normalized'!O68-'Data-Normalized'!B68)</f>
        <v>0.63108955605583728</v>
      </c>
      <c r="P68">
        <f>ABS('Data-Normalized'!P68-'Data-Normalized'!B68)</f>
        <v>0.57066112360290577</v>
      </c>
      <c r="Q68">
        <f>ABS('Data-Normalized'!Q68-'Data-Normalized'!B68)</f>
        <v>0.17738773775052152</v>
      </c>
      <c r="R68">
        <f>ABS('Data-Normalized'!R68-'Data-Normalized'!B68)</f>
        <v>0.60219545819576104</v>
      </c>
      <c r="S68">
        <f>ABS('Data-Normalized'!S68-'Data-Normalized'!B68)</f>
        <v>0.35999999999999899</v>
      </c>
      <c r="T68">
        <f>ABS('Data-Normalized'!T68-'Data-Normalized'!B68)</f>
        <v>0.35999999999999899</v>
      </c>
      <c r="U68">
        <f>ABS('Data-Normalized'!U68-'Data-Normalized'!B68)</f>
        <v>0.35999999999999899</v>
      </c>
      <c r="V68">
        <f>ABS('Data-Normalized'!V68-'Data-Normalized'!B68)</f>
        <v>0.35999999999999899</v>
      </c>
    </row>
    <row r="69" spans="1:22" x14ac:dyDescent="0.25">
      <c r="A69">
        <f>Data!A68</f>
        <v>35</v>
      </c>
      <c r="B69">
        <v>0.34999999999999898</v>
      </c>
      <c r="C69">
        <f>ABS('Data-Normalized'!C69-'Data-Normalized'!B69)</f>
        <v>0.13433938662010358</v>
      </c>
      <c r="D69">
        <f>ABS('Data-Normalized'!D69-'Data-Normalized'!B69)</f>
        <v>0.34999999999999898</v>
      </c>
      <c r="E69">
        <f>ABS('Data-Normalized'!E69-'Data-Normalized'!B69)</f>
        <v>0.34999999999999898</v>
      </c>
      <c r="F69">
        <f>ABS('Data-Normalized'!F69-'Data-Normalized'!B69)</f>
        <v>0.34999999999999898</v>
      </c>
      <c r="G69">
        <f>ABS('Data-Normalized'!G69-'Data-Normalized'!B69)</f>
        <v>0.34999999999999898</v>
      </c>
      <c r="H69">
        <f>ABS('Data-Normalized'!H69-'Data-Normalized'!B69)</f>
        <v>0.64103419560499708</v>
      </c>
      <c r="I69">
        <f>ABS('Data-Normalized'!I69-'Data-Normalized'!B69)</f>
        <v>0.62961356483759456</v>
      </c>
      <c r="J69">
        <f>ABS('Data-Normalized'!J69-'Data-Normalized'!B69)</f>
        <v>0.646341860998906</v>
      </c>
      <c r="K69">
        <f>ABS('Data-Normalized'!K69-'Data-Normalized'!B69)</f>
        <v>0.62193906086599227</v>
      </c>
      <c r="L69">
        <f>ABS('Data-Normalized'!L69-'Data-Normalized'!B69)</f>
        <v>0.62950170217392143</v>
      </c>
      <c r="M69">
        <f>ABS('Data-Normalized'!M69-'Data-Normalized'!B69)</f>
        <v>0.64103419560499708</v>
      </c>
      <c r="N69">
        <f>ABS('Data-Normalized'!N69-'Data-Normalized'!B69)</f>
        <v>0.56659852080041495</v>
      </c>
      <c r="O69">
        <f>ABS('Data-Normalized'!O69-'Data-Normalized'!B69)</f>
        <v>0.64103419560499708</v>
      </c>
      <c r="P69">
        <f>ABS('Data-Normalized'!P69-'Data-Normalized'!B69)</f>
        <v>0.57314843080268185</v>
      </c>
      <c r="Q69">
        <f>ABS('Data-Normalized'!Q69-'Data-Normalized'!B69)</f>
        <v>0.1826142196355337</v>
      </c>
      <c r="R69">
        <f>ABS('Data-Normalized'!R69-'Data-Normalized'!B69)</f>
        <v>0.61219545819576104</v>
      </c>
      <c r="S69">
        <f>ABS('Data-Normalized'!S69-'Data-Normalized'!B69)</f>
        <v>0.34999999999999898</v>
      </c>
      <c r="T69">
        <f>ABS('Data-Normalized'!T69-'Data-Normalized'!B69)</f>
        <v>0.34999999999999898</v>
      </c>
      <c r="U69">
        <f>ABS('Data-Normalized'!U69-'Data-Normalized'!B69)</f>
        <v>0.34999999999999898</v>
      </c>
      <c r="V69">
        <f>ABS('Data-Normalized'!V69-'Data-Normalized'!B69)</f>
        <v>0.34999999999999898</v>
      </c>
    </row>
    <row r="70" spans="1:22" x14ac:dyDescent="0.25">
      <c r="A70">
        <f>Data!A69</f>
        <v>34</v>
      </c>
      <c r="B70">
        <v>0.33999999999999903</v>
      </c>
      <c r="C70">
        <f>ABS('Data-Normalized'!C70-'Data-Normalized'!B70)</f>
        <v>0.14279148601337299</v>
      </c>
      <c r="D70">
        <f>ABS('Data-Normalized'!D70-'Data-Normalized'!B70)</f>
        <v>0.33999999999999903</v>
      </c>
      <c r="E70">
        <f>ABS('Data-Normalized'!E70-'Data-Normalized'!B70)</f>
        <v>0.33999999999999903</v>
      </c>
      <c r="F70">
        <f>ABS('Data-Normalized'!F70-'Data-Normalized'!B70)</f>
        <v>0.33999999999999903</v>
      </c>
      <c r="G70">
        <f>ABS('Data-Normalized'!G70-'Data-Normalized'!B70)</f>
        <v>0.33999999999999903</v>
      </c>
      <c r="H70">
        <f>ABS('Data-Normalized'!H70-'Data-Normalized'!B70)</f>
        <v>0.65135550044489543</v>
      </c>
      <c r="I70">
        <f>ABS('Data-Normalized'!I70-'Data-Normalized'!B70)</f>
        <v>0.6402494748390779</v>
      </c>
      <c r="J70">
        <f>ABS('Data-Normalized'!J70-'Data-Normalized'!B70)</f>
        <v>0.65626734930875763</v>
      </c>
      <c r="K70">
        <f>ABS('Data-Normalized'!K70-'Data-Normalized'!B70)</f>
        <v>0.63266810518799699</v>
      </c>
      <c r="L70">
        <f>ABS('Data-Normalized'!L70-'Data-Normalized'!B70)</f>
        <v>0.64014370571947521</v>
      </c>
      <c r="M70">
        <f>ABS('Data-Normalized'!M70-'Data-Normalized'!B70)</f>
        <v>0.65135550044489543</v>
      </c>
      <c r="N70">
        <f>ABS('Data-Normalized'!N70-'Data-Normalized'!B70)</f>
        <v>0.58720119536303561</v>
      </c>
      <c r="O70">
        <f>ABS('Data-Normalized'!O70-'Data-Normalized'!B70)</f>
        <v>0.65135550044489543</v>
      </c>
      <c r="P70">
        <f>ABS('Data-Normalized'!P70-'Data-Normalized'!B70)</f>
        <v>0.58926429757144683</v>
      </c>
      <c r="Q70">
        <f>ABS('Data-Normalized'!Q70-'Data-Normalized'!B70)</f>
        <v>0.19830873316587078</v>
      </c>
      <c r="R70">
        <f>ABS('Data-Normalized'!R70-'Data-Normalized'!B70)</f>
        <v>0.62219545819576094</v>
      </c>
      <c r="S70">
        <f>ABS('Data-Normalized'!S70-'Data-Normalized'!B70)</f>
        <v>0.33999999999999903</v>
      </c>
      <c r="T70">
        <f>ABS('Data-Normalized'!T70-'Data-Normalized'!B70)</f>
        <v>0.33999999999999903</v>
      </c>
      <c r="U70">
        <f>ABS('Data-Normalized'!U70-'Data-Normalized'!B70)</f>
        <v>0.33999999999999903</v>
      </c>
      <c r="V70">
        <f>ABS('Data-Normalized'!V70-'Data-Normalized'!B70)</f>
        <v>0.33999999999999903</v>
      </c>
    </row>
    <row r="71" spans="1:22" x14ac:dyDescent="0.25">
      <c r="A71">
        <f>Data!A70</f>
        <v>33</v>
      </c>
      <c r="B71">
        <v>0.32999999999999902</v>
      </c>
      <c r="C71">
        <f>ABS('Data-Normalized'!C71-'Data-Normalized'!B71)</f>
        <v>0.15445390104999779</v>
      </c>
      <c r="D71">
        <f>ABS('Data-Normalized'!D71-'Data-Normalized'!B71)</f>
        <v>0.32999999999999902</v>
      </c>
      <c r="E71">
        <f>ABS('Data-Normalized'!E71-'Data-Normalized'!B71)</f>
        <v>0.32999999999999902</v>
      </c>
      <c r="F71">
        <f>ABS('Data-Normalized'!F71-'Data-Normalized'!B71)</f>
        <v>0.32999999999999902</v>
      </c>
      <c r="G71">
        <f>ABS('Data-Normalized'!G71-'Data-Normalized'!B71)</f>
        <v>0.32999999999999902</v>
      </c>
      <c r="H71">
        <f>ABS('Data-Normalized'!H71-'Data-Normalized'!B71)</f>
        <v>0.66107557357181124</v>
      </c>
      <c r="I71">
        <f>ABS('Data-Normalized'!I71-'Data-Normalized'!B71)</f>
        <v>0.64956399323945901</v>
      </c>
      <c r="J71">
        <f>ABS('Data-Normalized'!J71-'Data-Normalized'!B71)</f>
        <v>0.66616028444070263</v>
      </c>
      <c r="K71">
        <f>ABS('Data-Normalized'!K71-'Data-Normalized'!B71)</f>
        <v>0.64186034262326652</v>
      </c>
      <c r="L71">
        <f>ABS('Data-Normalized'!L71-'Data-Normalized'!B71)</f>
        <v>0.64943893016449095</v>
      </c>
      <c r="M71">
        <f>ABS('Data-Normalized'!M71-'Data-Normalized'!B71)</f>
        <v>0.66107557357181124</v>
      </c>
      <c r="N71">
        <f>ABS('Data-Normalized'!N71-'Data-Normalized'!B71)</f>
        <v>0.59495780931013376</v>
      </c>
      <c r="O71">
        <f>ABS('Data-Normalized'!O71-'Data-Normalized'!B71)</f>
        <v>0.66107557357181124</v>
      </c>
      <c r="P71">
        <f>ABS('Data-Normalized'!P71-'Data-Normalized'!B71)</f>
        <v>0.59371504629329563</v>
      </c>
      <c r="Q71">
        <f>ABS('Data-Normalized'!Q71-'Data-Normalized'!B71)</f>
        <v>0.20184649814291972</v>
      </c>
      <c r="R71">
        <f>ABS('Data-Normalized'!R71-'Data-Normalized'!B71)</f>
        <v>0.63219545819576095</v>
      </c>
      <c r="S71">
        <f>ABS('Data-Normalized'!S71-'Data-Normalized'!B71)</f>
        <v>0.32999999999999902</v>
      </c>
      <c r="T71">
        <f>ABS('Data-Normalized'!T71-'Data-Normalized'!B71)</f>
        <v>0.32999999999999902</v>
      </c>
      <c r="U71">
        <f>ABS('Data-Normalized'!U71-'Data-Normalized'!B71)</f>
        <v>0.32999999999999902</v>
      </c>
      <c r="V71">
        <f>ABS('Data-Normalized'!V71-'Data-Normalized'!B71)</f>
        <v>0.32999999999999902</v>
      </c>
    </row>
    <row r="72" spans="1:22" x14ac:dyDescent="0.25">
      <c r="A72">
        <f>Data!A71</f>
        <v>32</v>
      </c>
      <c r="B72">
        <v>0.31999999999999901</v>
      </c>
      <c r="C72">
        <f>ABS('Data-Normalized'!C72-'Data-Normalized'!B72)</f>
        <v>0.16074803161939627</v>
      </c>
      <c r="D72">
        <f>ABS('Data-Normalized'!D72-'Data-Normalized'!B72)</f>
        <v>0.31999999999999901</v>
      </c>
      <c r="E72">
        <f>ABS('Data-Normalized'!E72-'Data-Normalized'!B72)</f>
        <v>0.31999999999999901</v>
      </c>
      <c r="F72">
        <f>ABS('Data-Normalized'!F72-'Data-Normalized'!B72)</f>
        <v>0.31999999999999901</v>
      </c>
      <c r="G72">
        <f>ABS('Data-Normalized'!G72-'Data-Normalized'!B72)</f>
        <v>0.31999999999999901</v>
      </c>
      <c r="H72">
        <f>ABS('Data-Normalized'!H72-'Data-Normalized'!B72)</f>
        <v>0.67058710888583306</v>
      </c>
      <c r="I72">
        <f>ABS('Data-Normalized'!I72-'Data-Normalized'!B72)</f>
        <v>0.65927130674174661</v>
      </c>
      <c r="J72">
        <f>ABS('Data-Normalized'!J72-'Data-Normalized'!B72)</f>
        <v>0.67622802234083745</v>
      </c>
      <c r="K72">
        <f>ABS('Data-Normalized'!K72-'Data-Normalized'!B72)</f>
        <v>0.65115034354263757</v>
      </c>
      <c r="L72">
        <f>ABS('Data-Normalized'!L72-'Data-Normalized'!B72)</f>
        <v>0.65913810063426581</v>
      </c>
      <c r="M72">
        <f>ABS('Data-Normalized'!M72-'Data-Normalized'!B72)</f>
        <v>0.67058710888583306</v>
      </c>
      <c r="N72">
        <f>ABS('Data-Normalized'!N72-'Data-Normalized'!B72)</f>
        <v>0.60675917999045725</v>
      </c>
      <c r="O72">
        <f>ABS('Data-Normalized'!O72-'Data-Normalized'!B72)</f>
        <v>0.67058710888583306</v>
      </c>
      <c r="P72">
        <f>ABS('Data-Normalized'!P72-'Data-Normalized'!B72)</f>
        <v>0.60654490170963604</v>
      </c>
      <c r="Q72">
        <f>ABS('Data-Normalized'!Q72-'Data-Normalized'!B72)</f>
        <v>0.21063059189677719</v>
      </c>
      <c r="R72">
        <f>ABS('Data-Normalized'!R72-'Data-Normalized'!B72)</f>
        <v>0.64133800333634428</v>
      </c>
      <c r="S72">
        <f>ABS('Data-Normalized'!S72-'Data-Normalized'!B72)</f>
        <v>0.31999999999999901</v>
      </c>
      <c r="T72">
        <f>ABS('Data-Normalized'!T72-'Data-Normalized'!B72)</f>
        <v>0.31999999999999901</v>
      </c>
      <c r="U72">
        <f>ABS('Data-Normalized'!U72-'Data-Normalized'!B72)</f>
        <v>0.31999999999999901</v>
      </c>
      <c r="V72">
        <f>ABS('Data-Normalized'!V72-'Data-Normalized'!B72)</f>
        <v>0.31999999999999901</v>
      </c>
    </row>
    <row r="73" spans="1:22" x14ac:dyDescent="0.25">
      <c r="A73">
        <f>Data!A72</f>
        <v>31</v>
      </c>
      <c r="B73">
        <v>0.309999999999999</v>
      </c>
      <c r="C73">
        <f>ABS('Data-Normalized'!C73-'Data-Normalized'!B73)</f>
        <v>0.16920497310601618</v>
      </c>
      <c r="D73">
        <f>ABS('Data-Normalized'!D73-'Data-Normalized'!B73)</f>
        <v>0.309999999999999</v>
      </c>
      <c r="E73">
        <f>ABS('Data-Normalized'!E73-'Data-Normalized'!B73)</f>
        <v>0.309999999999999</v>
      </c>
      <c r="F73">
        <f>ABS('Data-Normalized'!F73-'Data-Normalized'!B73)</f>
        <v>0.309999999999999</v>
      </c>
      <c r="G73">
        <f>ABS('Data-Normalized'!G73-'Data-Normalized'!B73)</f>
        <v>0.309999999999999</v>
      </c>
      <c r="H73">
        <f>ABS('Data-Normalized'!H73-'Data-Normalized'!B73)</f>
        <v>0.68075835960316544</v>
      </c>
      <c r="I73">
        <f>ABS('Data-Normalized'!I73-'Data-Normalized'!B73)</f>
        <v>0.66934669250825918</v>
      </c>
      <c r="J73">
        <f>ABS('Data-Normalized'!J73-'Data-Normalized'!B73)</f>
        <v>0.68612129859889848</v>
      </c>
      <c r="K73">
        <f>ABS('Data-Normalized'!K73-'Data-Normalized'!B73)</f>
        <v>0.66134596448407201</v>
      </c>
      <c r="L73">
        <f>ABS('Data-Normalized'!L73-'Data-Normalized'!B73)</f>
        <v>0.66920747143111492</v>
      </c>
      <c r="M73">
        <f>ABS('Data-Normalized'!M73-'Data-Normalized'!B73)</f>
        <v>0.68075835960316544</v>
      </c>
      <c r="N73">
        <f>ABS('Data-Normalized'!N73-'Data-Normalized'!B73)</f>
        <v>0.61728537311755183</v>
      </c>
      <c r="O73">
        <f>ABS('Data-Normalized'!O73-'Data-Normalized'!B73)</f>
        <v>0.68075835960316544</v>
      </c>
      <c r="P73">
        <f>ABS('Data-Normalized'!P73-'Data-Normalized'!B73)</f>
        <v>0.61496129866395344</v>
      </c>
      <c r="Q73">
        <f>ABS('Data-Normalized'!Q73-'Data-Normalized'!B73)</f>
        <v>0.21793359581575417</v>
      </c>
      <c r="R73">
        <f>ABS('Data-Normalized'!R73-'Data-Normalized'!B73)</f>
        <v>0.6504805484769276</v>
      </c>
      <c r="S73">
        <f>ABS('Data-Normalized'!S73-'Data-Normalized'!B73)</f>
        <v>0.309999999999999</v>
      </c>
      <c r="T73">
        <f>ABS('Data-Normalized'!T73-'Data-Normalized'!B73)</f>
        <v>0.309999999999999</v>
      </c>
      <c r="U73">
        <f>ABS('Data-Normalized'!U73-'Data-Normalized'!B73)</f>
        <v>0.309999999999999</v>
      </c>
      <c r="V73">
        <f>ABS('Data-Normalized'!V73-'Data-Normalized'!B73)</f>
        <v>0.309999999999999</v>
      </c>
    </row>
    <row r="74" spans="1:22" x14ac:dyDescent="0.25">
      <c r="A74">
        <f>Data!A73</f>
        <v>30</v>
      </c>
      <c r="B74">
        <v>0.29999999999999899</v>
      </c>
      <c r="C74">
        <f>ABS('Data-Normalized'!C74-'Data-Normalized'!B74)</f>
        <v>0.16075330445302533</v>
      </c>
      <c r="D74">
        <f>ABS('Data-Normalized'!D74-'Data-Normalized'!B74)</f>
        <v>0.29999999999999899</v>
      </c>
      <c r="E74">
        <f>ABS('Data-Normalized'!E74-'Data-Normalized'!B74)</f>
        <v>0.29999999999999899</v>
      </c>
      <c r="F74">
        <f>ABS('Data-Normalized'!F74-'Data-Normalized'!B74)</f>
        <v>0.29999999999999899</v>
      </c>
      <c r="G74">
        <f>ABS('Data-Normalized'!G74-'Data-Normalized'!B74)</f>
        <v>0.29999999999999899</v>
      </c>
      <c r="H74">
        <f>ABS('Data-Normalized'!H74-'Data-Normalized'!B74)</f>
        <v>0.69028689350647876</v>
      </c>
      <c r="I74">
        <f>ABS('Data-Normalized'!I74-'Data-Normalized'!B74)</f>
        <v>0.67930308125469208</v>
      </c>
      <c r="J74">
        <f>ABS('Data-Normalized'!J74-'Data-Normalized'!B74)</f>
        <v>0.69602987679986761</v>
      </c>
      <c r="K74">
        <f>ABS('Data-Normalized'!K74-'Data-Normalized'!B74)</f>
        <v>0.67093602192834068</v>
      </c>
      <c r="L74">
        <f>ABS('Data-Normalized'!L74-'Data-Normalized'!B74)</f>
        <v>0.67915292702371777</v>
      </c>
      <c r="M74">
        <f>ABS('Data-Normalized'!M74-'Data-Normalized'!B74)</f>
        <v>0.69028689350647876</v>
      </c>
      <c r="N74">
        <f>ABS('Data-Normalized'!N74-'Data-Normalized'!B74)</f>
        <v>0.63192681137808804</v>
      </c>
      <c r="O74">
        <f>ABS('Data-Normalized'!O74-'Data-Normalized'!B74)</f>
        <v>0.69028689350647876</v>
      </c>
      <c r="P74">
        <f>ABS('Data-Normalized'!P74-'Data-Normalized'!B74)</f>
        <v>0.63126789710537956</v>
      </c>
      <c r="Q74">
        <f>ABS('Data-Normalized'!Q74-'Data-Normalized'!B74)</f>
        <v>0.2294227726336216</v>
      </c>
      <c r="R74">
        <f>ABS('Data-Normalized'!R74-'Data-Normalized'!B74)</f>
        <v>0.65705072903926087</v>
      </c>
      <c r="S74">
        <f>ABS('Data-Normalized'!S74-'Data-Normalized'!B74)</f>
        <v>0.29999999999999899</v>
      </c>
      <c r="T74">
        <f>ABS('Data-Normalized'!T74-'Data-Normalized'!B74)</f>
        <v>0.29999999999999899</v>
      </c>
      <c r="U74">
        <f>ABS('Data-Normalized'!U74-'Data-Normalized'!B74)</f>
        <v>0.29999999999999899</v>
      </c>
      <c r="V74">
        <f>ABS('Data-Normalized'!V74-'Data-Normalized'!B74)</f>
        <v>0.29999999999999899</v>
      </c>
    </row>
    <row r="75" spans="1:22" x14ac:dyDescent="0.25">
      <c r="A75">
        <f>Data!A74</f>
        <v>29</v>
      </c>
      <c r="B75">
        <v>0.28999999999999898</v>
      </c>
      <c r="C75">
        <f>ABS('Data-Normalized'!C75-'Data-Normalized'!B75)</f>
        <v>0.17110587529559884</v>
      </c>
      <c r="D75">
        <f>ABS('Data-Normalized'!D75-'Data-Normalized'!B75)</f>
        <v>0.28999999999999898</v>
      </c>
      <c r="E75">
        <f>ABS('Data-Normalized'!E75-'Data-Normalized'!B75)</f>
        <v>0.28999999999999898</v>
      </c>
      <c r="F75">
        <f>ABS('Data-Normalized'!F75-'Data-Normalized'!B75)</f>
        <v>0.28999999999999898</v>
      </c>
      <c r="G75">
        <f>ABS('Data-Normalized'!G75-'Data-Normalized'!B75)</f>
        <v>0.28999999999999898</v>
      </c>
      <c r="H75">
        <f>ABS('Data-Normalized'!H75-'Data-Normalized'!B75)</f>
        <v>0.69999952170645119</v>
      </c>
      <c r="I75">
        <f>ABS('Data-Normalized'!I75-'Data-Normalized'!B75)</f>
        <v>0.68915327512959013</v>
      </c>
      <c r="J75">
        <f>ABS('Data-Normalized'!J75-'Data-Normalized'!B75)</f>
        <v>0.70581954818333381</v>
      </c>
      <c r="K75">
        <f>ABS('Data-Normalized'!K75-'Data-Normalized'!B75)</f>
        <v>0.6804618643317879</v>
      </c>
      <c r="L75">
        <f>ABS('Data-Normalized'!L75-'Data-Normalized'!B75)</f>
        <v>0.68898921027257609</v>
      </c>
      <c r="M75">
        <f>ABS('Data-Normalized'!M75-'Data-Normalized'!B75)</f>
        <v>0.69999952170645119</v>
      </c>
      <c r="N75">
        <f>ABS('Data-Normalized'!N75-'Data-Normalized'!B75)</f>
        <v>0.63962437754713974</v>
      </c>
      <c r="O75">
        <f>ABS('Data-Normalized'!O75-'Data-Normalized'!B75)</f>
        <v>0.69999952170645119</v>
      </c>
      <c r="P75">
        <f>ABS('Data-Normalized'!P75-'Data-Normalized'!B75)</f>
        <v>0.6403703158235019</v>
      </c>
      <c r="Q75">
        <f>ABS('Data-Normalized'!Q75-'Data-Normalized'!B75)</f>
        <v>0.23706964336400177</v>
      </c>
      <c r="R75">
        <f>ABS('Data-Normalized'!R75-'Data-Normalized'!B75)</f>
        <v>0.65504636100742353</v>
      </c>
      <c r="S75">
        <f>ABS('Data-Normalized'!S75-'Data-Normalized'!B75)</f>
        <v>0.28999999999999898</v>
      </c>
      <c r="T75">
        <f>ABS('Data-Normalized'!T75-'Data-Normalized'!B75)</f>
        <v>0.28999999999999898</v>
      </c>
      <c r="U75">
        <f>ABS('Data-Normalized'!U75-'Data-Normalized'!B75)</f>
        <v>0.28999999999999898</v>
      </c>
      <c r="V75">
        <f>ABS('Data-Normalized'!V75-'Data-Normalized'!B75)</f>
        <v>0.28999999999999898</v>
      </c>
    </row>
    <row r="76" spans="1:22" x14ac:dyDescent="0.25">
      <c r="A76">
        <f>Data!A75</f>
        <v>28</v>
      </c>
      <c r="B76">
        <v>0.27999999999999903</v>
      </c>
      <c r="C76">
        <f>ABS('Data-Normalized'!C76-'Data-Normalized'!B76)</f>
        <v>0.17272512194176515</v>
      </c>
      <c r="D76">
        <f>ABS('Data-Normalized'!D76-'Data-Normalized'!B76)</f>
        <v>0.27999999999999903</v>
      </c>
      <c r="E76">
        <f>ABS('Data-Normalized'!E76-'Data-Normalized'!B76)</f>
        <v>0.27999999999999903</v>
      </c>
      <c r="F76">
        <f>ABS('Data-Normalized'!F76-'Data-Normalized'!B76)</f>
        <v>0.27999999999999903</v>
      </c>
      <c r="G76">
        <f>ABS('Data-Normalized'!G76-'Data-Normalized'!B76)</f>
        <v>0.27999999999999903</v>
      </c>
      <c r="H76">
        <f>ABS('Data-Normalized'!H76-'Data-Normalized'!B76)</f>
        <v>0.70949166781296136</v>
      </c>
      <c r="I76">
        <f>ABS('Data-Normalized'!I76-'Data-Normalized'!B76)</f>
        <v>0.69907251665811465</v>
      </c>
      <c r="J76">
        <f>ABS('Data-Normalized'!J76-'Data-Normalized'!B76)</f>
        <v>0.71580122483768582</v>
      </c>
      <c r="K76">
        <f>ABS('Data-Normalized'!K76-'Data-Normalized'!B76)</f>
        <v>0.68992985054967337</v>
      </c>
      <c r="L76">
        <f>ABS('Data-Normalized'!L76-'Data-Normalized'!B76)</f>
        <v>0.69889670195528364</v>
      </c>
      <c r="M76">
        <f>ABS('Data-Normalized'!M76-'Data-Normalized'!B76)</f>
        <v>0.70949166781296136</v>
      </c>
      <c r="N76">
        <f>ABS('Data-Normalized'!N76-'Data-Normalized'!B76)</f>
        <v>0.6520525242979941</v>
      </c>
      <c r="O76">
        <f>ABS('Data-Normalized'!O76-'Data-Normalized'!B76)</f>
        <v>0.70949166781296136</v>
      </c>
      <c r="P76">
        <f>ABS('Data-Normalized'!P76-'Data-Normalized'!B76)</f>
        <v>0.65588961425063907</v>
      </c>
      <c r="Q76">
        <f>ABS('Data-Normalized'!Q76-'Data-Normalized'!B76)</f>
        <v>0.2475973703590989</v>
      </c>
      <c r="R76">
        <f>ABS('Data-Normalized'!R76-'Data-Normalized'!B76)</f>
        <v>0.63932271522491924</v>
      </c>
      <c r="S76">
        <f>ABS('Data-Normalized'!S76-'Data-Normalized'!B76)</f>
        <v>0.27999999999999903</v>
      </c>
      <c r="T76">
        <f>ABS('Data-Normalized'!T76-'Data-Normalized'!B76)</f>
        <v>0.27999999999999903</v>
      </c>
      <c r="U76">
        <f>ABS('Data-Normalized'!U76-'Data-Normalized'!B76)</f>
        <v>0.27999999999999903</v>
      </c>
      <c r="V76">
        <f>ABS('Data-Normalized'!V76-'Data-Normalized'!B76)</f>
        <v>0.27999999999999903</v>
      </c>
    </row>
    <row r="77" spans="1:22" x14ac:dyDescent="0.25">
      <c r="A77">
        <f>Data!A76</f>
        <v>27</v>
      </c>
      <c r="B77">
        <v>0.26999999999999902</v>
      </c>
      <c r="C77">
        <f>ABS('Data-Normalized'!C77-'Data-Normalized'!B77)</f>
        <v>0.17972739416775951</v>
      </c>
      <c r="D77">
        <f>ABS('Data-Normalized'!D77-'Data-Normalized'!B77)</f>
        <v>0.26999999999999902</v>
      </c>
      <c r="E77">
        <f>ABS('Data-Normalized'!E77-'Data-Normalized'!B77)</f>
        <v>0.26999999999999902</v>
      </c>
      <c r="F77">
        <f>ABS('Data-Normalized'!F77-'Data-Normalized'!B77)</f>
        <v>0.26999999999999902</v>
      </c>
      <c r="G77">
        <f>ABS('Data-Normalized'!G77-'Data-Normalized'!B77)</f>
        <v>0.26999999999999902</v>
      </c>
      <c r="H77">
        <f>ABS('Data-Normalized'!H77-'Data-Normalized'!B77)</f>
        <v>0.71913999324390299</v>
      </c>
      <c r="I77">
        <f>ABS('Data-Normalized'!I77-'Data-Normalized'!B77)</f>
        <v>0.70895670968160696</v>
      </c>
      <c r="J77">
        <f>ABS('Data-Normalized'!J77-'Data-Normalized'!B77)</f>
        <v>0.72580473356344821</v>
      </c>
      <c r="K77">
        <f>ABS('Data-Normalized'!K77-'Data-Normalized'!B77)</f>
        <v>0.69965209700480724</v>
      </c>
      <c r="L77">
        <f>ABS('Data-Normalized'!L77-'Data-Normalized'!B77)</f>
        <v>0.70877474968147269</v>
      </c>
      <c r="M77">
        <f>ABS('Data-Normalized'!M77-'Data-Normalized'!B77)</f>
        <v>0.71913999324390299</v>
      </c>
      <c r="N77">
        <f>ABS('Data-Normalized'!N77-'Data-Normalized'!B77)</f>
        <v>0.66651262344892659</v>
      </c>
      <c r="O77">
        <f>ABS('Data-Normalized'!O77-'Data-Normalized'!B77)</f>
        <v>0.71913999324390299</v>
      </c>
      <c r="P77">
        <f>ABS('Data-Normalized'!P77-'Data-Normalized'!B77)</f>
        <v>0.66700524137991679</v>
      </c>
      <c r="Q77">
        <f>ABS('Data-Normalized'!Q77-'Data-Normalized'!B77)</f>
        <v>0.25846295358229354</v>
      </c>
      <c r="R77">
        <f>ABS('Data-Normalized'!R77-'Data-Normalized'!B77)</f>
        <v>0.64932271522491924</v>
      </c>
      <c r="S77">
        <f>ABS('Data-Normalized'!S77-'Data-Normalized'!B77)</f>
        <v>0.26999999999999902</v>
      </c>
      <c r="T77">
        <f>ABS('Data-Normalized'!T77-'Data-Normalized'!B77)</f>
        <v>0.26999999999999902</v>
      </c>
      <c r="U77">
        <f>ABS('Data-Normalized'!U77-'Data-Normalized'!B77)</f>
        <v>0.26999999999999902</v>
      </c>
      <c r="V77">
        <f>ABS('Data-Normalized'!V77-'Data-Normalized'!B77)</f>
        <v>0.26999999999999902</v>
      </c>
    </row>
    <row r="78" spans="1:22" x14ac:dyDescent="0.25">
      <c r="A78">
        <f>Data!A77</f>
        <v>26</v>
      </c>
      <c r="B78">
        <v>0.25999999999999901</v>
      </c>
      <c r="C78">
        <f>ABS('Data-Normalized'!C78-'Data-Normalized'!B78)</f>
        <v>0.19914136527628606</v>
      </c>
      <c r="D78">
        <f>ABS('Data-Normalized'!D78-'Data-Normalized'!B78)</f>
        <v>0.25999999999999901</v>
      </c>
      <c r="E78">
        <f>ABS('Data-Normalized'!E78-'Data-Normalized'!B78)</f>
        <v>0.25999999999999901</v>
      </c>
      <c r="F78">
        <f>ABS('Data-Normalized'!F78-'Data-Normalized'!B78)</f>
        <v>0.25999999999999901</v>
      </c>
      <c r="G78">
        <f>ABS('Data-Normalized'!G78-'Data-Normalized'!B78)</f>
        <v>0.25999999999999901</v>
      </c>
      <c r="H78">
        <f>ABS('Data-Normalized'!H78-'Data-Normalized'!B78)</f>
        <v>0.72862992369226987</v>
      </c>
      <c r="I78">
        <f>ABS('Data-Normalized'!I78-'Data-Normalized'!B78)</f>
        <v>0.71930467627647798</v>
      </c>
      <c r="J78">
        <f>ABS('Data-Normalized'!J78-'Data-Normalized'!B78)</f>
        <v>0.73605049056372163</v>
      </c>
      <c r="K78">
        <f>ABS('Data-Normalized'!K78-'Data-Normalized'!B78)</f>
        <v>0.70946803477072229</v>
      </c>
      <c r="L78">
        <f>ABS('Data-Normalized'!L78-'Data-Normalized'!B78)</f>
        <v>0.71911780309828133</v>
      </c>
      <c r="M78">
        <f>ABS('Data-Normalized'!M78-'Data-Normalized'!B78)</f>
        <v>0.72862992369226987</v>
      </c>
      <c r="N78">
        <f>ABS('Data-Normalized'!N78-'Data-Normalized'!B78)</f>
        <v>0.66947292294834015</v>
      </c>
      <c r="O78">
        <f>ABS('Data-Normalized'!O78-'Data-Normalized'!B78)</f>
        <v>0.72862992369226987</v>
      </c>
      <c r="P78">
        <f>ABS('Data-Normalized'!P78-'Data-Normalized'!B78)</f>
        <v>0.67280986824414102</v>
      </c>
      <c r="Q78">
        <f>ABS('Data-Normalized'!Q78-'Data-Normalized'!B78)</f>
        <v>0.27256900576258125</v>
      </c>
      <c r="R78">
        <f>ABS('Data-Normalized'!R78-'Data-Normalized'!B78)</f>
        <v>0.65932271522491925</v>
      </c>
      <c r="S78">
        <f>ABS('Data-Normalized'!S78-'Data-Normalized'!B78)</f>
        <v>0.25999999999999901</v>
      </c>
      <c r="T78">
        <f>ABS('Data-Normalized'!T78-'Data-Normalized'!B78)</f>
        <v>0.25999999999999901</v>
      </c>
      <c r="U78">
        <f>ABS('Data-Normalized'!U78-'Data-Normalized'!B78)</f>
        <v>0.25999999999999901</v>
      </c>
      <c r="V78">
        <f>ABS('Data-Normalized'!V78-'Data-Normalized'!B78)</f>
        <v>0.25999999999999901</v>
      </c>
    </row>
    <row r="79" spans="1:22" x14ac:dyDescent="0.25">
      <c r="A79">
        <f>Data!A78</f>
        <v>25</v>
      </c>
      <c r="B79">
        <v>0.249999999999999</v>
      </c>
      <c r="C79">
        <f>ABS('Data-Normalized'!C79-'Data-Normalized'!B79)</f>
        <v>0.20166306699093001</v>
      </c>
      <c r="D79">
        <f>ABS('Data-Normalized'!D79-'Data-Normalized'!B79)</f>
        <v>0.249999999999999</v>
      </c>
      <c r="E79">
        <f>ABS('Data-Normalized'!E79-'Data-Normalized'!B79)</f>
        <v>0.249999999999999</v>
      </c>
      <c r="F79">
        <f>ABS('Data-Normalized'!F79-'Data-Normalized'!B79)</f>
        <v>0.249999999999999</v>
      </c>
      <c r="G79">
        <f>ABS('Data-Normalized'!G79-'Data-Normalized'!B79)</f>
        <v>0.249999999999999</v>
      </c>
      <c r="H79">
        <f>ABS('Data-Normalized'!H79-'Data-Normalized'!B79)</f>
        <v>0.73815482315167136</v>
      </c>
      <c r="I79">
        <f>ABS('Data-Normalized'!I79-'Data-Normalized'!B79)</f>
        <v>0.72948932103532449</v>
      </c>
      <c r="J79">
        <f>ABS('Data-Normalized'!J79-'Data-Normalized'!B79)</f>
        <v>0.74611744874702035</v>
      </c>
      <c r="K79">
        <f>ABS('Data-Normalized'!K79-'Data-Normalized'!B79)</f>
        <v>0.71916199528348523</v>
      </c>
      <c r="L79">
        <f>ABS('Data-Normalized'!L79-'Data-Normalized'!B79)</f>
        <v>0.72926222466089741</v>
      </c>
      <c r="M79">
        <f>ABS('Data-Normalized'!M79-'Data-Normalized'!B79)</f>
        <v>0.73815482315167136</v>
      </c>
      <c r="N79">
        <f>ABS('Data-Normalized'!N79-'Data-Normalized'!B79)</f>
        <v>0.68187794713534156</v>
      </c>
      <c r="O79">
        <f>ABS('Data-Normalized'!O79-'Data-Normalized'!B79)</f>
        <v>0.73815482315167136</v>
      </c>
      <c r="P79">
        <f>ABS('Data-Normalized'!P79-'Data-Normalized'!B79)</f>
        <v>0.68632562402847841</v>
      </c>
      <c r="Q79">
        <f>ABS('Data-Normalized'!Q79-'Data-Normalized'!B79)</f>
        <v>0.28229636164939675</v>
      </c>
      <c r="R79">
        <f>ABS('Data-Normalized'!R79-'Data-Normalized'!B79)</f>
        <v>0.66932271522491926</v>
      </c>
      <c r="S79">
        <f>ABS('Data-Normalized'!S79-'Data-Normalized'!B79)</f>
        <v>0.249999999999999</v>
      </c>
      <c r="T79">
        <f>ABS('Data-Normalized'!T79-'Data-Normalized'!B79)</f>
        <v>0.249999999999999</v>
      </c>
      <c r="U79">
        <f>ABS('Data-Normalized'!U79-'Data-Normalized'!B79)</f>
        <v>0.249999999999999</v>
      </c>
      <c r="V79">
        <f>ABS('Data-Normalized'!V79-'Data-Normalized'!B79)</f>
        <v>0.249999999999999</v>
      </c>
    </row>
    <row r="80" spans="1:22" x14ac:dyDescent="0.25">
      <c r="A80">
        <f>Data!A79</f>
        <v>24</v>
      </c>
      <c r="B80">
        <v>0.23999999999999899</v>
      </c>
      <c r="C80">
        <f>ABS('Data-Normalized'!C80-'Data-Normalized'!B80)</f>
        <v>0.22149184000593464</v>
      </c>
      <c r="D80">
        <f>ABS('Data-Normalized'!D80-'Data-Normalized'!B80)</f>
        <v>0.23999999999999899</v>
      </c>
      <c r="E80">
        <f>ABS('Data-Normalized'!E80-'Data-Normalized'!B80)</f>
        <v>0.23999999999999899</v>
      </c>
      <c r="F80">
        <f>ABS('Data-Normalized'!F80-'Data-Normalized'!B80)</f>
        <v>0.23999999999999899</v>
      </c>
      <c r="G80">
        <f>ABS('Data-Normalized'!G80-'Data-Normalized'!B80)</f>
        <v>0.23999999999999899</v>
      </c>
      <c r="H80">
        <f>ABS('Data-Normalized'!H80-'Data-Normalized'!B80)</f>
        <v>0.74730188896622918</v>
      </c>
      <c r="I80">
        <f>ABS('Data-Normalized'!I80-'Data-Normalized'!B80)</f>
        <v>0.73994230722251986</v>
      </c>
      <c r="J80">
        <f>ABS('Data-Normalized'!J80-'Data-Normalized'!B80)</f>
        <v>0.75591969306446849</v>
      </c>
      <c r="K80">
        <f>ABS('Data-Normalized'!K80-'Data-Normalized'!B80)</f>
        <v>0.72879261783890792</v>
      </c>
      <c r="L80">
        <f>ABS('Data-Normalized'!L80-'Data-Normalized'!B80)</f>
        <v>0.73970584693912245</v>
      </c>
      <c r="M80">
        <f>ABS('Data-Normalized'!M80-'Data-Normalized'!B80)</f>
        <v>0.74730188896622918</v>
      </c>
      <c r="N80">
        <f>ABS('Data-Normalized'!N80-'Data-Normalized'!B80)</f>
        <v>0.6925575051896824</v>
      </c>
      <c r="O80">
        <f>ABS('Data-Normalized'!O80-'Data-Normalized'!B80)</f>
        <v>0.74730188896622918</v>
      </c>
      <c r="P80">
        <f>ABS('Data-Normalized'!P80-'Data-Normalized'!B80)</f>
        <v>0.69211858879965216</v>
      </c>
      <c r="Q80">
        <f>ABS('Data-Normalized'!Q80-'Data-Normalized'!B80)</f>
        <v>0.29433849188919203</v>
      </c>
      <c r="R80">
        <f>ABS('Data-Normalized'!R80-'Data-Normalized'!B80)</f>
        <v>0.67932271522491927</v>
      </c>
      <c r="S80">
        <f>ABS('Data-Normalized'!S80-'Data-Normalized'!B80)</f>
        <v>0.23999999999999899</v>
      </c>
      <c r="T80">
        <f>ABS('Data-Normalized'!T80-'Data-Normalized'!B80)</f>
        <v>0.23999999999999899</v>
      </c>
      <c r="U80">
        <f>ABS('Data-Normalized'!U80-'Data-Normalized'!B80)</f>
        <v>0.23999999999999899</v>
      </c>
      <c r="V80">
        <f>ABS('Data-Normalized'!V80-'Data-Normalized'!B80)</f>
        <v>0.23999999999999899</v>
      </c>
    </row>
    <row r="81" spans="1:22" x14ac:dyDescent="0.25">
      <c r="A81">
        <f>Data!A80</f>
        <v>23</v>
      </c>
      <c r="B81">
        <v>0.22999999999999901</v>
      </c>
      <c r="C81">
        <f>ABS('Data-Normalized'!C81-'Data-Normalized'!B81)</f>
        <v>0.24198234064420535</v>
      </c>
      <c r="D81">
        <f>ABS('Data-Normalized'!D81-'Data-Normalized'!B81)</f>
        <v>0.22999999999999901</v>
      </c>
      <c r="E81">
        <f>ABS('Data-Normalized'!E81-'Data-Normalized'!B81)</f>
        <v>0.22999999999999901</v>
      </c>
      <c r="F81">
        <f>ABS('Data-Normalized'!F81-'Data-Normalized'!B81)</f>
        <v>0.22999999999999901</v>
      </c>
      <c r="G81">
        <f>ABS('Data-Normalized'!G81-'Data-Normalized'!B81)</f>
        <v>0.22999999999999901</v>
      </c>
      <c r="H81">
        <f>ABS('Data-Normalized'!H81-'Data-Normalized'!B81)</f>
        <v>0.75721533198437352</v>
      </c>
      <c r="I81">
        <f>ABS('Data-Normalized'!I81-'Data-Normalized'!B81)</f>
        <v>0.75053855155064331</v>
      </c>
      <c r="J81">
        <f>ABS('Data-Normalized'!J81-'Data-Normalized'!B81)</f>
        <v>0.7659170615201466</v>
      </c>
      <c r="K81">
        <f>ABS('Data-Normalized'!K81-'Data-Normalized'!B81)</f>
        <v>0.7390912334409393</v>
      </c>
      <c r="L81">
        <f>ABS('Data-Normalized'!L81-'Data-Normalized'!B81)</f>
        <v>0.75029405783787173</v>
      </c>
      <c r="M81">
        <f>ABS('Data-Normalized'!M81-'Data-Normalized'!B81)</f>
        <v>0.75721533198437352</v>
      </c>
      <c r="N81">
        <f>ABS('Data-Normalized'!N81-'Data-Normalized'!B81)</f>
        <v>0.70455592106473341</v>
      </c>
      <c r="O81">
        <f>ABS('Data-Normalized'!O81-'Data-Normalized'!B81)</f>
        <v>0.75721533198437352</v>
      </c>
      <c r="P81">
        <f>ABS('Data-Normalized'!P81-'Data-Normalized'!B81)</f>
        <v>0.7092274409714483</v>
      </c>
      <c r="Q81">
        <f>ABS('Data-Normalized'!Q81-'Data-Normalized'!B81)</f>
        <v>0.30372976941265717</v>
      </c>
      <c r="R81">
        <f>ABS('Data-Normalized'!R81-'Data-Normalized'!B81)</f>
        <v>0.68932271522491928</v>
      </c>
      <c r="S81">
        <f>ABS('Data-Normalized'!S81-'Data-Normalized'!B81)</f>
        <v>0.22999999999999901</v>
      </c>
      <c r="T81">
        <f>ABS('Data-Normalized'!T81-'Data-Normalized'!B81)</f>
        <v>0.22999999999999901</v>
      </c>
      <c r="U81">
        <f>ABS('Data-Normalized'!U81-'Data-Normalized'!B81)</f>
        <v>0.22999999999999901</v>
      </c>
      <c r="V81">
        <f>ABS('Data-Normalized'!V81-'Data-Normalized'!B81)</f>
        <v>0.22999999999999901</v>
      </c>
    </row>
    <row r="82" spans="1:22" x14ac:dyDescent="0.25">
      <c r="A82">
        <f>Data!A81</f>
        <v>22</v>
      </c>
      <c r="B82">
        <v>0.219999999999999</v>
      </c>
      <c r="C82">
        <f>ABS('Data-Normalized'!C82-'Data-Normalized'!B82)</f>
        <v>0.25543334313681021</v>
      </c>
      <c r="D82">
        <f>ABS('Data-Normalized'!D82-'Data-Normalized'!B82)</f>
        <v>0.219999999999999</v>
      </c>
      <c r="E82">
        <f>ABS('Data-Normalized'!E82-'Data-Normalized'!B82)</f>
        <v>0.219999999999999</v>
      </c>
      <c r="F82">
        <f>ABS('Data-Normalized'!F82-'Data-Normalized'!B82)</f>
        <v>0.219999999999999</v>
      </c>
      <c r="G82">
        <f>ABS('Data-Normalized'!G82-'Data-Normalized'!B82)</f>
        <v>0.219999999999999</v>
      </c>
      <c r="H82">
        <f>ABS('Data-Normalized'!H82-'Data-Normalized'!B82)</f>
        <v>0.76745213083431374</v>
      </c>
      <c r="I82">
        <f>ABS('Data-Normalized'!I82-'Data-Normalized'!B82)</f>
        <v>0.76090041162475486</v>
      </c>
      <c r="J82">
        <f>ABS('Data-Normalized'!J82-'Data-Normalized'!B82)</f>
        <v>0.7758305616836435</v>
      </c>
      <c r="K82">
        <f>ABS('Data-Normalized'!K82-'Data-Normalized'!B82)</f>
        <v>0.7496661303405584</v>
      </c>
      <c r="L82">
        <f>ABS('Data-Normalized'!L82-'Data-Normalized'!B82)</f>
        <v>0.76062332897716045</v>
      </c>
      <c r="M82">
        <f>ABS('Data-Normalized'!M82-'Data-Normalized'!B82)</f>
        <v>0.76745213083431374</v>
      </c>
      <c r="N82">
        <f>ABS('Data-Normalized'!N82-'Data-Normalized'!B82)</f>
        <v>0.71382518264191375</v>
      </c>
      <c r="O82">
        <f>ABS('Data-Normalized'!O82-'Data-Normalized'!B82)</f>
        <v>0.76745213083431374</v>
      </c>
      <c r="P82">
        <f>ABS('Data-Normalized'!P82-'Data-Normalized'!B82)</f>
        <v>0.71753552963963652</v>
      </c>
      <c r="Q82">
        <f>ABS('Data-Normalized'!Q82-'Data-Normalized'!B82)</f>
        <v>0.31387433064357617</v>
      </c>
      <c r="R82">
        <f>ABS('Data-Normalized'!R82-'Data-Normalized'!B82)</f>
        <v>0.69932271522491929</v>
      </c>
      <c r="S82">
        <f>ABS('Data-Normalized'!S82-'Data-Normalized'!B82)</f>
        <v>0.219999999999999</v>
      </c>
      <c r="T82">
        <f>ABS('Data-Normalized'!T82-'Data-Normalized'!B82)</f>
        <v>0.219999999999999</v>
      </c>
      <c r="U82">
        <f>ABS('Data-Normalized'!U82-'Data-Normalized'!B82)</f>
        <v>0.219999999999999</v>
      </c>
      <c r="V82">
        <f>ABS('Data-Normalized'!V82-'Data-Normalized'!B82)</f>
        <v>0.219999999999999</v>
      </c>
    </row>
    <row r="83" spans="1:22" x14ac:dyDescent="0.25">
      <c r="A83">
        <f>Data!A82</f>
        <v>21</v>
      </c>
      <c r="B83">
        <v>0.20999999999999899</v>
      </c>
      <c r="C83">
        <f>ABS('Data-Normalized'!C83-'Data-Normalized'!B83)</f>
        <v>0.27759393491453577</v>
      </c>
      <c r="D83">
        <f>ABS('Data-Normalized'!D83-'Data-Normalized'!B83)</f>
        <v>0.20999999999999899</v>
      </c>
      <c r="E83">
        <f>ABS('Data-Normalized'!E83-'Data-Normalized'!B83)</f>
        <v>0.20999999999999899</v>
      </c>
      <c r="F83">
        <f>ABS('Data-Normalized'!F83-'Data-Normalized'!B83)</f>
        <v>0.20999999999999899</v>
      </c>
      <c r="G83">
        <f>ABS('Data-Normalized'!G83-'Data-Normalized'!B83)</f>
        <v>0.20999999999999899</v>
      </c>
      <c r="H83">
        <f>ABS('Data-Normalized'!H83-'Data-Normalized'!B83)</f>
        <v>0.77639819770771001</v>
      </c>
      <c r="I83">
        <f>ABS('Data-Normalized'!I83-'Data-Normalized'!B83)</f>
        <v>0.77109609561333015</v>
      </c>
      <c r="J83">
        <f>ABS('Data-Normalized'!J83-'Data-Normalized'!B83)</f>
        <v>0.78611169833535421</v>
      </c>
      <c r="K83">
        <f>ABS('Data-Normalized'!K83-'Data-Normalized'!B83)</f>
        <v>0.75882904812792162</v>
      </c>
      <c r="L83">
        <f>ABS('Data-Normalized'!L83-'Data-Normalized'!B83)</f>
        <v>0.77081761732571064</v>
      </c>
      <c r="M83">
        <f>ABS('Data-Normalized'!M83-'Data-Normalized'!B83)</f>
        <v>0.77639819770771001</v>
      </c>
      <c r="N83">
        <f>ABS('Data-Normalized'!N83-'Data-Normalized'!B83)</f>
        <v>0.72920788095449318</v>
      </c>
      <c r="O83">
        <f>ABS('Data-Normalized'!O83-'Data-Normalized'!B83)</f>
        <v>0.77639819770771001</v>
      </c>
      <c r="P83">
        <f>ABS('Data-Normalized'!P83-'Data-Normalized'!B83)</f>
        <v>0.72745655708130541</v>
      </c>
      <c r="Q83">
        <f>ABS('Data-Normalized'!Q83-'Data-Normalized'!B83)</f>
        <v>0.32434032763163112</v>
      </c>
      <c r="R83">
        <f>ABS('Data-Normalized'!R83-'Data-Normalized'!B83)</f>
        <v>0.7093227152249193</v>
      </c>
      <c r="S83">
        <f>ABS('Data-Normalized'!S83-'Data-Normalized'!B83)</f>
        <v>0.20999999999999899</v>
      </c>
      <c r="T83">
        <f>ABS('Data-Normalized'!T83-'Data-Normalized'!B83)</f>
        <v>0.20999999999999899</v>
      </c>
      <c r="U83">
        <f>ABS('Data-Normalized'!U83-'Data-Normalized'!B83)</f>
        <v>0.20999999999999899</v>
      </c>
      <c r="V83">
        <f>ABS('Data-Normalized'!V83-'Data-Normalized'!B83)</f>
        <v>0.20999999999999899</v>
      </c>
    </row>
    <row r="84" spans="1:22" x14ac:dyDescent="0.25">
      <c r="A84">
        <f>Data!A83</f>
        <v>20</v>
      </c>
      <c r="B84">
        <v>0.19999999999999901</v>
      </c>
      <c r="C84">
        <f>ABS('Data-Normalized'!C84-'Data-Normalized'!B84)</f>
        <v>0.26308079291143771</v>
      </c>
      <c r="D84">
        <f>ABS('Data-Normalized'!D84-'Data-Normalized'!B84)</f>
        <v>0.19999999999999901</v>
      </c>
      <c r="E84">
        <f>ABS('Data-Normalized'!E84-'Data-Normalized'!B84)</f>
        <v>0.19999999999999901</v>
      </c>
      <c r="F84">
        <f>ABS('Data-Normalized'!F84-'Data-Normalized'!B84)</f>
        <v>0.19999999999999901</v>
      </c>
      <c r="G84">
        <f>ABS('Data-Normalized'!G84-'Data-Normalized'!B84)</f>
        <v>0.19999999999999901</v>
      </c>
      <c r="H84">
        <f>ABS('Data-Normalized'!H84-'Data-Normalized'!B84)</f>
        <v>0.7862132602940588</v>
      </c>
      <c r="I84">
        <f>ABS('Data-Normalized'!I84-'Data-Normalized'!B84)</f>
        <v>0.78147533303005634</v>
      </c>
      <c r="J84">
        <f>ABS('Data-Normalized'!J84-'Data-Normalized'!B84)</f>
        <v>0.79587412836185978</v>
      </c>
      <c r="K84">
        <f>ABS('Data-Normalized'!K84-'Data-Normalized'!B84)</f>
        <v>0.76892205030167915</v>
      </c>
      <c r="L84">
        <f>ABS('Data-Normalized'!L84-'Data-Normalized'!B84)</f>
        <v>0.78118184533252499</v>
      </c>
      <c r="M84">
        <f>ABS('Data-Normalized'!M84-'Data-Normalized'!B84)</f>
        <v>0.7862132602940588</v>
      </c>
      <c r="N84">
        <f>ABS('Data-Normalized'!N84-'Data-Normalized'!B84)</f>
        <v>0.73496657522421582</v>
      </c>
      <c r="O84">
        <f>ABS('Data-Normalized'!O84-'Data-Normalized'!B84)</f>
        <v>0.7862132602940588</v>
      </c>
      <c r="P84">
        <f>ABS('Data-Normalized'!P84-'Data-Normalized'!B84)</f>
        <v>0.73559937666924968</v>
      </c>
      <c r="Q84">
        <f>ABS('Data-Normalized'!Q84-'Data-Normalized'!B84)</f>
        <v>0.33706551914512356</v>
      </c>
      <c r="R84">
        <f>ABS('Data-Normalized'!R84-'Data-Normalized'!B84)</f>
        <v>0.71932271522491931</v>
      </c>
      <c r="S84">
        <f>ABS('Data-Normalized'!S84-'Data-Normalized'!B84)</f>
        <v>0.19999999999999901</v>
      </c>
      <c r="T84">
        <f>ABS('Data-Normalized'!T84-'Data-Normalized'!B84)</f>
        <v>0.19999999999999901</v>
      </c>
      <c r="U84">
        <f>ABS('Data-Normalized'!U84-'Data-Normalized'!B84)</f>
        <v>0.19999999999999901</v>
      </c>
      <c r="V84">
        <f>ABS('Data-Normalized'!V84-'Data-Normalized'!B84)</f>
        <v>0.19999999999999901</v>
      </c>
    </row>
    <row r="85" spans="1:22" x14ac:dyDescent="0.25">
      <c r="A85">
        <f>Data!A84</f>
        <v>19</v>
      </c>
      <c r="B85">
        <v>0.189999999999999</v>
      </c>
      <c r="C85">
        <f>ABS('Data-Normalized'!C85-'Data-Normalized'!B85)</f>
        <v>0.26894925651951329</v>
      </c>
      <c r="D85">
        <f>ABS('Data-Normalized'!D85-'Data-Normalized'!B85)</f>
        <v>0.189999999999999</v>
      </c>
      <c r="E85">
        <f>ABS('Data-Normalized'!E85-'Data-Normalized'!B85)</f>
        <v>0.189999999999999</v>
      </c>
      <c r="F85">
        <f>ABS('Data-Normalized'!F85-'Data-Normalized'!B85)</f>
        <v>0.189999999999999</v>
      </c>
      <c r="G85">
        <f>ABS('Data-Normalized'!G85-'Data-Normalized'!B85)</f>
        <v>0.189999999999999</v>
      </c>
      <c r="H85">
        <f>ABS('Data-Normalized'!H85-'Data-Normalized'!B85)</f>
        <v>0.79581537869400609</v>
      </c>
      <c r="I85">
        <f>ABS('Data-Normalized'!I85-'Data-Normalized'!B85)</f>
        <v>0.79157800206395912</v>
      </c>
      <c r="J85">
        <f>ABS('Data-Normalized'!J85-'Data-Normalized'!B85)</f>
        <v>0.80589966408824143</v>
      </c>
      <c r="K85">
        <f>ABS('Data-Normalized'!K85-'Data-Normalized'!B85)</f>
        <v>0.77870631908892451</v>
      </c>
      <c r="L85">
        <f>ABS('Data-Normalized'!L85-'Data-Normalized'!B85)</f>
        <v>0.79127731892770758</v>
      </c>
      <c r="M85">
        <f>ABS('Data-Normalized'!M85-'Data-Normalized'!B85)</f>
        <v>0.79581537869400609</v>
      </c>
      <c r="N85">
        <f>ABS('Data-Normalized'!N85-'Data-Normalized'!B85)</f>
        <v>0.74659256354411685</v>
      </c>
      <c r="O85">
        <f>ABS('Data-Normalized'!O85-'Data-Normalized'!B85)</f>
        <v>0.79581537869400609</v>
      </c>
      <c r="P85">
        <f>ABS('Data-Normalized'!P85-'Data-Normalized'!B85)</f>
        <v>0.74731077040951077</v>
      </c>
      <c r="Q85">
        <f>ABS('Data-Normalized'!Q85-'Data-Normalized'!B85)</f>
        <v>0.35220281054884467</v>
      </c>
      <c r="R85">
        <f>ABS('Data-Normalized'!R85-'Data-Normalized'!B85)</f>
        <v>0.72932271522491932</v>
      </c>
      <c r="S85">
        <f>ABS('Data-Normalized'!S85-'Data-Normalized'!B85)</f>
        <v>0.189999999999999</v>
      </c>
      <c r="T85">
        <f>ABS('Data-Normalized'!T85-'Data-Normalized'!B85)</f>
        <v>0.189999999999999</v>
      </c>
      <c r="U85">
        <f>ABS('Data-Normalized'!U85-'Data-Normalized'!B85)</f>
        <v>0.189999999999999</v>
      </c>
      <c r="V85">
        <f>ABS('Data-Normalized'!V85-'Data-Normalized'!B85)</f>
        <v>0.189999999999999</v>
      </c>
    </row>
    <row r="86" spans="1:22" x14ac:dyDescent="0.25">
      <c r="A86">
        <f>Data!A85</f>
        <v>18</v>
      </c>
      <c r="B86">
        <v>0.17999999999999899</v>
      </c>
      <c r="C86">
        <f>ABS('Data-Normalized'!C86-'Data-Normalized'!B86)</f>
        <v>0.2595877112994836</v>
      </c>
      <c r="D86">
        <f>ABS('Data-Normalized'!D86-'Data-Normalized'!B86)</f>
        <v>0.17999999999999899</v>
      </c>
      <c r="E86">
        <f>ABS('Data-Normalized'!E86-'Data-Normalized'!B86)</f>
        <v>0.17999999999999899</v>
      </c>
      <c r="F86">
        <f>ABS('Data-Normalized'!F86-'Data-Normalized'!B86)</f>
        <v>0.17999999999999899</v>
      </c>
      <c r="G86">
        <f>ABS('Data-Normalized'!G86-'Data-Normalized'!B86)</f>
        <v>0.17999999999999899</v>
      </c>
      <c r="H86">
        <f>ABS('Data-Normalized'!H86-'Data-Normalized'!B86)</f>
        <v>0.80579671425924815</v>
      </c>
      <c r="I86">
        <f>ABS('Data-Normalized'!I86-'Data-Normalized'!B86)</f>
        <v>0.80110977922128268</v>
      </c>
      <c r="J86">
        <f>ABS('Data-Normalized'!J86-'Data-Normalized'!B86)</f>
        <v>0.81584732559561934</v>
      </c>
      <c r="K86">
        <f>ABS('Data-Normalized'!K86-'Data-Normalized'!B86)</f>
        <v>0.78849350104631477</v>
      </c>
      <c r="L86">
        <f>ABS('Data-Normalized'!L86-'Data-Normalized'!B86)</f>
        <v>0.80078967689037461</v>
      </c>
      <c r="M86">
        <f>ABS('Data-Normalized'!M86-'Data-Normalized'!B86)</f>
        <v>0.80579671425924815</v>
      </c>
      <c r="N86">
        <f>ABS('Data-Normalized'!N86-'Data-Normalized'!B86)</f>
        <v>0.75871957258378098</v>
      </c>
      <c r="O86">
        <f>ABS('Data-Normalized'!O86-'Data-Normalized'!B86)</f>
        <v>0.80579671425924815</v>
      </c>
      <c r="P86">
        <f>ABS('Data-Normalized'!P86-'Data-Normalized'!B86)</f>
        <v>0.76003417234757054</v>
      </c>
      <c r="Q86">
        <f>ABS('Data-Normalized'!Q86-'Data-Normalized'!B86)</f>
        <v>0.36344807817805763</v>
      </c>
      <c r="R86">
        <f>ABS('Data-Normalized'!R86-'Data-Normalized'!B86)</f>
        <v>0.73932271522491932</v>
      </c>
      <c r="S86">
        <f>ABS('Data-Normalized'!S86-'Data-Normalized'!B86)</f>
        <v>0.17999999999999899</v>
      </c>
      <c r="T86">
        <f>ABS('Data-Normalized'!T86-'Data-Normalized'!B86)</f>
        <v>0.17999999999999899</v>
      </c>
      <c r="U86">
        <f>ABS('Data-Normalized'!U86-'Data-Normalized'!B86)</f>
        <v>0.17999999999999899</v>
      </c>
      <c r="V86">
        <f>ABS('Data-Normalized'!V86-'Data-Normalized'!B86)</f>
        <v>0.17999999999999899</v>
      </c>
    </row>
    <row r="87" spans="1:22" x14ac:dyDescent="0.25">
      <c r="A87">
        <f>Data!A86</f>
        <v>17</v>
      </c>
      <c r="B87">
        <v>0.16999999999999901</v>
      </c>
      <c r="C87">
        <f>ABS('Data-Normalized'!C87-'Data-Normalized'!B87)</f>
        <v>0.24270160269523453</v>
      </c>
      <c r="D87">
        <f>ABS('Data-Normalized'!D87-'Data-Normalized'!B87)</f>
        <v>0.16999999999999901</v>
      </c>
      <c r="E87">
        <f>ABS('Data-Normalized'!E87-'Data-Normalized'!B87)</f>
        <v>0.16999999999999901</v>
      </c>
      <c r="F87">
        <f>ABS('Data-Normalized'!F87-'Data-Normalized'!B87)</f>
        <v>0.16999999999999901</v>
      </c>
      <c r="G87">
        <f>ABS('Data-Normalized'!G87-'Data-Normalized'!B87)</f>
        <v>0.16999999999999901</v>
      </c>
      <c r="H87">
        <f>ABS('Data-Normalized'!H87-'Data-Normalized'!B87)</f>
        <v>0.81589721682957916</v>
      </c>
      <c r="I87">
        <f>ABS('Data-Normalized'!I87-'Data-Normalized'!B87)</f>
        <v>0.81114751407879648</v>
      </c>
      <c r="J87">
        <f>ABS('Data-Normalized'!J87-'Data-Normalized'!B87)</f>
        <v>0.82550619947983228</v>
      </c>
      <c r="K87">
        <f>ABS('Data-Normalized'!K87-'Data-Normalized'!B87)</f>
        <v>0.79865096885617604</v>
      </c>
      <c r="L87">
        <f>ABS('Data-Normalized'!L87-'Data-Normalized'!B87)</f>
        <v>0.81082480081581088</v>
      </c>
      <c r="M87">
        <f>ABS('Data-Normalized'!M87-'Data-Normalized'!B87)</f>
        <v>0.81589721682957916</v>
      </c>
      <c r="N87">
        <f>ABS('Data-Normalized'!N87-'Data-Normalized'!B87)</f>
        <v>0.76565063339361705</v>
      </c>
      <c r="O87">
        <f>ABS('Data-Normalized'!O87-'Data-Normalized'!B87)</f>
        <v>0.81589721682957916</v>
      </c>
      <c r="P87">
        <f>ABS('Data-Normalized'!P87-'Data-Normalized'!B87)</f>
        <v>0.76475343438901078</v>
      </c>
      <c r="Q87">
        <f>ABS('Data-Normalized'!Q87-'Data-Normalized'!B87)</f>
        <v>0.37550570614447332</v>
      </c>
      <c r="R87">
        <f>ABS('Data-Normalized'!R87-'Data-Normalized'!B87)</f>
        <v>0.74932271522491922</v>
      </c>
      <c r="S87">
        <f>ABS('Data-Normalized'!S87-'Data-Normalized'!B87)</f>
        <v>0.16999999999999901</v>
      </c>
      <c r="T87">
        <f>ABS('Data-Normalized'!T87-'Data-Normalized'!B87)</f>
        <v>0.16999999999999901</v>
      </c>
      <c r="U87">
        <f>ABS('Data-Normalized'!U87-'Data-Normalized'!B87)</f>
        <v>0.16999999999999901</v>
      </c>
      <c r="V87">
        <f>ABS('Data-Normalized'!V87-'Data-Normalized'!B87)</f>
        <v>0.16999999999999901</v>
      </c>
    </row>
    <row r="88" spans="1:22" x14ac:dyDescent="0.25">
      <c r="A88">
        <f>Data!A87</f>
        <v>16</v>
      </c>
      <c r="B88">
        <v>0.159999999999999</v>
      </c>
      <c r="C88">
        <f>ABS('Data-Normalized'!C88-'Data-Normalized'!B88)</f>
        <v>0.24546397044767834</v>
      </c>
      <c r="D88">
        <f>ABS('Data-Normalized'!D88-'Data-Normalized'!B88)</f>
        <v>0.159999999999999</v>
      </c>
      <c r="E88">
        <f>ABS('Data-Normalized'!E88-'Data-Normalized'!B88)</f>
        <v>0.159999999999999</v>
      </c>
      <c r="F88">
        <f>ABS('Data-Normalized'!F88-'Data-Normalized'!B88)</f>
        <v>0.159999999999999</v>
      </c>
      <c r="G88">
        <f>ABS('Data-Normalized'!G88-'Data-Normalized'!B88)</f>
        <v>0.159999999999999</v>
      </c>
      <c r="H88">
        <f>ABS('Data-Normalized'!H88-'Data-Normalized'!B88)</f>
        <v>0.82571656180176423</v>
      </c>
      <c r="I88">
        <f>ABS('Data-Normalized'!I88-'Data-Normalized'!B88)</f>
        <v>0.82125202998003044</v>
      </c>
      <c r="J88">
        <f>ABS('Data-Normalized'!J88-'Data-Normalized'!B88)</f>
        <v>0.83521858143192174</v>
      </c>
      <c r="K88">
        <f>ABS('Data-Normalized'!K88-'Data-Normalized'!B88)</f>
        <v>0.80889103913562321</v>
      </c>
      <c r="L88">
        <f>ABS('Data-Normalized'!L88-'Data-Normalized'!B88)</f>
        <v>0.82090386097140122</v>
      </c>
      <c r="M88">
        <f>ABS('Data-Normalized'!M88-'Data-Normalized'!B88)</f>
        <v>0.82571656180176423</v>
      </c>
      <c r="N88">
        <f>ABS('Data-Normalized'!N88-'Data-Normalized'!B88)</f>
        <v>0.77856550484173237</v>
      </c>
      <c r="O88">
        <f>ABS('Data-Normalized'!O88-'Data-Normalized'!B88)</f>
        <v>0.82571656180176423</v>
      </c>
      <c r="P88">
        <f>ABS('Data-Normalized'!P88-'Data-Normalized'!B88)</f>
        <v>0.77802396758172154</v>
      </c>
      <c r="Q88">
        <f>ABS('Data-Normalized'!Q88-'Data-Normalized'!B88)</f>
        <v>0.38934341920227888</v>
      </c>
      <c r="R88">
        <f>ABS('Data-Normalized'!R88-'Data-Normalized'!B88)</f>
        <v>0.75932271522491923</v>
      </c>
      <c r="S88">
        <f>ABS('Data-Normalized'!S88-'Data-Normalized'!B88)</f>
        <v>0.159999999999999</v>
      </c>
      <c r="T88">
        <f>ABS('Data-Normalized'!T88-'Data-Normalized'!B88)</f>
        <v>0.159999999999999</v>
      </c>
      <c r="U88">
        <f>ABS('Data-Normalized'!U88-'Data-Normalized'!B88)</f>
        <v>0.159999999999999</v>
      </c>
      <c r="V88">
        <f>ABS('Data-Normalized'!V88-'Data-Normalized'!B88)</f>
        <v>0.159999999999999</v>
      </c>
    </row>
    <row r="89" spans="1:22" x14ac:dyDescent="0.25">
      <c r="A89">
        <f>Data!A88</f>
        <v>15</v>
      </c>
      <c r="B89">
        <v>0.149999999999999</v>
      </c>
      <c r="C89">
        <f>ABS('Data-Normalized'!C89-'Data-Normalized'!B89)</f>
        <v>0.24184828471252059</v>
      </c>
      <c r="D89">
        <f>ABS('Data-Normalized'!D89-'Data-Normalized'!B89)</f>
        <v>0.149999999999999</v>
      </c>
      <c r="E89">
        <f>ABS('Data-Normalized'!E89-'Data-Normalized'!B89)</f>
        <v>0.149999999999999</v>
      </c>
      <c r="F89">
        <f>ABS('Data-Normalized'!F89-'Data-Normalized'!B89)</f>
        <v>0.149999999999999</v>
      </c>
      <c r="G89">
        <f>ABS('Data-Normalized'!G89-'Data-Normalized'!B89)</f>
        <v>0.149999999999999</v>
      </c>
      <c r="H89">
        <f>ABS('Data-Normalized'!H89-'Data-Normalized'!B89)</f>
        <v>0.83551138468878772</v>
      </c>
      <c r="I89">
        <f>ABS('Data-Normalized'!I89-'Data-Normalized'!B89)</f>
        <v>0.83104325002310786</v>
      </c>
      <c r="J89">
        <f>ABS('Data-Normalized'!J89-'Data-Normalized'!B89)</f>
        <v>0.84515137958711162</v>
      </c>
      <c r="K89">
        <f>ABS('Data-Normalized'!K89-'Data-Normalized'!B89)</f>
        <v>0.81859956549910784</v>
      </c>
      <c r="L89">
        <f>ABS('Data-Normalized'!L89-'Data-Normalized'!B89)</f>
        <v>0.83066860167058831</v>
      </c>
      <c r="M89">
        <f>ABS('Data-Normalized'!M89-'Data-Normalized'!B89)</f>
        <v>0.83551138468878772</v>
      </c>
      <c r="N89">
        <f>ABS('Data-Normalized'!N89-'Data-Normalized'!B89)</f>
        <v>0.78413259664428758</v>
      </c>
      <c r="O89">
        <f>ABS('Data-Normalized'!O89-'Data-Normalized'!B89)</f>
        <v>0.83551138468878772</v>
      </c>
      <c r="P89">
        <f>ABS('Data-Normalized'!P89-'Data-Normalized'!B89)</f>
        <v>0.77897107337861549</v>
      </c>
      <c r="Q89">
        <f>ABS('Data-Normalized'!Q89-'Data-Normalized'!B89)</f>
        <v>0.39958553253312135</v>
      </c>
      <c r="R89">
        <f>ABS('Data-Normalized'!R89-'Data-Normalized'!B89)</f>
        <v>0.76932271522491924</v>
      </c>
      <c r="S89">
        <f>ABS('Data-Normalized'!S89-'Data-Normalized'!B89)</f>
        <v>0.149999999999999</v>
      </c>
      <c r="T89">
        <f>ABS('Data-Normalized'!T89-'Data-Normalized'!B89)</f>
        <v>0.149999999999999</v>
      </c>
      <c r="U89">
        <f>ABS('Data-Normalized'!U89-'Data-Normalized'!B89)</f>
        <v>0.149999999999999</v>
      </c>
      <c r="V89">
        <f>ABS('Data-Normalized'!V89-'Data-Normalized'!B89)</f>
        <v>0.149999999999999</v>
      </c>
    </row>
    <row r="90" spans="1:22" x14ac:dyDescent="0.25">
      <c r="A90">
        <f>Data!A89</f>
        <v>14</v>
      </c>
      <c r="B90">
        <v>0.13999999999999899</v>
      </c>
      <c r="C90">
        <f>ABS('Data-Normalized'!C90-'Data-Normalized'!B90)</f>
        <v>0.24151989848288588</v>
      </c>
      <c r="D90">
        <f>ABS('Data-Normalized'!D90-'Data-Normalized'!B90)</f>
        <v>0.13999999999999899</v>
      </c>
      <c r="E90">
        <f>ABS('Data-Normalized'!E90-'Data-Normalized'!B90)</f>
        <v>0.13999999999999899</v>
      </c>
      <c r="F90">
        <f>ABS('Data-Normalized'!F90-'Data-Normalized'!B90)</f>
        <v>0.13999999999999899</v>
      </c>
      <c r="G90">
        <f>ABS('Data-Normalized'!G90-'Data-Normalized'!B90)</f>
        <v>0.13999999999999899</v>
      </c>
      <c r="H90">
        <f>ABS('Data-Normalized'!H90-'Data-Normalized'!B90)</f>
        <v>0.84528929038803358</v>
      </c>
      <c r="I90">
        <f>ABS('Data-Normalized'!I90-'Data-Normalized'!B90)</f>
        <v>0.84081100645622942</v>
      </c>
      <c r="J90">
        <f>ABS('Data-Normalized'!J90-'Data-Normalized'!B90)</f>
        <v>0.85437585372902103</v>
      </c>
      <c r="K90">
        <f>ABS('Data-Normalized'!K90-'Data-Normalized'!B90)</f>
        <v>0.82839395207083388</v>
      </c>
      <c r="L90">
        <f>ABS('Data-Normalized'!L90-'Data-Normalized'!B90)</f>
        <v>0.84041759716182052</v>
      </c>
      <c r="M90">
        <f>ABS('Data-Normalized'!M90-'Data-Normalized'!B90)</f>
        <v>0.84528929038803358</v>
      </c>
      <c r="N90">
        <f>ABS('Data-Normalized'!N90-'Data-Normalized'!B90)</f>
        <v>0.78968125989956017</v>
      </c>
      <c r="O90">
        <f>ABS('Data-Normalized'!O90-'Data-Normalized'!B90)</f>
        <v>0.84528929038803358</v>
      </c>
      <c r="P90">
        <f>ABS('Data-Normalized'!P90-'Data-Normalized'!B90)</f>
        <v>0.79044949472663484</v>
      </c>
      <c r="Q90">
        <f>ABS('Data-Normalized'!Q90-'Data-Normalized'!B90)</f>
        <v>0.41288863070067161</v>
      </c>
      <c r="R90">
        <f>ABS('Data-Normalized'!R90-'Data-Normalized'!B90)</f>
        <v>0.77932271522491925</v>
      </c>
      <c r="S90">
        <f>ABS('Data-Normalized'!S90-'Data-Normalized'!B90)</f>
        <v>0.13999999999999899</v>
      </c>
      <c r="T90">
        <f>ABS('Data-Normalized'!T90-'Data-Normalized'!B90)</f>
        <v>0.13999999999999899</v>
      </c>
      <c r="U90">
        <f>ABS('Data-Normalized'!U90-'Data-Normalized'!B90)</f>
        <v>0.13999999999999899</v>
      </c>
      <c r="V90">
        <f>ABS('Data-Normalized'!V90-'Data-Normalized'!B90)</f>
        <v>0.13999999999999899</v>
      </c>
    </row>
    <row r="91" spans="1:22" x14ac:dyDescent="0.25">
      <c r="A91">
        <f>Data!A90</f>
        <v>13</v>
      </c>
      <c r="B91">
        <v>0.12999999999999901</v>
      </c>
      <c r="C91">
        <f>ABS('Data-Normalized'!C91-'Data-Normalized'!B91)</f>
        <v>0.2379578533292438</v>
      </c>
      <c r="D91">
        <f>ABS('Data-Normalized'!D91-'Data-Normalized'!B91)</f>
        <v>0.12999999999999901</v>
      </c>
      <c r="E91">
        <f>ABS('Data-Normalized'!E91-'Data-Normalized'!B91)</f>
        <v>0.12999999999999901</v>
      </c>
      <c r="F91">
        <f>ABS('Data-Normalized'!F91-'Data-Normalized'!B91)</f>
        <v>0.12999999999999901</v>
      </c>
      <c r="G91">
        <f>ABS('Data-Normalized'!G91-'Data-Normalized'!B91)</f>
        <v>0.12999999999999901</v>
      </c>
      <c r="H91">
        <f>ABS('Data-Normalized'!H91-'Data-Normalized'!B91)</f>
        <v>0.85483154785855098</v>
      </c>
      <c r="I91">
        <f>ABS('Data-Normalized'!I91-'Data-Normalized'!B91)</f>
        <v>0.850175977914154</v>
      </c>
      <c r="J91">
        <f>ABS('Data-Normalized'!J91-'Data-Normalized'!B91)</f>
        <v>0.86392868612352658</v>
      </c>
      <c r="K91">
        <f>ABS('Data-Normalized'!K91-'Data-Normalized'!B91)</f>
        <v>0.83792161129007037</v>
      </c>
      <c r="L91">
        <f>ABS('Data-Normalized'!L91-'Data-Normalized'!B91)</f>
        <v>0.84979313469674611</v>
      </c>
      <c r="M91">
        <f>ABS('Data-Normalized'!M91-'Data-Normalized'!B91)</f>
        <v>0.85483154785855098</v>
      </c>
      <c r="N91">
        <f>ABS('Data-Normalized'!N91-'Data-Normalized'!B91)</f>
        <v>0.79077066819178532</v>
      </c>
      <c r="O91">
        <f>ABS('Data-Normalized'!O91-'Data-Normalized'!B91)</f>
        <v>0.85483154785855098</v>
      </c>
      <c r="P91">
        <f>ABS('Data-Normalized'!P91-'Data-Normalized'!B91)</f>
        <v>0.7875066977952766</v>
      </c>
      <c r="Q91">
        <f>ABS('Data-Normalized'!Q91-'Data-Normalized'!B91)</f>
        <v>0.42494866568933476</v>
      </c>
      <c r="R91">
        <f>ABS('Data-Normalized'!R91-'Data-Normalized'!B91)</f>
        <v>0.78932271522491926</v>
      </c>
      <c r="S91">
        <f>ABS('Data-Normalized'!S91-'Data-Normalized'!B91)</f>
        <v>0.12999999999999901</v>
      </c>
      <c r="T91">
        <f>ABS('Data-Normalized'!T91-'Data-Normalized'!B91)</f>
        <v>0.12999999999999901</v>
      </c>
      <c r="U91">
        <f>ABS('Data-Normalized'!U91-'Data-Normalized'!B91)</f>
        <v>0.12999999999999901</v>
      </c>
      <c r="V91">
        <f>ABS('Data-Normalized'!V91-'Data-Normalized'!B91)</f>
        <v>0.12999999999999901</v>
      </c>
    </row>
    <row r="92" spans="1:22" x14ac:dyDescent="0.25">
      <c r="A92">
        <f>Data!A91</f>
        <v>12</v>
      </c>
      <c r="B92">
        <v>0.119999999999999</v>
      </c>
      <c r="C92">
        <f>ABS('Data-Normalized'!C92-'Data-Normalized'!B92)</f>
        <v>0.23943657265336882</v>
      </c>
      <c r="D92">
        <f>ABS('Data-Normalized'!D92-'Data-Normalized'!B92)</f>
        <v>0.119999999999999</v>
      </c>
      <c r="E92">
        <f>ABS('Data-Normalized'!E92-'Data-Normalized'!B92)</f>
        <v>0.119999999999999</v>
      </c>
      <c r="F92">
        <f>ABS('Data-Normalized'!F92-'Data-Normalized'!B92)</f>
        <v>0.119999999999999</v>
      </c>
      <c r="G92">
        <f>ABS('Data-Normalized'!G92-'Data-Normalized'!B92)</f>
        <v>0.119999999999999</v>
      </c>
      <c r="H92">
        <f>ABS('Data-Normalized'!H92-'Data-Normalized'!B92)</f>
        <v>0.8643448751135665</v>
      </c>
      <c r="I92">
        <f>ABS('Data-Normalized'!I92-'Data-Normalized'!B92)</f>
        <v>0.86004249977522884</v>
      </c>
      <c r="J92">
        <f>ABS('Data-Normalized'!J92-'Data-Normalized'!B92)</f>
        <v>0.87314307267886926</v>
      </c>
      <c r="K92">
        <f>ABS('Data-Normalized'!K92-'Data-Normalized'!B92)</f>
        <v>0.84772348439582434</v>
      </c>
      <c r="L92">
        <f>ABS('Data-Normalized'!L92-'Data-Normalized'!B92)</f>
        <v>0.8596335943933362</v>
      </c>
      <c r="M92">
        <f>ABS('Data-Normalized'!M92-'Data-Normalized'!B92)</f>
        <v>0.8643448751135665</v>
      </c>
      <c r="N92">
        <f>ABS('Data-Normalized'!N92-'Data-Normalized'!B92)</f>
        <v>0.78710521785898091</v>
      </c>
      <c r="O92">
        <f>ABS('Data-Normalized'!O92-'Data-Normalized'!B92)</f>
        <v>0.8643448751135665</v>
      </c>
      <c r="P92">
        <f>ABS('Data-Normalized'!P92-'Data-Normalized'!B92)</f>
        <v>0.79429096146810008</v>
      </c>
      <c r="Q92">
        <f>ABS('Data-Normalized'!Q92-'Data-Normalized'!B92)</f>
        <v>0.44018049955300242</v>
      </c>
      <c r="R92">
        <f>ABS('Data-Normalized'!R92-'Data-Normalized'!B92)</f>
        <v>0.79932271522491927</v>
      </c>
      <c r="S92">
        <f>ABS('Data-Normalized'!S92-'Data-Normalized'!B92)</f>
        <v>0.119999999999999</v>
      </c>
      <c r="T92">
        <f>ABS('Data-Normalized'!T92-'Data-Normalized'!B92)</f>
        <v>0.119999999999999</v>
      </c>
      <c r="U92">
        <f>ABS('Data-Normalized'!U92-'Data-Normalized'!B92)</f>
        <v>0.119999999999999</v>
      </c>
      <c r="V92">
        <f>ABS('Data-Normalized'!V92-'Data-Normalized'!B92)</f>
        <v>0.119999999999999</v>
      </c>
    </row>
    <row r="93" spans="1:22" x14ac:dyDescent="0.25">
      <c r="A93">
        <f>Data!A92</f>
        <v>11</v>
      </c>
      <c r="B93">
        <v>0.109999999999999</v>
      </c>
      <c r="C93">
        <f>ABS('Data-Normalized'!C93-'Data-Normalized'!B93)</f>
        <v>0.2040762795897586</v>
      </c>
      <c r="D93">
        <f>ABS('Data-Normalized'!D93-'Data-Normalized'!B93)</f>
        <v>0.109999999999999</v>
      </c>
      <c r="E93">
        <f>ABS('Data-Normalized'!E93-'Data-Normalized'!B93)</f>
        <v>0.109999999999999</v>
      </c>
      <c r="F93">
        <f>ABS('Data-Normalized'!F93-'Data-Normalized'!B93)</f>
        <v>0.109999999999999</v>
      </c>
      <c r="G93">
        <f>ABS('Data-Normalized'!G93-'Data-Normalized'!B93)</f>
        <v>0.109999999999999</v>
      </c>
      <c r="H93">
        <f>ABS('Data-Normalized'!H93-'Data-Normalized'!B93)</f>
        <v>0.87391728561201665</v>
      </c>
      <c r="I93">
        <f>ABS('Data-Normalized'!I93-'Data-Normalized'!B93)</f>
        <v>0.86940881440939421</v>
      </c>
      <c r="J93">
        <f>ABS('Data-Normalized'!J93-'Data-Normalized'!B93)</f>
        <v>0.88264639305428338</v>
      </c>
      <c r="K93">
        <f>ABS('Data-Normalized'!K93-'Data-Normalized'!B93)</f>
        <v>0.85741650517628165</v>
      </c>
      <c r="L93">
        <f>ABS('Data-Normalized'!L93-'Data-Normalized'!B93)</f>
        <v>0.86898503382484182</v>
      </c>
      <c r="M93">
        <f>ABS('Data-Normalized'!M93-'Data-Normalized'!B93)</f>
        <v>0.87391728561201665</v>
      </c>
      <c r="N93">
        <f>ABS('Data-Normalized'!N93-'Data-Normalized'!B93)</f>
        <v>0.77514621526773508</v>
      </c>
      <c r="O93">
        <f>ABS('Data-Normalized'!O93-'Data-Normalized'!B93)</f>
        <v>0.87391728561201665</v>
      </c>
      <c r="P93">
        <f>ABS('Data-Normalized'!P93-'Data-Normalized'!B93)</f>
        <v>0.78402349091142354</v>
      </c>
      <c r="Q93">
        <f>ABS('Data-Normalized'!Q93-'Data-Normalized'!B93)</f>
        <v>0.4530428324073057</v>
      </c>
      <c r="R93">
        <f>ABS('Data-Normalized'!R93-'Data-Normalized'!B93)</f>
        <v>0.80932271522491928</v>
      </c>
      <c r="S93">
        <f>ABS('Data-Normalized'!S93-'Data-Normalized'!B93)</f>
        <v>0.109999999999999</v>
      </c>
      <c r="T93">
        <f>ABS('Data-Normalized'!T93-'Data-Normalized'!B93)</f>
        <v>0.109999999999999</v>
      </c>
      <c r="U93">
        <f>ABS('Data-Normalized'!U93-'Data-Normalized'!B93)</f>
        <v>0.109999999999999</v>
      </c>
      <c r="V93">
        <f>ABS('Data-Normalized'!V93-'Data-Normalized'!B93)</f>
        <v>0.109999999999999</v>
      </c>
    </row>
    <row r="94" spans="1:22" x14ac:dyDescent="0.25">
      <c r="A94">
        <f>Data!A93</f>
        <v>10</v>
      </c>
      <c r="B94">
        <v>9.9999999999999006E-2</v>
      </c>
      <c r="C94">
        <f>ABS('Data-Normalized'!C94-'Data-Normalized'!B94)</f>
        <v>0.24427162377074987</v>
      </c>
      <c r="D94">
        <f>ABS('Data-Normalized'!D94-'Data-Normalized'!B94)</f>
        <v>9.9999999999999006E-2</v>
      </c>
      <c r="E94">
        <f>ABS('Data-Normalized'!E94-'Data-Normalized'!B94)</f>
        <v>9.9999999999999006E-2</v>
      </c>
      <c r="F94">
        <f>ABS('Data-Normalized'!F94-'Data-Normalized'!B94)</f>
        <v>9.9999999999999006E-2</v>
      </c>
      <c r="G94">
        <f>ABS('Data-Normalized'!G94-'Data-Normalized'!B94)</f>
        <v>9.9999999999999006E-2</v>
      </c>
      <c r="H94">
        <f>ABS('Data-Normalized'!H94-'Data-Normalized'!B94)</f>
        <v>0.88346628819404882</v>
      </c>
      <c r="I94">
        <f>ABS('Data-Normalized'!I94-'Data-Normalized'!B94)</f>
        <v>0.87885681094870061</v>
      </c>
      <c r="J94">
        <f>ABS('Data-Normalized'!J94-'Data-Normalized'!B94)</f>
        <v>0.89131707331336385</v>
      </c>
      <c r="K94">
        <f>ABS('Data-Normalized'!K94-'Data-Normalized'!B94)</f>
        <v>0.86667016977987033</v>
      </c>
      <c r="L94">
        <f>ABS('Data-Normalized'!L94-'Data-Normalized'!B94)</f>
        <v>0.87842363572054005</v>
      </c>
      <c r="M94">
        <f>ABS('Data-Normalized'!M94-'Data-Normalized'!B94)</f>
        <v>0.88346628819404882</v>
      </c>
      <c r="N94">
        <f>ABS('Data-Normalized'!N94-'Data-Normalized'!B94)</f>
        <v>0.75639727213711383</v>
      </c>
      <c r="O94">
        <f>ABS('Data-Normalized'!O94-'Data-Normalized'!B94)</f>
        <v>0.88346628819404882</v>
      </c>
      <c r="P94">
        <f>ABS('Data-Normalized'!P94-'Data-Normalized'!B94)</f>
        <v>0.76840222595109908</v>
      </c>
      <c r="Q94">
        <f>ABS('Data-Normalized'!Q94-'Data-Normalized'!B94)</f>
        <v>0.46680363410950487</v>
      </c>
      <c r="R94">
        <f>ABS('Data-Normalized'!R94-'Data-Normalized'!B94)</f>
        <v>0.81932271522491928</v>
      </c>
      <c r="S94">
        <f>ABS('Data-Normalized'!S94-'Data-Normalized'!B94)</f>
        <v>9.9999999999999006E-2</v>
      </c>
      <c r="T94">
        <f>ABS('Data-Normalized'!T94-'Data-Normalized'!B94)</f>
        <v>9.9999999999999006E-2</v>
      </c>
      <c r="U94">
        <f>ABS('Data-Normalized'!U94-'Data-Normalized'!B94)</f>
        <v>9.9999999999999006E-2</v>
      </c>
      <c r="V94">
        <f>ABS('Data-Normalized'!V94-'Data-Normalized'!B94)</f>
        <v>9.9999999999999006E-2</v>
      </c>
    </row>
    <row r="95" spans="1:22" x14ac:dyDescent="0.25">
      <c r="A95">
        <f>Data!A94</f>
        <v>9</v>
      </c>
      <c r="B95">
        <v>8.9999999999998997E-2</v>
      </c>
      <c r="C95">
        <f>ABS('Data-Normalized'!C95-'Data-Normalized'!B95)</f>
        <v>0.30272154362501746</v>
      </c>
      <c r="D95">
        <f>ABS('Data-Normalized'!D95-'Data-Normalized'!B95)</f>
        <v>8.9999999999998997E-2</v>
      </c>
      <c r="E95">
        <f>ABS('Data-Normalized'!E95-'Data-Normalized'!B95)</f>
        <v>8.9999999999998997E-2</v>
      </c>
      <c r="F95">
        <f>ABS('Data-Normalized'!F95-'Data-Normalized'!B95)</f>
        <v>8.9999999999998997E-2</v>
      </c>
      <c r="G95">
        <f>ABS('Data-Normalized'!G95-'Data-Normalized'!B95)</f>
        <v>8.9999999999998997E-2</v>
      </c>
      <c r="H95">
        <f>ABS('Data-Normalized'!H95-'Data-Normalized'!B95)</f>
        <v>0.89310872953206855</v>
      </c>
      <c r="I95">
        <f>ABS('Data-Normalized'!I95-'Data-Normalized'!B95)</f>
        <v>0.88869202001366276</v>
      </c>
      <c r="J95">
        <f>ABS('Data-Normalized'!J95-'Data-Normalized'!B95)</f>
        <v>0.90068408943936984</v>
      </c>
      <c r="K95">
        <f>ABS('Data-Normalized'!K95-'Data-Normalized'!B95)</f>
        <v>0.8763210905530765</v>
      </c>
      <c r="L95">
        <f>ABS('Data-Normalized'!L95-'Data-Normalized'!B95)</f>
        <v>0.88823018266153642</v>
      </c>
      <c r="M95">
        <f>ABS('Data-Normalized'!M95-'Data-Normalized'!B95)</f>
        <v>0.89310872953206855</v>
      </c>
      <c r="N95">
        <f>ABS('Data-Normalized'!N95-'Data-Normalized'!B95)</f>
        <v>0.74963888468631934</v>
      </c>
      <c r="O95">
        <f>ABS('Data-Normalized'!O95-'Data-Normalized'!B95)</f>
        <v>0.89310872953206855</v>
      </c>
      <c r="P95">
        <f>ABS('Data-Normalized'!P95-'Data-Normalized'!B95)</f>
        <v>0.75931108954546744</v>
      </c>
      <c r="Q95">
        <f>ABS('Data-Normalized'!Q95-'Data-Normalized'!B95)</f>
        <v>0.47989301440158605</v>
      </c>
      <c r="R95">
        <f>ABS('Data-Normalized'!R95-'Data-Normalized'!B95)</f>
        <v>0.82932271522491929</v>
      </c>
      <c r="S95">
        <f>ABS('Data-Normalized'!S95-'Data-Normalized'!B95)</f>
        <v>8.9999999999998997E-2</v>
      </c>
      <c r="T95">
        <f>ABS('Data-Normalized'!T95-'Data-Normalized'!B95)</f>
        <v>8.9999999999998997E-2</v>
      </c>
      <c r="U95">
        <f>ABS('Data-Normalized'!U95-'Data-Normalized'!B95)</f>
        <v>8.9999999999998997E-2</v>
      </c>
      <c r="V95">
        <f>ABS('Data-Normalized'!V95-'Data-Normalized'!B95)</f>
        <v>8.9999999999998997E-2</v>
      </c>
    </row>
    <row r="96" spans="1:22" x14ac:dyDescent="0.25">
      <c r="A96">
        <f>Data!A95</f>
        <v>8</v>
      </c>
      <c r="B96">
        <v>7.9999999999999002E-2</v>
      </c>
      <c r="C96">
        <f>ABS('Data-Normalized'!C96-'Data-Normalized'!B96)</f>
        <v>0.31367759945291912</v>
      </c>
      <c r="D96">
        <f>ABS('Data-Normalized'!D96-'Data-Normalized'!B96)</f>
        <v>7.9999999999999002E-2</v>
      </c>
      <c r="E96">
        <f>ABS('Data-Normalized'!E96-'Data-Normalized'!B96)</f>
        <v>7.9999999999999002E-2</v>
      </c>
      <c r="F96">
        <f>ABS('Data-Normalized'!F96-'Data-Normalized'!B96)</f>
        <v>7.9999999999999002E-2</v>
      </c>
      <c r="G96">
        <f>ABS('Data-Normalized'!G96-'Data-Normalized'!B96)</f>
        <v>7.9999999999999002E-2</v>
      </c>
      <c r="H96">
        <f>ABS('Data-Normalized'!H96-'Data-Normalized'!B96)</f>
        <v>0.90180362405343917</v>
      </c>
      <c r="I96">
        <f>ABS('Data-Normalized'!I96-'Data-Normalized'!B96)</f>
        <v>0.89695453759772859</v>
      </c>
      <c r="J96">
        <f>ABS('Data-Normalized'!J96-'Data-Normalized'!B96)</f>
        <v>0.91006587145295947</v>
      </c>
      <c r="K96">
        <f>ABS('Data-Normalized'!K96-'Data-Normalized'!B96)</f>
        <v>0.88480693121488563</v>
      </c>
      <c r="L96">
        <f>ABS('Data-Normalized'!L96-'Data-Normalized'!B96)</f>
        <v>0.8964590347068252</v>
      </c>
      <c r="M96">
        <f>ABS('Data-Normalized'!M96-'Data-Normalized'!B96)</f>
        <v>0.90180362405343917</v>
      </c>
      <c r="N96">
        <f>ABS('Data-Normalized'!N96-'Data-Normalized'!B96)</f>
        <v>0.74164729271855701</v>
      </c>
      <c r="O96">
        <f>ABS('Data-Normalized'!O96-'Data-Normalized'!B96)</f>
        <v>0.90180362405343917</v>
      </c>
      <c r="P96">
        <f>ABS('Data-Normalized'!P96-'Data-Normalized'!B96)</f>
        <v>0.74974163641592617</v>
      </c>
      <c r="Q96">
        <f>ABS('Data-Normalized'!Q96-'Data-Normalized'!B96)</f>
        <v>0.49329575261429076</v>
      </c>
      <c r="R96">
        <f>ABS('Data-Normalized'!R96-'Data-Normalized'!B96)</f>
        <v>0.8393227152249193</v>
      </c>
      <c r="S96">
        <f>ABS('Data-Normalized'!S96-'Data-Normalized'!B96)</f>
        <v>7.9999999999999002E-2</v>
      </c>
      <c r="T96">
        <f>ABS('Data-Normalized'!T96-'Data-Normalized'!B96)</f>
        <v>7.9999999999999002E-2</v>
      </c>
      <c r="U96">
        <f>ABS('Data-Normalized'!U96-'Data-Normalized'!B96)</f>
        <v>7.9999999999999002E-2</v>
      </c>
      <c r="V96">
        <f>ABS('Data-Normalized'!V96-'Data-Normalized'!B96)</f>
        <v>7.9999999999999002E-2</v>
      </c>
    </row>
    <row r="97" spans="1:22" x14ac:dyDescent="0.25">
      <c r="A97">
        <f>Data!A96</f>
        <v>7</v>
      </c>
      <c r="B97">
        <v>6.9999999999998994E-2</v>
      </c>
      <c r="C97">
        <f>ABS('Data-Normalized'!C97-'Data-Normalized'!B97)</f>
        <v>0.28242622382520921</v>
      </c>
      <c r="D97">
        <f>ABS('Data-Normalized'!D97-'Data-Normalized'!B97)</f>
        <v>6.9999999999998994E-2</v>
      </c>
      <c r="E97">
        <f>ABS('Data-Normalized'!E97-'Data-Normalized'!B97)</f>
        <v>6.9999999999998994E-2</v>
      </c>
      <c r="F97">
        <f>ABS('Data-Normalized'!F97-'Data-Normalized'!B97)</f>
        <v>6.9999999999998994E-2</v>
      </c>
      <c r="G97">
        <f>ABS('Data-Normalized'!G97-'Data-Normalized'!B97)</f>
        <v>6.9999999999998994E-2</v>
      </c>
      <c r="H97">
        <f>ABS('Data-Normalized'!H97-'Data-Normalized'!B97)</f>
        <v>0.91093986917273639</v>
      </c>
      <c r="I97">
        <f>ABS('Data-Normalized'!I97-'Data-Normalized'!B97)</f>
        <v>0.9044312551066942</v>
      </c>
      <c r="J97">
        <f>ABS('Data-Normalized'!J97-'Data-Normalized'!B97)</f>
        <v>0.91809260307003848</v>
      </c>
      <c r="K97">
        <f>ABS('Data-Normalized'!K97-'Data-Normalized'!B97)</f>
        <v>0.89390099794872202</v>
      </c>
      <c r="L97">
        <f>ABS('Data-Normalized'!L97-'Data-Normalized'!B97)</f>
        <v>0.90386508478418781</v>
      </c>
      <c r="M97">
        <f>ABS('Data-Normalized'!M97-'Data-Normalized'!B97)</f>
        <v>0.91093986917273639</v>
      </c>
      <c r="N97">
        <f>ABS('Data-Normalized'!N97-'Data-Normalized'!B97)</f>
        <v>0.74342763938651846</v>
      </c>
      <c r="O97">
        <f>ABS('Data-Normalized'!O97-'Data-Normalized'!B97)</f>
        <v>0.91093986917273639</v>
      </c>
      <c r="P97">
        <f>ABS('Data-Normalized'!P97-'Data-Normalized'!B97)</f>
        <v>0.74817097379928421</v>
      </c>
      <c r="Q97">
        <f>ABS('Data-Normalized'!Q97-'Data-Normalized'!B97)</f>
        <v>0.50685271868205106</v>
      </c>
      <c r="R97">
        <f>ABS('Data-Normalized'!R97-'Data-Normalized'!B97)</f>
        <v>0.84932271522491931</v>
      </c>
      <c r="S97">
        <f>ABS('Data-Normalized'!S97-'Data-Normalized'!B97)</f>
        <v>6.9999999999998994E-2</v>
      </c>
      <c r="T97">
        <f>ABS('Data-Normalized'!T97-'Data-Normalized'!B97)</f>
        <v>6.9999999999998994E-2</v>
      </c>
      <c r="U97">
        <f>ABS('Data-Normalized'!U97-'Data-Normalized'!B97)</f>
        <v>6.9999999999998994E-2</v>
      </c>
      <c r="V97">
        <f>ABS('Data-Normalized'!V97-'Data-Normalized'!B97)</f>
        <v>6.9999999999998994E-2</v>
      </c>
    </row>
    <row r="98" spans="1:22" x14ac:dyDescent="0.25">
      <c r="A98">
        <f>Data!A97</f>
        <v>6</v>
      </c>
      <c r="B98">
        <v>5.9999999999999103E-2</v>
      </c>
      <c r="C98">
        <f>ABS('Data-Normalized'!C98-'Data-Normalized'!B98)</f>
        <v>0.25288341780476864</v>
      </c>
      <c r="D98">
        <f>ABS('Data-Normalized'!D98-'Data-Normalized'!B98)</f>
        <v>5.9999999999999103E-2</v>
      </c>
      <c r="E98">
        <f>ABS('Data-Normalized'!E98-'Data-Normalized'!B98)</f>
        <v>5.9999999999999103E-2</v>
      </c>
      <c r="F98">
        <f>ABS('Data-Normalized'!F98-'Data-Normalized'!B98)</f>
        <v>5.9999999999999103E-2</v>
      </c>
      <c r="G98">
        <f>ABS('Data-Normalized'!G98-'Data-Normalized'!B98)</f>
        <v>5.9999999999999103E-2</v>
      </c>
      <c r="H98">
        <f>ABS('Data-Normalized'!H98-'Data-Normalized'!B98)</f>
        <v>0.92113111944974535</v>
      </c>
      <c r="I98">
        <f>ABS('Data-Normalized'!I98-'Data-Normalized'!B98)</f>
        <v>0.91218844460443249</v>
      </c>
      <c r="J98">
        <f>ABS('Data-Normalized'!J98-'Data-Normalized'!B98)</f>
        <v>0.92588317795038855</v>
      </c>
      <c r="K98">
        <f>ABS('Data-Normalized'!K98-'Data-Normalized'!B98)</f>
        <v>0.90446822036785324</v>
      </c>
      <c r="L98">
        <f>ABS('Data-Normalized'!L98-'Data-Normalized'!B98)</f>
        <v>0.91155417272443096</v>
      </c>
      <c r="M98">
        <f>ABS('Data-Normalized'!M98-'Data-Normalized'!B98)</f>
        <v>0.92113111944974535</v>
      </c>
      <c r="N98">
        <f>ABS('Data-Normalized'!N98-'Data-Normalized'!B98)</f>
        <v>0.74561091744288666</v>
      </c>
      <c r="O98">
        <f>ABS('Data-Normalized'!O98-'Data-Normalized'!B98)</f>
        <v>0.92113111944974535</v>
      </c>
      <c r="P98">
        <f>ABS('Data-Normalized'!P98-'Data-Normalized'!B98)</f>
        <v>0.74419402974953186</v>
      </c>
      <c r="Q98">
        <f>ABS('Data-Normalized'!Q98-'Data-Normalized'!B98)</f>
        <v>0.52003756042986471</v>
      </c>
      <c r="R98">
        <f>ABS('Data-Normalized'!R98-'Data-Normalized'!B98)</f>
        <v>0.85932271522491921</v>
      </c>
      <c r="S98">
        <f>ABS('Data-Normalized'!S98-'Data-Normalized'!B98)</f>
        <v>5.9999999999999103E-2</v>
      </c>
      <c r="T98">
        <f>ABS('Data-Normalized'!T98-'Data-Normalized'!B98)</f>
        <v>5.9999999999999103E-2</v>
      </c>
      <c r="U98">
        <f>ABS('Data-Normalized'!U98-'Data-Normalized'!B98)</f>
        <v>5.9999999999999103E-2</v>
      </c>
      <c r="V98">
        <f>ABS('Data-Normalized'!V98-'Data-Normalized'!B98)</f>
        <v>5.9999999999999103E-2</v>
      </c>
    </row>
    <row r="99" spans="1:22" x14ac:dyDescent="0.25">
      <c r="A99">
        <f>Data!A98</f>
        <v>5</v>
      </c>
      <c r="B99">
        <v>4.9999999999998997E-2</v>
      </c>
      <c r="C99">
        <f>ABS('Data-Normalized'!C99-'Data-Normalized'!B99)</f>
        <v>0.21800552410338297</v>
      </c>
      <c r="D99">
        <f>ABS('Data-Normalized'!D99-'Data-Normalized'!B99)</f>
        <v>4.9999999999998997E-2</v>
      </c>
      <c r="E99">
        <f>ABS('Data-Normalized'!E99-'Data-Normalized'!B99)</f>
        <v>4.9999999999998997E-2</v>
      </c>
      <c r="F99">
        <f>ABS('Data-Normalized'!F99-'Data-Normalized'!B99)</f>
        <v>4.9999999999998997E-2</v>
      </c>
      <c r="G99">
        <f>ABS('Data-Normalized'!G99-'Data-Normalized'!B99)</f>
        <v>4.9999999999998997E-2</v>
      </c>
      <c r="H99">
        <f>ABS('Data-Normalized'!H99-'Data-Normalized'!B99)</f>
        <v>0.93164150019826086</v>
      </c>
      <c r="I99">
        <f>ABS('Data-Normalized'!I99-'Data-Normalized'!B99)</f>
        <v>0.91752019360542425</v>
      </c>
      <c r="J99">
        <f>ABS('Data-Normalized'!J99-'Data-Normalized'!B99)</f>
        <v>0.92893102771064995</v>
      </c>
      <c r="K99">
        <f>ABS('Data-Normalized'!K99-'Data-Normalized'!B99)</f>
        <v>0.91491164871804109</v>
      </c>
      <c r="L99">
        <f>ABS('Data-Normalized'!L99-'Data-Normalized'!B99)</f>
        <v>0.91673275616774763</v>
      </c>
      <c r="M99">
        <f>ABS('Data-Normalized'!M99-'Data-Normalized'!B99)</f>
        <v>0.93164150019826086</v>
      </c>
      <c r="N99">
        <f>ABS('Data-Normalized'!N99-'Data-Normalized'!B99)</f>
        <v>0.74974161159649355</v>
      </c>
      <c r="O99">
        <f>ABS('Data-Normalized'!O99-'Data-Normalized'!B99)</f>
        <v>0.93164150019826086</v>
      </c>
      <c r="P99">
        <f>ABS('Data-Normalized'!P99-'Data-Normalized'!B99)</f>
        <v>0.74145245685455907</v>
      </c>
      <c r="Q99">
        <f>ABS('Data-Normalized'!Q99-'Data-Normalized'!B99)</f>
        <v>0.53392281251442508</v>
      </c>
      <c r="R99">
        <f>ABS('Data-Normalized'!R99-'Data-Normalized'!B99)</f>
        <v>0.86932271522491922</v>
      </c>
      <c r="S99">
        <f>ABS('Data-Normalized'!S99-'Data-Normalized'!B99)</f>
        <v>4.9999999999998997E-2</v>
      </c>
      <c r="T99">
        <f>ABS('Data-Normalized'!T99-'Data-Normalized'!B99)</f>
        <v>4.9999999999998997E-2</v>
      </c>
      <c r="U99">
        <f>ABS('Data-Normalized'!U99-'Data-Normalized'!B99)</f>
        <v>4.9999999999998997E-2</v>
      </c>
      <c r="V99">
        <f>ABS('Data-Normalized'!V99-'Data-Normalized'!B99)</f>
        <v>4.9999999999998997E-2</v>
      </c>
    </row>
    <row r="100" spans="1:22" x14ac:dyDescent="0.25">
      <c r="A100">
        <f>Data!A99</f>
        <v>4</v>
      </c>
      <c r="B100">
        <v>3.9999999999999002E-2</v>
      </c>
      <c r="C100">
        <f>ABS('Data-Normalized'!C100-'Data-Normalized'!B100)</f>
        <v>0.19459547821027845</v>
      </c>
      <c r="D100">
        <f>ABS('Data-Normalized'!D100-'Data-Normalized'!B100)</f>
        <v>3.9999999999999002E-2</v>
      </c>
      <c r="E100">
        <f>ABS('Data-Normalized'!E100-'Data-Normalized'!B100)</f>
        <v>3.9999999999999002E-2</v>
      </c>
      <c r="F100">
        <f>ABS('Data-Normalized'!F100-'Data-Normalized'!B100)</f>
        <v>3.9999999999999002E-2</v>
      </c>
      <c r="G100">
        <f>ABS('Data-Normalized'!G100-'Data-Normalized'!B100)</f>
        <v>3.9999999999999002E-2</v>
      </c>
      <c r="H100">
        <f>ABS('Data-Normalized'!H100-'Data-Normalized'!B100)</f>
        <v>0.94111089417720073</v>
      </c>
      <c r="I100">
        <f>ABS('Data-Normalized'!I100-'Data-Normalized'!B100)</f>
        <v>0.92526134893678869</v>
      </c>
      <c r="J100">
        <f>ABS('Data-Normalized'!J100-'Data-Normalized'!B100)</f>
        <v>0.93504759927622871</v>
      </c>
      <c r="K100">
        <f>ABS('Data-Normalized'!K100-'Data-Normalized'!B100)</f>
        <v>0.92423836184611774</v>
      </c>
      <c r="L100">
        <f>ABS('Data-Normalized'!L100-'Data-Normalized'!B100)</f>
        <v>0.92438751370762495</v>
      </c>
      <c r="M100">
        <f>ABS('Data-Normalized'!M100-'Data-Normalized'!B100)</f>
        <v>0.94111089417720073</v>
      </c>
      <c r="N100">
        <f>ABS('Data-Normalized'!N100-'Data-Normalized'!B100)</f>
        <v>0.76934825838494436</v>
      </c>
      <c r="O100">
        <f>ABS('Data-Normalized'!O100-'Data-Normalized'!B100)</f>
        <v>0.94111089417720073</v>
      </c>
      <c r="P100">
        <f>ABS('Data-Normalized'!P100-'Data-Normalized'!B100)</f>
        <v>0.75816759065768236</v>
      </c>
      <c r="Q100">
        <f>ABS('Data-Normalized'!Q100-'Data-Normalized'!B100)</f>
        <v>0.54683476424383504</v>
      </c>
      <c r="R100">
        <f>ABS('Data-Normalized'!R100-'Data-Normalized'!B100)</f>
        <v>0.87932271522491923</v>
      </c>
      <c r="S100">
        <f>ABS('Data-Normalized'!S100-'Data-Normalized'!B100)</f>
        <v>3.9999999999999002E-2</v>
      </c>
      <c r="T100">
        <f>ABS('Data-Normalized'!T100-'Data-Normalized'!B100)</f>
        <v>3.9999999999999002E-2</v>
      </c>
      <c r="U100">
        <f>ABS('Data-Normalized'!U100-'Data-Normalized'!B100)</f>
        <v>3.9999999999999002E-2</v>
      </c>
      <c r="V100">
        <f>ABS('Data-Normalized'!V100-'Data-Normalized'!B100)</f>
        <v>3.9999999999999002E-2</v>
      </c>
    </row>
    <row r="101" spans="1:22" x14ac:dyDescent="0.25">
      <c r="A101">
        <f>Data!A100</f>
        <v>3</v>
      </c>
      <c r="B101">
        <v>2.9999999999999E-2</v>
      </c>
      <c r="C101">
        <f>ABS('Data-Normalized'!C101-'Data-Normalized'!B101)</f>
        <v>0.1663028192126072</v>
      </c>
      <c r="D101">
        <f>ABS('Data-Normalized'!D101-'Data-Normalized'!B101)</f>
        <v>2.9999999999999E-2</v>
      </c>
      <c r="E101">
        <f>ABS('Data-Normalized'!E101-'Data-Normalized'!B101)</f>
        <v>2.9999999999999E-2</v>
      </c>
      <c r="F101">
        <f>ABS('Data-Normalized'!F101-'Data-Normalized'!B101)</f>
        <v>2.9999999999999E-2</v>
      </c>
      <c r="G101">
        <f>ABS('Data-Normalized'!G101-'Data-Normalized'!B101)</f>
        <v>2.9999999999999E-2</v>
      </c>
      <c r="H101">
        <f>ABS('Data-Normalized'!H101-'Data-Normalized'!B101)</f>
        <v>0.95048197934296941</v>
      </c>
      <c r="I101">
        <f>ABS('Data-Normalized'!I101-'Data-Normalized'!B101)</f>
        <v>0.93495464303706344</v>
      </c>
      <c r="J101">
        <f>ABS('Data-Normalized'!J101-'Data-Normalized'!B101)</f>
        <v>0.94100184354299532</v>
      </c>
      <c r="K101">
        <f>ABS('Data-Normalized'!K101-'Data-Normalized'!B101)</f>
        <v>0.93497830706285689</v>
      </c>
      <c r="L101">
        <f>ABS('Data-Normalized'!L101-'Data-Normalized'!B101)</f>
        <v>0.93404304029858687</v>
      </c>
      <c r="M101">
        <f>ABS('Data-Normalized'!M101-'Data-Normalized'!B101)</f>
        <v>0.95048197934296941</v>
      </c>
      <c r="N101">
        <f>ABS('Data-Normalized'!N101-'Data-Normalized'!B101)</f>
        <v>0.8066975642812767</v>
      </c>
      <c r="O101">
        <f>ABS('Data-Normalized'!O101-'Data-Normalized'!B101)</f>
        <v>0.95048197934296941</v>
      </c>
      <c r="P101">
        <f>ABS('Data-Normalized'!P101-'Data-Normalized'!B101)</f>
        <v>0.79061090749814544</v>
      </c>
      <c r="Q101">
        <f>ABS('Data-Normalized'!Q101-'Data-Normalized'!B101)</f>
        <v>0.56122815607312093</v>
      </c>
      <c r="R101">
        <f>ABS('Data-Normalized'!R101-'Data-Normalized'!B101)</f>
        <v>0.88932271522491924</v>
      </c>
      <c r="S101">
        <f>ABS('Data-Normalized'!S101-'Data-Normalized'!B101)</f>
        <v>2.9999999999999E-2</v>
      </c>
      <c r="T101">
        <f>ABS('Data-Normalized'!T101-'Data-Normalized'!B101)</f>
        <v>2.9999999999999E-2</v>
      </c>
      <c r="U101">
        <f>ABS('Data-Normalized'!U101-'Data-Normalized'!B101)</f>
        <v>2.9999999999999E-2</v>
      </c>
      <c r="V101">
        <f>ABS('Data-Normalized'!V101-'Data-Normalized'!B101)</f>
        <v>2.9999999999999E-2</v>
      </c>
    </row>
    <row r="102" spans="1:22" x14ac:dyDescent="0.25">
      <c r="A102">
        <f>Data!A101</f>
        <v>2</v>
      </c>
      <c r="B102">
        <v>1.9999999999999001E-2</v>
      </c>
      <c r="C102">
        <f>ABS('Data-Normalized'!C102-'Data-Normalized'!B102)</f>
        <v>0.12616445787036565</v>
      </c>
      <c r="D102">
        <f>ABS('Data-Normalized'!D102-'Data-Normalized'!B102)</f>
        <v>1.9999999999999001E-2</v>
      </c>
      <c r="E102">
        <f>ABS('Data-Normalized'!E102-'Data-Normalized'!B102)</f>
        <v>1.9999999999999001E-2</v>
      </c>
      <c r="F102">
        <f>ABS('Data-Normalized'!F102-'Data-Normalized'!B102)</f>
        <v>1.9999999999999001E-2</v>
      </c>
      <c r="G102">
        <f>ABS('Data-Normalized'!G102-'Data-Normalized'!B102)</f>
        <v>1.9999999999999001E-2</v>
      </c>
      <c r="H102">
        <f>ABS('Data-Normalized'!H102-'Data-Normalized'!B102)</f>
        <v>0.95998534495087906</v>
      </c>
      <c r="I102">
        <f>ABS('Data-Normalized'!I102-'Data-Normalized'!B102)</f>
        <v>0.94276765829730846</v>
      </c>
      <c r="J102">
        <f>ABS('Data-Normalized'!J102-'Data-Normalized'!B102)</f>
        <v>0.94079842029369098</v>
      </c>
      <c r="K102">
        <f>ABS('Data-Normalized'!K102-'Data-Normalized'!B102)</f>
        <v>0.94576577140980489</v>
      </c>
      <c r="L102">
        <f>ABS('Data-Normalized'!L102-'Data-Normalized'!B102)</f>
        <v>0.94172515357111641</v>
      </c>
      <c r="M102">
        <f>ABS('Data-Normalized'!M102-'Data-Normalized'!B102)</f>
        <v>0.95998534495087906</v>
      </c>
      <c r="N102">
        <f>ABS('Data-Normalized'!N102-'Data-Normalized'!B102)</f>
        <v>0.85509827960056428</v>
      </c>
      <c r="O102">
        <f>ABS('Data-Normalized'!O102-'Data-Normalized'!B102)</f>
        <v>0.95998534495087906</v>
      </c>
      <c r="P102">
        <f>ABS('Data-Normalized'!P102-'Data-Normalized'!B102)</f>
        <v>0.8313656929999258</v>
      </c>
      <c r="Q102">
        <f>ABS('Data-Normalized'!Q102-'Data-Normalized'!B102)</f>
        <v>0.5745210427265548</v>
      </c>
      <c r="R102">
        <f>ABS('Data-Normalized'!R102-'Data-Normalized'!B102)</f>
        <v>0.89932271522491924</v>
      </c>
      <c r="S102">
        <f>ABS('Data-Normalized'!S102-'Data-Normalized'!B102)</f>
        <v>1.9999999999999001E-2</v>
      </c>
      <c r="T102">
        <f>ABS('Data-Normalized'!T102-'Data-Normalized'!B102)</f>
        <v>1.9999999999999001E-2</v>
      </c>
      <c r="U102">
        <f>ABS('Data-Normalized'!U102-'Data-Normalized'!B102)</f>
        <v>1.9999999999999001E-2</v>
      </c>
      <c r="V102">
        <f>ABS('Data-Normalized'!V102-'Data-Normalized'!B102)</f>
        <v>1.9999999999999001E-2</v>
      </c>
    </row>
    <row r="103" spans="1:22" x14ac:dyDescent="0.25">
      <c r="A103">
        <f>Data!A102</f>
        <v>1</v>
      </c>
      <c r="B103">
        <v>9.9999999999990097E-3</v>
      </c>
      <c r="C103">
        <f>ABS('Data-Normalized'!C103-'Data-Normalized'!B103)</f>
        <v>0.13625544288732355</v>
      </c>
      <c r="D103">
        <f>ABS('Data-Normalized'!D103-'Data-Normalized'!B103)</f>
        <v>9.9999999999990097E-3</v>
      </c>
      <c r="E103">
        <f>ABS('Data-Normalized'!E103-'Data-Normalized'!B103)</f>
        <v>9.9999999999990097E-3</v>
      </c>
      <c r="F103">
        <f>ABS('Data-Normalized'!F103-'Data-Normalized'!B103)</f>
        <v>9.9999999999990097E-3</v>
      </c>
      <c r="G103">
        <f>ABS('Data-Normalized'!G103-'Data-Normalized'!B103)</f>
        <v>9.9999999999990097E-3</v>
      </c>
      <c r="H103">
        <f>ABS('Data-Normalized'!H103-'Data-Normalized'!B103)</f>
        <v>0.95307281550517298</v>
      </c>
      <c r="I103">
        <f>ABS('Data-Normalized'!I103-'Data-Normalized'!B103)</f>
        <v>0.93926642849353725</v>
      </c>
      <c r="J103">
        <f>ABS('Data-Normalized'!J103-'Data-Normalized'!B103)</f>
        <v>0.93114361068348606</v>
      </c>
      <c r="K103">
        <f>ABS('Data-Normalized'!K103-'Data-Normalized'!B103)</f>
        <v>0.93581450279468714</v>
      </c>
      <c r="L103">
        <f>ABS('Data-Normalized'!L103-'Data-Normalized'!B103)</f>
        <v>0.93800243219610258</v>
      </c>
      <c r="M103">
        <f>ABS('Data-Normalized'!M103-'Data-Normalized'!B103)</f>
        <v>0.95307281550517298</v>
      </c>
      <c r="N103">
        <f>ABS('Data-Normalized'!N103-'Data-Normalized'!B103)</f>
        <v>0.8711939300389715</v>
      </c>
      <c r="O103">
        <f>ABS('Data-Normalized'!O103-'Data-Normalized'!B103)</f>
        <v>0.95307281550517298</v>
      </c>
      <c r="P103">
        <f>ABS('Data-Normalized'!P103-'Data-Normalized'!B103)</f>
        <v>0.88357115648791018</v>
      </c>
      <c r="Q103">
        <f>ABS('Data-Normalized'!Q103-'Data-Normalized'!B103)</f>
        <v>0.58811007963306405</v>
      </c>
      <c r="R103">
        <f>ABS('Data-Normalized'!R103-'Data-Normalized'!B103)</f>
        <v>0.90932271522491925</v>
      </c>
      <c r="S103">
        <f>ABS('Data-Normalized'!S103-'Data-Normalized'!B103)</f>
        <v>9.9999999999990097E-3</v>
      </c>
      <c r="T103">
        <f>ABS('Data-Normalized'!T103-'Data-Normalized'!B103)</f>
        <v>9.9999999999990097E-3</v>
      </c>
      <c r="U103">
        <f>ABS('Data-Normalized'!U103-'Data-Normalized'!B103)</f>
        <v>9.9999999999990097E-3</v>
      </c>
      <c r="V103">
        <f>ABS('Data-Normalized'!V103-'Data-Normalized'!B103)</f>
        <v>9.9999999999990097E-3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E206B-978E-4A88-8C98-AB215AD9342C}">
  <dimension ref="A1:R103"/>
  <sheetViews>
    <sheetView workbookViewId="0">
      <selection activeCell="D2" sqref="D2:R2"/>
    </sheetView>
  </sheetViews>
  <sheetFormatPr defaultRowHeight="15" x14ac:dyDescent="0.25"/>
  <cols>
    <col min="3" max="3" width="17" bestFit="1" customWidth="1"/>
  </cols>
  <sheetData>
    <row r="1" spans="1:18" x14ac:dyDescent="0.25">
      <c r="C1" t="s">
        <v>0</v>
      </c>
      <c r="D1">
        <v>6</v>
      </c>
      <c r="E1">
        <v>7</v>
      </c>
      <c r="F1">
        <v>8</v>
      </c>
      <c r="G1">
        <v>9</v>
      </c>
      <c r="H1">
        <v>10</v>
      </c>
      <c r="I1">
        <v>11</v>
      </c>
      <c r="J1">
        <v>12</v>
      </c>
      <c r="K1">
        <v>13</v>
      </c>
      <c r="L1">
        <v>14</v>
      </c>
      <c r="M1">
        <v>15</v>
      </c>
      <c r="N1">
        <v>16</v>
      </c>
      <c r="O1">
        <v>17</v>
      </c>
      <c r="P1">
        <v>18</v>
      </c>
      <c r="Q1">
        <v>19</v>
      </c>
      <c r="R1">
        <v>20</v>
      </c>
    </row>
    <row r="2" spans="1:18" x14ac:dyDescent="0.25">
      <c r="C2">
        <f>'Data-Error'!C2</f>
        <v>2.01063918211562E-2</v>
      </c>
      <c r="D2">
        <f>'Data-Error'!H2</f>
        <v>16.305765540151899</v>
      </c>
      <c r="E2">
        <f>'Data-Error'!I2</f>
        <v>476482.52</v>
      </c>
      <c r="F2">
        <f>'Data-Error'!J2</f>
        <v>410405.4</v>
      </c>
      <c r="G2">
        <f>'Data-Error'!K2</f>
        <v>0.86402664997346701</v>
      </c>
      <c r="H2">
        <f>'Data-Error'!L2</f>
        <v>0.85727866093805905</v>
      </c>
      <c r="I2">
        <f>'Data-Error'!M2</f>
        <v>16.305765540151899</v>
      </c>
      <c r="J2">
        <f>'Data-Error'!N2</f>
        <v>0.95942668728952396</v>
      </c>
      <c r="K2">
        <f>'Data-Error'!O2</f>
        <v>16.305765540151899</v>
      </c>
      <c r="L2">
        <f>'Data-Error'!P2</f>
        <v>0.94696838176930298</v>
      </c>
      <c r="M2">
        <f>'Data-Error'!Q2</f>
        <v>133384724.78</v>
      </c>
      <c r="N2">
        <f>'Data-Error'!R2</f>
        <v>0.29730177875067998</v>
      </c>
      <c r="O2">
        <f>'Data-Error'!S2</f>
        <v>0</v>
      </c>
      <c r="P2">
        <f>'Data-Error'!T2</f>
        <v>0</v>
      </c>
      <c r="Q2">
        <f>'Data-Error'!U2</f>
        <v>0</v>
      </c>
      <c r="R2">
        <f>'Data-Error'!V2</f>
        <v>0</v>
      </c>
    </row>
    <row r="3" spans="1:18" s="2" customFormat="1" x14ac:dyDescent="0.25">
      <c r="A3" s="2" t="str">
        <f>Data!A2</f>
        <v>H-Axis</v>
      </c>
      <c r="B3" s="2" t="s">
        <v>1</v>
      </c>
      <c r="C3" s="2" t="str">
        <f>Data!D2</f>
        <v>Ours</v>
      </c>
      <c r="D3" s="2" t="str">
        <f>Data!I2</f>
        <v>Ursem</v>
      </c>
      <c r="E3" s="2" t="str">
        <f>Data!J2</f>
        <v>Wineberg and Oppacher</v>
      </c>
      <c r="F3" s="2" t="str">
        <f>Data!K2</f>
        <v>Zhu et al.</v>
      </c>
      <c r="G3" s="2" t="str">
        <f>Data!L2</f>
        <v>Shi</v>
      </c>
      <c r="H3" s="2" t="str">
        <f>Data!M2</f>
        <v>Wang et al.</v>
      </c>
      <c r="I3" s="2" t="str">
        <f>Data!N2</f>
        <v>Li et al.</v>
      </c>
      <c r="J3" s="2" t="str">
        <f>Data!O2</f>
        <v>Cheng</v>
      </c>
      <c r="K3" s="2" t="str">
        <f>Data!P2</f>
        <v>Tilahun</v>
      </c>
      <c r="L3" s="2" t="str">
        <f>Data!Q2</f>
        <v>Salleh et al.</v>
      </c>
      <c r="M3" s="2" t="str">
        <f>Data!R2</f>
        <v>Zhao et al.</v>
      </c>
      <c r="N3" s="2" t="str">
        <f>Data!S2</f>
        <v>Osuna Enciso et al.</v>
      </c>
      <c r="O3" s="2">
        <f>Data!T2</f>
        <v>0</v>
      </c>
      <c r="P3" s="2">
        <f>Data!U2</f>
        <v>0</v>
      </c>
      <c r="Q3" s="2">
        <f>Data!V2</f>
        <v>0</v>
      </c>
      <c r="R3" s="2">
        <f>Data!W2</f>
        <v>0</v>
      </c>
    </row>
    <row r="4" spans="1:18" x14ac:dyDescent="0.25">
      <c r="A4">
        <f>Data!A3</f>
        <v>100</v>
      </c>
      <c r="B4">
        <v>1</v>
      </c>
      <c r="C4">
        <f>'Data-Error'!C4</f>
        <v>4.4039453361208736E-3</v>
      </c>
      <c r="D4">
        <f>'Data-Error'!H4</f>
        <v>2.1356859943344464E-4</v>
      </c>
      <c r="E4">
        <f>'Data-Error'!I4</f>
        <v>1.6113917463334015E-4</v>
      </c>
      <c r="F4">
        <f>'Data-Error'!J4</f>
        <v>1.1086598763077049E-4</v>
      </c>
      <c r="G4">
        <f>'Data-Error'!K4</f>
        <v>1.975317304533375E-4</v>
      </c>
      <c r="H4">
        <f>'Data-Error'!L4</f>
        <v>1.5711796372452902E-4</v>
      </c>
      <c r="I4">
        <f>'Data-Error'!M4</f>
        <v>2.1356859943344464E-4</v>
      </c>
      <c r="J4">
        <f>'Data-Error'!N4</f>
        <v>6.145855474999351E-4</v>
      </c>
      <c r="K4">
        <f>'Data-Error'!O4</f>
        <v>2.1356859943344464E-4</v>
      </c>
      <c r="L4">
        <f>'Data-Error'!P4</f>
        <v>4.5419747254378251E-3</v>
      </c>
      <c r="M4">
        <f>'Data-Error'!Q4</f>
        <v>0</v>
      </c>
      <c r="N4">
        <f>'Data-Error'!R4</f>
        <v>0</v>
      </c>
      <c r="O4">
        <f>'Data-Error'!S4</f>
        <v>1</v>
      </c>
      <c r="P4">
        <f>'Data-Error'!T4</f>
        <v>1</v>
      </c>
      <c r="Q4">
        <f>'Data-Error'!U4</f>
        <v>1</v>
      </c>
      <c r="R4">
        <f>'Data-Error'!V4</f>
        <v>1</v>
      </c>
    </row>
    <row r="5" spans="1:18" x14ac:dyDescent="0.25">
      <c r="A5">
        <f>Data!A4</f>
        <v>99</v>
      </c>
      <c r="B5">
        <v>0.99</v>
      </c>
      <c r="C5">
        <f>'Data-Error'!C5</f>
        <v>1.0000000000000009E-2</v>
      </c>
      <c r="D5">
        <f>'Data-Error'!H5</f>
        <v>9.8241764762628803E-3</v>
      </c>
      <c r="E5">
        <f>'Data-Error'!I5</f>
        <v>9.8585047778876334E-3</v>
      </c>
      <c r="F5">
        <f>'Data-Error'!J5</f>
        <v>9.9628172533792192E-3</v>
      </c>
      <c r="G5">
        <f>'Data-Error'!K5</f>
        <v>9.8968173929417924E-3</v>
      </c>
      <c r="H5">
        <f>'Data-Error'!L5</f>
        <v>9.8635554525549063E-3</v>
      </c>
      <c r="I5">
        <f>'Data-Error'!M5</f>
        <v>9.8241764762628803E-3</v>
      </c>
      <c r="J5">
        <f>'Data-Error'!N5</f>
        <v>1.0000000000000009E-2</v>
      </c>
      <c r="K5">
        <f>'Data-Error'!O5</f>
        <v>9.8241764762628803E-3</v>
      </c>
      <c r="L5">
        <f>'Data-Error'!P5</f>
        <v>1.0000000000000009E-2</v>
      </c>
      <c r="M5">
        <f>'Data-Error'!Q5</f>
        <v>7.85722120376664E-3</v>
      </c>
      <c r="N5">
        <f>'Data-Error'!R5</f>
        <v>1.0000000000000009E-2</v>
      </c>
      <c r="O5">
        <f>'Data-Error'!S5</f>
        <v>0.99</v>
      </c>
      <c r="P5">
        <f>'Data-Error'!T5</f>
        <v>0.99</v>
      </c>
      <c r="Q5">
        <f>'Data-Error'!U5</f>
        <v>0.99</v>
      </c>
      <c r="R5">
        <f>'Data-Error'!V5</f>
        <v>0.99</v>
      </c>
    </row>
    <row r="6" spans="1:18" x14ac:dyDescent="0.25">
      <c r="A6">
        <f>Data!A5</f>
        <v>98</v>
      </c>
      <c r="B6">
        <v>0.98</v>
      </c>
      <c r="C6">
        <f>'Data-Error'!C6</f>
        <v>8.1513960403339913E-3</v>
      </c>
      <c r="D6">
        <f>'Data-Error'!H6</f>
        <v>1.9918111921239601E-2</v>
      </c>
      <c r="E6">
        <f>'Data-Error'!I6</f>
        <v>2.0000000000000018E-2</v>
      </c>
      <c r="F6">
        <f>'Data-Error'!J6</f>
        <v>2.0000000000000018E-2</v>
      </c>
      <c r="G6">
        <f>'Data-Error'!K6</f>
        <v>2.0000000000000018E-2</v>
      </c>
      <c r="H6">
        <f>'Data-Error'!L6</f>
        <v>2.0000000000000018E-2</v>
      </c>
      <c r="I6">
        <f>'Data-Error'!M6</f>
        <v>1.9918111921239601E-2</v>
      </c>
      <c r="J6">
        <f>'Data-Error'!N6</f>
        <v>1.7197818809036702E-2</v>
      </c>
      <c r="K6">
        <f>'Data-Error'!O6</f>
        <v>1.9918111921239601E-2</v>
      </c>
      <c r="L6">
        <f>'Data-Error'!P6</f>
        <v>1.7343270687292245E-2</v>
      </c>
      <c r="M6">
        <f>'Data-Error'!Q6</f>
        <v>3.4026143274544784E-3</v>
      </c>
      <c r="N6">
        <f>'Data-Error'!R6</f>
        <v>2.0000000000000018E-2</v>
      </c>
      <c r="O6">
        <f>'Data-Error'!S6</f>
        <v>0.98</v>
      </c>
      <c r="P6">
        <f>'Data-Error'!T6</f>
        <v>0.98</v>
      </c>
      <c r="Q6">
        <f>'Data-Error'!U6</f>
        <v>0.98</v>
      </c>
      <c r="R6">
        <f>'Data-Error'!V6</f>
        <v>0.98</v>
      </c>
    </row>
    <row r="7" spans="1:18" x14ac:dyDescent="0.25">
      <c r="A7">
        <f>Data!A6</f>
        <v>97</v>
      </c>
      <c r="B7">
        <v>0.97</v>
      </c>
      <c r="C7">
        <f>'Data-Error'!C7</f>
        <v>3.7387297463970626E-2</v>
      </c>
      <c r="D7">
        <f>'Data-Error'!H7</f>
        <v>2.9688730227666937E-2</v>
      </c>
      <c r="E7">
        <f>'Data-Error'!I7</f>
        <v>2.9686452296298294E-2</v>
      </c>
      <c r="F7">
        <f>'Data-Error'!J7</f>
        <v>2.9964864010073811E-2</v>
      </c>
      <c r="G7">
        <f>'Data-Error'!K7</f>
        <v>2.9671845479191328E-2</v>
      </c>
      <c r="H7">
        <f>'Data-Error'!L7</f>
        <v>2.9689731697897459E-2</v>
      </c>
      <c r="I7">
        <f>'Data-Error'!M7</f>
        <v>2.9688730227666937E-2</v>
      </c>
      <c r="J7">
        <f>'Data-Error'!N7</f>
        <v>2.676831491100029E-2</v>
      </c>
      <c r="K7">
        <f>'Data-Error'!O7</f>
        <v>2.9688730227666937E-2</v>
      </c>
      <c r="L7">
        <f>'Data-Error'!P7</f>
        <v>2.7356405924189753E-2</v>
      </c>
      <c r="M7">
        <f>'Data-Error'!Q7</f>
        <v>1.0791021279040969E-2</v>
      </c>
      <c r="N7">
        <f>'Data-Error'!R7</f>
        <v>3.0000000000000027E-2</v>
      </c>
      <c r="O7">
        <f>'Data-Error'!S7</f>
        <v>0.97</v>
      </c>
      <c r="P7">
        <f>'Data-Error'!T7</f>
        <v>0.97</v>
      </c>
      <c r="Q7">
        <f>'Data-Error'!U7</f>
        <v>0.97</v>
      </c>
      <c r="R7">
        <f>'Data-Error'!V7</f>
        <v>0.97</v>
      </c>
    </row>
    <row r="8" spans="1:18" x14ac:dyDescent="0.25">
      <c r="A8">
        <f>Data!A7</f>
        <v>96</v>
      </c>
      <c r="B8">
        <v>0.96</v>
      </c>
      <c r="C8">
        <f>'Data-Error'!C8</f>
        <v>1.464360952803323E-2</v>
      </c>
      <c r="D8">
        <f>'Data-Error'!H8</f>
        <v>4.0000000000000036E-2</v>
      </c>
      <c r="E8">
        <f>'Data-Error'!I8</f>
        <v>3.9723011874601366E-2</v>
      </c>
      <c r="F8">
        <f>'Data-Error'!J8</f>
        <v>3.9700540002641227E-2</v>
      </c>
      <c r="G8">
        <f>'Data-Error'!K8</f>
        <v>3.9976162123870118E-2</v>
      </c>
      <c r="H8">
        <f>'Data-Error'!L8</f>
        <v>3.9728196781520175E-2</v>
      </c>
      <c r="I8">
        <f>'Data-Error'!M8</f>
        <v>4.0000000000000036E-2</v>
      </c>
      <c r="J8">
        <f>'Data-Error'!N8</f>
        <v>3.7084824906765457E-2</v>
      </c>
      <c r="K8">
        <f>'Data-Error'!O8</f>
        <v>4.0000000000000036E-2</v>
      </c>
      <c r="L8">
        <f>'Data-Error'!P8</f>
        <v>3.8646592861122375E-2</v>
      </c>
      <c r="M8">
        <f>'Data-Error'!Q8</f>
        <v>2.7536186906393922E-3</v>
      </c>
      <c r="N8">
        <f>'Data-Error'!R8</f>
        <v>4.0000000000000036E-2</v>
      </c>
      <c r="O8">
        <f>'Data-Error'!S8</f>
        <v>0.96</v>
      </c>
      <c r="P8">
        <f>'Data-Error'!T8</f>
        <v>0.96</v>
      </c>
      <c r="Q8">
        <f>'Data-Error'!U8</f>
        <v>0.96</v>
      </c>
      <c r="R8">
        <f>'Data-Error'!V8</f>
        <v>0.96</v>
      </c>
    </row>
    <row r="9" spans="1:18" x14ac:dyDescent="0.25">
      <c r="A9">
        <f>Data!A8</f>
        <v>95</v>
      </c>
      <c r="B9">
        <v>0.95</v>
      </c>
      <c r="C9">
        <f>'Data-Error'!C9</f>
        <v>8.5999608216362766E-3</v>
      </c>
      <c r="D9">
        <f>'Data-Error'!H9</f>
        <v>4.9896043597516204E-2</v>
      </c>
      <c r="E9">
        <f>'Data-Error'!I9</f>
        <v>4.9423693444200167E-2</v>
      </c>
      <c r="F9">
        <f>'Data-Error'!J9</f>
        <v>4.976233256190099E-2</v>
      </c>
      <c r="G9">
        <f>'Data-Error'!K9</f>
        <v>4.9745865060392913E-2</v>
      </c>
      <c r="H9">
        <f>'Data-Error'!L9</f>
        <v>4.9420810228354761E-2</v>
      </c>
      <c r="I9">
        <f>'Data-Error'!M9</f>
        <v>4.9896043597516204E-2</v>
      </c>
      <c r="J9">
        <f>'Data-Error'!N9</f>
        <v>4.6568092755328694E-2</v>
      </c>
      <c r="K9">
        <f>'Data-Error'!O9</f>
        <v>4.9896043597516204E-2</v>
      </c>
      <c r="L9">
        <f>'Data-Error'!P9</f>
        <v>4.0759315680237052E-2</v>
      </c>
      <c r="M9">
        <f>'Data-Error'!Q9</f>
        <v>1.3217472937083752E-3</v>
      </c>
      <c r="N9">
        <f>'Data-Error'!R9</f>
        <v>5.0000000000000044E-2</v>
      </c>
      <c r="O9">
        <f>'Data-Error'!S9</f>
        <v>0.95</v>
      </c>
      <c r="P9">
        <f>'Data-Error'!T9</f>
        <v>0.95</v>
      </c>
      <c r="Q9">
        <f>'Data-Error'!U9</f>
        <v>0.95</v>
      </c>
      <c r="R9">
        <f>'Data-Error'!V9</f>
        <v>0.95</v>
      </c>
    </row>
    <row r="10" spans="1:18" x14ac:dyDescent="0.25">
      <c r="A10">
        <f>Data!A9</f>
        <v>94</v>
      </c>
      <c r="B10">
        <v>0.94</v>
      </c>
      <c r="C10">
        <f>'Data-Error'!C10</f>
        <v>5.2865895215037373E-3</v>
      </c>
      <c r="D10">
        <f>'Data-Error'!H10</f>
        <v>5.9656646329440233E-2</v>
      </c>
      <c r="E10">
        <f>'Data-Error'!I10</f>
        <v>5.9487326418606101E-2</v>
      </c>
      <c r="F10">
        <f>'Data-Error'!J10</f>
        <v>5.9724077704630507E-2</v>
      </c>
      <c r="G10">
        <f>'Data-Error'!K10</f>
        <v>5.9465887482405666E-2</v>
      </c>
      <c r="H10">
        <f>'Data-Error'!L10</f>
        <v>5.9485753990605961E-2</v>
      </c>
      <c r="I10">
        <f>'Data-Error'!M10</f>
        <v>5.9656646329440233E-2</v>
      </c>
      <c r="J10">
        <f>'Data-Error'!N10</f>
        <v>5.2590056722167655E-2</v>
      </c>
      <c r="K10">
        <f>'Data-Error'!O10</f>
        <v>5.9656646329440233E-2</v>
      </c>
      <c r="L10">
        <f>'Data-Error'!P10</f>
        <v>5.6135716321014995E-2</v>
      </c>
      <c r="M10">
        <f>'Data-Error'!Q10</f>
        <v>2.9857456875730382E-3</v>
      </c>
      <c r="N10">
        <f>'Data-Error'!R10</f>
        <v>6.0000000000000053E-2</v>
      </c>
      <c r="O10">
        <f>'Data-Error'!S10</f>
        <v>0.94</v>
      </c>
      <c r="P10">
        <f>'Data-Error'!T10</f>
        <v>0.94</v>
      </c>
      <c r="Q10">
        <f>'Data-Error'!U10</f>
        <v>0.94</v>
      </c>
      <c r="R10">
        <f>'Data-Error'!V10</f>
        <v>0.94</v>
      </c>
    </row>
    <row r="11" spans="1:18" x14ac:dyDescent="0.25">
      <c r="A11">
        <f>Data!A10</f>
        <v>93</v>
      </c>
      <c r="B11">
        <v>0.93</v>
      </c>
      <c r="C11">
        <f>'Data-Error'!C11</f>
        <v>2.6315040192952055E-2</v>
      </c>
      <c r="D11">
        <f>'Data-Error'!H11</f>
        <v>6.9717523292539774E-2</v>
      </c>
      <c r="E11">
        <f>'Data-Error'!I11</f>
        <v>6.9417187434283933E-2</v>
      </c>
      <c r="F11">
        <f>'Data-Error'!J11</f>
        <v>6.9632314779483839E-2</v>
      </c>
      <c r="G11">
        <f>'Data-Error'!K11</f>
        <v>6.9511151255083448E-2</v>
      </c>
      <c r="H11">
        <f>'Data-Error'!L11</f>
        <v>6.9403310912352079E-2</v>
      </c>
      <c r="I11">
        <f>'Data-Error'!M11</f>
        <v>6.9717523292539774E-2</v>
      </c>
      <c r="J11">
        <f>'Data-Error'!N11</f>
        <v>6.2994101515994605E-2</v>
      </c>
      <c r="K11">
        <f>'Data-Error'!O11</f>
        <v>6.9717523292539774E-2</v>
      </c>
      <c r="L11">
        <f>'Data-Error'!P11</f>
        <v>6.2517485657348715E-2</v>
      </c>
      <c r="M11">
        <f>'Data-Error'!Q11</f>
        <v>1.364806005787067E-2</v>
      </c>
      <c r="N11">
        <f>'Data-Error'!R11</f>
        <v>6.9999999999999951E-2</v>
      </c>
      <c r="O11">
        <f>'Data-Error'!S11</f>
        <v>0.93</v>
      </c>
      <c r="P11">
        <f>'Data-Error'!T11</f>
        <v>0.93</v>
      </c>
      <c r="Q11">
        <f>'Data-Error'!U11</f>
        <v>0.93</v>
      </c>
      <c r="R11">
        <f>'Data-Error'!V11</f>
        <v>0.93</v>
      </c>
    </row>
    <row r="12" spans="1:18" x14ac:dyDescent="0.25">
      <c r="A12">
        <f>Data!A11</f>
        <v>92</v>
      </c>
      <c r="B12">
        <v>0.92</v>
      </c>
      <c r="C12">
        <f>'Data-Error'!C12</f>
        <v>3.5064034505816188E-5</v>
      </c>
      <c r="D12">
        <f>'Data-Error'!H12</f>
        <v>7.984639304099328E-2</v>
      </c>
      <c r="E12">
        <f>'Data-Error'!I12</f>
        <v>7.9286647493385431E-2</v>
      </c>
      <c r="F12">
        <f>'Data-Error'!J12</f>
        <v>7.9636067166757418E-2</v>
      </c>
      <c r="G12">
        <f>'Data-Error'!K12</f>
        <v>7.9515474023684418E-2</v>
      </c>
      <c r="H12">
        <f>'Data-Error'!L12</f>
        <v>7.928941918266641E-2</v>
      </c>
      <c r="I12">
        <f>'Data-Error'!M12</f>
        <v>7.984639304099328E-2</v>
      </c>
      <c r="J12">
        <f>'Data-Error'!N12</f>
        <v>7.1405025630943753E-2</v>
      </c>
      <c r="K12">
        <f>'Data-Error'!O12</f>
        <v>7.984639304099328E-2</v>
      </c>
      <c r="L12">
        <f>'Data-Error'!P12</f>
        <v>7.1235185183123662E-2</v>
      </c>
      <c r="M12">
        <f>'Data-Error'!Q12</f>
        <v>4.944091487894875E-3</v>
      </c>
      <c r="N12">
        <f>'Data-Error'!R12</f>
        <v>7.999999999999996E-2</v>
      </c>
      <c r="O12">
        <f>'Data-Error'!S12</f>
        <v>0.92</v>
      </c>
      <c r="P12">
        <f>'Data-Error'!T12</f>
        <v>0.92</v>
      </c>
      <c r="Q12">
        <f>'Data-Error'!U12</f>
        <v>0.92</v>
      </c>
      <c r="R12">
        <f>'Data-Error'!V12</f>
        <v>0.92</v>
      </c>
    </row>
    <row r="13" spans="1:18" x14ac:dyDescent="0.25">
      <c r="A13">
        <f>Data!A12</f>
        <v>91</v>
      </c>
      <c r="B13">
        <v>0.91</v>
      </c>
      <c r="C13">
        <f>'Data-Error'!C13</f>
        <v>9.8032670418639611E-3</v>
      </c>
      <c r="D13">
        <f>'Data-Error'!H13</f>
        <v>8.9650646662429168E-2</v>
      </c>
      <c r="E13">
        <f>'Data-Error'!I13</f>
        <v>8.9046009075002375E-2</v>
      </c>
      <c r="F13">
        <f>'Data-Error'!J13</f>
        <v>8.9586847541479719E-2</v>
      </c>
      <c r="G13">
        <f>'Data-Error'!K13</f>
        <v>8.9165047847253098E-2</v>
      </c>
      <c r="H13">
        <f>'Data-Error'!L13</f>
        <v>8.9053199298874453E-2</v>
      </c>
      <c r="I13">
        <f>'Data-Error'!M13</f>
        <v>8.9650646662429168E-2</v>
      </c>
      <c r="J13">
        <f>'Data-Error'!N13</f>
        <v>7.929307238055272E-2</v>
      </c>
      <c r="K13">
        <f>'Data-Error'!O13</f>
        <v>8.9650646662429168E-2</v>
      </c>
      <c r="L13">
        <f>'Data-Error'!P13</f>
        <v>8.2340000003922942E-2</v>
      </c>
      <c r="M13">
        <f>'Data-Error'!Q13</f>
        <v>4.7255626252528105E-3</v>
      </c>
      <c r="N13">
        <f>'Data-Error'!R13</f>
        <v>8.9999999999999969E-2</v>
      </c>
      <c r="O13">
        <f>'Data-Error'!S13</f>
        <v>0.91</v>
      </c>
      <c r="P13">
        <f>'Data-Error'!T13</f>
        <v>0.91</v>
      </c>
      <c r="Q13">
        <f>'Data-Error'!U13</f>
        <v>0.91</v>
      </c>
      <c r="R13">
        <f>'Data-Error'!V13</f>
        <v>0.91</v>
      </c>
    </row>
    <row r="14" spans="1:18" x14ac:dyDescent="0.25">
      <c r="A14">
        <f>Data!A13</f>
        <v>90</v>
      </c>
      <c r="B14">
        <v>0.9</v>
      </c>
      <c r="C14">
        <f>'Data-Error'!C14</f>
        <v>2.509360259208393E-2</v>
      </c>
      <c r="D14">
        <f>'Data-Error'!H14</f>
        <v>9.9726068599557571E-2</v>
      </c>
      <c r="E14">
        <f>'Data-Error'!I14</f>
        <v>9.8952490429239703E-2</v>
      </c>
      <c r="F14">
        <f>'Data-Error'!J14</f>
        <v>9.9661846554650491E-2</v>
      </c>
      <c r="G14">
        <f>'Data-Error'!K14</f>
        <v>9.9137325744263816E-2</v>
      </c>
      <c r="H14">
        <f>'Data-Error'!L14</f>
        <v>9.8943651074832273E-2</v>
      </c>
      <c r="I14">
        <f>'Data-Error'!M14</f>
        <v>9.9726068599557571E-2</v>
      </c>
      <c r="J14">
        <f>'Data-Error'!N14</f>
        <v>8.7591817019763041E-2</v>
      </c>
      <c r="K14">
        <f>'Data-Error'!O14</f>
        <v>9.9726068599557571E-2</v>
      </c>
      <c r="L14">
        <f>'Data-Error'!P14</f>
        <v>8.8665023318246328E-2</v>
      </c>
      <c r="M14">
        <f>'Data-Error'!Q14</f>
        <v>4.7247185091053856E-3</v>
      </c>
      <c r="N14">
        <f>'Data-Error'!R14</f>
        <v>9.9999999999999978E-2</v>
      </c>
      <c r="O14">
        <f>'Data-Error'!S14</f>
        <v>0.9</v>
      </c>
      <c r="P14">
        <f>'Data-Error'!T14</f>
        <v>0.9</v>
      </c>
      <c r="Q14">
        <f>'Data-Error'!U14</f>
        <v>0.9</v>
      </c>
      <c r="R14">
        <f>'Data-Error'!V14</f>
        <v>0.9</v>
      </c>
    </row>
    <row r="15" spans="1:18" x14ac:dyDescent="0.25">
      <c r="A15">
        <f>Data!A14</f>
        <v>89</v>
      </c>
      <c r="B15">
        <v>0.89</v>
      </c>
      <c r="C15">
        <f>'Data-Error'!C15</f>
        <v>1.1022753309707256E-2</v>
      </c>
      <c r="D15">
        <f>'Data-Error'!H15</f>
        <v>0.10958778872992192</v>
      </c>
      <c r="E15">
        <f>'Data-Error'!I15</f>
        <v>0.10846596681028298</v>
      </c>
      <c r="F15">
        <f>'Data-Error'!J15</f>
        <v>0.10956379716251285</v>
      </c>
      <c r="G15">
        <f>'Data-Error'!K15</f>
        <v>0.10875720402700306</v>
      </c>
      <c r="H15">
        <f>'Data-Error'!L15</f>
        <v>0.10846507192907939</v>
      </c>
      <c r="I15">
        <f>'Data-Error'!M15</f>
        <v>0.10958778872992192</v>
      </c>
      <c r="J15">
        <f>'Data-Error'!N15</f>
        <v>9.4571257239614459E-2</v>
      </c>
      <c r="K15">
        <f>'Data-Error'!O15</f>
        <v>0.10958778872992192</v>
      </c>
      <c r="L15">
        <f>'Data-Error'!P15</f>
        <v>9.7405392362417298E-2</v>
      </c>
      <c r="M15">
        <f>'Data-Error'!Q15</f>
        <v>6.2884435019335827E-3</v>
      </c>
      <c r="N15">
        <f>'Data-Error'!R15</f>
        <v>0.10999999999999999</v>
      </c>
      <c r="O15">
        <f>'Data-Error'!S15</f>
        <v>0.89</v>
      </c>
      <c r="P15">
        <f>'Data-Error'!T15</f>
        <v>0.89</v>
      </c>
      <c r="Q15">
        <f>'Data-Error'!U15</f>
        <v>0.89</v>
      </c>
      <c r="R15">
        <f>'Data-Error'!V15</f>
        <v>0.89</v>
      </c>
    </row>
    <row r="16" spans="1:18" x14ac:dyDescent="0.25">
      <c r="A16">
        <f>Data!A15</f>
        <v>88</v>
      </c>
      <c r="B16">
        <v>0.88</v>
      </c>
      <c r="C16">
        <f>'Data-Error'!C16</f>
        <v>2.200118436379439E-2</v>
      </c>
      <c r="D16">
        <f>'Data-Error'!H16</f>
        <v>0.11949427043869898</v>
      </c>
      <c r="E16">
        <f>'Data-Error'!I16</f>
        <v>0.11840577572499411</v>
      </c>
      <c r="F16">
        <f>'Data-Error'!J16</f>
        <v>0.11945531905769258</v>
      </c>
      <c r="G16">
        <f>'Data-Error'!K16</f>
        <v>0.11858257044037634</v>
      </c>
      <c r="H16">
        <f>'Data-Error'!L16</f>
        <v>0.11841157163361682</v>
      </c>
      <c r="I16">
        <f>'Data-Error'!M16</f>
        <v>0.11949427043869898</v>
      </c>
      <c r="J16">
        <f>'Data-Error'!N16</f>
        <v>0.10096858715505597</v>
      </c>
      <c r="K16">
        <f>'Data-Error'!O16</f>
        <v>0.11949427043869898</v>
      </c>
      <c r="L16">
        <f>'Data-Error'!P16</f>
        <v>0.10229513730923545</v>
      </c>
      <c r="M16">
        <f>'Data-Error'!Q16</f>
        <v>8.6906613595517657E-3</v>
      </c>
      <c r="N16">
        <f>'Data-Error'!R16</f>
        <v>0.12</v>
      </c>
      <c r="O16">
        <f>'Data-Error'!S16</f>
        <v>0.88</v>
      </c>
      <c r="P16">
        <f>'Data-Error'!T16</f>
        <v>0.88</v>
      </c>
      <c r="Q16">
        <f>'Data-Error'!U16</f>
        <v>0.88</v>
      </c>
      <c r="R16">
        <f>'Data-Error'!V16</f>
        <v>0.88</v>
      </c>
    </row>
    <row r="17" spans="1:18" x14ac:dyDescent="0.25">
      <c r="A17">
        <f>Data!A16</f>
        <v>87</v>
      </c>
      <c r="B17">
        <v>0.87</v>
      </c>
      <c r="C17">
        <f>'Data-Error'!C17</f>
        <v>3.0203721043384646E-2</v>
      </c>
      <c r="D17">
        <f>'Data-Error'!H17</f>
        <v>0.12938949292259927</v>
      </c>
      <c r="E17">
        <f>'Data-Error'!I17</f>
        <v>0.12781045483053599</v>
      </c>
      <c r="F17">
        <f>'Data-Error'!J17</f>
        <v>0.12934455053466642</v>
      </c>
      <c r="G17">
        <f>'Data-Error'!K17</f>
        <v>0.12811417653529211</v>
      </c>
      <c r="H17">
        <f>'Data-Error'!L17</f>
        <v>0.12781425607880914</v>
      </c>
      <c r="I17">
        <f>'Data-Error'!M17</f>
        <v>0.12938949292259927</v>
      </c>
      <c r="J17">
        <f>'Data-Error'!N17</f>
        <v>0.10801809143912355</v>
      </c>
      <c r="K17">
        <f>'Data-Error'!O17</f>
        <v>0.12938949292259927</v>
      </c>
      <c r="L17">
        <f>'Data-Error'!P17</f>
        <v>0.11646872969525013</v>
      </c>
      <c r="M17">
        <f>'Data-Error'!Q17</f>
        <v>1.0018989832637715E-2</v>
      </c>
      <c r="N17">
        <f>'Data-Error'!R17</f>
        <v>0.13</v>
      </c>
      <c r="O17">
        <f>'Data-Error'!S17</f>
        <v>0.87</v>
      </c>
      <c r="P17">
        <f>'Data-Error'!T17</f>
        <v>0.87</v>
      </c>
      <c r="Q17">
        <f>'Data-Error'!U17</f>
        <v>0.87</v>
      </c>
      <c r="R17">
        <f>'Data-Error'!V17</f>
        <v>0.87</v>
      </c>
    </row>
    <row r="18" spans="1:18" x14ac:dyDescent="0.25">
      <c r="A18">
        <f>Data!A17</f>
        <v>86</v>
      </c>
      <c r="B18">
        <v>0.86</v>
      </c>
      <c r="C18">
        <f>'Data-Error'!C18</f>
        <v>1.3275241824841633E-2</v>
      </c>
      <c r="D18">
        <f>'Data-Error'!H18</f>
        <v>0.13918568308153312</v>
      </c>
      <c r="E18">
        <f>'Data-Error'!I18</f>
        <v>0.13764360715687951</v>
      </c>
      <c r="F18">
        <f>'Data-Error'!J18</f>
        <v>0.13932184128181546</v>
      </c>
      <c r="G18">
        <f>'Data-Error'!K18</f>
        <v>0.13776719604397714</v>
      </c>
      <c r="H18">
        <f>'Data-Error'!L18</f>
        <v>0.13764022350176497</v>
      </c>
      <c r="I18">
        <f>'Data-Error'!M18</f>
        <v>0.13918568308153312</v>
      </c>
      <c r="J18">
        <f>'Data-Error'!N18</f>
        <v>0.11761579700736502</v>
      </c>
      <c r="K18">
        <f>'Data-Error'!O18</f>
        <v>0.13918568308153312</v>
      </c>
      <c r="L18">
        <f>'Data-Error'!P18</f>
        <v>0.12638960189139781</v>
      </c>
      <c r="M18">
        <f>'Data-Error'!Q18</f>
        <v>5.3708504506913002E-3</v>
      </c>
      <c r="N18">
        <f>'Data-Error'!R18</f>
        <v>0.14000000000000001</v>
      </c>
      <c r="O18">
        <f>'Data-Error'!S18</f>
        <v>0.86</v>
      </c>
      <c r="P18">
        <f>'Data-Error'!T18</f>
        <v>0.86</v>
      </c>
      <c r="Q18">
        <f>'Data-Error'!U18</f>
        <v>0.86</v>
      </c>
      <c r="R18">
        <f>'Data-Error'!V18</f>
        <v>0.86</v>
      </c>
    </row>
    <row r="19" spans="1:18" x14ac:dyDescent="0.25">
      <c r="A19">
        <f>Data!A18</f>
        <v>85</v>
      </c>
      <c r="B19">
        <v>0.85</v>
      </c>
      <c r="C19">
        <f>'Data-Error'!C19</f>
        <v>1.3101642388025914E-3</v>
      </c>
      <c r="D19">
        <f>'Data-Error'!H19</f>
        <v>0.14938033308601684</v>
      </c>
      <c r="E19">
        <f>'Data-Error'!I19</f>
        <v>0.14729135918774106</v>
      </c>
      <c r="F19">
        <f>'Data-Error'!J19</f>
        <v>0.14930288441623818</v>
      </c>
      <c r="G19">
        <f>'Data-Error'!K19</f>
        <v>0.14769101507847548</v>
      </c>
      <c r="H19">
        <f>'Data-Error'!L19</f>
        <v>0.14730147182612163</v>
      </c>
      <c r="I19">
        <f>'Data-Error'!M19</f>
        <v>0.14938033308601684</v>
      </c>
      <c r="J19">
        <f>'Data-Error'!N19</f>
        <v>0.13085687242975497</v>
      </c>
      <c r="K19">
        <f>'Data-Error'!O19</f>
        <v>0.14938033308601684</v>
      </c>
      <c r="L19">
        <f>'Data-Error'!P19</f>
        <v>0.13504841692220793</v>
      </c>
      <c r="M19">
        <f>'Data-Error'!Q19</f>
        <v>6.7583159802356851E-3</v>
      </c>
      <c r="N19">
        <f>'Data-Error'!R19</f>
        <v>0.15000000000000002</v>
      </c>
      <c r="O19">
        <f>'Data-Error'!S19</f>
        <v>0.85</v>
      </c>
      <c r="P19">
        <f>'Data-Error'!T19</f>
        <v>0.85</v>
      </c>
      <c r="Q19">
        <f>'Data-Error'!U19</f>
        <v>0.85</v>
      </c>
      <c r="R19">
        <f>'Data-Error'!V19</f>
        <v>0.85</v>
      </c>
    </row>
    <row r="20" spans="1:18" x14ac:dyDescent="0.25">
      <c r="A20">
        <f>Data!A19</f>
        <v>84</v>
      </c>
      <c r="B20">
        <v>0.84</v>
      </c>
      <c r="C20">
        <f>'Data-Error'!C20</f>
        <v>1.8593961820590255E-2</v>
      </c>
      <c r="D20">
        <f>'Data-Error'!H20</f>
        <v>0.15903921422429246</v>
      </c>
      <c r="E20">
        <f>'Data-Error'!I20</f>
        <v>0.15696782161074863</v>
      </c>
      <c r="F20">
        <f>'Data-Error'!J20</f>
        <v>0.1593180401622396</v>
      </c>
      <c r="G20">
        <f>'Data-Error'!K20</f>
        <v>0.15715129549146256</v>
      </c>
      <c r="H20">
        <f>'Data-Error'!L20</f>
        <v>0.15696902658655609</v>
      </c>
      <c r="I20">
        <f>'Data-Error'!M20</f>
        <v>0.15903921422429246</v>
      </c>
      <c r="J20">
        <f>'Data-Error'!N20</f>
        <v>0.13469300798637063</v>
      </c>
      <c r="K20">
        <f>'Data-Error'!O20</f>
        <v>0.15903921422429246</v>
      </c>
      <c r="L20">
        <f>'Data-Error'!P20</f>
        <v>0.13871725742033403</v>
      </c>
      <c r="M20">
        <f>'Data-Error'!Q20</f>
        <v>1.2024918951142882E-2</v>
      </c>
      <c r="N20">
        <f>'Data-Error'!R20</f>
        <v>0.16000000000000003</v>
      </c>
      <c r="O20">
        <f>'Data-Error'!S20</f>
        <v>0.84</v>
      </c>
      <c r="P20">
        <f>'Data-Error'!T20</f>
        <v>0.84</v>
      </c>
      <c r="Q20">
        <f>'Data-Error'!U20</f>
        <v>0.84</v>
      </c>
      <c r="R20">
        <f>'Data-Error'!V20</f>
        <v>0.84</v>
      </c>
    </row>
    <row r="21" spans="1:18" x14ac:dyDescent="0.25">
      <c r="A21">
        <f>Data!A20</f>
        <v>83</v>
      </c>
      <c r="B21">
        <v>0.83</v>
      </c>
      <c r="C21">
        <f>'Data-Error'!C21</f>
        <v>1.3699258252259927E-2</v>
      </c>
      <c r="D21">
        <f>'Data-Error'!H21</f>
        <v>0.16928236424778187</v>
      </c>
      <c r="E21">
        <f>'Data-Error'!I21</f>
        <v>0.16673570396664295</v>
      </c>
      <c r="F21">
        <f>'Data-Error'!J21</f>
        <v>0.16918807111212475</v>
      </c>
      <c r="G21">
        <f>'Data-Error'!K21</f>
        <v>0.16710888224010834</v>
      </c>
      <c r="H21">
        <f>'Data-Error'!L21</f>
        <v>0.16673631491886032</v>
      </c>
      <c r="I21">
        <f>'Data-Error'!M21</f>
        <v>0.16928236424778187</v>
      </c>
      <c r="J21">
        <f>'Data-Error'!N21</f>
        <v>0.1434776883953145</v>
      </c>
      <c r="K21">
        <f>'Data-Error'!O21</f>
        <v>0.16928236424778187</v>
      </c>
      <c r="L21">
        <f>'Data-Error'!P21</f>
        <v>0.15168383690693132</v>
      </c>
      <c r="M21">
        <f>'Data-Error'!Q21</f>
        <v>1.0883421583651076E-2</v>
      </c>
      <c r="N21">
        <f>'Data-Error'!R21</f>
        <v>0.17000000000000004</v>
      </c>
      <c r="O21">
        <f>'Data-Error'!S21</f>
        <v>0.83</v>
      </c>
      <c r="P21">
        <f>'Data-Error'!T21</f>
        <v>0.83</v>
      </c>
      <c r="Q21">
        <f>'Data-Error'!U21</f>
        <v>0.83</v>
      </c>
      <c r="R21">
        <f>'Data-Error'!V21</f>
        <v>0.83</v>
      </c>
    </row>
    <row r="22" spans="1:18" x14ac:dyDescent="0.25">
      <c r="A22">
        <f>Data!A21</f>
        <v>82</v>
      </c>
      <c r="B22">
        <v>0.82</v>
      </c>
      <c r="C22">
        <f>'Data-Error'!C22</f>
        <v>1.3743321780671836E-2</v>
      </c>
      <c r="D22">
        <f>'Data-Error'!H22</f>
        <v>0.17913034411383011</v>
      </c>
      <c r="E22">
        <f>'Data-Error'!I22</f>
        <v>0.1762774709972571</v>
      </c>
      <c r="F22">
        <f>'Data-Error'!J22</f>
        <v>0.17915561539882263</v>
      </c>
      <c r="G22">
        <f>'Data-Error'!K22</f>
        <v>0.17661899978965623</v>
      </c>
      <c r="H22">
        <f>'Data-Error'!L22</f>
        <v>0.17629060441676869</v>
      </c>
      <c r="I22">
        <f>'Data-Error'!M22</f>
        <v>0.17913034411383011</v>
      </c>
      <c r="J22">
        <f>'Data-Error'!N22</f>
        <v>0.15240799925034354</v>
      </c>
      <c r="K22">
        <f>'Data-Error'!O22</f>
        <v>0.17913034411383011</v>
      </c>
      <c r="L22">
        <f>'Data-Error'!P22</f>
        <v>0.15774397603208856</v>
      </c>
      <c r="M22">
        <f>'Data-Error'!Q22</f>
        <v>8.2403440289949836E-3</v>
      </c>
      <c r="N22">
        <f>'Data-Error'!R22</f>
        <v>0.18000000000000005</v>
      </c>
      <c r="O22">
        <f>'Data-Error'!S22</f>
        <v>0.82</v>
      </c>
      <c r="P22">
        <f>'Data-Error'!T22</f>
        <v>0.82</v>
      </c>
      <c r="Q22">
        <f>'Data-Error'!U22</f>
        <v>0.82</v>
      </c>
      <c r="R22">
        <f>'Data-Error'!V22</f>
        <v>0.82</v>
      </c>
    </row>
    <row r="23" spans="1:18" x14ac:dyDescent="0.25">
      <c r="A23">
        <f>Data!A22</f>
        <v>81</v>
      </c>
      <c r="B23">
        <v>0.81</v>
      </c>
      <c r="C23">
        <f>'Data-Error'!C23</f>
        <v>4.632116840214251E-3</v>
      </c>
      <c r="D23">
        <f>'Data-Error'!H23</f>
        <v>0.18910710925382512</v>
      </c>
      <c r="E23">
        <f>'Data-Error'!I23</f>
        <v>0.18586457022599689</v>
      </c>
      <c r="F23">
        <f>'Data-Error'!J23</f>
        <v>0.18913027460164988</v>
      </c>
      <c r="G23">
        <f>'Data-Error'!K23</f>
        <v>0.18622829042176292</v>
      </c>
      <c r="H23">
        <f>'Data-Error'!L23</f>
        <v>0.18587179023807898</v>
      </c>
      <c r="I23">
        <f>'Data-Error'!M23</f>
        <v>0.18910710925382512</v>
      </c>
      <c r="J23">
        <f>'Data-Error'!N23</f>
        <v>0.16047009011912405</v>
      </c>
      <c r="K23">
        <f>'Data-Error'!O23</f>
        <v>0.18910710925382512</v>
      </c>
      <c r="L23">
        <f>'Data-Error'!P23</f>
        <v>0.16592913028316914</v>
      </c>
      <c r="M23">
        <f>'Data-Error'!Q23</f>
        <v>5.4002807996796909E-3</v>
      </c>
      <c r="N23">
        <f>'Data-Error'!R23</f>
        <v>0.18999999999999995</v>
      </c>
      <c r="O23">
        <f>'Data-Error'!S23</f>
        <v>0.81</v>
      </c>
      <c r="P23">
        <f>'Data-Error'!T23</f>
        <v>0.81</v>
      </c>
      <c r="Q23">
        <f>'Data-Error'!U23</f>
        <v>0.81</v>
      </c>
      <c r="R23">
        <f>'Data-Error'!V23</f>
        <v>0.81</v>
      </c>
    </row>
    <row r="24" spans="1:18" x14ac:dyDescent="0.25">
      <c r="A24">
        <f>Data!A23</f>
        <v>80</v>
      </c>
      <c r="B24">
        <v>0.8</v>
      </c>
      <c r="C24">
        <f>'Data-Error'!C24</f>
        <v>6.9631815021143906E-3</v>
      </c>
      <c r="D24">
        <f>'Data-Error'!H24</f>
        <v>0.1991463312838625</v>
      </c>
      <c r="E24">
        <f>'Data-Error'!I24</f>
        <v>0.19558766604911326</v>
      </c>
      <c r="F24">
        <f>'Data-Error'!J24</f>
        <v>0.19916706748985258</v>
      </c>
      <c r="G24">
        <f>'Data-Error'!K24</f>
        <v>0.19609365810690593</v>
      </c>
      <c r="H24">
        <f>'Data-Error'!L24</f>
        <v>0.19559075707010964</v>
      </c>
      <c r="I24">
        <f>'Data-Error'!M24</f>
        <v>0.1991463312838625</v>
      </c>
      <c r="J24">
        <f>'Data-Error'!N24</f>
        <v>0.17198538743497438</v>
      </c>
      <c r="K24">
        <f>'Data-Error'!O24</f>
        <v>0.1991463312838625</v>
      </c>
      <c r="L24">
        <f>'Data-Error'!P24</f>
        <v>0.17798571648688621</v>
      </c>
      <c r="M24">
        <f>'Data-Error'!Q24</f>
        <v>1.2511911080917315E-2</v>
      </c>
      <c r="N24">
        <f>'Data-Error'!R24</f>
        <v>0.19999999999999996</v>
      </c>
      <c r="O24">
        <f>'Data-Error'!S24</f>
        <v>0.8</v>
      </c>
      <c r="P24">
        <f>'Data-Error'!T24</f>
        <v>0.8</v>
      </c>
      <c r="Q24">
        <f>'Data-Error'!U24</f>
        <v>0.8</v>
      </c>
      <c r="R24">
        <f>'Data-Error'!V24</f>
        <v>0.8</v>
      </c>
    </row>
    <row r="25" spans="1:18" x14ac:dyDescent="0.25">
      <c r="A25">
        <f>Data!A24</f>
        <v>79</v>
      </c>
      <c r="B25">
        <v>0.79</v>
      </c>
      <c r="C25">
        <f>'Data-Error'!C25</f>
        <v>1.4559487028228402E-2</v>
      </c>
      <c r="D25">
        <f>'Data-Error'!H25</f>
        <v>0.20887812948257134</v>
      </c>
      <c r="E25">
        <f>'Data-Error'!I25</f>
        <v>0.20533405758515544</v>
      </c>
      <c r="F25">
        <f>'Data-Error'!J25</f>
        <v>0.20909932958971778</v>
      </c>
      <c r="G25">
        <f>'Data-Error'!K25</f>
        <v>0.20559675898857876</v>
      </c>
      <c r="H25">
        <f>'Data-Error'!L25</f>
        <v>0.20533006320260161</v>
      </c>
      <c r="I25">
        <f>'Data-Error'!M25</f>
        <v>0.20887812948257134</v>
      </c>
      <c r="J25">
        <f>'Data-Error'!N25</f>
        <v>0.18209314316203062</v>
      </c>
      <c r="K25">
        <f>'Data-Error'!O25</f>
        <v>0.20887812948257134</v>
      </c>
      <c r="L25">
        <f>'Data-Error'!P25</f>
        <v>0.1867975749715246</v>
      </c>
      <c r="M25">
        <f>'Data-Error'!Q25</f>
        <v>1.4767926890046357E-2</v>
      </c>
      <c r="N25">
        <f>'Data-Error'!R25</f>
        <v>0.20999999999999996</v>
      </c>
      <c r="O25">
        <f>'Data-Error'!S25</f>
        <v>0.79</v>
      </c>
      <c r="P25">
        <f>'Data-Error'!T25</f>
        <v>0.79</v>
      </c>
      <c r="Q25">
        <f>'Data-Error'!U25</f>
        <v>0.79</v>
      </c>
      <c r="R25">
        <f>'Data-Error'!V25</f>
        <v>0.79</v>
      </c>
    </row>
    <row r="26" spans="1:18" x14ac:dyDescent="0.25">
      <c r="A26">
        <f>Data!A25</f>
        <v>78</v>
      </c>
      <c r="B26">
        <v>0.78</v>
      </c>
      <c r="C26">
        <f>'Data-Error'!C26</f>
        <v>3.1014799458174425E-3</v>
      </c>
      <c r="D26">
        <f>'Data-Error'!H26</f>
        <v>0.21869862331386736</v>
      </c>
      <c r="E26">
        <f>'Data-Error'!I26</f>
        <v>0.21478818236606023</v>
      </c>
      <c r="F26">
        <f>'Data-Error'!J26</f>
        <v>0.21898256699351415</v>
      </c>
      <c r="G26">
        <f>'Data-Error'!K26</f>
        <v>0.2150866409691653</v>
      </c>
      <c r="H26">
        <f>'Data-Error'!L26</f>
        <v>0.21478637323668792</v>
      </c>
      <c r="I26">
        <f>'Data-Error'!M26</f>
        <v>0.21869862331386736</v>
      </c>
      <c r="J26">
        <f>'Data-Error'!N26</f>
        <v>0.18709761364509969</v>
      </c>
      <c r="K26">
        <f>'Data-Error'!O26</f>
        <v>0.21869862331386736</v>
      </c>
      <c r="L26">
        <f>'Data-Error'!P26</f>
        <v>0.19326883726148969</v>
      </c>
      <c r="M26">
        <f>'Data-Error'!Q26</f>
        <v>1.7061921410818304E-2</v>
      </c>
      <c r="N26">
        <f>'Data-Error'!R26</f>
        <v>0.21999999999999997</v>
      </c>
      <c r="O26">
        <f>'Data-Error'!S26</f>
        <v>0.78</v>
      </c>
      <c r="P26">
        <f>'Data-Error'!T26</f>
        <v>0.78</v>
      </c>
      <c r="Q26">
        <f>'Data-Error'!U26</f>
        <v>0.78</v>
      </c>
      <c r="R26">
        <f>'Data-Error'!V26</f>
        <v>0.78</v>
      </c>
    </row>
    <row r="27" spans="1:18" x14ac:dyDescent="0.25">
      <c r="A27">
        <f>Data!A26</f>
        <v>77</v>
      </c>
      <c r="B27">
        <v>0.77</v>
      </c>
      <c r="C27">
        <f>'Data-Error'!C27</f>
        <v>3.7245593009022637E-2</v>
      </c>
      <c r="D27">
        <f>'Data-Error'!H27</f>
        <v>0.22875276831594804</v>
      </c>
      <c r="E27">
        <f>'Data-Error'!I27</f>
        <v>0.22434783043037965</v>
      </c>
      <c r="F27">
        <f>'Data-Error'!J27</f>
        <v>0.22884723739015123</v>
      </c>
      <c r="G27">
        <f>'Data-Error'!K27</f>
        <v>0.22458357094203674</v>
      </c>
      <c r="H27">
        <f>'Data-Error'!L27</f>
        <v>0.22434137273071164</v>
      </c>
      <c r="I27">
        <f>'Data-Error'!M27</f>
        <v>0.22875276831594804</v>
      </c>
      <c r="J27">
        <f>'Data-Error'!N27</f>
        <v>0.19572246082683664</v>
      </c>
      <c r="K27">
        <f>'Data-Error'!O27</f>
        <v>0.22875276831594804</v>
      </c>
      <c r="L27">
        <f>'Data-Error'!P27</f>
        <v>0.1969045725159364</v>
      </c>
      <c r="M27">
        <f>'Data-Error'!Q27</f>
        <v>1.3903188408258216E-2</v>
      </c>
      <c r="N27">
        <f>'Data-Error'!R27</f>
        <v>0.22999999999999998</v>
      </c>
      <c r="O27">
        <f>'Data-Error'!S27</f>
        <v>0.77</v>
      </c>
      <c r="P27">
        <f>'Data-Error'!T27</f>
        <v>0.77</v>
      </c>
      <c r="Q27">
        <f>'Data-Error'!U27</f>
        <v>0.77</v>
      </c>
      <c r="R27">
        <f>'Data-Error'!V27</f>
        <v>0.77</v>
      </c>
    </row>
    <row r="28" spans="1:18" x14ac:dyDescent="0.25">
      <c r="A28">
        <f>Data!A27</f>
        <v>76</v>
      </c>
      <c r="B28">
        <v>0.76</v>
      </c>
      <c r="C28">
        <f>'Data-Error'!C28</f>
        <v>2.7551090056855077E-2</v>
      </c>
      <c r="D28">
        <f>'Data-Error'!H28</f>
        <v>0.23871222057488228</v>
      </c>
      <c r="E28">
        <f>'Data-Error'!I28</f>
        <v>0.23428478509557915</v>
      </c>
      <c r="F28">
        <f>'Data-Error'!J28</f>
        <v>0.23888627196425771</v>
      </c>
      <c r="G28">
        <f>'Data-Error'!K28</f>
        <v>0.23451024049785774</v>
      </c>
      <c r="H28">
        <f>'Data-Error'!L28</f>
        <v>0.23428787243524796</v>
      </c>
      <c r="I28">
        <f>'Data-Error'!M28</f>
        <v>0.23871222057488228</v>
      </c>
      <c r="J28">
        <f>'Data-Error'!N28</f>
        <v>0.20670238679658859</v>
      </c>
      <c r="K28">
        <f>'Data-Error'!O28</f>
        <v>0.23871222057488228</v>
      </c>
      <c r="L28">
        <f>'Data-Error'!P28</f>
        <v>0.21323785479012447</v>
      </c>
      <c r="M28">
        <f>'Data-Error'!Q28</f>
        <v>2.085666084919735E-2</v>
      </c>
      <c r="N28">
        <f>'Data-Error'!R28</f>
        <v>0.24</v>
      </c>
      <c r="O28">
        <f>'Data-Error'!S28</f>
        <v>0.76</v>
      </c>
      <c r="P28">
        <f>'Data-Error'!T28</f>
        <v>0.76</v>
      </c>
      <c r="Q28">
        <f>'Data-Error'!U28</f>
        <v>0.76</v>
      </c>
      <c r="R28">
        <f>'Data-Error'!V28</f>
        <v>0.76</v>
      </c>
    </row>
    <row r="29" spans="1:18" x14ac:dyDescent="0.25">
      <c r="A29">
        <f>Data!A28</f>
        <v>75</v>
      </c>
      <c r="B29">
        <v>0.75</v>
      </c>
      <c r="C29">
        <f>'Data-Error'!C29</f>
        <v>2.4280086149941371E-2</v>
      </c>
      <c r="D29">
        <f>'Data-Error'!H29</f>
        <v>0.24846754182289266</v>
      </c>
      <c r="E29">
        <f>'Data-Error'!I29</f>
        <v>0.24388292355404773</v>
      </c>
      <c r="F29">
        <f>'Data-Error'!J29</f>
        <v>0.24878685806765699</v>
      </c>
      <c r="G29">
        <f>'Data-Error'!K29</f>
        <v>0.24385101828609435</v>
      </c>
      <c r="H29">
        <f>'Data-Error'!L29</f>
        <v>0.24387444587413509</v>
      </c>
      <c r="I29">
        <f>'Data-Error'!M29</f>
        <v>0.24846754182289266</v>
      </c>
      <c r="J29">
        <f>'Data-Error'!N29</f>
        <v>0.2153928029135973</v>
      </c>
      <c r="K29">
        <f>'Data-Error'!O29</f>
        <v>0.24846754182289266</v>
      </c>
      <c r="L29">
        <f>'Data-Error'!P29</f>
        <v>0.22062737212450978</v>
      </c>
      <c r="M29">
        <f>'Data-Error'!Q29</f>
        <v>2.0195586109601593E-2</v>
      </c>
      <c r="N29">
        <f>'Data-Error'!R29</f>
        <v>0.24924390916391559</v>
      </c>
      <c r="O29">
        <f>'Data-Error'!S29</f>
        <v>0.75</v>
      </c>
      <c r="P29">
        <f>'Data-Error'!T29</f>
        <v>0.75</v>
      </c>
      <c r="Q29">
        <f>'Data-Error'!U29</f>
        <v>0.75</v>
      </c>
      <c r="R29">
        <f>'Data-Error'!V29</f>
        <v>0.75</v>
      </c>
    </row>
    <row r="30" spans="1:18" x14ac:dyDescent="0.25">
      <c r="A30">
        <f>Data!A29</f>
        <v>74</v>
      </c>
      <c r="B30">
        <v>0.74</v>
      </c>
      <c r="C30">
        <f>'Data-Error'!C30</f>
        <v>2.0589138522921102E-2</v>
      </c>
      <c r="D30">
        <f>'Data-Error'!H30</f>
        <v>0.25846982375582661</v>
      </c>
      <c r="E30">
        <f>'Data-Error'!I30</f>
        <v>0.25351170322050853</v>
      </c>
      <c r="F30">
        <f>'Data-Error'!J30</f>
        <v>0.25883744219739802</v>
      </c>
      <c r="G30">
        <f>'Data-Error'!K30</f>
        <v>0.25347042670268183</v>
      </c>
      <c r="H30">
        <f>'Data-Error'!L30</f>
        <v>0.25350892316852258</v>
      </c>
      <c r="I30">
        <f>'Data-Error'!M30</f>
        <v>0.25846982375582661</v>
      </c>
      <c r="J30">
        <f>'Data-Error'!N30</f>
        <v>0.22397798396950708</v>
      </c>
      <c r="K30">
        <f>'Data-Error'!O30</f>
        <v>0.25846982375582661</v>
      </c>
      <c r="L30">
        <f>'Data-Error'!P30</f>
        <v>0.23073638851833389</v>
      </c>
      <c r="M30">
        <f>'Data-Error'!Q30</f>
        <v>2.2641295753926038E-2</v>
      </c>
      <c r="N30">
        <f>'Data-Error'!R30</f>
        <v>0.26</v>
      </c>
      <c r="O30">
        <f>'Data-Error'!S30</f>
        <v>0.74</v>
      </c>
      <c r="P30">
        <f>'Data-Error'!T30</f>
        <v>0.74</v>
      </c>
      <c r="Q30">
        <f>'Data-Error'!U30</f>
        <v>0.74</v>
      </c>
      <c r="R30">
        <f>'Data-Error'!V30</f>
        <v>0.74</v>
      </c>
    </row>
    <row r="31" spans="1:18" x14ac:dyDescent="0.25">
      <c r="A31">
        <f>Data!A30</f>
        <v>73</v>
      </c>
      <c r="B31">
        <v>0.73</v>
      </c>
      <c r="C31">
        <f>'Data-Error'!C31</f>
        <v>2.4547544647117725E-2</v>
      </c>
      <c r="D31">
        <f>'Data-Error'!H31</f>
        <v>0.26846341486288983</v>
      </c>
      <c r="E31">
        <f>'Data-Error'!I31</f>
        <v>0.26341969564801659</v>
      </c>
      <c r="F31">
        <f>'Data-Error'!J31</f>
        <v>0.2686814500978788</v>
      </c>
      <c r="G31">
        <f>'Data-Error'!K31</f>
        <v>0.2632103401251441</v>
      </c>
      <c r="H31">
        <f>'Data-Error'!L31</f>
        <v>0.26340747725308145</v>
      </c>
      <c r="I31">
        <f>'Data-Error'!M31</f>
        <v>0.26846341486288983</v>
      </c>
      <c r="J31">
        <f>'Data-Error'!N31</f>
        <v>0.23482205600241657</v>
      </c>
      <c r="K31">
        <f>'Data-Error'!O31</f>
        <v>0.26846341486288983</v>
      </c>
      <c r="L31">
        <f>'Data-Error'!P31</f>
        <v>0.23839515597833116</v>
      </c>
      <c r="M31">
        <f>'Data-Error'!Q31</f>
        <v>2.2602265106236863E-2</v>
      </c>
      <c r="N31">
        <f>'Data-Error'!R31</f>
        <v>0.27</v>
      </c>
      <c r="O31">
        <f>'Data-Error'!S31</f>
        <v>0.73</v>
      </c>
      <c r="P31">
        <f>'Data-Error'!T31</f>
        <v>0.73</v>
      </c>
      <c r="Q31">
        <f>'Data-Error'!U31</f>
        <v>0.73</v>
      </c>
      <c r="R31">
        <f>'Data-Error'!V31</f>
        <v>0.73</v>
      </c>
    </row>
    <row r="32" spans="1:18" x14ac:dyDescent="0.25">
      <c r="A32">
        <f>Data!A31</f>
        <v>72</v>
      </c>
      <c r="B32">
        <v>0.72</v>
      </c>
      <c r="C32">
        <f>'Data-Error'!C32</f>
        <v>1.667666127433276E-2</v>
      </c>
      <c r="D32">
        <f>'Data-Error'!H32</f>
        <v>0.27803185226371785</v>
      </c>
      <c r="E32">
        <f>'Data-Error'!I32</f>
        <v>0.27286189973978481</v>
      </c>
      <c r="F32">
        <f>'Data-Error'!J32</f>
        <v>0.27877335921993218</v>
      </c>
      <c r="G32">
        <f>'Data-Error'!K32</f>
        <v>0.27231662337894225</v>
      </c>
      <c r="H32">
        <f>'Data-Error'!L32</f>
        <v>0.27285714673527317</v>
      </c>
      <c r="I32">
        <f>'Data-Error'!M32</f>
        <v>0.27803185226371785</v>
      </c>
      <c r="J32">
        <f>'Data-Error'!N32</f>
        <v>0.24102966050578278</v>
      </c>
      <c r="K32">
        <f>'Data-Error'!O32</f>
        <v>0.27803185226371785</v>
      </c>
      <c r="L32">
        <f>'Data-Error'!P32</f>
        <v>0.24306036510728635</v>
      </c>
      <c r="M32">
        <f>'Data-Error'!Q32</f>
        <v>2.2179673746596795E-2</v>
      </c>
      <c r="N32">
        <f>'Data-Error'!R32</f>
        <v>0.28000000000000003</v>
      </c>
      <c r="O32">
        <f>'Data-Error'!S32</f>
        <v>0.72</v>
      </c>
      <c r="P32">
        <f>'Data-Error'!T32</f>
        <v>0.72</v>
      </c>
      <c r="Q32">
        <f>'Data-Error'!U32</f>
        <v>0.72</v>
      </c>
      <c r="R32">
        <f>'Data-Error'!V32</f>
        <v>0.72</v>
      </c>
    </row>
    <row r="33" spans="1:18" x14ac:dyDescent="0.25">
      <c r="A33">
        <f>Data!A32</f>
        <v>71</v>
      </c>
      <c r="B33">
        <v>0.71</v>
      </c>
      <c r="C33">
        <f>'Data-Error'!C33</f>
        <v>3.1690685445085354E-2</v>
      </c>
      <c r="D33">
        <f>'Data-Error'!H33</f>
        <v>0.28796917688671797</v>
      </c>
      <c r="E33">
        <f>'Data-Error'!I33</f>
        <v>0.28267259583835314</v>
      </c>
      <c r="F33">
        <f>'Data-Error'!J33</f>
        <v>0.28879124397486</v>
      </c>
      <c r="G33">
        <f>'Data-Error'!K33</f>
        <v>0.28199460844252389</v>
      </c>
      <c r="H33">
        <f>'Data-Error'!L33</f>
        <v>0.28265680253751013</v>
      </c>
      <c r="I33">
        <f>'Data-Error'!M33</f>
        <v>0.28796917688671797</v>
      </c>
      <c r="J33">
        <f>'Data-Error'!N33</f>
        <v>0.25090978313917034</v>
      </c>
      <c r="K33">
        <f>'Data-Error'!O33</f>
        <v>0.28796917688671797</v>
      </c>
      <c r="L33">
        <f>'Data-Error'!P33</f>
        <v>0.24928986480986792</v>
      </c>
      <c r="M33">
        <f>'Data-Error'!Q33</f>
        <v>2.6920871727422968E-2</v>
      </c>
      <c r="N33">
        <f>'Data-Error'!R33</f>
        <v>0.28924390916391562</v>
      </c>
      <c r="O33">
        <f>'Data-Error'!S33</f>
        <v>0.71</v>
      </c>
      <c r="P33">
        <f>'Data-Error'!T33</f>
        <v>0.71</v>
      </c>
      <c r="Q33">
        <f>'Data-Error'!U33</f>
        <v>0.71</v>
      </c>
      <c r="R33">
        <f>'Data-Error'!V33</f>
        <v>0.71</v>
      </c>
    </row>
    <row r="34" spans="1:18" x14ac:dyDescent="0.25">
      <c r="A34">
        <f>Data!A33</f>
        <v>70</v>
      </c>
      <c r="B34">
        <v>0.7</v>
      </c>
      <c r="C34">
        <f>'Data-Error'!C34</f>
        <v>1.4063006561795932E-2</v>
      </c>
      <c r="D34">
        <f>'Data-Error'!H34</f>
        <v>0.29796288688258121</v>
      </c>
      <c r="E34">
        <f>'Data-Error'!I34</f>
        <v>0.29213154765887328</v>
      </c>
      <c r="F34">
        <f>'Data-Error'!J34</f>
        <v>0.29850328480083355</v>
      </c>
      <c r="G34">
        <f>'Data-Error'!K34</f>
        <v>0.29149830448798941</v>
      </c>
      <c r="H34">
        <f>'Data-Error'!L34</f>
        <v>0.29212981836252838</v>
      </c>
      <c r="I34">
        <f>'Data-Error'!M34</f>
        <v>0.29796288688258121</v>
      </c>
      <c r="J34">
        <f>'Data-Error'!N34</f>
        <v>0.26100872253928975</v>
      </c>
      <c r="K34">
        <f>'Data-Error'!O34</f>
        <v>0.29796288688258121</v>
      </c>
      <c r="L34">
        <f>'Data-Error'!P34</f>
        <v>0.2628499744636994</v>
      </c>
      <c r="M34">
        <f>'Data-Error'!Q34</f>
        <v>2.8386187100846505E-2</v>
      </c>
      <c r="N34">
        <f>'Data-Error'!R34</f>
        <v>0.30000000000000004</v>
      </c>
      <c r="O34">
        <f>'Data-Error'!S34</f>
        <v>0.7</v>
      </c>
      <c r="P34">
        <f>'Data-Error'!T34</f>
        <v>0.7</v>
      </c>
      <c r="Q34">
        <f>'Data-Error'!U34</f>
        <v>0.7</v>
      </c>
      <c r="R34">
        <f>'Data-Error'!V34</f>
        <v>0.7</v>
      </c>
    </row>
    <row r="35" spans="1:18" x14ac:dyDescent="0.25">
      <c r="A35">
        <f>Data!A34</f>
        <v>69</v>
      </c>
      <c r="B35">
        <v>0.69</v>
      </c>
      <c r="C35">
        <f>'Data-Error'!C35</f>
        <v>3.8585805011473795E-2</v>
      </c>
      <c r="D35">
        <f>'Data-Error'!H35</f>
        <v>0.30787299512959421</v>
      </c>
      <c r="E35">
        <f>'Data-Error'!I35</f>
        <v>0.30180049668978415</v>
      </c>
      <c r="F35">
        <f>'Data-Error'!J35</f>
        <v>0.30844821729928495</v>
      </c>
      <c r="G35">
        <f>'Data-Error'!K35</f>
        <v>0.30087695348810595</v>
      </c>
      <c r="H35">
        <f>'Data-Error'!L35</f>
        <v>0.30179319667522975</v>
      </c>
      <c r="I35">
        <f>'Data-Error'!M35</f>
        <v>0.30787299512959421</v>
      </c>
      <c r="J35">
        <f>'Data-Error'!N35</f>
        <v>0.26991504617552675</v>
      </c>
      <c r="K35">
        <f>'Data-Error'!O35</f>
        <v>0.30787299512959421</v>
      </c>
      <c r="L35">
        <f>'Data-Error'!P35</f>
        <v>0.27274246903912458</v>
      </c>
      <c r="M35">
        <f>'Data-Error'!Q35</f>
        <v>2.6629435174518545E-2</v>
      </c>
      <c r="N35">
        <f>'Data-Error'!R35</f>
        <v>0.30773172749174671</v>
      </c>
      <c r="O35">
        <f>'Data-Error'!S35</f>
        <v>0.69</v>
      </c>
      <c r="P35">
        <f>'Data-Error'!T35</f>
        <v>0.69</v>
      </c>
      <c r="Q35">
        <f>'Data-Error'!U35</f>
        <v>0.69</v>
      </c>
      <c r="R35">
        <f>'Data-Error'!V35</f>
        <v>0.69</v>
      </c>
    </row>
    <row r="36" spans="1:18" x14ac:dyDescent="0.25">
      <c r="A36">
        <f>Data!A35</f>
        <v>68</v>
      </c>
      <c r="B36">
        <v>0.68</v>
      </c>
      <c r="C36">
        <f>'Data-Error'!C36</f>
        <v>1.1868870830259226E-2</v>
      </c>
      <c r="D36">
        <f>'Data-Error'!H36</f>
        <v>0.31779365355108213</v>
      </c>
      <c r="E36">
        <f>'Data-Error'!I36</f>
        <v>0.31159595613287128</v>
      </c>
      <c r="F36">
        <f>'Data-Error'!J36</f>
        <v>0.31850235888709055</v>
      </c>
      <c r="G36">
        <f>'Data-Error'!K36</f>
        <v>0.31059572293371207</v>
      </c>
      <c r="H36">
        <f>'Data-Error'!L36</f>
        <v>0.31158884308764323</v>
      </c>
      <c r="I36">
        <f>'Data-Error'!M36</f>
        <v>0.31779365355108213</v>
      </c>
      <c r="J36">
        <f>'Data-Error'!N36</f>
        <v>0.27825038056260842</v>
      </c>
      <c r="K36">
        <f>'Data-Error'!O36</f>
        <v>0.31779365355108213</v>
      </c>
      <c r="L36">
        <f>'Data-Error'!P36</f>
        <v>0.28614492711274253</v>
      </c>
      <c r="M36">
        <f>'Data-Error'!Q36</f>
        <v>2.8903599238659372E-2</v>
      </c>
      <c r="N36">
        <f>'Data-Error'!R36</f>
        <v>0.31546345498348993</v>
      </c>
      <c r="O36">
        <f>'Data-Error'!S36</f>
        <v>0.68</v>
      </c>
      <c r="P36">
        <f>'Data-Error'!T36</f>
        <v>0.68</v>
      </c>
      <c r="Q36">
        <f>'Data-Error'!U36</f>
        <v>0.68</v>
      </c>
      <c r="R36">
        <f>'Data-Error'!V36</f>
        <v>0.68</v>
      </c>
    </row>
    <row r="37" spans="1:18" x14ac:dyDescent="0.25">
      <c r="A37">
        <f>Data!A36</f>
        <v>67</v>
      </c>
      <c r="B37">
        <v>0.67</v>
      </c>
      <c r="C37">
        <f>'Data-Error'!C37</f>
        <v>2.6526580971516833E-2</v>
      </c>
      <c r="D37">
        <f>'Data-Error'!H37</f>
        <v>0.32760241038033266</v>
      </c>
      <c r="E37">
        <f>'Data-Error'!I37</f>
        <v>0.32136782604323022</v>
      </c>
      <c r="F37">
        <f>'Data-Error'!J37</f>
        <v>0.32837887123317577</v>
      </c>
      <c r="G37">
        <f>'Data-Error'!K37</f>
        <v>0.32018123833850898</v>
      </c>
      <c r="H37">
        <f>'Data-Error'!L37</f>
        <v>0.32135203850116856</v>
      </c>
      <c r="I37">
        <f>'Data-Error'!M37</f>
        <v>0.32760241038033266</v>
      </c>
      <c r="J37">
        <f>'Data-Error'!N37</f>
        <v>0.29034284186135906</v>
      </c>
      <c r="K37">
        <f>'Data-Error'!O37</f>
        <v>0.32760241038033266</v>
      </c>
      <c r="L37">
        <f>'Data-Error'!P37</f>
        <v>0.29126291258485804</v>
      </c>
      <c r="M37">
        <f>'Data-Error'!Q37</f>
        <v>3.5919484223566722E-2</v>
      </c>
      <c r="N37">
        <f>'Data-Error'!R37</f>
        <v>0.32168300080306755</v>
      </c>
      <c r="O37">
        <f>'Data-Error'!S37</f>
        <v>0.67</v>
      </c>
      <c r="P37">
        <f>'Data-Error'!T37</f>
        <v>0.67</v>
      </c>
      <c r="Q37">
        <f>'Data-Error'!U37</f>
        <v>0.67</v>
      </c>
      <c r="R37">
        <f>'Data-Error'!V37</f>
        <v>0.67</v>
      </c>
    </row>
    <row r="38" spans="1:18" x14ac:dyDescent="0.25">
      <c r="A38">
        <f>Data!A37</f>
        <v>66</v>
      </c>
      <c r="B38">
        <v>0.66</v>
      </c>
      <c r="C38">
        <f>'Data-Error'!C38</f>
        <v>1.828010881581299E-2</v>
      </c>
      <c r="D38">
        <f>'Data-Error'!H38</f>
        <v>0.33721396122840508</v>
      </c>
      <c r="E38">
        <f>'Data-Error'!I38</f>
        <v>0.33098166287401265</v>
      </c>
      <c r="F38">
        <f>'Data-Error'!J38</f>
        <v>0.33827555875239446</v>
      </c>
      <c r="G38">
        <f>'Data-Error'!K38</f>
        <v>0.32943556075471125</v>
      </c>
      <c r="H38">
        <f>'Data-Error'!L38</f>
        <v>0.3309744458616064</v>
      </c>
      <c r="I38">
        <f>'Data-Error'!M38</f>
        <v>0.33721396122840508</v>
      </c>
      <c r="J38">
        <f>'Data-Error'!N38</f>
        <v>0.29392866330006595</v>
      </c>
      <c r="K38">
        <f>'Data-Error'!O38</f>
        <v>0.33721396122840508</v>
      </c>
      <c r="L38">
        <f>'Data-Error'!P38</f>
        <v>0.30181137682266046</v>
      </c>
      <c r="M38">
        <f>'Data-Error'!Q38</f>
        <v>4.0660319344252183E-2</v>
      </c>
      <c r="N38">
        <f>'Data-Error'!R38</f>
        <v>0.3256342741143885</v>
      </c>
      <c r="O38">
        <f>'Data-Error'!S38</f>
        <v>0.66</v>
      </c>
      <c r="P38">
        <f>'Data-Error'!T38</f>
        <v>0.66</v>
      </c>
      <c r="Q38">
        <f>'Data-Error'!U38</f>
        <v>0.66</v>
      </c>
      <c r="R38">
        <f>'Data-Error'!V38</f>
        <v>0.66</v>
      </c>
    </row>
    <row r="39" spans="1:18" x14ac:dyDescent="0.25">
      <c r="A39">
        <f>Data!A38</f>
        <v>65</v>
      </c>
      <c r="B39">
        <v>0.65</v>
      </c>
      <c r="C39">
        <f>'Data-Error'!C39</f>
        <v>2.8264104781371535E-2</v>
      </c>
      <c r="D39">
        <f>'Data-Error'!H39</f>
        <v>0.34774959605389011</v>
      </c>
      <c r="E39">
        <f>'Data-Error'!I39</f>
        <v>0.3404309606153022</v>
      </c>
      <c r="F39">
        <f>'Data-Error'!J39</f>
        <v>0.34825942836034796</v>
      </c>
      <c r="G39">
        <f>'Data-Error'!K39</f>
        <v>0.3392257185310662</v>
      </c>
      <c r="H39">
        <f>'Data-Error'!L39</f>
        <v>0.34041881125517537</v>
      </c>
      <c r="I39">
        <f>'Data-Error'!M39</f>
        <v>0.34774959605389011</v>
      </c>
      <c r="J39">
        <f>'Data-Error'!N39</f>
        <v>0.30728986074034081</v>
      </c>
      <c r="K39">
        <f>'Data-Error'!O39</f>
        <v>0.34774959605389011</v>
      </c>
      <c r="L39">
        <f>'Data-Error'!P39</f>
        <v>0.30577110867043134</v>
      </c>
      <c r="M39">
        <f>'Data-Error'!Q39</f>
        <v>3.6567766669271196E-2</v>
      </c>
      <c r="N39">
        <f>'Data-Error'!R39</f>
        <v>0.3303416382617973</v>
      </c>
      <c r="O39">
        <f>'Data-Error'!S39</f>
        <v>0.65</v>
      </c>
      <c r="P39">
        <f>'Data-Error'!T39</f>
        <v>0.65</v>
      </c>
      <c r="Q39">
        <f>'Data-Error'!U39</f>
        <v>0.65</v>
      </c>
      <c r="R39">
        <f>'Data-Error'!V39</f>
        <v>0.65</v>
      </c>
    </row>
    <row r="40" spans="1:18" x14ac:dyDescent="0.25">
      <c r="A40">
        <f>Data!A39</f>
        <v>64</v>
      </c>
      <c r="B40">
        <v>0.64</v>
      </c>
      <c r="C40">
        <f>'Data-Error'!C40</f>
        <v>3.0726303978622305E-2</v>
      </c>
      <c r="D40">
        <f>'Data-Error'!H40</f>
        <v>0.35700387573158721</v>
      </c>
      <c r="E40">
        <f>'Data-Error'!I40</f>
        <v>0.35015829583842861</v>
      </c>
      <c r="F40">
        <f>'Data-Error'!J40</f>
        <v>0.35809295881584391</v>
      </c>
      <c r="G40">
        <f>'Data-Error'!K40</f>
        <v>0.34827323719140935</v>
      </c>
      <c r="H40">
        <f>'Data-Error'!L40</f>
        <v>0.35015348153068293</v>
      </c>
      <c r="I40">
        <f>'Data-Error'!M40</f>
        <v>0.35700387573158721</v>
      </c>
      <c r="J40">
        <f>'Data-Error'!N40</f>
        <v>0.31324298118261884</v>
      </c>
      <c r="K40">
        <f>'Data-Error'!O40</f>
        <v>0.35700387573158721</v>
      </c>
      <c r="L40">
        <f>'Data-Error'!P40</f>
        <v>0.31466233909007724</v>
      </c>
      <c r="M40">
        <f>'Data-Error'!Q40</f>
        <v>4.1037010570949106E-2</v>
      </c>
      <c r="N40">
        <f>'Data-Error'!R40</f>
        <v>0.32219545819576001</v>
      </c>
      <c r="O40">
        <f>'Data-Error'!S40</f>
        <v>0.64</v>
      </c>
      <c r="P40">
        <f>'Data-Error'!T40</f>
        <v>0.64</v>
      </c>
      <c r="Q40">
        <f>'Data-Error'!U40</f>
        <v>0.64</v>
      </c>
      <c r="R40">
        <f>'Data-Error'!V40</f>
        <v>0.64</v>
      </c>
    </row>
    <row r="41" spans="1:18" x14ac:dyDescent="0.25">
      <c r="A41">
        <f>Data!A40</f>
        <v>63</v>
      </c>
      <c r="B41">
        <v>0.63</v>
      </c>
      <c r="C41">
        <f>'Data-Error'!C41</f>
        <v>1.1653491870930788E-2</v>
      </c>
      <c r="D41">
        <f>'Data-Error'!H41</f>
        <v>0.36697248057624543</v>
      </c>
      <c r="E41">
        <f>'Data-Error'!I41</f>
        <v>0.35966556002935846</v>
      </c>
      <c r="F41">
        <f>'Data-Error'!J41</f>
        <v>0.36807819292826061</v>
      </c>
      <c r="G41">
        <f>'Data-Error'!K41</f>
        <v>0.35762432071058758</v>
      </c>
      <c r="H41">
        <f>'Data-Error'!L41</f>
        <v>0.35965026134330536</v>
      </c>
      <c r="I41">
        <f>'Data-Error'!M41</f>
        <v>0.36697248057624543</v>
      </c>
      <c r="J41">
        <f>'Data-Error'!N41</f>
        <v>0.32383441698307691</v>
      </c>
      <c r="K41">
        <f>'Data-Error'!O41</f>
        <v>0.36697248057624543</v>
      </c>
      <c r="L41">
        <f>'Data-Error'!P41</f>
        <v>0.323368395486477</v>
      </c>
      <c r="M41">
        <f>'Data-Error'!Q41</f>
        <v>3.9082335081457864E-2</v>
      </c>
      <c r="N41">
        <f>'Data-Error'!R41</f>
        <v>0.33219545819576002</v>
      </c>
      <c r="O41">
        <f>'Data-Error'!S41</f>
        <v>0.63</v>
      </c>
      <c r="P41">
        <f>'Data-Error'!T41</f>
        <v>0.63</v>
      </c>
      <c r="Q41">
        <f>'Data-Error'!U41</f>
        <v>0.63</v>
      </c>
      <c r="R41">
        <f>'Data-Error'!V41</f>
        <v>0.63</v>
      </c>
    </row>
    <row r="42" spans="1:18" x14ac:dyDescent="0.25">
      <c r="A42">
        <f>Data!A41</f>
        <v>62</v>
      </c>
      <c r="B42">
        <v>0.62</v>
      </c>
      <c r="C42">
        <f>'Data-Error'!C42</f>
        <v>2.4263177822792636E-2</v>
      </c>
      <c r="D42">
        <f>'Data-Error'!H42</f>
        <v>0.37687654056827402</v>
      </c>
      <c r="E42">
        <f>'Data-Error'!I42</f>
        <v>0.36962060559955057</v>
      </c>
      <c r="F42">
        <f>'Data-Error'!J42</f>
        <v>0.37798418831721015</v>
      </c>
      <c r="G42">
        <f>'Data-Error'!K42</f>
        <v>0.36741294359084531</v>
      </c>
      <c r="H42">
        <f>'Data-Error'!L42</f>
        <v>0.36960001867707482</v>
      </c>
      <c r="I42">
        <f>'Data-Error'!M42</f>
        <v>0.37687654056827402</v>
      </c>
      <c r="J42">
        <f>'Data-Error'!N42</f>
        <v>0.33131224019093952</v>
      </c>
      <c r="K42">
        <f>'Data-Error'!O42</f>
        <v>0.37687654056827402</v>
      </c>
      <c r="L42">
        <f>'Data-Error'!P42</f>
        <v>0.33274983455418217</v>
      </c>
      <c r="M42">
        <f>'Data-Error'!Q42</f>
        <v>4.4680657145934388E-2</v>
      </c>
      <c r="N42">
        <f>'Data-Error'!R42</f>
        <v>0.34219545819576003</v>
      </c>
      <c r="O42">
        <f>'Data-Error'!S42</f>
        <v>0.62</v>
      </c>
      <c r="P42">
        <f>'Data-Error'!T42</f>
        <v>0.62</v>
      </c>
      <c r="Q42">
        <f>'Data-Error'!U42</f>
        <v>0.62</v>
      </c>
      <c r="R42">
        <f>'Data-Error'!V42</f>
        <v>0.62</v>
      </c>
    </row>
    <row r="43" spans="1:18" x14ac:dyDescent="0.25">
      <c r="A43">
        <f>Data!A42</f>
        <v>61</v>
      </c>
      <c r="B43">
        <v>0.61</v>
      </c>
      <c r="C43">
        <f>'Data-Error'!C43</f>
        <v>2.8470085941401879E-2</v>
      </c>
      <c r="D43">
        <f>'Data-Error'!H43</f>
        <v>0.38644539963598301</v>
      </c>
      <c r="E43">
        <f>'Data-Error'!I43</f>
        <v>0.37900031002186596</v>
      </c>
      <c r="F43">
        <f>'Data-Error'!J43</f>
        <v>0.38787683105534176</v>
      </c>
      <c r="G43">
        <f>'Data-Error'!K43</f>
        <v>0.37635427250075448</v>
      </c>
      <c r="H43">
        <f>'Data-Error'!L43</f>
        <v>0.3789769762042301</v>
      </c>
      <c r="I43">
        <f>'Data-Error'!M43</f>
        <v>0.38644539963598301</v>
      </c>
      <c r="J43">
        <f>'Data-Error'!N43</f>
        <v>0.33945087629048742</v>
      </c>
      <c r="K43">
        <f>'Data-Error'!O43</f>
        <v>0.38644539963598301</v>
      </c>
      <c r="L43">
        <f>'Data-Error'!P43</f>
        <v>0.3389168596626263</v>
      </c>
      <c r="M43">
        <f>'Data-Error'!Q43</f>
        <v>4.7748000340403052E-2</v>
      </c>
      <c r="N43">
        <f>'Data-Error'!R43</f>
        <v>0.35219545819576004</v>
      </c>
      <c r="O43">
        <f>'Data-Error'!S43</f>
        <v>0.61</v>
      </c>
      <c r="P43">
        <f>'Data-Error'!T43</f>
        <v>0.61</v>
      </c>
      <c r="Q43">
        <f>'Data-Error'!U43</f>
        <v>0.61</v>
      </c>
      <c r="R43">
        <f>'Data-Error'!V43</f>
        <v>0.61</v>
      </c>
    </row>
    <row r="44" spans="1:18" x14ac:dyDescent="0.25">
      <c r="A44">
        <f>Data!A43</f>
        <v>60</v>
      </c>
      <c r="B44">
        <v>0.6</v>
      </c>
      <c r="C44">
        <f>'Data-Error'!C44</f>
        <v>5.0861114579755284E-2</v>
      </c>
      <c r="D44">
        <f>'Data-Error'!H44</f>
        <v>0.39667092744461885</v>
      </c>
      <c r="E44">
        <f>'Data-Error'!I44</f>
        <v>0.38853947464851391</v>
      </c>
      <c r="F44">
        <f>'Data-Error'!J44</f>
        <v>0.39791016395008438</v>
      </c>
      <c r="G44">
        <f>'Data-Error'!K44</f>
        <v>0.38611047461649883</v>
      </c>
      <c r="H44">
        <f>'Data-Error'!L44</f>
        <v>0.38853047217706904</v>
      </c>
      <c r="I44">
        <f>'Data-Error'!M44</f>
        <v>0.39667092744461885</v>
      </c>
      <c r="J44">
        <f>'Data-Error'!N44</f>
        <v>0.34793981162356469</v>
      </c>
      <c r="K44">
        <f>'Data-Error'!O44</f>
        <v>0.39667092744461885</v>
      </c>
      <c r="L44">
        <f>'Data-Error'!P44</f>
        <v>0.34163865716237529</v>
      </c>
      <c r="M44">
        <f>'Data-Error'!Q44</f>
        <v>4.9506259302865341E-2</v>
      </c>
      <c r="N44">
        <f>'Data-Error'!R44</f>
        <v>0.36219545819576004</v>
      </c>
      <c r="O44">
        <f>'Data-Error'!S44</f>
        <v>0.6</v>
      </c>
      <c r="P44">
        <f>'Data-Error'!T44</f>
        <v>0.6</v>
      </c>
      <c r="Q44">
        <f>'Data-Error'!U44</f>
        <v>0.6</v>
      </c>
      <c r="R44">
        <f>'Data-Error'!V44</f>
        <v>0.6</v>
      </c>
    </row>
    <row r="45" spans="1:18" x14ac:dyDescent="0.25">
      <c r="A45">
        <f>Data!A44</f>
        <v>59</v>
      </c>
      <c r="B45">
        <v>0.59</v>
      </c>
      <c r="C45">
        <f>'Data-Error'!C45</f>
        <v>3.0155799051571286E-2</v>
      </c>
      <c r="D45">
        <f>'Data-Error'!H45</f>
        <v>0.40636952252177139</v>
      </c>
      <c r="E45">
        <f>'Data-Error'!I45</f>
        <v>0.3984642148047739</v>
      </c>
      <c r="F45">
        <f>'Data-Error'!J45</f>
        <v>0.40791815604765436</v>
      </c>
      <c r="G45">
        <f>'Data-Error'!K45</f>
        <v>0.39571613161702712</v>
      </c>
      <c r="H45">
        <f>'Data-Error'!L45</f>
        <v>0.39844523087883355</v>
      </c>
      <c r="I45">
        <f>'Data-Error'!M45</f>
        <v>0.40636952252177139</v>
      </c>
      <c r="J45">
        <f>'Data-Error'!N45</f>
        <v>0.360430108977845</v>
      </c>
      <c r="K45">
        <f>'Data-Error'!O45</f>
        <v>0.40636952252177139</v>
      </c>
      <c r="L45">
        <f>'Data-Error'!P45</f>
        <v>0.36056163827626597</v>
      </c>
      <c r="M45">
        <f>'Data-Error'!Q45</f>
        <v>5.7383566014956977E-2</v>
      </c>
      <c r="N45">
        <f>'Data-Error'!R45</f>
        <v>0.37219545819576005</v>
      </c>
      <c r="O45">
        <f>'Data-Error'!S45</f>
        <v>0.59</v>
      </c>
      <c r="P45">
        <f>'Data-Error'!T45</f>
        <v>0.59</v>
      </c>
      <c r="Q45">
        <f>'Data-Error'!U45</f>
        <v>0.59</v>
      </c>
      <c r="R45">
        <f>'Data-Error'!V45</f>
        <v>0.59</v>
      </c>
    </row>
    <row r="46" spans="1:18" x14ac:dyDescent="0.25">
      <c r="A46">
        <f>Data!A45</f>
        <v>58</v>
      </c>
      <c r="B46">
        <v>0.57999999999999996</v>
      </c>
      <c r="C46">
        <f>'Data-Error'!C46</f>
        <v>4.0052303758954411E-2</v>
      </c>
      <c r="D46">
        <f>'Data-Error'!H46</f>
        <v>0.41629935212159708</v>
      </c>
      <c r="E46">
        <f>'Data-Error'!I46</f>
        <v>0.40787082472616198</v>
      </c>
      <c r="F46">
        <f>'Data-Error'!J46</f>
        <v>0.41782210467990921</v>
      </c>
      <c r="G46">
        <f>'Data-Error'!K46</f>
        <v>0.40488656726282812</v>
      </c>
      <c r="H46">
        <f>'Data-Error'!L46</f>
        <v>0.40785585057471851</v>
      </c>
      <c r="I46">
        <f>'Data-Error'!M46</f>
        <v>0.41629935212159708</v>
      </c>
      <c r="J46">
        <f>'Data-Error'!N46</f>
        <v>0.36589460913058369</v>
      </c>
      <c r="K46">
        <f>'Data-Error'!O46</f>
        <v>0.41629935212159708</v>
      </c>
      <c r="L46">
        <f>'Data-Error'!P46</f>
        <v>0.3729516752612656</v>
      </c>
      <c r="M46">
        <f>'Data-Error'!Q46</f>
        <v>5.8485312170990844E-2</v>
      </c>
      <c r="N46">
        <f>'Data-Error'!R46</f>
        <v>0.38219545819576006</v>
      </c>
      <c r="O46">
        <f>'Data-Error'!S46</f>
        <v>0.57999999999999996</v>
      </c>
      <c r="P46">
        <f>'Data-Error'!T46</f>
        <v>0.57999999999999996</v>
      </c>
      <c r="Q46">
        <f>'Data-Error'!U46</f>
        <v>0.57999999999999996</v>
      </c>
      <c r="R46">
        <f>'Data-Error'!V46</f>
        <v>0.57999999999999996</v>
      </c>
    </row>
    <row r="47" spans="1:18" x14ac:dyDescent="0.25">
      <c r="A47">
        <f>Data!A46</f>
        <v>57</v>
      </c>
      <c r="B47">
        <v>0.56999999999999995</v>
      </c>
      <c r="C47">
        <f>'Data-Error'!C47</f>
        <v>3.7352044946689089E-2</v>
      </c>
      <c r="D47">
        <f>'Data-Error'!H47</f>
        <v>0.42637275629279359</v>
      </c>
      <c r="E47">
        <f>'Data-Error'!I47</f>
        <v>0.41714664286110648</v>
      </c>
      <c r="F47">
        <f>'Data-Error'!J47</f>
        <v>0.42769008887309967</v>
      </c>
      <c r="G47">
        <f>'Data-Error'!K47</f>
        <v>0.41416701423710134</v>
      </c>
      <c r="H47">
        <f>'Data-Error'!L47</f>
        <v>0.41711787226025576</v>
      </c>
      <c r="I47">
        <f>'Data-Error'!M47</f>
        <v>0.42637275629279359</v>
      </c>
      <c r="J47">
        <f>'Data-Error'!N47</f>
        <v>0.37855190416869389</v>
      </c>
      <c r="K47">
        <f>'Data-Error'!O47</f>
        <v>0.42637275629279359</v>
      </c>
      <c r="L47">
        <f>'Data-Error'!P47</f>
        <v>0.37383526164726477</v>
      </c>
      <c r="M47">
        <f>'Data-Error'!Q47</f>
        <v>5.6739041504809462E-2</v>
      </c>
      <c r="N47">
        <f>'Data-Error'!R47</f>
        <v>0.39219545819576007</v>
      </c>
      <c r="O47">
        <f>'Data-Error'!S47</f>
        <v>0.56999999999999995</v>
      </c>
      <c r="P47">
        <f>'Data-Error'!T47</f>
        <v>0.56999999999999995</v>
      </c>
      <c r="Q47">
        <f>'Data-Error'!U47</f>
        <v>0.56999999999999995</v>
      </c>
      <c r="R47">
        <f>'Data-Error'!V47</f>
        <v>0.56999999999999995</v>
      </c>
    </row>
    <row r="48" spans="1:18" x14ac:dyDescent="0.25">
      <c r="A48">
        <f>Data!A47</f>
        <v>56</v>
      </c>
      <c r="B48">
        <v>0.56000000000000005</v>
      </c>
      <c r="C48">
        <f>'Data-Error'!C48</f>
        <v>3.2534456483864105E-2</v>
      </c>
      <c r="D48">
        <f>'Data-Error'!H48</f>
        <v>0.43629104711685085</v>
      </c>
      <c r="E48">
        <f>'Data-Error'!I48</f>
        <v>0.42666801040256408</v>
      </c>
      <c r="F48">
        <f>'Data-Error'!J48</f>
        <v>0.4375428685879863</v>
      </c>
      <c r="G48">
        <f>'Data-Error'!K48</f>
        <v>0.42358090319864483</v>
      </c>
      <c r="H48">
        <f>'Data-Error'!L48</f>
        <v>0.42665478773559395</v>
      </c>
      <c r="I48">
        <f>'Data-Error'!M48</f>
        <v>0.43629104711685085</v>
      </c>
      <c r="J48">
        <f>'Data-Error'!N48</f>
        <v>0.38308234115699036</v>
      </c>
      <c r="K48">
        <f>'Data-Error'!O48</f>
        <v>0.43629104711685085</v>
      </c>
      <c r="L48">
        <f>'Data-Error'!P48</f>
        <v>0.38365097687557681</v>
      </c>
      <c r="M48">
        <f>'Data-Error'!Q48</f>
        <v>6.2101006069939513E-2</v>
      </c>
      <c r="N48">
        <f>'Data-Error'!R48</f>
        <v>0.40219545819575997</v>
      </c>
      <c r="O48">
        <f>'Data-Error'!S48</f>
        <v>0.56000000000000005</v>
      </c>
      <c r="P48">
        <f>'Data-Error'!T48</f>
        <v>0.56000000000000005</v>
      </c>
      <c r="Q48">
        <f>'Data-Error'!U48</f>
        <v>0.56000000000000005</v>
      </c>
      <c r="R48">
        <f>'Data-Error'!V48</f>
        <v>0.56000000000000005</v>
      </c>
    </row>
    <row r="49" spans="1:18" x14ac:dyDescent="0.25">
      <c r="A49">
        <f>Data!A48</f>
        <v>55</v>
      </c>
      <c r="B49">
        <v>0.55000000000000004</v>
      </c>
      <c r="C49">
        <f>'Data-Error'!C49</f>
        <v>4.3950140621126788E-2</v>
      </c>
      <c r="D49">
        <f>'Data-Error'!H49</f>
        <v>0.4456170807946418</v>
      </c>
      <c r="E49">
        <f>'Data-Error'!I49</f>
        <v>0.43674939848790251</v>
      </c>
      <c r="F49">
        <f>'Data-Error'!J49</f>
        <v>0.44751187484375199</v>
      </c>
      <c r="G49">
        <f>'Data-Error'!K49</f>
        <v>0.43306884306580096</v>
      </c>
      <c r="H49">
        <f>'Data-Error'!L49</f>
        <v>0.43671714210025137</v>
      </c>
      <c r="I49">
        <f>'Data-Error'!M49</f>
        <v>0.4456170807946418</v>
      </c>
      <c r="J49">
        <f>'Data-Error'!N49</f>
        <v>0.39432739472526745</v>
      </c>
      <c r="K49">
        <f>'Data-Error'!O49</f>
        <v>0.4456170807946418</v>
      </c>
      <c r="L49">
        <f>'Data-Error'!P49</f>
        <v>0.39856223026939608</v>
      </c>
      <c r="M49">
        <f>'Data-Error'!Q49</f>
        <v>7.2065811485194198E-2</v>
      </c>
      <c r="N49">
        <f>'Data-Error'!R49</f>
        <v>0.41219545819575998</v>
      </c>
      <c r="O49">
        <f>'Data-Error'!S49</f>
        <v>0.55000000000000004</v>
      </c>
      <c r="P49">
        <f>'Data-Error'!T49</f>
        <v>0.55000000000000004</v>
      </c>
      <c r="Q49">
        <f>'Data-Error'!U49</f>
        <v>0.55000000000000004</v>
      </c>
      <c r="R49">
        <f>'Data-Error'!V49</f>
        <v>0.55000000000000004</v>
      </c>
    </row>
    <row r="50" spans="1:18" x14ac:dyDescent="0.25">
      <c r="A50">
        <f>Data!A49</f>
        <v>54</v>
      </c>
      <c r="B50">
        <v>0.54</v>
      </c>
      <c r="C50">
        <f>'Data-Error'!C50</f>
        <v>6.0482095005752301E-2</v>
      </c>
      <c r="D50">
        <f>'Data-Error'!H50</f>
        <v>0.45555911599508225</v>
      </c>
      <c r="E50">
        <f>'Data-Error'!I50</f>
        <v>0.44640437009105804</v>
      </c>
      <c r="F50">
        <f>'Data-Error'!J50</f>
        <v>0.45756021728758911</v>
      </c>
      <c r="G50">
        <f>'Data-Error'!K50</f>
        <v>0.44265304284537133</v>
      </c>
      <c r="H50">
        <f>'Data-Error'!L50</f>
        <v>0.44637296104255519</v>
      </c>
      <c r="I50">
        <f>'Data-Error'!M50</f>
        <v>0.45555911599508225</v>
      </c>
      <c r="J50">
        <f>'Data-Error'!N50</f>
        <v>0.40760063766495358</v>
      </c>
      <c r="K50">
        <f>'Data-Error'!O50</f>
        <v>0.45555911599508225</v>
      </c>
      <c r="L50">
        <f>'Data-Error'!P50</f>
        <v>0.40626491872022441</v>
      </c>
      <c r="M50">
        <f>'Data-Error'!Q50</f>
        <v>7.671073772260173E-2</v>
      </c>
      <c r="N50">
        <f>'Data-Error'!R50</f>
        <v>0.42219545819575999</v>
      </c>
      <c r="O50">
        <f>'Data-Error'!S50</f>
        <v>0.54</v>
      </c>
      <c r="P50">
        <f>'Data-Error'!T50</f>
        <v>0.54</v>
      </c>
      <c r="Q50">
        <f>'Data-Error'!U50</f>
        <v>0.54</v>
      </c>
      <c r="R50">
        <f>'Data-Error'!V50</f>
        <v>0.54</v>
      </c>
    </row>
    <row r="51" spans="1:18" x14ac:dyDescent="0.25">
      <c r="A51">
        <f>Data!A50</f>
        <v>53</v>
      </c>
      <c r="B51">
        <v>0.53</v>
      </c>
      <c r="C51">
        <f>'Data-Error'!C51</f>
        <v>4.4114053980750856E-2</v>
      </c>
      <c r="D51">
        <f>'Data-Error'!H51</f>
        <v>0.46528080544510375</v>
      </c>
      <c r="E51">
        <f>'Data-Error'!I51</f>
        <v>0.45577106249354116</v>
      </c>
      <c r="F51">
        <f>'Data-Error'!J51</f>
        <v>0.46734647740989754</v>
      </c>
      <c r="G51">
        <f>'Data-Error'!K51</f>
        <v>0.45170425778611289</v>
      </c>
      <c r="H51">
        <f>'Data-Error'!L51</f>
        <v>0.45574837328404838</v>
      </c>
      <c r="I51">
        <f>'Data-Error'!M51</f>
        <v>0.46528080544510375</v>
      </c>
      <c r="J51">
        <f>'Data-Error'!N51</f>
        <v>0.41253055791855286</v>
      </c>
      <c r="K51">
        <f>'Data-Error'!O51</f>
        <v>0.46528080544510375</v>
      </c>
      <c r="L51">
        <f>'Data-Error'!P51</f>
        <v>0.41344040088233991</v>
      </c>
      <c r="M51">
        <f>'Data-Error'!Q51</f>
        <v>7.7538347990434686E-2</v>
      </c>
      <c r="N51">
        <f>'Data-Error'!R51</f>
        <v>0.43219545819576</v>
      </c>
      <c r="O51">
        <f>'Data-Error'!S51</f>
        <v>0.53</v>
      </c>
      <c r="P51">
        <f>'Data-Error'!T51</f>
        <v>0.53</v>
      </c>
      <c r="Q51">
        <f>'Data-Error'!U51</f>
        <v>0.53</v>
      </c>
      <c r="R51">
        <f>'Data-Error'!V51</f>
        <v>0.53</v>
      </c>
    </row>
    <row r="52" spans="1:18" x14ac:dyDescent="0.25">
      <c r="A52">
        <f>Data!A51</f>
        <v>52</v>
      </c>
      <c r="B52">
        <v>0.52</v>
      </c>
      <c r="C52">
        <f>'Data-Error'!C52</f>
        <v>4.161425492322679E-2</v>
      </c>
      <c r="D52">
        <f>'Data-Error'!H52</f>
        <v>0.47508180748133388</v>
      </c>
      <c r="E52">
        <f>'Data-Error'!I52</f>
        <v>0.46528487466864465</v>
      </c>
      <c r="F52">
        <f>'Data-Error'!J52</f>
        <v>0.47725851560432686</v>
      </c>
      <c r="G52">
        <f>'Data-Error'!K52</f>
        <v>0.46097189307663144</v>
      </c>
      <c r="H52">
        <f>'Data-Error'!L52</f>
        <v>0.46524832719694775</v>
      </c>
      <c r="I52">
        <f>'Data-Error'!M52</f>
        <v>0.47508180748133388</v>
      </c>
      <c r="J52">
        <f>'Data-Error'!N52</f>
        <v>0.42123860508904298</v>
      </c>
      <c r="K52">
        <f>'Data-Error'!O52</f>
        <v>0.47508180748133388</v>
      </c>
      <c r="L52">
        <f>'Data-Error'!P52</f>
        <v>0.4195363147831489</v>
      </c>
      <c r="M52">
        <f>'Data-Error'!Q52</f>
        <v>8.0876097560592108E-2</v>
      </c>
      <c r="N52">
        <f>'Data-Error'!R52</f>
        <v>0.44219545819576001</v>
      </c>
      <c r="O52">
        <f>'Data-Error'!S52</f>
        <v>0.52</v>
      </c>
      <c r="P52">
        <f>'Data-Error'!T52</f>
        <v>0.52</v>
      </c>
      <c r="Q52">
        <f>'Data-Error'!U52</f>
        <v>0.52</v>
      </c>
      <c r="R52">
        <f>'Data-Error'!V52</f>
        <v>0.52</v>
      </c>
    </row>
    <row r="53" spans="1:18" x14ac:dyDescent="0.25">
      <c r="A53">
        <f>Data!A52</f>
        <v>51</v>
      </c>
      <c r="B53">
        <v>0.51</v>
      </c>
      <c r="C53">
        <f>'Data-Error'!C53</f>
        <v>6.0976504039770396E-2</v>
      </c>
      <c r="D53">
        <f>'Data-Error'!H53</f>
        <v>0.48487570567593719</v>
      </c>
      <c r="E53">
        <f>'Data-Error'!I53</f>
        <v>0.474888763600394</v>
      </c>
      <c r="F53">
        <f>'Data-Error'!J53</f>
        <v>0.48716251296888391</v>
      </c>
      <c r="G53">
        <f>'Data-Error'!K53</f>
        <v>0.47041641731131023</v>
      </c>
      <c r="H53">
        <f>'Data-Error'!L53</f>
        <v>0.47485148113333553</v>
      </c>
      <c r="I53">
        <f>'Data-Error'!M53</f>
        <v>0.48487570567593719</v>
      </c>
      <c r="J53">
        <f>'Data-Error'!N53</f>
        <v>0.43227430959928681</v>
      </c>
      <c r="K53">
        <f>'Data-Error'!O53</f>
        <v>0.48487570567593719</v>
      </c>
      <c r="L53">
        <f>'Data-Error'!P53</f>
        <v>0.43312018893762594</v>
      </c>
      <c r="M53">
        <f>'Data-Error'!Q53</f>
        <v>8.4614733814649679E-2</v>
      </c>
      <c r="N53">
        <f>'Data-Error'!R53</f>
        <v>0.45219545819576001</v>
      </c>
      <c r="O53">
        <f>'Data-Error'!S53</f>
        <v>0.51</v>
      </c>
      <c r="P53">
        <f>'Data-Error'!T53</f>
        <v>0.51</v>
      </c>
      <c r="Q53">
        <f>'Data-Error'!U53</f>
        <v>0.51</v>
      </c>
      <c r="R53">
        <f>'Data-Error'!V53</f>
        <v>0.51</v>
      </c>
    </row>
    <row r="54" spans="1:18" x14ac:dyDescent="0.25">
      <c r="A54">
        <f>Data!A53</f>
        <v>50</v>
      </c>
      <c r="B54">
        <v>0.5</v>
      </c>
      <c r="C54">
        <f>'Data-Error'!C54</f>
        <v>4.9653189527119834E-2</v>
      </c>
      <c r="D54">
        <f>'Data-Error'!H54</f>
        <v>0.49474367909477501</v>
      </c>
      <c r="E54">
        <f>'Data-Error'!I54</f>
        <v>0.48479520298037371</v>
      </c>
      <c r="F54">
        <f>'Data-Error'!J54</f>
        <v>0.49726285277922755</v>
      </c>
      <c r="G54">
        <f>'Data-Error'!K54</f>
        <v>0.48017885298467589</v>
      </c>
      <c r="H54">
        <f>'Data-Error'!L54</f>
        <v>0.48476039280827388</v>
      </c>
      <c r="I54">
        <f>'Data-Error'!M54</f>
        <v>0.49474367909477501</v>
      </c>
      <c r="J54">
        <f>'Data-Error'!N54</f>
        <v>0.44180281369010177</v>
      </c>
      <c r="K54">
        <f>'Data-Error'!O54</f>
        <v>0.49474367909478112</v>
      </c>
      <c r="L54">
        <f>'Data-Error'!P54</f>
        <v>0.44130407234418634</v>
      </c>
      <c r="M54">
        <f>'Data-Error'!Q54</f>
        <v>9.1071664990393542E-2</v>
      </c>
      <c r="N54">
        <f>'Data-Error'!R54</f>
        <v>0.46219545819576002</v>
      </c>
      <c r="O54">
        <f>'Data-Error'!S54</f>
        <v>0.5</v>
      </c>
      <c r="P54">
        <f>'Data-Error'!T54</f>
        <v>0.5</v>
      </c>
      <c r="Q54">
        <f>'Data-Error'!U54</f>
        <v>0.5</v>
      </c>
      <c r="R54">
        <f>'Data-Error'!V54</f>
        <v>0.5</v>
      </c>
    </row>
    <row r="55" spans="1:18" x14ac:dyDescent="0.25">
      <c r="A55">
        <f>Data!A54</f>
        <v>49</v>
      </c>
      <c r="B55">
        <v>0.49</v>
      </c>
      <c r="C55">
        <f>'Data-Error'!C55</f>
        <v>5.5367898165452401E-2</v>
      </c>
      <c r="D55">
        <f>'Data-Error'!H55</f>
        <v>0.50462942603589134</v>
      </c>
      <c r="E55">
        <f>'Data-Error'!I55</f>
        <v>0.49454910790851259</v>
      </c>
      <c r="F55">
        <f>'Data-Error'!J55</f>
        <v>0.50711153898072492</v>
      </c>
      <c r="G55">
        <f>'Data-Error'!K55</f>
        <v>0.48970594836452852</v>
      </c>
      <c r="H55">
        <f>'Data-Error'!L55</f>
        <v>0.49451665531856259</v>
      </c>
      <c r="I55">
        <f>'Data-Error'!M55</f>
        <v>0.50462942603589134</v>
      </c>
      <c r="J55">
        <f>'Data-Error'!N55</f>
        <v>0.4546690116120532</v>
      </c>
      <c r="K55">
        <f>'Data-Error'!O55</f>
        <v>0.50462942603589134</v>
      </c>
      <c r="L55">
        <f>'Data-Error'!P55</f>
        <v>0.45267182611513801</v>
      </c>
      <c r="M55">
        <f>'Data-Error'!Q55</f>
        <v>9.3168705174427657E-2</v>
      </c>
      <c r="N55">
        <f>'Data-Error'!R55</f>
        <v>0.47219545819576003</v>
      </c>
      <c r="O55">
        <f>'Data-Error'!S55</f>
        <v>0.49</v>
      </c>
      <c r="P55">
        <f>'Data-Error'!T55</f>
        <v>0.49</v>
      </c>
      <c r="Q55">
        <f>'Data-Error'!U55</f>
        <v>0.49</v>
      </c>
      <c r="R55">
        <f>'Data-Error'!V55</f>
        <v>0.49</v>
      </c>
    </row>
    <row r="56" spans="1:18" x14ac:dyDescent="0.25">
      <c r="A56">
        <f>Data!A55</f>
        <v>48</v>
      </c>
      <c r="B56">
        <v>0.48</v>
      </c>
      <c r="C56">
        <f>'Data-Error'!C56</f>
        <v>5.3471812618933634E-2</v>
      </c>
      <c r="D56">
        <f>'Data-Error'!H56</f>
        <v>0.51456006635474572</v>
      </c>
      <c r="E56">
        <f>'Data-Error'!I56</f>
        <v>0.50437684555563544</v>
      </c>
      <c r="F56">
        <f>'Data-Error'!J56</f>
        <v>0.5169761119127575</v>
      </c>
      <c r="G56">
        <f>'Data-Error'!K56</f>
        <v>0.49963531181962462</v>
      </c>
      <c r="H56">
        <f>'Data-Error'!L56</f>
        <v>0.5043399498149691</v>
      </c>
      <c r="I56">
        <f>'Data-Error'!M56</f>
        <v>0.51456006635474572</v>
      </c>
      <c r="J56">
        <f>'Data-Error'!N56</f>
        <v>0.46392695815376828</v>
      </c>
      <c r="K56">
        <f>'Data-Error'!O56</f>
        <v>0.51456006635474572</v>
      </c>
      <c r="L56">
        <f>'Data-Error'!P56</f>
        <v>0.46016443568842536</v>
      </c>
      <c r="M56">
        <f>'Data-Error'!Q56</f>
        <v>9.8773990554992586E-2</v>
      </c>
      <c r="N56">
        <f>'Data-Error'!R56</f>
        <v>0.48219545819576004</v>
      </c>
      <c r="O56">
        <f>'Data-Error'!S56</f>
        <v>0.48</v>
      </c>
      <c r="P56">
        <f>'Data-Error'!T56</f>
        <v>0.48</v>
      </c>
      <c r="Q56">
        <f>'Data-Error'!U56</f>
        <v>0.48</v>
      </c>
      <c r="R56">
        <f>'Data-Error'!V56</f>
        <v>0.48</v>
      </c>
    </row>
    <row r="57" spans="1:18" x14ac:dyDescent="0.25">
      <c r="A57">
        <f>Data!A56</f>
        <v>47</v>
      </c>
      <c r="B57">
        <v>0.47</v>
      </c>
      <c r="C57">
        <f>'Data-Error'!C57</f>
        <v>4.9558717004003272E-2</v>
      </c>
      <c r="D57">
        <f>'Data-Error'!H57</f>
        <v>0.52413248074263641</v>
      </c>
      <c r="E57">
        <f>'Data-Error'!I57</f>
        <v>0.5136745322787496</v>
      </c>
      <c r="F57">
        <f>'Data-Error'!J57</f>
        <v>0.52667226600819572</v>
      </c>
      <c r="G57">
        <f>'Data-Error'!K57</f>
        <v>0.50855042219823188</v>
      </c>
      <c r="H57">
        <f>'Data-Error'!L57</f>
        <v>0.51363884953399019</v>
      </c>
      <c r="I57">
        <f>'Data-Error'!M57</f>
        <v>0.52413248074263641</v>
      </c>
      <c r="J57">
        <f>'Data-Error'!N57</f>
        <v>0.46961528986751322</v>
      </c>
      <c r="K57">
        <f>'Data-Error'!O57</f>
        <v>0.52413248074263641</v>
      </c>
      <c r="L57">
        <f>'Data-Error'!P57</f>
        <v>0.47036657034533158</v>
      </c>
      <c r="M57">
        <f>'Data-Error'!Q57</f>
        <v>0.10029574957301191</v>
      </c>
      <c r="N57">
        <f>'Data-Error'!R57</f>
        <v>0.49219545819576005</v>
      </c>
      <c r="O57">
        <f>'Data-Error'!S57</f>
        <v>0.47</v>
      </c>
      <c r="P57">
        <f>'Data-Error'!T57</f>
        <v>0.47</v>
      </c>
      <c r="Q57">
        <f>'Data-Error'!U57</f>
        <v>0.47</v>
      </c>
      <c r="R57">
        <f>'Data-Error'!V57</f>
        <v>0.47</v>
      </c>
    </row>
    <row r="58" spans="1:18" x14ac:dyDescent="0.25">
      <c r="A58">
        <f>Data!A57</f>
        <v>46</v>
      </c>
      <c r="B58">
        <v>0.46</v>
      </c>
      <c r="C58">
        <f>'Data-Error'!C58</f>
        <v>5.9798641115689166E-2</v>
      </c>
      <c r="D58">
        <f>'Data-Error'!H58</f>
        <v>0.53424075845914398</v>
      </c>
      <c r="E58">
        <f>'Data-Error'!I58</f>
        <v>0.52400478573694587</v>
      </c>
      <c r="F58">
        <f>'Data-Error'!J58</f>
        <v>0.53675964302613943</v>
      </c>
      <c r="G58">
        <f>'Data-Error'!K58</f>
        <v>0.51893799912510929</v>
      </c>
      <c r="H58">
        <f>'Data-Error'!L58</f>
        <v>0.52397321593951274</v>
      </c>
      <c r="I58">
        <f>'Data-Error'!M58</f>
        <v>0.53424075845914398</v>
      </c>
      <c r="J58">
        <f>'Data-Error'!N58</f>
        <v>0.48348263068503022</v>
      </c>
      <c r="K58">
        <f>'Data-Error'!O58</f>
        <v>0.53424075845914398</v>
      </c>
      <c r="L58">
        <f>'Data-Error'!P58</f>
        <v>0.47845832965858576</v>
      </c>
      <c r="M58">
        <f>'Data-Error'!Q58</f>
        <v>0.11002263389158679</v>
      </c>
      <c r="N58">
        <f>'Data-Error'!R58</f>
        <v>0.50219545819575995</v>
      </c>
      <c r="O58">
        <f>'Data-Error'!S58</f>
        <v>0.46</v>
      </c>
      <c r="P58">
        <f>'Data-Error'!T58</f>
        <v>0.46</v>
      </c>
      <c r="Q58">
        <f>'Data-Error'!U58</f>
        <v>0.46</v>
      </c>
      <c r="R58">
        <f>'Data-Error'!V58</f>
        <v>0.46</v>
      </c>
    </row>
    <row r="59" spans="1:18" x14ac:dyDescent="0.25">
      <c r="A59">
        <f>Data!A58</f>
        <v>45</v>
      </c>
      <c r="B59">
        <v>0.45</v>
      </c>
      <c r="C59">
        <f>'Data-Error'!C59</f>
        <v>5.5650473148810164E-2</v>
      </c>
      <c r="D59">
        <f>'Data-Error'!H59</f>
        <v>0.54409822770104643</v>
      </c>
      <c r="E59">
        <f>'Data-Error'!I59</f>
        <v>0.53357056204286346</v>
      </c>
      <c r="F59">
        <f>'Data-Error'!J59</f>
        <v>0.54664141846086811</v>
      </c>
      <c r="G59">
        <f>'Data-Error'!K59</f>
        <v>0.5284471456179427</v>
      </c>
      <c r="H59">
        <f>'Data-Error'!L59</f>
        <v>0.53353243364574654</v>
      </c>
      <c r="I59">
        <f>'Data-Error'!M59</f>
        <v>0.54409822770104643</v>
      </c>
      <c r="J59">
        <f>'Data-Error'!N59</f>
        <v>0.48880446391355031</v>
      </c>
      <c r="K59">
        <f>'Data-Error'!O59</f>
        <v>0.54409822770104643</v>
      </c>
      <c r="L59">
        <f>'Data-Error'!P59</f>
        <v>0.48946141324798415</v>
      </c>
      <c r="M59">
        <f>'Data-Error'!Q59</f>
        <v>0.11495247086418287</v>
      </c>
      <c r="N59">
        <f>'Data-Error'!R59</f>
        <v>0.51219545819575996</v>
      </c>
      <c r="O59">
        <f>'Data-Error'!S59</f>
        <v>0.45</v>
      </c>
      <c r="P59">
        <f>'Data-Error'!T59</f>
        <v>0.45</v>
      </c>
      <c r="Q59">
        <f>'Data-Error'!U59</f>
        <v>0.45</v>
      </c>
      <c r="R59">
        <f>'Data-Error'!V59</f>
        <v>0.45</v>
      </c>
    </row>
    <row r="60" spans="1:18" x14ac:dyDescent="0.25">
      <c r="A60">
        <f>Data!A59</f>
        <v>44</v>
      </c>
      <c r="B60">
        <v>0.44</v>
      </c>
      <c r="C60">
        <f>'Data-Error'!C60</f>
        <v>6.5782097528327921E-2</v>
      </c>
      <c r="D60">
        <f>'Data-Error'!H60</f>
        <v>0.55365970379595342</v>
      </c>
      <c r="E60">
        <f>'Data-Error'!I60</f>
        <v>0.54338763822857561</v>
      </c>
      <c r="F60">
        <f>'Data-Error'!J60</f>
        <v>0.5565401527367817</v>
      </c>
      <c r="G60">
        <f>'Data-Error'!K60</f>
        <v>0.53774478969339135</v>
      </c>
      <c r="H60">
        <f>'Data-Error'!L60</f>
        <v>0.54334223821597516</v>
      </c>
      <c r="I60">
        <f>'Data-Error'!M60</f>
        <v>0.55365970379595342</v>
      </c>
      <c r="J60">
        <f>'Data-Error'!N60</f>
        <v>0.49809736292111012</v>
      </c>
      <c r="K60">
        <f>'Data-Error'!O60</f>
        <v>0.55365970379595342</v>
      </c>
      <c r="L60">
        <f>'Data-Error'!P60</f>
        <v>0.49519380312594158</v>
      </c>
      <c r="M60">
        <f>'Data-Error'!Q60</f>
        <v>0.1215451787567125</v>
      </c>
      <c r="N60">
        <f>'Data-Error'!R60</f>
        <v>0.52219545819575997</v>
      </c>
      <c r="O60">
        <f>'Data-Error'!S60</f>
        <v>0.44</v>
      </c>
      <c r="P60">
        <f>'Data-Error'!T60</f>
        <v>0.44</v>
      </c>
      <c r="Q60">
        <f>'Data-Error'!U60</f>
        <v>0.44</v>
      </c>
      <c r="R60">
        <f>'Data-Error'!V60</f>
        <v>0.44</v>
      </c>
    </row>
    <row r="61" spans="1:18" x14ac:dyDescent="0.25">
      <c r="A61">
        <f>Data!A60</f>
        <v>43</v>
      </c>
      <c r="B61">
        <v>0.42999999999999899</v>
      </c>
      <c r="C61">
        <f>'Data-Error'!C61</f>
        <v>8.0429721839602675E-2</v>
      </c>
      <c r="D61">
        <f>'Data-Error'!H61</f>
        <v>0.56331355164319574</v>
      </c>
      <c r="E61">
        <f>'Data-Error'!I61</f>
        <v>0.55341979050983969</v>
      </c>
      <c r="F61">
        <f>'Data-Error'!J61</f>
        <v>0.56664799732167359</v>
      </c>
      <c r="G61">
        <f>'Data-Error'!K61</f>
        <v>0.54745353532774899</v>
      </c>
      <c r="H61">
        <f>'Data-Error'!L61</f>
        <v>0.55336905101042233</v>
      </c>
      <c r="I61">
        <f>'Data-Error'!M61</f>
        <v>0.56331355164319574</v>
      </c>
      <c r="J61">
        <f>'Data-Error'!N61</f>
        <v>0.5104507409339385</v>
      </c>
      <c r="K61">
        <f>'Data-Error'!O61</f>
        <v>0.56331355164319574</v>
      </c>
      <c r="L61">
        <f>'Data-Error'!P61</f>
        <v>0.50568629354104133</v>
      </c>
      <c r="M61">
        <f>'Data-Error'!Q61</f>
        <v>0.12929950691914699</v>
      </c>
      <c r="N61">
        <f>'Data-Error'!R61</f>
        <v>0.53219545819576108</v>
      </c>
      <c r="O61">
        <f>'Data-Error'!S61</f>
        <v>0.42999999999999899</v>
      </c>
      <c r="P61">
        <f>'Data-Error'!T61</f>
        <v>0.42999999999999899</v>
      </c>
      <c r="Q61">
        <f>'Data-Error'!U61</f>
        <v>0.42999999999999899</v>
      </c>
      <c r="R61">
        <f>'Data-Error'!V61</f>
        <v>0.42999999999999899</v>
      </c>
    </row>
    <row r="62" spans="1:18" x14ac:dyDescent="0.25">
      <c r="A62">
        <f>Data!A61</f>
        <v>42</v>
      </c>
      <c r="B62">
        <v>0.41999999999999899</v>
      </c>
      <c r="C62">
        <f>'Data-Error'!C62</f>
        <v>7.1211559960442039E-2</v>
      </c>
      <c r="D62">
        <f>'Data-Error'!H62</f>
        <v>0.57340942390657701</v>
      </c>
      <c r="E62">
        <f>'Data-Error'!I62</f>
        <v>0.56246424653731353</v>
      </c>
      <c r="F62">
        <f>'Data-Error'!J62</f>
        <v>0.57668820147103417</v>
      </c>
      <c r="G62">
        <f>'Data-Error'!K62</f>
        <v>0.55665567127662841</v>
      </c>
      <c r="H62">
        <f>'Data-Error'!L62</f>
        <v>0.56240980449505362</v>
      </c>
      <c r="I62">
        <f>'Data-Error'!M62</f>
        <v>0.57340942390657701</v>
      </c>
      <c r="J62">
        <f>'Data-Error'!N62</f>
        <v>0.51588234133390398</v>
      </c>
      <c r="K62">
        <f>'Data-Error'!O62</f>
        <v>0.57340942390657701</v>
      </c>
      <c r="L62">
        <f>'Data-Error'!P62</f>
        <v>0.51257063850408402</v>
      </c>
      <c r="M62">
        <f>'Data-Error'!Q62</f>
        <v>0.13135715848496682</v>
      </c>
      <c r="N62">
        <f>'Data-Error'!R62</f>
        <v>0.54219545819576109</v>
      </c>
      <c r="O62">
        <f>'Data-Error'!S62</f>
        <v>0.41999999999999899</v>
      </c>
      <c r="P62">
        <f>'Data-Error'!T62</f>
        <v>0.41999999999999899</v>
      </c>
      <c r="Q62">
        <f>'Data-Error'!U62</f>
        <v>0.41999999999999899</v>
      </c>
      <c r="R62">
        <f>'Data-Error'!V62</f>
        <v>0.41999999999999899</v>
      </c>
    </row>
    <row r="63" spans="1:18" x14ac:dyDescent="0.25">
      <c r="A63">
        <f>Data!A62</f>
        <v>41</v>
      </c>
      <c r="B63">
        <v>0.40999999999999898</v>
      </c>
      <c r="C63">
        <f>'Data-Error'!C63</f>
        <v>7.9204031516693696E-2</v>
      </c>
      <c r="D63">
        <f>'Data-Error'!H63</f>
        <v>0.58303432091776997</v>
      </c>
      <c r="E63">
        <f>'Data-Error'!I63</f>
        <v>0.57225995782594596</v>
      </c>
      <c r="F63">
        <f>'Data-Error'!J63</f>
        <v>0.58657095155180805</v>
      </c>
      <c r="G63">
        <f>'Data-Error'!K63</f>
        <v>0.56614423763198851</v>
      </c>
      <c r="H63">
        <f>'Data-Error'!L63</f>
        <v>0.57220165034002801</v>
      </c>
      <c r="I63">
        <f>'Data-Error'!M63</f>
        <v>0.58303432091776997</v>
      </c>
      <c r="J63">
        <f>'Data-Error'!N63</f>
        <v>0.52270743312187418</v>
      </c>
      <c r="K63">
        <f>'Data-Error'!O63</f>
        <v>0.58303432091776997</v>
      </c>
      <c r="L63">
        <f>'Data-Error'!P63</f>
        <v>0.51705650131284742</v>
      </c>
      <c r="M63">
        <f>'Data-Error'!Q63</f>
        <v>0.14040492456005899</v>
      </c>
      <c r="N63">
        <f>'Data-Error'!R63</f>
        <v>0.5521954581957611</v>
      </c>
      <c r="O63">
        <f>'Data-Error'!S63</f>
        <v>0.40999999999999898</v>
      </c>
      <c r="P63">
        <f>'Data-Error'!T63</f>
        <v>0.40999999999999898</v>
      </c>
      <c r="Q63">
        <f>'Data-Error'!U63</f>
        <v>0.40999999999999898</v>
      </c>
      <c r="R63">
        <f>'Data-Error'!V63</f>
        <v>0.40999999999999898</v>
      </c>
    </row>
    <row r="64" spans="1:18" x14ac:dyDescent="0.25">
      <c r="A64">
        <f>Data!A63</f>
        <v>40</v>
      </c>
      <c r="B64">
        <v>0.39999999999999902</v>
      </c>
      <c r="C64">
        <f>'Data-Error'!C64</f>
        <v>7.5429175575268292E-2</v>
      </c>
      <c r="D64">
        <f>'Data-Error'!H64</f>
        <v>0.59265902243134605</v>
      </c>
      <c r="E64">
        <f>'Data-Error'!I64</f>
        <v>0.58197973768271805</v>
      </c>
      <c r="F64">
        <f>'Data-Error'!J64</f>
        <v>0.59640701608702118</v>
      </c>
      <c r="G64">
        <f>'Data-Error'!K64</f>
        <v>0.57563380636847294</v>
      </c>
      <c r="H64">
        <f>'Data-Error'!L64</f>
        <v>0.58191518779000562</v>
      </c>
      <c r="I64">
        <f>'Data-Error'!M64</f>
        <v>0.59265902243134605</v>
      </c>
      <c r="J64">
        <f>'Data-Error'!N64</f>
        <v>0.52600349144247294</v>
      </c>
      <c r="K64">
        <f>'Data-Error'!O64</f>
        <v>0.59265902243134605</v>
      </c>
      <c r="L64">
        <f>'Data-Error'!P64</f>
        <v>0.5266573654226917</v>
      </c>
      <c r="M64">
        <f>'Data-Error'!Q64</f>
        <v>0.14773166343073474</v>
      </c>
      <c r="N64">
        <f>'Data-Error'!R64</f>
        <v>0.562195458195761</v>
      </c>
      <c r="O64">
        <f>'Data-Error'!S64</f>
        <v>0.39999999999999902</v>
      </c>
      <c r="P64">
        <f>'Data-Error'!T64</f>
        <v>0.39999999999999902</v>
      </c>
      <c r="Q64">
        <f>'Data-Error'!U64</f>
        <v>0.39999999999999902</v>
      </c>
      <c r="R64">
        <f>'Data-Error'!V64</f>
        <v>0.39999999999999902</v>
      </c>
    </row>
    <row r="65" spans="1:18" x14ac:dyDescent="0.25">
      <c r="A65">
        <f>Data!A64</f>
        <v>39</v>
      </c>
      <c r="B65">
        <v>0.38999999999999901</v>
      </c>
      <c r="C65">
        <f>'Data-Error'!C65</f>
        <v>9.1036711224869338E-2</v>
      </c>
      <c r="D65">
        <f>'Data-Error'!H65</f>
        <v>0.60248108385118837</v>
      </c>
      <c r="E65">
        <f>'Data-Error'!I65</f>
        <v>0.59146588882211348</v>
      </c>
      <c r="F65">
        <f>'Data-Error'!J65</f>
        <v>0.60634580831538865</v>
      </c>
      <c r="G65">
        <f>'Data-Error'!K65</f>
        <v>0.58489411174701467</v>
      </c>
      <c r="H65">
        <f>'Data-Error'!L65</f>
        <v>0.59139881179226805</v>
      </c>
      <c r="I65">
        <f>'Data-Error'!M65</f>
        <v>0.60248108385118837</v>
      </c>
      <c r="J65">
        <f>'Data-Error'!N65</f>
        <v>0.52894947077680887</v>
      </c>
      <c r="K65">
        <f>'Data-Error'!O65</f>
        <v>0.60248108385118837</v>
      </c>
      <c r="L65">
        <f>'Data-Error'!P65</f>
        <v>0.5310261958245982</v>
      </c>
      <c r="M65">
        <f>'Data-Error'!Q65</f>
        <v>0.15301427962956982</v>
      </c>
      <c r="N65">
        <f>'Data-Error'!R65</f>
        <v>0.57219545819576101</v>
      </c>
      <c r="O65">
        <f>'Data-Error'!S65</f>
        <v>0.38999999999999901</v>
      </c>
      <c r="P65">
        <f>'Data-Error'!T65</f>
        <v>0.38999999999999901</v>
      </c>
      <c r="Q65">
        <f>'Data-Error'!U65</f>
        <v>0.38999999999999901</v>
      </c>
      <c r="R65">
        <f>'Data-Error'!V65</f>
        <v>0.38999999999999901</v>
      </c>
    </row>
    <row r="66" spans="1:18" x14ac:dyDescent="0.25">
      <c r="A66">
        <f>Data!A65</f>
        <v>38</v>
      </c>
      <c r="B66">
        <v>0.37999999999999901</v>
      </c>
      <c r="C66">
        <f>'Data-Error'!C66</f>
        <v>9.4770602569668849E-2</v>
      </c>
      <c r="D66">
        <f>'Data-Error'!H66</f>
        <v>0.6116808469637226</v>
      </c>
      <c r="E66">
        <f>'Data-Error'!I66</f>
        <v>0.60078645151557797</v>
      </c>
      <c r="F66">
        <f>'Data-Error'!J66</f>
        <v>0.61643864335118492</v>
      </c>
      <c r="G66">
        <f>'Data-Error'!K66</f>
        <v>0.59357801665424992</v>
      </c>
      <c r="H66">
        <f>'Data-Error'!L66</f>
        <v>0.6006922403647591</v>
      </c>
      <c r="I66">
        <f>'Data-Error'!M66</f>
        <v>0.6116808469637226</v>
      </c>
      <c r="J66">
        <f>'Data-Error'!N66</f>
        <v>0.53875924656535656</v>
      </c>
      <c r="K66">
        <f>'Data-Error'!O66</f>
        <v>0.6116808469637226</v>
      </c>
      <c r="L66">
        <f>'Data-Error'!P66</f>
        <v>0.54433343841600823</v>
      </c>
      <c r="M66">
        <f>'Data-Error'!Q66</f>
        <v>0.15778835768723565</v>
      </c>
      <c r="N66">
        <f>'Data-Error'!R66</f>
        <v>0.58219545819576102</v>
      </c>
      <c r="O66">
        <f>'Data-Error'!S66</f>
        <v>0.37999999999999901</v>
      </c>
      <c r="P66">
        <f>'Data-Error'!T66</f>
        <v>0.37999999999999901</v>
      </c>
      <c r="Q66">
        <f>'Data-Error'!U66</f>
        <v>0.37999999999999901</v>
      </c>
      <c r="R66">
        <f>'Data-Error'!V66</f>
        <v>0.37999999999999901</v>
      </c>
    </row>
    <row r="67" spans="1:18" x14ac:dyDescent="0.25">
      <c r="A67">
        <f>Data!A66</f>
        <v>37</v>
      </c>
      <c r="B67">
        <v>0.369999999999999</v>
      </c>
      <c r="C67">
        <f>'Data-Error'!C67</f>
        <v>0.1224771768276362</v>
      </c>
      <c r="D67">
        <f>'Data-Error'!H67</f>
        <v>0.6213794558160638</v>
      </c>
      <c r="E67">
        <f>'Data-Error'!I67</f>
        <v>0.61060604615674141</v>
      </c>
      <c r="F67">
        <f>'Data-Error'!J67</f>
        <v>0.62666700291955324</v>
      </c>
      <c r="G67">
        <f>'Data-Error'!K67</f>
        <v>0.60311992848010731</v>
      </c>
      <c r="H67">
        <f>'Data-Error'!L67</f>
        <v>0.61052079718530894</v>
      </c>
      <c r="I67">
        <f>'Data-Error'!M67</f>
        <v>0.6213794558160638</v>
      </c>
      <c r="J67">
        <f>'Data-Error'!N67</f>
        <v>0.54487384946277195</v>
      </c>
      <c r="K67">
        <f>'Data-Error'!O67</f>
        <v>0.6213794558160638</v>
      </c>
      <c r="L67">
        <f>'Data-Error'!P67</f>
        <v>0.5510590185321631</v>
      </c>
      <c r="M67">
        <f>'Data-Error'!Q67</f>
        <v>0.1701309260773971</v>
      </c>
      <c r="N67">
        <f>'Data-Error'!R67</f>
        <v>0.59219545819576103</v>
      </c>
      <c r="O67">
        <f>'Data-Error'!S67</f>
        <v>0.369999999999999</v>
      </c>
      <c r="P67">
        <f>'Data-Error'!T67</f>
        <v>0.369999999999999</v>
      </c>
      <c r="Q67">
        <f>'Data-Error'!U67</f>
        <v>0.369999999999999</v>
      </c>
      <c r="R67">
        <f>'Data-Error'!V67</f>
        <v>0.369999999999999</v>
      </c>
    </row>
    <row r="68" spans="1:18" x14ac:dyDescent="0.25">
      <c r="A68">
        <f>Data!A67</f>
        <v>36</v>
      </c>
      <c r="B68">
        <v>0.35999999999999899</v>
      </c>
      <c r="C68">
        <f>'Data-Error'!C68</f>
        <v>0.12253530025987197</v>
      </c>
      <c r="D68">
        <f>'Data-Error'!H68</f>
        <v>0.63108955605583728</v>
      </c>
      <c r="E68">
        <f>'Data-Error'!I68</f>
        <v>0.62044478105933554</v>
      </c>
      <c r="F68">
        <f>'Data-Error'!J68</f>
        <v>0.63632870327729696</v>
      </c>
      <c r="G68">
        <f>'Data-Error'!K68</f>
        <v>0.61270616434633784</v>
      </c>
      <c r="H68">
        <f>'Data-Error'!L68</f>
        <v>0.62033991523398258</v>
      </c>
      <c r="I68">
        <f>'Data-Error'!M68</f>
        <v>0.63108955605583728</v>
      </c>
      <c r="J68">
        <f>'Data-Error'!N68</f>
        <v>0.56072686927976645</v>
      </c>
      <c r="K68">
        <f>'Data-Error'!O68</f>
        <v>0.63108955605583728</v>
      </c>
      <c r="L68">
        <f>'Data-Error'!P68</f>
        <v>0.57066112360290577</v>
      </c>
      <c r="M68">
        <f>'Data-Error'!Q68</f>
        <v>0.17738773775052152</v>
      </c>
      <c r="N68">
        <f>'Data-Error'!R68</f>
        <v>0.60219545819576104</v>
      </c>
      <c r="O68">
        <f>'Data-Error'!S68</f>
        <v>0.35999999999999899</v>
      </c>
      <c r="P68">
        <f>'Data-Error'!T68</f>
        <v>0.35999999999999899</v>
      </c>
      <c r="Q68">
        <f>'Data-Error'!U68</f>
        <v>0.35999999999999899</v>
      </c>
      <c r="R68">
        <f>'Data-Error'!V68</f>
        <v>0.35999999999999899</v>
      </c>
    </row>
    <row r="69" spans="1:18" x14ac:dyDescent="0.25">
      <c r="A69">
        <f>Data!A68</f>
        <v>35</v>
      </c>
      <c r="B69">
        <v>0.34999999999999898</v>
      </c>
      <c r="C69">
        <f>'Data-Error'!C69</f>
        <v>0.13433938662010358</v>
      </c>
      <c r="D69">
        <f>'Data-Error'!H69</f>
        <v>0.64103419560499708</v>
      </c>
      <c r="E69">
        <f>'Data-Error'!I69</f>
        <v>0.62961356483759456</v>
      </c>
      <c r="F69">
        <f>'Data-Error'!J69</f>
        <v>0.646341860998906</v>
      </c>
      <c r="G69">
        <f>'Data-Error'!K69</f>
        <v>0.62193906086599227</v>
      </c>
      <c r="H69">
        <f>'Data-Error'!L69</f>
        <v>0.62950170217392143</v>
      </c>
      <c r="I69">
        <f>'Data-Error'!M69</f>
        <v>0.64103419560499708</v>
      </c>
      <c r="J69">
        <f>'Data-Error'!N69</f>
        <v>0.56659852080041495</v>
      </c>
      <c r="K69">
        <f>'Data-Error'!O69</f>
        <v>0.64103419560499708</v>
      </c>
      <c r="L69">
        <f>'Data-Error'!P69</f>
        <v>0.57314843080268185</v>
      </c>
      <c r="M69">
        <f>'Data-Error'!Q69</f>
        <v>0.1826142196355337</v>
      </c>
      <c r="N69">
        <f>'Data-Error'!R69</f>
        <v>0.61219545819576104</v>
      </c>
      <c r="O69">
        <f>'Data-Error'!S69</f>
        <v>0.34999999999999898</v>
      </c>
      <c r="P69">
        <f>'Data-Error'!T69</f>
        <v>0.34999999999999898</v>
      </c>
      <c r="Q69">
        <f>'Data-Error'!U69</f>
        <v>0.34999999999999898</v>
      </c>
      <c r="R69">
        <f>'Data-Error'!V69</f>
        <v>0.34999999999999898</v>
      </c>
    </row>
    <row r="70" spans="1:18" x14ac:dyDescent="0.25">
      <c r="A70">
        <f>Data!A69</f>
        <v>34</v>
      </c>
      <c r="B70">
        <v>0.33999999999999903</v>
      </c>
      <c r="C70">
        <f>'Data-Error'!C70</f>
        <v>0.14279148601337299</v>
      </c>
      <c r="D70">
        <f>'Data-Error'!H70</f>
        <v>0.65135550044489543</v>
      </c>
      <c r="E70">
        <f>'Data-Error'!I70</f>
        <v>0.6402494748390779</v>
      </c>
      <c r="F70">
        <f>'Data-Error'!J70</f>
        <v>0.65626734930875763</v>
      </c>
      <c r="G70">
        <f>'Data-Error'!K70</f>
        <v>0.63266810518799699</v>
      </c>
      <c r="H70">
        <f>'Data-Error'!L70</f>
        <v>0.64014370571947521</v>
      </c>
      <c r="I70">
        <f>'Data-Error'!M70</f>
        <v>0.65135550044489543</v>
      </c>
      <c r="J70">
        <f>'Data-Error'!N70</f>
        <v>0.58720119536303561</v>
      </c>
      <c r="K70">
        <f>'Data-Error'!O70</f>
        <v>0.65135550044489543</v>
      </c>
      <c r="L70">
        <f>'Data-Error'!P70</f>
        <v>0.58926429757144683</v>
      </c>
      <c r="M70">
        <f>'Data-Error'!Q70</f>
        <v>0.19830873316587078</v>
      </c>
      <c r="N70">
        <f>'Data-Error'!R70</f>
        <v>0.62219545819576094</v>
      </c>
      <c r="O70">
        <f>'Data-Error'!S70</f>
        <v>0.33999999999999903</v>
      </c>
      <c r="P70">
        <f>'Data-Error'!T70</f>
        <v>0.33999999999999903</v>
      </c>
      <c r="Q70">
        <f>'Data-Error'!U70</f>
        <v>0.33999999999999903</v>
      </c>
      <c r="R70">
        <f>'Data-Error'!V70</f>
        <v>0.33999999999999903</v>
      </c>
    </row>
    <row r="71" spans="1:18" x14ac:dyDescent="0.25">
      <c r="A71">
        <f>Data!A70</f>
        <v>33</v>
      </c>
      <c r="B71">
        <v>0.32999999999999902</v>
      </c>
      <c r="C71">
        <f>'Data-Error'!C71</f>
        <v>0.15445390104999779</v>
      </c>
      <c r="D71">
        <f>'Data-Error'!H71</f>
        <v>0.66107557357181124</v>
      </c>
      <c r="E71">
        <f>'Data-Error'!I71</f>
        <v>0.64956399323945901</v>
      </c>
      <c r="F71">
        <f>'Data-Error'!J71</f>
        <v>0.66616028444070263</v>
      </c>
      <c r="G71">
        <f>'Data-Error'!K71</f>
        <v>0.64186034262326652</v>
      </c>
      <c r="H71">
        <f>'Data-Error'!L71</f>
        <v>0.64943893016449095</v>
      </c>
      <c r="I71">
        <f>'Data-Error'!M71</f>
        <v>0.66107557357181124</v>
      </c>
      <c r="J71">
        <f>'Data-Error'!N71</f>
        <v>0.59495780931013376</v>
      </c>
      <c r="K71">
        <f>'Data-Error'!O71</f>
        <v>0.66107557357181124</v>
      </c>
      <c r="L71">
        <f>'Data-Error'!P71</f>
        <v>0.59371504629329563</v>
      </c>
      <c r="M71">
        <f>'Data-Error'!Q71</f>
        <v>0.20184649814291972</v>
      </c>
      <c r="N71">
        <f>'Data-Error'!R71</f>
        <v>0.63219545819576095</v>
      </c>
      <c r="O71">
        <f>'Data-Error'!S71</f>
        <v>0.32999999999999902</v>
      </c>
      <c r="P71">
        <f>'Data-Error'!T71</f>
        <v>0.32999999999999902</v>
      </c>
      <c r="Q71">
        <f>'Data-Error'!U71</f>
        <v>0.32999999999999902</v>
      </c>
      <c r="R71">
        <f>'Data-Error'!V71</f>
        <v>0.32999999999999902</v>
      </c>
    </row>
    <row r="72" spans="1:18" x14ac:dyDescent="0.25">
      <c r="A72">
        <f>Data!A71</f>
        <v>32</v>
      </c>
      <c r="B72">
        <v>0.31999999999999901</v>
      </c>
      <c r="C72">
        <f>'Data-Error'!C72</f>
        <v>0.16074803161939627</v>
      </c>
      <c r="D72">
        <f>'Data-Error'!H72</f>
        <v>0.67058710888583306</v>
      </c>
      <c r="E72">
        <f>'Data-Error'!I72</f>
        <v>0.65927130674174661</v>
      </c>
      <c r="F72">
        <f>'Data-Error'!J72</f>
        <v>0.67622802234083745</v>
      </c>
      <c r="G72">
        <f>'Data-Error'!K72</f>
        <v>0.65115034354263757</v>
      </c>
      <c r="H72">
        <f>'Data-Error'!L72</f>
        <v>0.65913810063426581</v>
      </c>
      <c r="I72">
        <f>'Data-Error'!M72</f>
        <v>0.67058710888583306</v>
      </c>
      <c r="J72">
        <f>'Data-Error'!N72</f>
        <v>0.60675917999045725</v>
      </c>
      <c r="K72">
        <f>'Data-Error'!O72</f>
        <v>0.67058710888583306</v>
      </c>
      <c r="L72">
        <f>'Data-Error'!P72</f>
        <v>0.60654490170963604</v>
      </c>
      <c r="M72">
        <f>'Data-Error'!Q72</f>
        <v>0.21063059189677719</v>
      </c>
      <c r="N72">
        <f>'Data-Error'!R72</f>
        <v>0.64133800333634428</v>
      </c>
      <c r="O72">
        <f>'Data-Error'!S72</f>
        <v>0.31999999999999901</v>
      </c>
      <c r="P72">
        <f>'Data-Error'!T72</f>
        <v>0.31999999999999901</v>
      </c>
      <c r="Q72">
        <f>'Data-Error'!U72</f>
        <v>0.31999999999999901</v>
      </c>
      <c r="R72">
        <f>'Data-Error'!V72</f>
        <v>0.31999999999999901</v>
      </c>
    </row>
    <row r="73" spans="1:18" x14ac:dyDescent="0.25">
      <c r="A73">
        <f>Data!A72</f>
        <v>31</v>
      </c>
      <c r="B73">
        <v>0.309999999999999</v>
      </c>
      <c r="C73">
        <f>'Data-Error'!C73</f>
        <v>0.16920497310601618</v>
      </c>
      <c r="D73">
        <f>'Data-Error'!H73</f>
        <v>0.68075835960316544</v>
      </c>
      <c r="E73">
        <f>'Data-Error'!I73</f>
        <v>0.66934669250825918</v>
      </c>
      <c r="F73">
        <f>'Data-Error'!J73</f>
        <v>0.68612129859889848</v>
      </c>
      <c r="G73">
        <f>'Data-Error'!K73</f>
        <v>0.66134596448407201</v>
      </c>
      <c r="H73">
        <f>'Data-Error'!L73</f>
        <v>0.66920747143111492</v>
      </c>
      <c r="I73">
        <f>'Data-Error'!M73</f>
        <v>0.68075835960316544</v>
      </c>
      <c r="J73">
        <f>'Data-Error'!N73</f>
        <v>0.61728537311755183</v>
      </c>
      <c r="K73">
        <f>'Data-Error'!O73</f>
        <v>0.68075835960316544</v>
      </c>
      <c r="L73">
        <f>'Data-Error'!P73</f>
        <v>0.61496129866395344</v>
      </c>
      <c r="M73">
        <f>'Data-Error'!Q73</f>
        <v>0.21793359581575417</v>
      </c>
      <c r="N73">
        <f>'Data-Error'!R73</f>
        <v>0.6504805484769276</v>
      </c>
      <c r="O73">
        <f>'Data-Error'!S73</f>
        <v>0.309999999999999</v>
      </c>
      <c r="P73">
        <f>'Data-Error'!T73</f>
        <v>0.309999999999999</v>
      </c>
      <c r="Q73">
        <f>'Data-Error'!U73</f>
        <v>0.309999999999999</v>
      </c>
      <c r="R73">
        <f>'Data-Error'!V73</f>
        <v>0.309999999999999</v>
      </c>
    </row>
    <row r="74" spans="1:18" x14ac:dyDescent="0.25">
      <c r="A74">
        <f>Data!A73</f>
        <v>30</v>
      </c>
      <c r="B74">
        <v>0.29999999999999899</v>
      </c>
      <c r="C74">
        <f>'Data-Error'!C74</f>
        <v>0.16075330445302533</v>
      </c>
      <c r="D74">
        <f>'Data-Error'!H74</f>
        <v>0.69028689350647876</v>
      </c>
      <c r="E74">
        <f>'Data-Error'!I74</f>
        <v>0.67930308125469208</v>
      </c>
      <c r="F74">
        <f>'Data-Error'!J74</f>
        <v>0.69602987679986761</v>
      </c>
      <c r="G74">
        <f>'Data-Error'!K74</f>
        <v>0.67093602192834068</v>
      </c>
      <c r="H74">
        <f>'Data-Error'!L74</f>
        <v>0.67915292702371777</v>
      </c>
      <c r="I74">
        <f>'Data-Error'!M74</f>
        <v>0.69028689350647876</v>
      </c>
      <c r="J74">
        <f>'Data-Error'!N74</f>
        <v>0.63192681137808804</v>
      </c>
      <c r="K74">
        <f>'Data-Error'!O74</f>
        <v>0.69028689350647876</v>
      </c>
      <c r="L74">
        <f>'Data-Error'!P74</f>
        <v>0.63126789710537956</v>
      </c>
      <c r="M74">
        <f>'Data-Error'!Q74</f>
        <v>0.2294227726336216</v>
      </c>
      <c r="N74">
        <f>'Data-Error'!R74</f>
        <v>0.65705072903926087</v>
      </c>
      <c r="O74">
        <f>'Data-Error'!S74</f>
        <v>0.29999999999999899</v>
      </c>
      <c r="P74">
        <f>'Data-Error'!T74</f>
        <v>0.29999999999999899</v>
      </c>
      <c r="Q74">
        <f>'Data-Error'!U74</f>
        <v>0.29999999999999899</v>
      </c>
      <c r="R74">
        <f>'Data-Error'!V74</f>
        <v>0.29999999999999899</v>
      </c>
    </row>
    <row r="75" spans="1:18" x14ac:dyDescent="0.25">
      <c r="A75">
        <f>Data!A74</f>
        <v>29</v>
      </c>
      <c r="B75">
        <v>0.28999999999999898</v>
      </c>
      <c r="C75">
        <f>'Data-Error'!C75</f>
        <v>0.17110587529559884</v>
      </c>
      <c r="D75">
        <f>'Data-Error'!H75</f>
        <v>0.69999952170645119</v>
      </c>
      <c r="E75">
        <f>'Data-Error'!I75</f>
        <v>0.68915327512959013</v>
      </c>
      <c r="F75">
        <f>'Data-Error'!J75</f>
        <v>0.70581954818333381</v>
      </c>
      <c r="G75">
        <f>'Data-Error'!K75</f>
        <v>0.6804618643317879</v>
      </c>
      <c r="H75">
        <f>'Data-Error'!L75</f>
        <v>0.68898921027257609</v>
      </c>
      <c r="I75">
        <f>'Data-Error'!M75</f>
        <v>0.69999952170645119</v>
      </c>
      <c r="J75">
        <f>'Data-Error'!N75</f>
        <v>0.63962437754713974</v>
      </c>
      <c r="K75">
        <f>'Data-Error'!O75</f>
        <v>0.69999952170645119</v>
      </c>
      <c r="L75">
        <f>'Data-Error'!P75</f>
        <v>0.6403703158235019</v>
      </c>
      <c r="M75">
        <f>'Data-Error'!Q75</f>
        <v>0.23706964336400177</v>
      </c>
      <c r="N75">
        <f>'Data-Error'!R75</f>
        <v>0.65504636100742353</v>
      </c>
      <c r="O75">
        <f>'Data-Error'!S75</f>
        <v>0.28999999999999898</v>
      </c>
      <c r="P75">
        <f>'Data-Error'!T75</f>
        <v>0.28999999999999898</v>
      </c>
      <c r="Q75">
        <f>'Data-Error'!U75</f>
        <v>0.28999999999999898</v>
      </c>
      <c r="R75">
        <f>'Data-Error'!V75</f>
        <v>0.28999999999999898</v>
      </c>
    </row>
    <row r="76" spans="1:18" x14ac:dyDescent="0.25">
      <c r="A76">
        <f>Data!A75</f>
        <v>28</v>
      </c>
      <c r="B76">
        <v>0.27999999999999903</v>
      </c>
      <c r="C76">
        <f>'Data-Error'!C76</f>
        <v>0.17272512194176515</v>
      </c>
      <c r="D76">
        <f>'Data-Error'!H76</f>
        <v>0.70949166781296136</v>
      </c>
      <c r="E76">
        <f>'Data-Error'!I76</f>
        <v>0.69907251665811465</v>
      </c>
      <c r="F76">
        <f>'Data-Error'!J76</f>
        <v>0.71580122483768582</v>
      </c>
      <c r="G76">
        <f>'Data-Error'!K76</f>
        <v>0.68992985054967337</v>
      </c>
      <c r="H76">
        <f>'Data-Error'!L76</f>
        <v>0.69889670195528364</v>
      </c>
      <c r="I76">
        <f>'Data-Error'!M76</f>
        <v>0.70949166781296136</v>
      </c>
      <c r="J76">
        <f>'Data-Error'!N76</f>
        <v>0.6520525242979941</v>
      </c>
      <c r="K76">
        <f>'Data-Error'!O76</f>
        <v>0.70949166781296136</v>
      </c>
      <c r="L76">
        <f>'Data-Error'!P76</f>
        <v>0.65588961425063907</v>
      </c>
      <c r="M76">
        <f>'Data-Error'!Q76</f>
        <v>0.2475973703590989</v>
      </c>
      <c r="N76">
        <f>'Data-Error'!R76</f>
        <v>0.63932271522491924</v>
      </c>
      <c r="O76">
        <f>'Data-Error'!S76</f>
        <v>0.27999999999999903</v>
      </c>
      <c r="P76">
        <f>'Data-Error'!T76</f>
        <v>0.27999999999999903</v>
      </c>
      <c r="Q76">
        <f>'Data-Error'!U76</f>
        <v>0.27999999999999903</v>
      </c>
      <c r="R76">
        <f>'Data-Error'!V76</f>
        <v>0.27999999999999903</v>
      </c>
    </row>
    <row r="77" spans="1:18" x14ac:dyDescent="0.25">
      <c r="A77">
        <f>Data!A76</f>
        <v>27</v>
      </c>
      <c r="B77">
        <v>0.26999999999999902</v>
      </c>
      <c r="C77">
        <f>'Data-Error'!C77</f>
        <v>0.17972739416775951</v>
      </c>
      <c r="D77">
        <f>'Data-Error'!H77</f>
        <v>0.71913999324390299</v>
      </c>
      <c r="E77">
        <f>'Data-Error'!I77</f>
        <v>0.70895670968160696</v>
      </c>
      <c r="F77">
        <f>'Data-Error'!J77</f>
        <v>0.72580473356344821</v>
      </c>
      <c r="G77">
        <f>'Data-Error'!K77</f>
        <v>0.69965209700480724</v>
      </c>
      <c r="H77">
        <f>'Data-Error'!L77</f>
        <v>0.70877474968147269</v>
      </c>
      <c r="I77">
        <f>'Data-Error'!M77</f>
        <v>0.71913999324390299</v>
      </c>
      <c r="J77">
        <f>'Data-Error'!N77</f>
        <v>0.66651262344892659</v>
      </c>
      <c r="K77">
        <f>'Data-Error'!O77</f>
        <v>0.71913999324390299</v>
      </c>
      <c r="L77">
        <f>'Data-Error'!P77</f>
        <v>0.66700524137991679</v>
      </c>
      <c r="M77">
        <f>'Data-Error'!Q77</f>
        <v>0.25846295358229354</v>
      </c>
      <c r="N77">
        <f>'Data-Error'!R77</f>
        <v>0.64932271522491924</v>
      </c>
      <c r="O77">
        <f>'Data-Error'!S77</f>
        <v>0.26999999999999902</v>
      </c>
      <c r="P77">
        <f>'Data-Error'!T77</f>
        <v>0.26999999999999902</v>
      </c>
      <c r="Q77">
        <f>'Data-Error'!U77</f>
        <v>0.26999999999999902</v>
      </c>
      <c r="R77">
        <f>'Data-Error'!V77</f>
        <v>0.26999999999999902</v>
      </c>
    </row>
    <row r="78" spans="1:18" x14ac:dyDescent="0.25">
      <c r="A78">
        <f>Data!A77</f>
        <v>26</v>
      </c>
      <c r="B78">
        <v>0.25999999999999901</v>
      </c>
      <c r="C78">
        <f>'Data-Error'!C78</f>
        <v>0.19914136527628606</v>
      </c>
      <c r="D78">
        <f>'Data-Error'!H78</f>
        <v>0.72862992369226987</v>
      </c>
      <c r="E78">
        <f>'Data-Error'!I78</f>
        <v>0.71930467627647798</v>
      </c>
      <c r="F78">
        <f>'Data-Error'!J78</f>
        <v>0.73605049056372163</v>
      </c>
      <c r="G78">
        <f>'Data-Error'!K78</f>
        <v>0.70946803477072229</v>
      </c>
      <c r="H78">
        <f>'Data-Error'!L78</f>
        <v>0.71911780309828133</v>
      </c>
      <c r="I78">
        <f>'Data-Error'!M78</f>
        <v>0.72862992369226987</v>
      </c>
      <c r="J78">
        <f>'Data-Error'!N78</f>
        <v>0.66947292294834015</v>
      </c>
      <c r="K78">
        <f>'Data-Error'!O78</f>
        <v>0.72862992369226987</v>
      </c>
      <c r="L78">
        <f>'Data-Error'!P78</f>
        <v>0.67280986824414102</v>
      </c>
      <c r="M78">
        <f>'Data-Error'!Q78</f>
        <v>0.27256900576258125</v>
      </c>
      <c r="N78">
        <f>'Data-Error'!R78</f>
        <v>0.65932271522491925</v>
      </c>
      <c r="O78">
        <f>'Data-Error'!S78</f>
        <v>0.25999999999999901</v>
      </c>
      <c r="P78">
        <f>'Data-Error'!T78</f>
        <v>0.25999999999999901</v>
      </c>
      <c r="Q78">
        <f>'Data-Error'!U78</f>
        <v>0.25999999999999901</v>
      </c>
      <c r="R78">
        <f>'Data-Error'!V78</f>
        <v>0.25999999999999901</v>
      </c>
    </row>
    <row r="79" spans="1:18" x14ac:dyDescent="0.25">
      <c r="A79">
        <f>Data!A78</f>
        <v>25</v>
      </c>
      <c r="B79">
        <v>0.249999999999999</v>
      </c>
      <c r="C79">
        <f>'Data-Error'!C79</f>
        <v>0.20166306699093001</v>
      </c>
      <c r="D79">
        <f>'Data-Error'!H79</f>
        <v>0.73815482315167136</v>
      </c>
      <c r="E79">
        <f>'Data-Error'!I79</f>
        <v>0.72948932103532449</v>
      </c>
      <c r="F79">
        <f>'Data-Error'!J79</f>
        <v>0.74611744874702035</v>
      </c>
      <c r="G79">
        <f>'Data-Error'!K79</f>
        <v>0.71916199528348523</v>
      </c>
      <c r="H79">
        <f>'Data-Error'!L79</f>
        <v>0.72926222466089741</v>
      </c>
      <c r="I79">
        <f>'Data-Error'!M79</f>
        <v>0.73815482315167136</v>
      </c>
      <c r="J79">
        <f>'Data-Error'!N79</f>
        <v>0.68187794713534156</v>
      </c>
      <c r="K79">
        <f>'Data-Error'!O79</f>
        <v>0.73815482315167136</v>
      </c>
      <c r="L79">
        <f>'Data-Error'!P79</f>
        <v>0.68632562402847841</v>
      </c>
      <c r="M79">
        <f>'Data-Error'!Q79</f>
        <v>0.28229636164939675</v>
      </c>
      <c r="N79">
        <f>'Data-Error'!R79</f>
        <v>0.66932271522491926</v>
      </c>
      <c r="O79">
        <f>'Data-Error'!S79</f>
        <v>0.249999999999999</v>
      </c>
      <c r="P79">
        <f>'Data-Error'!T79</f>
        <v>0.249999999999999</v>
      </c>
      <c r="Q79">
        <f>'Data-Error'!U79</f>
        <v>0.249999999999999</v>
      </c>
      <c r="R79">
        <f>'Data-Error'!V79</f>
        <v>0.249999999999999</v>
      </c>
    </row>
    <row r="80" spans="1:18" x14ac:dyDescent="0.25">
      <c r="A80">
        <f>Data!A79</f>
        <v>24</v>
      </c>
      <c r="B80">
        <v>0.23999999999999899</v>
      </c>
      <c r="C80">
        <f>'Data-Error'!C80</f>
        <v>0.22149184000593464</v>
      </c>
      <c r="D80">
        <f>'Data-Error'!H80</f>
        <v>0.74730188896622918</v>
      </c>
      <c r="E80">
        <f>'Data-Error'!I80</f>
        <v>0.73994230722251986</v>
      </c>
      <c r="F80">
        <f>'Data-Error'!J80</f>
        <v>0.75591969306446849</v>
      </c>
      <c r="G80">
        <f>'Data-Error'!K80</f>
        <v>0.72879261783890792</v>
      </c>
      <c r="H80">
        <f>'Data-Error'!L80</f>
        <v>0.73970584693912245</v>
      </c>
      <c r="I80">
        <f>'Data-Error'!M80</f>
        <v>0.74730188896622918</v>
      </c>
      <c r="J80">
        <f>'Data-Error'!N80</f>
        <v>0.6925575051896824</v>
      </c>
      <c r="K80">
        <f>'Data-Error'!O80</f>
        <v>0.74730188896622918</v>
      </c>
      <c r="L80">
        <f>'Data-Error'!P80</f>
        <v>0.69211858879965216</v>
      </c>
      <c r="M80">
        <f>'Data-Error'!Q80</f>
        <v>0.29433849188919203</v>
      </c>
      <c r="N80">
        <f>'Data-Error'!R80</f>
        <v>0.67932271522491927</v>
      </c>
      <c r="O80">
        <f>'Data-Error'!S80</f>
        <v>0.23999999999999899</v>
      </c>
      <c r="P80">
        <f>'Data-Error'!T80</f>
        <v>0.23999999999999899</v>
      </c>
      <c r="Q80">
        <f>'Data-Error'!U80</f>
        <v>0.23999999999999899</v>
      </c>
      <c r="R80">
        <f>'Data-Error'!V80</f>
        <v>0.23999999999999899</v>
      </c>
    </row>
    <row r="81" spans="1:18" x14ac:dyDescent="0.25">
      <c r="A81">
        <f>Data!A80</f>
        <v>23</v>
      </c>
      <c r="B81">
        <v>0.22999999999999901</v>
      </c>
      <c r="C81">
        <f>'Data-Error'!C81</f>
        <v>0.24198234064420535</v>
      </c>
      <c r="D81">
        <f>'Data-Error'!H81</f>
        <v>0.75721533198437352</v>
      </c>
      <c r="E81">
        <f>'Data-Error'!I81</f>
        <v>0.75053855155064331</v>
      </c>
      <c r="F81">
        <f>'Data-Error'!J81</f>
        <v>0.7659170615201466</v>
      </c>
      <c r="G81">
        <f>'Data-Error'!K81</f>
        <v>0.7390912334409393</v>
      </c>
      <c r="H81">
        <f>'Data-Error'!L81</f>
        <v>0.75029405783787173</v>
      </c>
      <c r="I81">
        <f>'Data-Error'!M81</f>
        <v>0.75721533198437352</v>
      </c>
      <c r="J81">
        <f>'Data-Error'!N81</f>
        <v>0.70455592106473341</v>
      </c>
      <c r="K81">
        <f>'Data-Error'!O81</f>
        <v>0.75721533198437352</v>
      </c>
      <c r="L81">
        <f>'Data-Error'!P81</f>
        <v>0.7092274409714483</v>
      </c>
      <c r="M81">
        <f>'Data-Error'!Q81</f>
        <v>0.30372976941265717</v>
      </c>
      <c r="N81">
        <f>'Data-Error'!R81</f>
        <v>0.68932271522491928</v>
      </c>
      <c r="O81">
        <f>'Data-Error'!S81</f>
        <v>0.22999999999999901</v>
      </c>
      <c r="P81">
        <f>'Data-Error'!T81</f>
        <v>0.22999999999999901</v>
      </c>
      <c r="Q81">
        <f>'Data-Error'!U81</f>
        <v>0.22999999999999901</v>
      </c>
      <c r="R81">
        <f>'Data-Error'!V81</f>
        <v>0.22999999999999901</v>
      </c>
    </row>
    <row r="82" spans="1:18" x14ac:dyDescent="0.25">
      <c r="A82">
        <f>Data!A81</f>
        <v>22</v>
      </c>
      <c r="B82">
        <v>0.219999999999999</v>
      </c>
      <c r="C82">
        <f>'Data-Error'!C82</f>
        <v>0.25543334313681021</v>
      </c>
      <c r="D82">
        <f>'Data-Error'!H82</f>
        <v>0.76745213083431374</v>
      </c>
      <c r="E82">
        <f>'Data-Error'!I82</f>
        <v>0.76090041162475486</v>
      </c>
      <c r="F82">
        <f>'Data-Error'!J82</f>
        <v>0.7758305616836435</v>
      </c>
      <c r="G82">
        <f>'Data-Error'!K82</f>
        <v>0.7496661303405584</v>
      </c>
      <c r="H82">
        <f>'Data-Error'!L82</f>
        <v>0.76062332897716045</v>
      </c>
      <c r="I82">
        <f>'Data-Error'!M82</f>
        <v>0.76745213083431374</v>
      </c>
      <c r="J82">
        <f>'Data-Error'!N82</f>
        <v>0.71382518264191375</v>
      </c>
      <c r="K82">
        <f>'Data-Error'!O82</f>
        <v>0.76745213083431374</v>
      </c>
      <c r="L82">
        <f>'Data-Error'!P82</f>
        <v>0.71753552963963652</v>
      </c>
      <c r="M82">
        <f>'Data-Error'!Q82</f>
        <v>0.31387433064357617</v>
      </c>
      <c r="N82">
        <f>'Data-Error'!R82</f>
        <v>0.69932271522491929</v>
      </c>
      <c r="O82">
        <f>'Data-Error'!S82</f>
        <v>0.219999999999999</v>
      </c>
      <c r="P82">
        <f>'Data-Error'!T82</f>
        <v>0.219999999999999</v>
      </c>
      <c r="Q82">
        <f>'Data-Error'!U82</f>
        <v>0.219999999999999</v>
      </c>
      <c r="R82">
        <f>'Data-Error'!V82</f>
        <v>0.219999999999999</v>
      </c>
    </row>
    <row r="83" spans="1:18" x14ac:dyDescent="0.25">
      <c r="A83">
        <f>Data!A82</f>
        <v>21</v>
      </c>
      <c r="B83">
        <v>0.20999999999999899</v>
      </c>
      <c r="C83">
        <f>'Data-Error'!C83</f>
        <v>0.27759393491453577</v>
      </c>
      <c r="D83">
        <f>'Data-Error'!H83</f>
        <v>0.77639819770771001</v>
      </c>
      <c r="E83">
        <f>'Data-Error'!I83</f>
        <v>0.77109609561333015</v>
      </c>
      <c r="F83">
        <f>'Data-Error'!J83</f>
        <v>0.78611169833535421</v>
      </c>
      <c r="G83">
        <f>'Data-Error'!K83</f>
        <v>0.75882904812792162</v>
      </c>
      <c r="H83">
        <f>'Data-Error'!L83</f>
        <v>0.77081761732571064</v>
      </c>
      <c r="I83">
        <f>'Data-Error'!M83</f>
        <v>0.77639819770771001</v>
      </c>
      <c r="J83">
        <f>'Data-Error'!N83</f>
        <v>0.72920788095449318</v>
      </c>
      <c r="K83">
        <f>'Data-Error'!O83</f>
        <v>0.77639819770771001</v>
      </c>
      <c r="L83">
        <f>'Data-Error'!P83</f>
        <v>0.72745655708130541</v>
      </c>
      <c r="M83">
        <f>'Data-Error'!Q83</f>
        <v>0.32434032763163112</v>
      </c>
      <c r="N83">
        <f>'Data-Error'!R83</f>
        <v>0.7093227152249193</v>
      </c>
      <c r="O83">
        <f>'Data-Error'!S83</f>
        <v>0.20999999999999899</v>
      </c>
      <c r="P83">
        <f>'Data-Error'!T83</f>
        <v>0.20999999999999899</v>
      </c>
      <c r="Q83">
        <f>'Data-Error'!U83</f>
        <v>0.20999999999999899</v>
      </c>
      <c r="R83">
        <f>'Data-Error'!V83</f>
        <v>0.20999999999999899</v>
      </c>
    </row>
    <row r="84" spans="1:18" x14ac:dyDescent="0.25">
      <c r="A84">
        <f>Data!A83</f>
        <v>20</v>
      </c>
      <c r="B84">
        <v>0.19999999999999901</v>
      </c>
      <c r="C84">
        <f>'Data-Error'!C84</f>
        <v>0.26308079291143771</v>
      </c>
      <c r="D84">
        <f>'Data-Error'!H84</f>
        <v>0.7862132602940588</v>
      </c>
      <c r="E84">
        <f>'Data-Error'!I84</f>
        <v>0.78147533303005634</v>
      </c>
      <c r="F84">
        <f>'Data-Error'!J84</f>
        <v>0.79587412836185978</v>
      </c>
      <c r="G84">
        <f>'Data-Error'!K84</f>
        <v>0.76892205030167915</v>
      </c>
      <c r="H84">
        <f>'Data-Error'!L84</f>
        <v>0.78118184533252499</v>
      </c>
      <c r="I84">
        <f>'Data-Error'!M84</f>
        <v>0.7862132602940588</v>
      </c>
      <c r="J84">
        <f>'Data-Error'!N84</f>
        <v>0.73496657522421582</v>
      </c>
      <c r="K84">
        <f>'Data-Error'!O84</f>
        <v>0.7862132602940588</v>
      </c>
      <c r="L84">
        <f>'Data-Error'!P84</f>
        <v>0.73559937666924968</v>
      </c>
      <c r="M84">
        <f>'Data-Error'!Q84</f>
        <v>0.33706551914512356</v>
      </c>
      <c r="N84">
        <f>'Data-Error'!R84</f>
        <v>0.71932271522491931</v>
      </c>
      <c r="O84">
        <f>'Data-Error'!S84</f>
        <v>0.19999999999999901</v>
      </c>
      <c r="P84">
        <f>'Data-Error'!T84</f>
        <v>0.19999999999999901</v>
      </c>
      <c r="Q84">
        <f>'Data-Error'!U84</f>
        <v>0.19999999999999901</v>
      </c>
      <c r="R84">
        <f>'Data-Error'!V84</f>
        <v>0.19999999999999901</v>
      </c>
    </row>
    <row r="85" spans="1:18" x14ac:dyDescent="0.25">
      <c r="A85">
        <f>Data!A84</f>
        <v>19</v>
      </c>
      <c r="B85">
        <v>0.189999999999999</v>
      </c>
      <c r="C85">
        <f>'Data-Error'!C85</f>
        <v>0.26894925651951329</v>
      </c>
      <c r="D85">
        <f>'Data-Error'!H85</f>
        <v>0.79581537869400609</v>
      </c>
      <c r="E85">
        <f>'Data-Error'!I85</f>
        <v>0.79157800206395912</v>
      </c>
      <c r="F85">
        <f>'Data-Error'!J85</f>
        <v>0.80589966408824143</v>
      </c>
      <c r="G85">
        <f>'Data-Error'!K85</f>
        <v>0.77870631908892451</v>
      </c>
      <c r="H85">
        <f>'Data-Error'!L85</f>
        <v>0.79127731892770758</v>
      </c>
      <c r="I85">
        <f>'Data-Error'!M85</f>
        <v>0.79581537869400609</v>
      </c>
      <c r="J85">
        <f>'Data-Error'!N85</f>
        <v>0.74659256354411685</v>
      </c>
      <c r="K85">
        <f>'Data-Error'!O85</f>
        <v>0.79581537869400609</v>
      </c>
      <c r="L85">
        <f>'Data-Error'!P85</f>
        <v>0.74731077040951077</v>
      </c>
      <c r="M85">
        <f>'Data-Error'!Q85</f>
        <v>0.35220281054884467</v>
      </c>
      <c r="N85">
        <f>'Data-Error'!R85</f>
        <v>0.72932271522491932</v>
      </c>
      <c r="O85">
        <f>'Data-Error'!S85</f>
        <v>0.189999999999999</v>
      </c>
      <c r="P85">
        <f>'Data-Error'!T85</f>
        <v>0.189999999999999</v>
      </c>
      <c r="Q85">
        <f>'Data-Error'!U85</f>
        <v>0.189999999999999</v>
      </c>
      <c r="R85">
        <f>'Data-Error'!V85</f>
        <v>0.189999999999999</v>
      </c>
    </row>
    <row r="86" spans="1:18" x14ac:dyDescent="0.25">
      <c r="A86">
        <f>Data!A85</f>
        <v>18</v>
      </c>
      <c r="B86">
        <v>0.17999999999999899</v>
      </c>
      <c r="C86">
        <f>'Data-Error'!C86</f>
        <v>0.2595877112994836</v>
      </c>
      <c r="D86">
        <f>'Data-Error'!H86</f>
        <v>0.80579671425924815</v>
      </c>
      <c r="E86">
        <f>'Data-Error'!I86</f>
        <v>0.80110977922128268</v>
      </c>
      <c r="F86">
        <f>'Data-Error'!J86</f>
        <v>0.81584732559561934</v>
      </c>
      <c r="G86">
        <f>'Data-Error'!K86</f>
        <v>0.78849350104631477</v>
      </c>
      <c r="H86">
        <f>'Data-Error'!L86</f>
        <v>0.80078967689037461</v>
      </c>
      <c r="I86">
        <f>'Data-Error'!M86</f>
        <v>0.80579671425924815</v>
      </c>
      <c r="J86">
        <f>'Data-Error'!N86</f>
        <v>0.75871957258378098</v>
      </c>
      <c r="K86">
        <f>'Data-Error'!O86</f>
        <v>0.80579671425924815</v>
      </c>
      <c r="L86">
        <f>'Data-Error'!P86</f>
        <v>0.76003417234757054</v>
      </c>
      <c r="M86">
        <f>'Data-Error'!Q86</f>
        <v>0.36344807817805763</v>
      </c>
      <c r="N86">
        <f>'Data-Error'!R86</f>
        <v>0.73932271522491932</v>
      </c>
      <c r="O86">
        <f>'Data-Error'!S86</f>
        <v>0.17999999999999899</v>
      </c>
      <c r="P86">
        <f>'Data-Error'!T86</f>
        <v>0.17999999999999899</v>
      </c>
      <c r="Q86">
        <f>'Data-Error'!U86</f>
        <v>0.17999999999999899</v>
      </c>
      <c r="R86">
        <f>'Data-Error'!V86</f>
        <v>0.17999999999999899</v>
      </c>
    </row>
    <row r="87" spans="1:18" x14ac:dyDescent="0.25">
      <c r="A87">
        <f>Data!A86</f>
        <v>17</v>
      </c>
      <c r="B87">
        <v>0.16999999999999901</v>
      </c>
      <c r="C87">
        <f>'Data-Error'!C87</f>
        <v>0.24270160269523453</v>
      </c>
      <c r="D87">
        <f>'Data-Error'!H87</f>
        <v>0.81589721682957916</v>
      </c>
      <c r="E87">
        <f>'Data-Error'!I87</f>
        <v>0.81114751407879648</v>
      </c>
      <c r="F87">
        <f>'Data-Error'!J87</f>
        <v>0.82550619947983228</v>
      </c>
      <c r="G87">
        <f>'Data-Error'!K87</f>
        <v>0.79865096885617604</v>
      </c>
      <c r="H87">
        <f>'Data-Error'!L87</f>
        <v>0.81082480081581088</v>
      </c>
      <c r="I87">
        <f>'Data-Error'!M87</f>
        <v>0.81589721682957916</v>
      </c>
      <c r="J87">
        <f>'Data-Error'!N87</f>
        <v>0.76565063339361705</v>
      </c>
      <c r="K87">
        <f>'Data-Error'!O87</f>
        <v>0.81589721682957916</v>
      </c>
      <c r="L87">
        <f>'Data-Error'!P87</f>
        <v>0.76475343438901078</v>
      </c>
      <c r="M87">
        <f>'Data-Error'!Q87</f>
        <v>0.37550570614447332</v>
      </c>
      <c r="N87">
        <f>'Data-Error'!R87</f>
        <v>0.74932271522491922</v>
      </c>
      <c r="O87">
        <f>'Data-Error'!S87</f>
        <v>0.16999999999999901</v>
      </c>
      <c r="P87">
        <f>'Data-Error'!T87</f>
        <v>0.16999999999999901</v>
      </c>
      <c r="Q87">
        <f>'Data-Error'!U87</f>
        <v>0.16999999999999901</v>
      </c>
      <c r="R87">
        <f>'Data-Error'!V87</f>
        <v>0.16999999999999901</v>
      </c>
    </row>
    <row r="88" spans="1:18" x14ac:dyDescent="0.25">
      <c r="A88">
        <f>Data!A87</f>
        <v>16</v>
      </c>
      <c r="B88">
        <v>0.159999999999999</v>
      </c>
      <c r="C88">
        <f>'Data-Error'!C88</f>
        <v>0.24546397044767834</v>
      </c>
      <c r="D88">
        <f>'Data-Error'!H88</f>
        <v>0.82571656180176423</v>
      </c>
      <c r="E88">
        <f>'Data-Error'!I88</f>
        <v>0.82125202998003044</v>
      </c>
      <c r="F88">
        <f>'Data-Error'!J88</f>
        <v>0.83521858143192174</v>
      </c>
      <c r="G88">
        <f>'Data-Error'!K88</f>
        <v>0.80889103913562321</v>
      </c>
      <c r="H88">
        <f>'Data-Error'!L88</f>
        <v>0.82090386097140122</v>
      </c>
      <c r="I88">
        <f>'Data-Error'!M88</f>
        <v>0.82571656180176423</v>
      </c>
      <c r="J88">
        <f>'Data-Error'!N88</f>
        <v>0.77856550484173237</v>
      </c>
      <c r="K88">
        <f>'Data-Error'!O88</f>
        <v>0.82571656180176423</v>
      </c>
      <c r="L88">
        <f>'Data-Error'!P88</f>
        <v>0.77802396758172154</v>
      </c>
      <c r="M88">
        <f>'Data-Error'!Q88</f>
        <v>0.38934341920227888</v>
      </c>
      <c r="N88">
        <f>'Data-Error'!R88</f>
        <v>0.75932271522491923</v>
      </c>
      <c r="O88">
        <f>'Data-Error'!S88</f>
        <v>0.159999999999999</v>
      </c>
      <c r="P88">
        <f>'Data-Error'!T88</f>
        <v>0.159999999999999</v>
      </c>
      <c r="Q88">
        <f>'Data-Error'!U88</f>
        <v>0.159999999999999</v>
      </c>
      <c r="R88">
        <f>'Data-Error'!V88</f>
        <v>0.159999999999999</v>
      </c>
    </row>
    <row r="89" spans="1:18" x14ac:dyDescent="0.25">
      <c r="A89">
        <f>Data!A88</f>
        <v>15</v>
      </c>
      <c r="B89">
        <v>0.149999999999999</v>
      </c>
      <c r="C89">
        <f>'Data-Error'!C89</f>
        <v>0.24184828471252059</v>
      </c>
      <c r="D89">
        <f>'Data-Error'!H89</f>
        <v>0.83551138468878772</v>
      </c>
      <c r="E89">
        <f>'Data-Error'!I89</f>
        <v>0.83104325002310786</v>
      </c>
      <c r="F89">
        <f>'Data-Error'!J89</f>
        <v>0.84515137958711162</v>
      </c>
      <c r="G89">
        <f>'Data-Error'!K89</f>
        <v>0.81859956549910784</v>
      </c>
      <c r="H89">
        <f>'Data-Error'!L89</f>
        <v>0.83066860167058831</v>
      </c>
      <c r="I89">
        <f>'Data-Error'!M89</f>
        <v>0.83551138468878772</v>
      </c>
      <c r="J89">
        <f>'Data-Error'!N89</f>
        <v>0.78413259664428758</v>
      </c>
      <c r="K89">
        <f>'Data-Error'!O89</f>
        <v>0.83551138468878772</v>
      </c>
      <c r="L89">
        <f>'Data-Error'!P89</f>
        <v>0.77897107337861549</v>
      </c>
      <c r="M89">
        <f>'Data-Error'!Q89</f>
        <v>0.39958553253312135</v>
      </c>
      <c r="N89">
        <f>'Data-Error'!R89</f>
        <v>0.76932271522491924</v>
      </c>
      <c r="O89">
        <f>'Data-Error'!S89</f>
        <v>0.149999999999999</v>
      </c>
      <c r="P89">
        <f>'Data-Error'!T89</f>
        <v>0.149999999999999</v>
      </c>
      <c r="Q89">
        <f>'Data-Error'!U89</f>
        <v>0.149999999999999</v>
      </c>
      <c r="R89">
        <f>'Data-Error'!V89</f>
        <v>0.149999999999999</v>
      </c>
    </row>
    <row r="90" spans="1:18" x14ac:dyDescent="0.25">
      <c r="A90">
        <f>Data!A89</f>
        <v>14</v>
      </c>
      <c r="B90">
        <v>0.13999999999999899</v>
      </c>
      <c r="C90">
        <f>'Data-Error'!C90</f>
        <v>0.24151989848288588</v>
      </c>
      <c r="D90">
        <f>'Data-Error'!H90</f>
        <v>0.84528929038803358</v>
      </c>
      <c r="E90">
        <f>'Data-Error'!I90</f>
        <v>0.84081100645622942</v>
      </c>
      <c r="F90">
        <f>'Data-Error'!J90</f>
        <v>0.85437585372902103</v>
      </c>
      <c r="G90">
        <f>'Data-Error'!K90</f>
        <v>0.82839395207083388</v>
      </c>
      <c r="H90">
        <f>'Data-Error'!L90</f>
        <v>0.84041759716182052</v>
      </c>
      <c r="I90">
        <f>'Data-Error'!M90</f>
        <v>0.84528929038803358</v>
      </c>
      <c r="J90">
        <f>'Data-Error'!N90</f>
        <v>0.78968125989956017</v>
      </c>
      <c r="K90">
        <f>'Data-Error'!O90</f>
        <v>0.84528929038803358</v>
      </c>
      <c r="L90">
        <f>'Data-Error'!P90</f>
        <v>0.79044949472663484</v>
      </c>
      <c r="M90">
        <f>'Data-Error'!Q90</f>
        <v>0.41288863070067161</v>
      </c>
      <c r="N90">
        <f>'Data-Error'!R90</f>
        <v>0.77932271522491925</v>
      </c>
      <c r="O90">
        <f>'Data-Error'!S90</f>
        <v>0.13999999999999899</v>
      </c>
      <c r="P90">
        <f>'Data-Error'!T90</f>
        <v>0.13999999999999899</v>
      </c>
      <c r="Q90">
        <f>'Data-Error'!U90</f>
        <v>0.13999999999999899</v>
      </c>
      <c r="R90">
        <f>'Data-Error'!V90</f>
        <v>0.13999999999999899</v>
      </c>
    </row>
    <row r="91" spans="1:18" x14ac:dyDescent="0.25">
      <c r="A91">
        <f>Data!A90</f>
        <v>13</v>
      </c>
      <c r="B91">
        <v>0.12999999999999901</v>
      </c>
      <c r="C91">
        <f>'Data-Error'!C91</f>
        <v>0.2379578533292438</v>
      </c>
      <c r="D91">
        <f>'Data-Error'!H91</f>
        <v>0.85483154785855098</v>
      </c>
      <c r="E91">
        <f>'Data-Error'!I91</f>
        <v>0.850175977914154</v>
      </c>
      <c r="F91">
        <f>'Data-Error'!J91</f>
        <v>0.86392868612352658</v>
      </c>
      <c r="G91">
        <f>'Data-Error'!K91</f>
        <v>0.83792161129007037</v>
      </c>
      <c r="H91">
        <f>'Data-Error'!L91</f>
        <v>0.84979313469674611</v>
      </c>
      <c r="I91">
        <f>'Data-Error'!M91</f>
        <v>0.85483154785855098</v>
      </c>
      <c r="J91">
        <f>'Data-Error'!N91</f>
        <v>0.79077066819178532</v>
      </c>
      <c r="K91">
        <f>'Data-Error'!O91</f>
        <v>0.85483154785855098</v>
      </c>
      <c r="L91">
        <f>'Data-Error'!P91</f>
        <v>0.7875066977952766</v>
      </c>
      <c r="M91">
        <f>'Data-Error'!Q91</f>
        <v>0.42494866568933476</v>
      </c>
      <c r="N91">
        <f>'Data-Error'!R91</f>
        <v>0.78932271522491926</v>
      </c>
      <c r="O91">
        <f>'Data-Error'!S91</f>
        <v>0.12999999999999901</v>
      </c>
      <c r="P91">
        <f>'Data-Error'!T91</f>
        <v>0.12999999999999901</v>
      </c>
      <c r="Q91">
        <f>'Data-Error'!U91</f>
        <v>0.12999999999999901</v>
      </c>
      <c r="R91">
        <f>'Data-Error'!V91</f>
        <v>0.12999999999999901</v>
      </c>
    </row>
    <row r="92" spans="1:18" x14ac:dyDescent="0.25">
      <c r="A92">
        <f>Data!A91</f>
        <v>12</v>
      </c>
      <c r="B92">
        <v>0.119999999999999</v>
      </c>
      <c r="C92">
        <f>'Data-Error'!C92</f>
        <v>0.23943657265336882</v>
      </c>
      <c r="D92">
        <f>'Data-Error'!H92</f>
        <v>0.8643448751135665</v>
      </c>
      <c r="E92">
        <f>'Data-Error'!I92</f>
        <v>0.86004249977522884</v>
      </c>
      <c r="F92">
        <f>'Data-Error'!J92</f>
        <v>0.87314307267886926</v>
      </c>
      <c r="G92">
        <f>'Data-Error'!K92</f>
        <v>0.84772348439582434</v>
      </c>
      <c r="H92">
        <f>'Data-Error'!L92</f>
        <v>0.8596335943933362</v>
      </c>
      <c r="I92">
        <f>'Data-Error'!M92</f>
        <v>0.8643448751135665</v>
      </c>
      <c r="J92">
        <f>'Data-Error'!N92</f>
        <v>0.78710521785898091</v>
      </c>
      <c r="K92">
        <f>'Data-Error'!O92</f>
        <v>0.8643448751135665</v>
      </c>
      <c r="L92">
        <f>'Data-Error'!P92</f>
        <v>0.79429096146810008</v>
      </c>
      <c r="M92">
        <f>'Data-Error'!Q92</f>
        <v>0.44018049955300242</v>
      </c>
      <c r="N92">
        <f>'Data-Error'!R92</f>
        <v>0.79932271522491927</v>
      </c>
      <c r="O92">
        <f>'Data-Error'!S92</f>
        <v>0.119999999999999</v>
      </c>
      <c r="P92">
        <f>'Data-Error'!T92</f>
        <v>0.119999999999999</v>
      </c>
      <c r="Q92">
        <f>'Data-Error'!U92</f>
        <v>0.119999999999999</v>
      </c>
      <c r="R92">
        <f>'Data-Error'!V92</f>
        <v>0.119999999999999</v>
      </c>
    </row>
    <row r="93" spans="1:18" x14ac:dyDescent="0.25">
      <c r="A93">
        <f>Data!A92</f>
        <v>11</v>
      </c>
      <c r="B93">
        <v>0.109999999999999</v>
      </c>
      <c r="C93">
        <f>'Data-Error'!C93</f>
        <v>0.2040762795897586</v>
      </c>
      <c r="D93">
        <f>'Data-Error'!H93</f>
        <v>0.87391728561201665</v>
      </c>
      <c r="E93">
        <f>'Data-Error'!I93</f>
        <v>0.86940881440939421</v>
      </c>
      <c r="F93">
        <f>'Data-Error'!J93</f>
        <v>0.88264639305428338</v>
      </c>
      <c r="G93">
        <f>'Data-Error'!K93</f>
        <v>0.85741650517628165</v>
      </c>
      <c r="H93">
        <f>'Data-Error'!L93</f>
        <v>0.86898503382484182</v>
      </c>
      <c r="I93">
        <f>'Data-Error'!M93</f>
        <v>0.87391728561201665</v>
      </c>
      <c r="J93">
        <f>'Data-Error'!N93</f>
        <v>0.77514621526773508</v>
      </c>
      <c r="K93">
        <f>'Data-Error'!O93</f>
        <v>0.87391728561201665</v>
      </c>
      <c r="L93">
        <f>'Data-Error'!P93</f>
        <v>0.78402349091142354</v>
      </c>
      <c r="M93">
        <f>'Data-Error'!Q93</f>
        <v>0.4530428324073057</v>
      </c>
      <c r="N93">
        <f>'Data-Error'!R93</f>
        <v>0.80932271522491928</v>
      </c>
      <c r="O93">
        <f>'Data-Error'!S93</f>
        <v>0.109999999999999</v>
      </c>
      <c r="P93">
        <f>'Data-Error'!T93</f>
        <v>0.109999999999999</v>
      </c>
      <c r="Q93">
        <f>'Data-Error'!U93</f>
        <v>0.109999999999999</v>
      </c>
      <c r="R93">
        <f>'Data-Error'!V93</f>
        <v>0.109999999999999</v>
      </c>
    </row>
    <row r="94" spans="1:18" x14ac:dyDescent="0.25">
      <c r="A94">
        <f>Data!A93</f>
        <v>10</v>
      </c>
      <c r="B94">
        <v>9.9999999999999006E-2</v>
      </c>
      <c r="C94">
        <f>'Data-Error'!C94</f>
        <v>0.24427162377074987</v>
      </c>
      <c r="D94">
        <f>'Data-Error'!H94</f>
        <v>0.88346628819404882</v>
      </c>
      <c r="E94">
        <f>'Data-Error'!I94</f>
        <v>0.87885681094870061</v>
      </c>
      <c r="F94">
        <f>'Data-Error'!J94</f>
        <v>0.89131707331336385</v>
      </c>
      <c r="G94">
        <f>'Data-Error'!K94</f>
        <v>0.86667016977987033</v>
      </c>
      <c r="H94">
        <f>'Data-Error'!L94</f>
        <v>0.87842363572054005</v>
      </c>
      <c r="I94">
        <f>'Data-Error'!M94</f>
        <v>0.88346628819404882</v>
      </c>
      <c r="J94">
        <f>'Data-Error'!N94</f>
        <v>0.75639727213711383</v>
      </c>
      <c r="K94">
        <f>'Data-Error'!O94</f>
        <v>0.88346628819404882</v>
      </c>
      <c r="L94">
        <f>'Data-Error'!P94</f>
        <v>0.76840222595109908</v>
      </c>
      <c r="M94">
        <f>'Data-Error'!Q94</f>
        <v>0.46680363410950487</v>
      </c>
      <c r="N94">
        <f>'Data-Error'!R94</f>
        <v>0.81932271522491928</v>
      </c>
      <c r="O94">
        <f>'Data-Error'!S94</f>
        <v>9.9999999999999006E-2</v>
      </c>
      <c r="P94">
        <f>'Data-Error'!T94</f>
        <v>9.9999999999999006E-2</v>
      </c>
      <c r="Q94">
        <f>'Data-Error'!U94</f>
        <v>9.9999999999999006E-2</v>
      </c>
      <c r="R94">
        <f>'Data-Error'!V94</f>
        <v>9.9999999999999006E-2</v>
      </c>
    </row>
    <row r="95" spans="1:18" x14ac:dyDescent="0.25">
      <c r="A95">
        <f>Data!A94</f>
        <v>9</v>
      </c>
      <c r="B95">
        <v>8.9999999999998997E-2</v>
      </c>
      <c r="C95">
        <f>'Data-Error'!C95</f>
        <v>0.30272154362501746</v>
      </c>
      <c r="D95">
        <f>'Data-Error'!H95</f>
        <v>0.89310872953206855</v>
      </c>
      <c r="E95">
        <f>'Data-Error'!I95</f>
        <v>0.88869202001366276</v>
      </c>
      <c r="F95">
        <f>'Data-Error'!J95</f>
        <v>0.90068408943936984</v>
      </c>
      <c r="G95">
        <f>'Data-Error'!K95</f>
        <v>0.8763210905530765</v>
      </c>
      <c r="H95">
        <f>'Data-Error'!L95</f>
        <v>0.88823018266153642</v>
      </c>
      <c r="I95">
        <f>'Data-Error'!M95</f>
        <v>0.89310872953206855</v>
      </c>
      <c r="J95">
        <f>'Data-Error'!N95</f>
        <v>0.74963888468631934</v>
      </c>
      <c r="K95">
        <f>'Data-Error'!O95</f>
        <v>0.89310872953206855</v>
      </c>
      <c r="L95">
        <f>'Data-Error'!P95</f>
        <v>0.75931108954546744</v>
      </c>
      <c r="M95">
        <f>'Data-Error'!Q95</f>
        <v>0.47989301440158605</v>
      </c>
      <c r="N95">
        <f>'Data-Error'!R95</f>
        <v>0.82932271522491929</v>
      </c>
      <c r="O95">
        <f>'Data-Error'!S95</f>
        <v>8.9999999999998997E-2</v>
      </c>
      <c r="P95">
        <f>'Data-Error'!T95</f>
        <v>8.9999999999998997E-2</v>
      </c>
      <c r="Q95">
        <f>'Data-Error'!U95</f>
        <v>8.9999999999998997E-2</v>
      </c>
      <c r="R95">
        <f>'Data-Error'!V95</f>
        <v>8.9999999999998997E-2</v>
      </c>
    </row>
    <row r="96" spans="1:18" x14ac:dyDescent="0.25">
      <c r="A96">
        <f>Data!A95</f>
        <v>8</v>
      </c>
      <c r="B96">
        <v>7.9999999999999002E-2</v>
      </c>
      <c r="C96">
        <f>'Data-Error'!C96</f>
        <v>0.31367759945291912</v>
      </c>
      <c r="D96">
        <f>'Data-Error'!H96</f>
        <v>0.90180362405343917</v>
      </c>
      <c r="E96">
        <f>'Data-Error'!I96</f>
        <v>0.89695453759772859</v>
      </c>
      <c r="F96">
        <f>'Data-Error'!J96</f>
        <v>0.91006587145295947</v>
      </c>
      <c r="G96">
        <f>'Data-Error'!K96</f>
        <v>0.88480693121488563</v>
      </c>
      <c r="H96">
        <f>'Data-Error'!L96</f>
        <v>0.8964590347068252</v>
      </c>
      <c r="I96">
        <f>'Data-Error'!M96</f>
        <v>0.90180362405343917</v>
      </c>
      <c r="J96">
        <f>'Data-Error'!N96</f>
        <v>0.74164729271855701</v>
      </c>
      <c r="K96">
        <f>'Data-Error'!O96</f>
        <v>0.90180362405343917</v>
      </c>
      <c r="L96">
        <f>'Data-Error'!P96</f>
        <v>0.74974163641592617</v>
      </c>
      <c r="M96">
        <f>'Data-Error'!Q96</f>
        <v>0.49329575261429076</v>
      </c>
      <c r="N96">
        <f>'Data-Error'!R96</f>
        <v>0.8393227152249193</v>
      </c>
      <c r="O96">
        <f>'Data-Error'!S96</f>
        <v>7.9999999999999002E-2</v>
      </c>
      <c r="P96">
        <f>'Data-Error'!T96</f>
        <v>7.9999999999999002E-2</v>
      </c>
      <c r="Q96">
        <f>'Data-Error'!U96</f>
        <v>7.9999999999999002E-2</v>
      </c>
      <c r="R96">
        <f>'Data-Error'!V96</f>
        <v>7.9999999999999002E-2</v>
      </c>
    </row>
    <row r="97" spans="1:18" x14ac:dyDescent="0.25">
      <c r="A97">
        <f>Data!A96</f>
        <v>7</v>
      </c>
      <c r="B97">
        <v>6.9999999999998994E-2</v>
      </c>
      <c r="C97">
        <f>'Data-Error'!C97</f>
        <v>0.28242622382520921</v>
      </c>
      <c r="D97">
        <f>'Data-Error'!H97</f>
        <v>0.91093986917273639</v>
      </c>
      <c r="E97">
        <f>'Data-Error'!I97</f>
        <v>0.9044312551066942</v>
      </c>
      <c r="F97">
        <f>'Data-Error'!J97</f>
        <v>0.91809260307003848</v>
      </c>
      <c r="G97">
        <f>'Data-Error'!K97</f>
        <v>0.89390099794872202</v>
      </c>
      <c r="H97">
        <f>'Data-Error'!L97</f>
        <v>0.90386508478418781</v>
      </c>
      <c r="I97">
        <f>'Data-Error'!M97</f>
        <v>0.91093986917273639</v>
      </c>
      <c r="J97">
        <f>'Data-Error'!N97</f>
        <v>0.74342763938651846</v>
      </c>
      <c r="K97">
        <f>'Data-Error'!O97</f>
        <v>0.91093986917273639</v>
      </c>
      <c r="L97">
        <f>'Data-Error'!P97</f>
        <v>0.74817097379928421</v>
      </c>
      <c r="M97">
        <f>'Data-Error'!Q97</f>
        <v>0.50685271868205106</v>
      </c>
      <c r="N97">
        <f>'Data-Error'!R97</f>
        <v>0.84932271522491931</v>
      </c>
      <c r="O97">
        <f>'Data-Error'!S97</f>
        <v>6.9999999999998994E-2</v>
      </c>
      <c r="P97">
        <f>'Data-Error'!T97</f>
        <v>6.9999999999998994E-2</v>
      </c>
      <c r="Q97">
        <f>'Data-Error'!U97</f>
        <v>6.9999999999998994E-2</v>
      </c>
      <c r="R97">
        <f>'Data-Error'!V97</f>
        <v>6.9999999999998994E-2</v>
      </c>
    </row>
    <row r="98" spans="1:18" x14ac:dyDescent="0.25">
      <c r="A98">
        <f>Data!A97</f>
        <v>6</v>
      </c>
      <c r="B98">
        <v>5.9999999999999103E-2</v>
      </c>
      <c r="C98">
        <f>'Data-Error'!C98</f>
        <v>0.25288341780476864</v>
      </c>
      <c r="D98">
        <f>'Data-Error'!H98</f>
        <v>0.92113111944974535</v>
      </c>
      <c r="E98">
        <f>'Data-Error'!I98</f>
        <v>0.91218844460443249</v>
      </c>
      <c r="F98">
        <f>'Data-Error'!J98</f>
        <v>0.92588317795038855</v>
      </c>
      <c r="G98">
        <f>'Data-Error'!K98</f>
        <v>0.90446822036785324</v>
      </c>
      <c r="H98">
        <f>'Data-Error'!L98</f>
        <v>0.91155417272443096</v>
      </c>
      <c r="I98">
        <f>'Data-Error'!M98</f>
        <v>0.92113111944974535</v>
      </c>
      <c r="J98">
        <f>'Data-Error'!N98</f>
        <v>0.74561091744288666</v>
      </c>
      <c r="K98">
        <f>'Data-Error'!O98</f>
        <v>0.92113111944974535</v>
      </c>
      <c r="L98">
        <f>'Data-Error'!P98</f>
        <v>0.74419402974953186</v>
      </c>
      <c r="M98">
        <f>'Data-Error'!Q98</f>
        <v>0.52003756042986471</v>
      </c>
      <c r="N98">
        <f>'Data-Error'!R98</f>
        <v>0.85932271522491921</v>
      </c>
      <c r="O98">
        <f>'Data-Error'!S98</f>
        <v>5.9999999999999103E-2</v>
      </c>
      <c r="P98">
        <f>'Data-Error'!T98</f>
        <v>5.9999999999999103E-2</v>
      </c>
      <c r="Q98">
        <f>'Data-Error'!U98</f>
        <v>5.9999999999999103E-2</v>
      </c>
      <c r="R98">
        <f>'Data-Error'!V98</f>
        <v>5.9999999999999103E-2</v>
      </c>
    </row>
    <row r="99" spans="1:18" x14ac:dyDescent="0.25">
      <c r="A99">
        <f>Data!A98</f>
        <v>5</v>
      </c>
      <c r="B99">
        <v>4.9999999999998997E-2</v>
      </c>
      <c r="C99">
        <f>'Data-Error'!C99</f>
        <v>0.21800552410338297</v>
      </c>
      <c r="D99">
        <f>'Data-Error'!H99</f>
        <v>0.93164150019826086</v>
      </c>
      <c r="E99">
        <f>'Data-Error'!I99</f>
        <v>0.91752019360542425</v>
      </c>
      <c r="F99">
        <f>'Data-Error'!J99</f>
        <v>0.92893102771064995</v>
      </c>
      <c r="G99">
        <f>'Data-Error'!K99</f>
        <v>0.91491164871804109</v>
      </c>
      <c r="H99">
        <f>'Data-Error'!L99</f>
        <v>0.91673275616774763</v>
      </c>
      <c r="I99">
        <f>'Data-Error'!M99</f>
        <v>0.93164150019826086</v>
      </c>
      <c r="J99">
        <f>'Data-Error'!N99</f>
        <v>0.74974161159649355</v>
      </c>
      <c r="K99">
        <f>'Data-Error'!O99</f>
        <v>0.93164150019826086</v>
      </c>
      <c r="L99">
        <f>'Data-Error'!P99</f>
        <v>0.74145245685455907</v>
      </c>
      <c r="M99">
        <f>'Data-Error'!Q99</f>
        <v>0.53392281251442508</v>
      </c>
      <c r="N99">
        <f>'Data-Error'!R99</f>
        <v>0.86932271522491922</v>
      </c>
      <c r="O99">
        <f>'Data-Error'!S99</f>
        <v>4.9999999999998997E-2</v>
      </c>
      <c r="P99">
        <f>'Data-Error'!T99</f>
        <v>4.9999999999998997E-2</v>
      </c>
      <c r="Q99">
        <f>'Data-Error'!U99</f>
        <v>4.9999999999998997E-2</v>
      </c>
      <c r="R99">
        <f>'Data-Error'!V99</f>
        <v>4.9999999999998997E-2</v>
      </c>
    </row>
    <row r="100" spans="1:18" x14ac:dyDescent="0.25">
      <c r="A100">
        <f>Data!A99</f>
        <v>4</v>
      </c>
      <c r="B100">
        <v>3.9999999999999002E-2</v>
      </c>
      <c r="C100">
        <f>'Data-Error'!C100</f>
        <v>0.19459547821027845</v>
      </c>
      <c r="D100">
        <f>'Data-Error'!H100</f>
        <v>0.94111089417720073</v>
      </c>
      <c r="E100">
        <f>'Data-Error'!I100</f>
        <v>0.92526134893678869</v>
      </c>
      <c r="F100">
        <f>'Data-Error'!J100</f>
        <v>0.93504759927622871</v>
      </c>
      <c r="G100">
        <f>'Data-Error'!K100</f>
        <v>0.92423836184611774</v>
      </c>
      <c r="H100">
        <f>'Data-Error'!L100</f>
        <v>0.92438751370762495</v>
      </c>
      <c r="I100">
        <f>'Data-Error'!M100</f>
        <v>0.94111089417720073</v>
      </c>
      <c r="J100">
        <f>'Data-Error'!N100</f>
        <v>0.76934825838494436</v>
      </c>
      <c r="K100">
        <f>'Data-Error'!O100</f>
        <v>0.94111089417720073</v>
      </c>
      <c r="L100">
        <f>'Data-Error'!P100</f>
        <v>0.75816759065768236</v>
      </c>
      <c r="M100">
        <f>'Data-Error'!Q100</f>
        <v>0.54683476424383504</v>
      </c>
      <c r="N100">
        <f>'Data-Error'!R100</f>
        <v>0.87932271522491923</v>
      </c>
      <c r="O100">
        <f>'Data-Error'!S100</f>
        <v>3.9999999999999002E-2</v>
      </c>
      <c r="P100">
        <f>'Data-Error'!T100</f>
        <v>3.9999999999999002E-2</v>
      </c>
      <c r="Q100">
        <f>'Data-Error'!U100</f>
        <v>3.9999999999999002E-2</v>
      </c>
      <c r="R100">
        <f>'Data-Error'!V100</f>
        <v>3.9999999999999002E-2</v>
      </c>
    </row>
    <row r="101" spans="1:18" x14ac:dyDescent="0.25">
      <c r="A101">
        <f>Data!A100</f>
        <v>3</v>
      </c>
      <c r="B101">
        <v>2.9999999999999E-2</v>
      </c>
      <c r="C101">
        <f>'Data-Error'!C101</f>
        <v>0.1663028192126072</v>
      </c>
      <c r="D101">
        <f>'Data-Error'!H101</f>
        <v>0.95048197934296941</v>
      </c>
      <c r="E101">
        <f>'Data-Error'!I101</f>
        <v>0.93495464303706344</v>
      </c>
      <c r="F101">
        <f>'Data-Error'!J101</f>
        <v>0.94100184354299532</v>
      </c>
      <c r="G101">
        <f>'Data-Error'!K101</f>
        <v>0.93497830706285689</v>
      </c>
      <c r="H101">
        <f>'Data-Error'!L101</f>
        <v>0.93404304029858687</v>
      </c>
      <c r="I101">
        <f>'Data-Error'!M101</f>
        <v>0.95048197934296941</v>
      </c>
      <c r="J101">
        <f>'Data-Error'!N101</f>
        <v>0.8066975642812767</v>
      </c>
      <c r="K101">
        <f>'Data-Error'!O101</f>
        <v>0.95048197934296941</v>
      </c>
      <c r="L101">
        <f>'Data-Error'!P101</f>
        <v>0.79061090749814544</v>
      </c>
      <c r="M101">
        <f>'Data-Error'!Q101</f>
        <v>0.56122815607312093</v>
      </c>
      <c r="N101">
        <f>'Data-Error'!R101</f>
        <v>0.88932271522491924</v>
      </c>
      <c r="O101">
        <f>'Data-Error'!S101</f>
        <v>2.9999999999999E-2</v>
      </c>
      <c r="P101">
        <f>'Data-Error'!T101</f>
        <v>2.9999999999999E-2</v>
      </c>
      <c r="Q101">
        <f>'Data-Error'!U101</f>
        <v>2.9999999999999E-2</v>
      </c>
      <c r="R101">
        <f>'Data-Error'!V101</f>
        <v>2.9999999999999E-2</v>
      </c>
    </row>
    <row r="102" spans="1:18" x14ac:dyDescent="0.25">
      <c r="A102">
        <f>Data!A101</f>
        <v>2</v>
      </c>
      <c r="B102">
        <v>1.9999999999999001E-2</v>
      </c>
      <c r="C102">
        <f>'Data-Error'!C102</f>
        <v>0.12616445787036565</v>
      </c>
      <c r="D102">
        <f>'Data-Error'!H102</f>
        <v>0.95998534495087906</v>
      </c>
      <c r="E102">
        <f>'Data-Error'!I102</f>
        <v>0.94276765829730846</v>
      </c>
      <c r="F102">
        <f>'Data-Error'!J102</f>
        <v>0.94079842029369098</v>
      </c>
      <c r="G102">
        <f>'Data-Error'!K102</f>
        <v>0.94576577140980489</v>
      </c>
      <c r="H102">
        <f>'Data-Error'!L102</f>
        <v>0.94172515357111641</v>
      </c>
      <c r="I102">
        <f>'Data-Error'!M102</f>
        <v>0.95998534495087906</v>
      </c>
      <c r="J102">
        <f>'Data-Error'!N102</f>
        <v>0.85509827960056428</v>
      </c>
      <c r="K102">
        <f>'Data-Error'!O102</f>
        <v>0.95998534495087906</v>
      </c>
      <c r="L102">
        <f>'Data-Error'!P102</f>
        <v>0.8313656929999258</v>
      </c>
      <c r="M102">
        <f>'Data-Error'!Q102</f>
        <v>0.5745210427265548</v>
      </c>
      <c r="N102">
        <f>'Data-Error'!R102</f>
        <v>0.89932271522491924</v>
      </c>
      <c r="O102">
        <f>'Data-Error'!S102</f>
        <v>1.9999999999999001E-2</v>
      </c>
      <c r="P102">
        <f>'Data-Error'!T102</f>
        <v>1.9999999999999001E-2</v>
      </c>
      <c r="Q102">
        <f>'Data-Error'!U102</f>
        <v>1.9999999999999001E-2</v>
      </c>
      <c r="R102">
        <f>'Data-Error'!V102</f>
        <v>1.9999999999999001E-2</v>
      </c>
    </row>
    <row r="103" spans="1:18" x14ac:dyDescent="0.25">
      <c r="A103">
        <f>Data!A102</f>
        <v>1</v>
      </c>
      <c r="B103">
        <v>9.9999999999990097E-3</v>
      </c>
      <c r="C103">
        <f>'Data-Error'!C103</f>
        <v>0.13625544288732355</v>
      </c>
      <c r="D103">
        <f>'Data-Error'!H103</f>
        <v>0.95307281550517298</v>
      </c>
      <c r="E103">
        <f>'Data-Error'!I103</f>
        <v>0.93926642849353725</v>
      </c>
      <c r="F103">
        <f>'Data-Error'!J103</f>
        <v>0.93114361068348606</v>
      </c>
      <c r="G103">
        <f>'Data-Error'!K103</f>
        <v>0.93581450279468714</v>
      </c>
      <c r="H103">
        <f>'Data-Error'!L103</f>
        <v>0.93800243219610258</v>
      </c>
      <c r="I103">
        <f>'Data-Error'!M103</f>
        <v>0.95307281550517298</v>
      </c>
      <c r="J103">
        <f>'Data-Error'!N103</f>
        <v>0.8711939300389715</v>
      </c>
      <c r="K103">
        <f>'Data-Error'!O103</f>
        <v>0.95307281550517298</v>
      </c>
      <c r="L103">
        <f>'Data-Error'!P103</f>
        <v>0.88357115648791018</v>
      </c>
      <c r="M103">
        <f>'Data-Error'!Q103</f>
        <v>0.58811007963306405</v>
      </c>
      <c r="N103">
        <f>'Data-Error'!R103</f>
        <v>0.90932271522491925</v>
      </c>
      <c r="O103">
        <f>'Data-Error'!S103</f>
        <v>9.9999999999990097E-3</v>
      </c>
      <c r="P103">
        <f>'Data-Error'!T103</f>
        <v>9.9999999999990097E-3</v>
      </c>
      <c r="Q103">
        <f>'Data-Error'!U103</f>
        <v>9.9999999999990097E-3</v>
      </c>
      <c r="R103">
        <f>'Data-Error'!V103</f>
        <v>9.9999999999990097E-3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C4A49-D480-4C7E-B33F-FF3B4C47671B}">
  <dimension ref="B1:S103"/>
  <sheetViews>
    <sheetView workbookViewId="0">
      <selection activeCell="S3" sqref="S3"/>
    </sheetView>
  </sheetViews>
  <sheetFormatPr defaultRowHeight="15" x14ac:dyDescent="0.25"/>
  <sheetData>
    <row r="1" spans="2:19" x14ac:dyDescent="0.25">
      <c r="C1">
        <f>C2^2</f>
        <v>131.5609</v>
      </c>
      <c r="D1">
        <f t="shared" ref="D1:N1" si="0">D2^2</f>
        <v>5.1528999999999998</v>
      </c>
      <c r="E1">
        <f t="shared" si="0"/>
        <v>32.035600000000002</v>
      </c>
      <c r="F1">
        <f t="shared" si="0"/>
        <v>3.9601000000000002</v>
      </c>
      <c r="G1">
        <f t="shared" si="0"/>
        <v>45.968400000000003</v>
      </c>
      <c r="H1">
        <f t="shared" si="0"/>
        <v>40.195599999999999</v>
      </c>
      <c r="I1">
        <f t="shared" si="0"/>
        <v>5.1528999999999998</v>
      </c>
      <c r="J1">
        <f t="shared" si="0"/>
        <v>87.422499999999999</v>
      </c>
      <c r="K1">
        <f t="shared" si="0"/>
        <v>5.1075999999999988</v>
      </c>
      <c r="L1">
        <f t="shared" si="0"/>
        <v>81.721599999999981</v>
      </c>
      <c r="M1">
        <f t="shared" si="0"/>
        <v>126.11290000000001</v>
      </c>
      <c r="N1">
        <f t="shared" si="0"/>
        <v>37.945599999999999</v>
      </c>
      <c r="R1" t="s">
        <v>32</v>
      </c>
      <c r="S1">
        <v>12</v>
      </c>
    </row>
    <row r="2" spans="2:19" x14ac:dyDescent="0.25">
      <c r="B2" t="s">
        <v>31</v>
      </c>
      <c r="C2">
        <f>AVERAGE(C4:C103)</f>
        <v>11.47</v>
      </c>
      <c r="D2">
        <f t="shared" ref="D2:N2" si="1">AVERAGE(D4:D103)</f>
        <v>2.27</v>
      </c>
      <c r="E2">
        <f t="shared" si="1"/>
        <v>5.66</v>
      </c>
      <c r="F2">
        <f t="shared" si="1"/>
        <v>1.99</v>
      </c>
      <c r="G2">
        <f t="shared" si="1"/>
        <v>6.78</v>
      </c>
      <c r="H2">
        <f t="shared" si="1"/>
        <v>6.34</v>
      </c>
      <c r="I2">
        <f t="shared" si="1"/>
        <v>2.27</v>
      </c>
      <c r="J2">
        <f t="shared" si="1"/>
        <v>9.35</v>
      </c>
      <c r="K2">
        <f t="shared" si="1"/>
        <v>2.2599999999999998</v>
      </c>
      <c r="L2">
        <f t="shared" si="1"/>
        <v>9.0399999999999991</v>
      </c>
      <c r="M2">
        <f t="shared" si="1"/>
        <v>11.23</v>
      </c>
      <c r="N2">
        <f t="shared" si="1"/>
        <v>6.16</v>
      </c>
    </row>
    <row r="3" spans="2:19" x14ac:dyDescent="0.25">
      <c r="B3" s="2" t="str">
        <f>'Data-Error'!B3</f>
        <v>Desired Diversity</v>
      </c>
      <c r="C3" s="2" t="str">
        <f>'Data-Error'!C3</f>
        <v>Ours</v>
      </c>
      <c r="D3" s="2" t="str">
        <f>'Data-Error'!H3</f>
        <v>Ursem</v>
      </c>
      <c r="E3" s="2" t="str">
        <f>'Data-Error'!I3</f>
        <v>Wineberg and Oppacher</v>
      </c>
      <c r="F3" s="2" t="str">
        <f>'Data-Error'!J3</f>
        <v>Zhu et al.</v>
      </c>
      <c r="G3" s="2" t="str">
        <f>'Data-Error'!K3</f>
        <v>Shi</v>
      </c>
      <c r="H3" s="2" t="str">
        <f>'Data-Error'!L3</f>
        <v>Wang et al.</v>
      </c>
      <c r="I3" s="2" t="str">
        <f>'Data-Error'!M3</f>
        <v>Li et al.</v>
      </c>
      <c r="J3" s="2" t="str">
        <f>'Data-Error'!N3</f>
        <v>Cheng</v>
      </c>
      <c r="K3" s="2" t="str">
        <f>'Data-Error'!O3</f>
        <v>Tilahun</v>
      </c>
      <c r="L3" s="2" t="str">
        <f>'Data-Error'!P3</f>
        <v>Salleh et al.</v>
      </c>
      <c r="M3" s="2" t="str">
        <f>'Data-Error'!Q3</f>
        <v>Zhao et al.</v>
      </c>
      <c r="N3" s="2" t="str">
        <f>'Data-Error'!R3</f>
        <v>Osuna Enciso et al.</v>
      </c>
      <c r="S3">
        <f>12*100/(K*(K+1))*(SUM(C1:N1)-(K*(K+1)^2)/4)</f>
        <v>733.35846153846137</v>
      </c>
    </row>
    <row r="4" spans="2:19" x14ac:dyDescent="0.25">
      <c r="B4">
        <f>'Data-Error-I'!B4</f>
        <v>1</v>
      </c>
      <c r="C4">
        <f>_xlfn.RANK.EQ('Data-Error-I'!C4,'Data-Error-I'!C4:N4,0)</f>
        <v>2</v>
      </c>
      <c r="D4">
        <f>_xlfn.RANK.EQ('Data-Error-I'!D4,'Data-Error-I'!C4:N4,0)</f>
        <v>4</v>
      </c>
      <c r="E4">
        <f>_xlfn.RANK.EQ('Data-Error-I'!E4,'Data-Error-I'!C4:N4,0)</f>
        <v>8</v>
      </c>
      <c r="F4">
        <f>_xlfn.RANK.EQ('Data-Error-I'!F4,'Data-Error-I'!C4:N4,0)</f>
        <v>10</v>
      </c>
      <c r="G4">
        <f>_xlfn.RANK.EQ('Data-Error-I'!G4,'Data-Error-I'!C4:N4,0)</f>
        <v>7</v>
      </c>
      <c r="H4">
        <f>_xlfn.RANK.EQ('Data-Error-I'!H4,'Data-Error-I'!C4:N4,0)</f>
        <v>9</v>
      </c>
      <c r="I4">
        <f>_xlfn.RANK.EQ('Data-Error-I'!I4,'Data-Error-I'!C4:N4,0)</f>
        <v>4</v>
      </c>
      <c r="J4">
        <f>_xlfn.RANK.EQ('Data-Error-I'!J4,'Data-Error-I'!C4:N4,0)</f>
        <v>3</v>
      </c>
      <c r="K4">
        <f>_xlfn.RANK.EQ('Data-Error-I'!K4,'Data-Error-I'!C4:N4,0)</f>
        <v>4</v>
      </c>
      <c r="L4">
        <f>_xlfn.RANK.EQ('Data-Error-I'!L4,'Data-Error-I'!C4:N4,0)</f>
        <v>1</v>
      </c>
      <c r="M4">
        <f>_xlfn.RANK.EQ('Data-Error-I'!M4,'Data-Error-I'!C4:N4,0)</f>
        <v>11</v>
      </c>
      <c r="N4">
        <f>_xlfn.RANK.EQ('Data-Error-I'!N4,'Data-Error-I'!C4:N4,0)</f>
        <v>11</v>
      </c>
    </row>
    <row r="5" spans="2:19" x14ac:dyDescent="0.25">
      <c r="B5">
        <f>'Data-Error-I'!B5</f>
        <v>0.99</v>
      </c>
      <c r="C5">
        <f>_xlfn.RANK.EQ('Data-Error-I'!C5,'Data-Error-I'!C5:N5,0)</f>
        <v>1</v>
      </c>
      <c r="D5">
        <f>_xlfn.RANK.EQ('Data-Error-I'!D5,'Data-Error-I'!C5:N5,0)</f>
        <v>9</v>
      </c>
      <c r="E5">
        <f>_xlfn.RANK.EQ('Data-Error-I'!E5,'Data-Error-I'!C5:N5,0)</f>
        <v>8</v>
      </c>
      <c r="F5">
        <f>_xlfn.RANK.EQ('Data-Error-I'!F5,'Data-Error-I'!C5:N5,0)</f>
        <v>5</v>
      </c>
      <c r="G5">
        <f>_xlfn.RANK.EQ('Data-Error-I'!G5,'Data-Error-I'!C5:N5,0)</f>
        <v>6</v>
      </c>
      <c r="H5">
        <f>_xlfn.RANK.EQ('Data-Error-I'!H5,'Data-Error-I'!C5:N5,0)</f>
        <v>7</v>
      </c>
      <c r="I5">
        <f>_xlfn.RANK.EQ('Data-Error-I'!I5,'Data-Error-I'!C5:N5,0)</f>
        <v>9</v>
      </c>
      <c r="J5">
        <f>_xlfn.RANK.EQ('Data-Error-I'!J5,'Data-Error-I'!C5:N5,0)</f>
        <v>1</v>
      </c>
      <c r="K5">
        <f>_xlfn.RANK.EQ('Data-Error-I'!K5,'Data-Error-I'!C5:N5,0)</f>
        <v>9</v>
      </c>
      <c r="L5">
        <f>_xlfn.RANK.EQ('Data-Error-I'!L5,'Data-Error-I'!C5:N5,0)</f>
        <v>1</v>
      </c>
      <c r="M5">
        <f>_xlfn.RANK.EQ('Data-Error-I'!M5,'Data-Error-I'!C5:N5,0)</f>
        <v>12</v>
      </c>
      <c r="N5">
        <f>_xlfn.RANK.EQ('Data-Error-I'!N5,'Data-Error-I'!C5:N5,0)</f>
        <v>1</v>
      </c>
    </row>
    <row r="6" spans="2:19" x14ac:dyDescent="0.25">
      <c r="B6">
        <f>'Data-Error-I'!B6</f>
        <v>0.98</v>
      </c>
      <c r="C6">
        <f>_xlfn.RANK.EQ('Data-Error-I'!C6,'Data-Error-I'!C6:N6,0)</f>
        <v>11</v>
      </c>
      <c r="D6">
        <f>_xlfn.RANK.EQ('Data-Error-I'!D6,'Data-Error-I'!C6:N6,0)</f>
        <v>6</v>
      </c>
      <c r="E6">
        <f>_xlfn.RANK.EQ('Data-Error-I'!E6,'Data-Error-I'!C6:N6,0)</f>
        <v>1</v>
      </c>
      <c r="F6">
        <f>_xlfn.RANK.EQ('Data-Error-I'!F6,'Data-Error-I'!C6:N6,0)</f>
        <v>1</v>
      </c>
      <c r="G6">
        <f>_xlfn.RANK.EQ('Data-Error-I'!G6,'Data-Error-I'!C6:N6,0)</f>
        <v>1</v>
      </c>
      <c r="H6">
        <f>_xlfn.RANK.EQ('Data-Error-I'!H6,'Data-Error-I'!C6:N6,0)</f>
        <v>1</v>
      </c>
      <c r="I6">
        <f>_xlfn.RANK.EQ('Data-Error-I'!I6,'Data-Error-I'!C6:N6,0)</f>
        <v>6</v>
      </c>
      <c r="J6">
        <f>_xlfn.RANK.EQ('Data-Error-I'!J6,'Data-Error-I'!C6:N6,0)</f>
        <v>10</v>
      </c>
      <c r="K6">
        <f>_xlfn.RANK.EQ('Data-Error-I'!K6,'Data-Error-I'!C6:N6,0)</f>
        <v>6</v>
      </c>
      <c r="L6">
        <f>_xlfn.RANK.EQ('Data-Error-I'!L6,'Data-Error-I'!C6:N6,0)</f>
        <v>9</v>
      </c>
      <c r="M6">
        <f>_xlfn.RANK.EQ('Data-Error-I'!M6,'Data-Error-I'!C6:N6,0)</f>
        <v>12</v>
      </c>
      <c r="N6">
        <f>_xlfn.RANK.EQ('Data-Error-I'!N6,'Data-Error-I'!C6:N6,0)</f>
        <v>1</v>
      </c>
    </row>
    <row r="7" spans="2:19" x14ac:dyDescent="0.25">
      <c r="B7">
        <f>'Data-Error-I'!B7</f>
        <v>0.97</v>
      </c>
      <c r="C7">
        <f>_xlfn.RANK.EQ('Data-Error-I'!C7,'Data-Error-I'!C7:N7,0)</f>
        <v>1</v>
      </c>
      <c r="D7">
        <f>_xlfn.RANK.EQ('Data-Error-I'!D7,'Data-Error-I'!C7:N7,0)</f>
        <v>5</v>
      </c>
      <c r="E7">
        <f>_xlfn.RANK.EQ('Data-Error-I'!E7,'Data-Error-I'!C7:N7,0)</f>
        <v>8</v>
      </c>
      <c r="F7">
        <f>_xlfn.RANK.EQ('Data-Error-I'!F7,'Data-Error-I'!C7:N7,0)</f>
        <v>3</v>
      </c>
      <c r="G7">
        <f>_xlfn.RANK.EQ('Data-Error-I'!G7,'Data-Error-I'!C7:N7,0)</f>
        <v>9</v>
      </c>
      <c r="H7">
        <f>_xlfn.RANK.EQ('Data-Error-I'!H7,'Data-Error-I'!C7:N7,0)</f>
        <v>4</v>
      </c>
      <c r="I7">
        <f>_xlfn.RANK.EQ('Data-Error-I'!I7,'Data-Error-I'!C7:N7,0)</f>
        <v>5</v>
      </c>
      <c r="J7">
        <f>_xlfn.RANK.EQ('Data-Error-I'!J7,'Data-Error-I'!C7:N7,0)</f>
        <v>11</v>
      </c>
      <c r="K7">
        <f>_xlfn.RANK.EQ('Data-Error-I'!K7,'Data-Error-I'!C7:N7,0)</f>
        <v>5</v>
      </c>
      <c r="L7">
        <f>_xlfn.RANK.EQ('Data-Error-I'!L7,'Data-Error-I'!C7:N7,0)</f>
        <v>10</v>
      </c>
      <c r="M7">
        <f>_xlfn.RANK.EQ('Data-Error-I'!M7,'Data-Error-I'!C7:N7,0)</f>
        <v>12</v>
      </c>
      <c r="N7">
        <f>_xlfn.RANK.EQ('Data-Error-I'!N7,'Data-Error-I'!C7:N7,0)</f>
        <v>2</v>
      </c>
    </row>
    <row r="8" spans="2:19" x14ac:dyDescent="0.25">
      <c r="B8">
        <f>'Data-Error-I'!B8</f>
        <v>0.96</v>
      </c>
      <c r="C8">
        <f>_xlfn.RANK.EQ('Data-Error-I'!C8,'Data-Error-I'!C8:N8,0)</f>
        <v>11</v>
      </c>
      <c r="D8">
        <f>_xlfn.RANK.EQ('Data-Error-I'!D8,'Data-Error-I'!C8:N8,0)</f>
        <v>1</v>
      </c>
      <c r="E8">
        <f>_xlfn.RANK.EQ('Data-Error-I'!E8,'Data-Error-I'!C8:N8,0)</f>
        <v>7</v>
      </c>
      <c r="F8">
        <f>_xlfn.RANK.EQ('Data-Error-I'!F8,'Data-Error-I'!C8:N8,0)</f>
        <v>8</v>
      </c>
      <c r="G8">
        <f>_xlfn.RANK.EQ('Data-Error-I'!G8,'Data-Error-I'!C8:N8,0)</f>
        <v>5</v>
      </c>
      <c r="H8">
        <f>_xlfn.RANK.EQ('Data-Error-I'!H8,'Data-Error-I'!C8:N8,0)</f>
        <v>6</v>
      </c>
      <c r="I8">
        <f>_xlfn.RANK.EQ('Data-Error-I'!I8,'Data-Error-I'!C8:N8,0)</f>
        <v>1</v>
      </c>
      <c r="J8">
        <f>_xlfn.RANK.EQ('Data-Error-I'!J8,'Data-Error-I'!C8:N8,0)</f>
        <v>10</v>
      </c>
      <c r="K8">
        <f>_xlfn.RANK.EQ('Data-Error-I'!K8,'Data-Error-I'!C8:N8,0)</f>
        <v>1</v>
      </c>
      <c r="L8">
        <f>_xlfn.RANK.EQ('Data-Error-I'!L8,'Data-Error-I'!C8:N8,0)</f>
        <v>9</v>
      </c>
      <c r="M8">
        <f>_xlfn.RANK.EQ('Data-Error-I'!M8,'Data-Error-I'!C8:N8,0)</f>
        <v>12</v>
      </c>
      <c r="N8">
        <f>_xlfn.RANK.EQ('Data-Error-I'!N8,'Data-Error-I'!C8:N8,0)</f>
        <v>1</v>
      </c>
    </row>
    <row r="9" spans="2:19" x14ac:dyDescent="0.25">
      <c r="B9">
        <f>'Data-Error-I'!B9</f>
        <v>0.95</v>
      </c>
      <c r="C9">
        <f>_xlfn.RANK.EQ('Data-Error-I'!C9,'Data-Error-I'!C9:N9,0)</f>
        <v>11</v>
      </c>
      <c r="D9">
        <f>_xlfn.RANK.EQ('Data-Error-I'!D9,'Data-Error-I'!C9:N9,0)</f>
        <v>2</v>
      </c>
      <c r="E9">
        <f>_xlfn.RANK.EQ('Data-Error-I'!E9,'Data-Error-I'!C9:N9,0)</f>
        <v>7</v>
      </c>
      <c r="F9">
        <f>_xlfn.RANK.EQ('Data-Error-I'!F9,'Data-Error-I'!C9:N9,0)</f>
        <v>5</v>
      </c>
      <c r="G9">
        <f>_xlfn.RANK.EQ('Data-Error-I'!G9,'Data-Error-I'!C9:N9,0)</f>
        <v>6</v>
      </c>
      <c r="H9">
        <f>_xlfn.RANK.EQ('Data-Error-I'!H9,'Data-Error-I'!C9:N9,0)</f>
        <v>8</v>
      </c>
      <c r="I9">
        <f>_xlfn.RANK.EQ('Data-Error-I'!I9,'Data-Error-I'!C9:N9,0)</f>
        <v>2</v>
      </c>
      <c r="J9">
        <f>_xlfn.RANK.EQ('Data-Error-I'!J9,'Data-Error-I'!C9:N9,0)</f>
        <v>9</v>
      </c>
      <c r="K9">
        <f>_xlfn.RANK.EQ('Data-Error-I'!K9,'Data-Error-I'!C9:N9,0)</f>
        <v>2</v>
      </c>
      <c r="L9">
        <f>_xlfn.RANK.EQ('Data-Error-I'!L9,'Data-Error-I'!C9:N9,0)</f>
        <v>10</v>
      </c>
      <c r="M9">
        <f>_xlfn.RANK.EQ('Data-Error-I'!M9,'Data-Error-I'!C9:N9,0)</f>
        <v>12</v>
      </c>
      <c r="N9">
        <f>_xlfn.RANK.EQ('Data-Error-I'!N9,'Data-Error-I'!C9:N9,0)</f>
        <v>1</v>
      </c>
    </row>
    <row r="10" spans="2:19" x14ac:dyDescent="0.25">
      <c r="B10">
        <f>'Data-Error-I'!B10</f>
        <v>0.94</v>
      </c>
      <c r="C10">
        <f>_xlfn.RANK.EQ('Data-Error-I'!C10,'Data-Error-I'!C10:N10,0)</f>
        <v>11</v>
      </c>
      <c r="D10">
        <f>_xlfn.RANK.EQ('Data-Error-I'!D10,'Data-Error-I'!C10:N10,0)</f>
        <v>3</v>
      </c>
      <c r="E10">
        <f>_xlfn.RANK.EQ('Data-Error-I'!E10,'Data-Error-I'!C10:N10,0)</f>
        <v>6</v>
      </c>
      <c r="F10">
        <f>_xlfn.RANK.EQ('Data-Error-I'!F10,'Data-Error-I'!C10:N10,0)</f>
        <v>2</v>
      </c>
      <c r="G10">
        <f>_xlfn.RANK.EQ('Data-Error-I'!G10,'Data-Error-I'!C10:N10,0)</f>
        <v>8</v>
      </c>
      <c r="H10">
        <f>_xlfn.RANK.EQ('Data-Error-I'!H10,'Data-Error-I'!C10:N10,0)</f>
        <v>7</v>
      </c>
      <c r="I10">
        <f>_xlfn.RANK.EQ('Data-Error-I'!I10,'Data-Error-I'!C10:N10,0)</f>
        <v>3</v>
      </c>
      <c r="J10">
        <f>_xlfn.RANK.EQ('Data-Error-I'!J10,'Data-Error-I'!C10:N10,0)</f>
        <v>10</v>
      </c>
      <c r="K10">
        <f>_xlfn.RANK.EQ('Data-Error-I'!K10,'Data-Error-I'!C10:N10,0)</f>
        <v>3</v>
      </c>
      <c r="L10">
        <f>_xlfn.RANK.EQ('Data-Error-I'!L10,'Data-Error-I'!C10:N10,0)</f>
        <v>9</v>
      </c>
      <c r="M10">
        <f>_xlfn.RANK.EQ('Data-Error-I'!M10,'Data-Error-I'!C10:N10,0)</f>
        <v>12</v>
      </c>
      <c r="N10">
        <f>_xlfn.RANK.EQ('Data-Error-I'!N10,'Data-Error-I'!C10:N10,0)</f>
        <v>1</v>
      </c>
    </row>
    <row r="11" spans="2:19" x14ac:dyDescent="0.25">
      <c r="B11">
        <f>'Data-Error-I'!B11</f>
        <v>0.93</v>
      </c>
      <c r="C11">
        <f>_xlfn.RANK.EQ('Data-Error-I'!C11,'Data-Error-I'!C11:N11,0)</f>
        <v>11</v>
      </c>
      <c r="D11">
        <f>_xlfn.RANK.EQ('Data-Error-I'!D11,'Data-Error-I'!C11:N11,0)</f>
        <v>2</v>
      </c>
      <c r="E11">
        <f>_xlfn.RANK.EQ('Data-Error-I'!E11,'Data-Error-I'!C11:N11,0)</f>
        <v>7</v>
      </c>
      <c r="F11">
        <f>_xlfn.RANK.EQ('Data-Error-I'!F11,'Data-Error-I'!C11:N11,0)</f>
        <v>5</v>
      </c>
      <c r="G11">
        <f>_xlfn.RANK.EQ('Data-Error-I'!G11,'Data-Error-I'!C11:N11,0)</f>
        <v>6</v>
      </c>
      <c r="H11">
        <f>_xlfn.RANK.EQ('Data-Error-I'!H11,'Data-Error-I'!C11:N11,0)</f>
        <v>8</v>
      </c>
      <c r="I11">
        <f>_xlfn.RANK.EQ('Data-Error-I'!I11,'Data-Error-I'!C11:N11,0)</f>
        <v>2</v>
      </c>
      <c r="J11">
        <f>_xlfn.RANK.EQ('Data-Error-I'!J11,'Data-Error-I'!C11:N11,0)</f>
        <v>9</v>
      </c>
      <c r="K11">
        <f>_xlfn.RANK.EQ('Data-Error-I'!K11,'Data-Error-I'!C11:N11,0)</f>
        <v>2</v>
      </c>
      <c r="L11">
        <f>_xlfn.RANK.EQ('Data-Error-I'!L11,'Data-Error-I'!C11:N11,0)</f>
        <v>10</v>
      </c>
      <c r="M11">
        <f>_xlfn.RANK.EQ('Data-Error-I'!M11,'Data-Error-I'!C11:N11,0)</f>
        <v>12</v>
      </c>
      <c r="N11">
        <f>_xlfn.RANK.EQ('Data-Error-I'!N11,'Data-Error-I'!C11:N11,0)</f>
        <v>1</v>
      </c>
    </row>
    <row r="12" spans="2:19" x14ac:dyDescent="0.25">
      <c r="B12">
        <f>'Data-Error-I'!B12</f>
        <v>0.92</v>
      </c>
      <c r="C12">
        <f>_xlfn.RANK.EQ('Data-Error-I'!C12,'Data-Error-I'!C12:N12,0)</f>
        <v>12</v>
      </c>
      <c r="D12">
        <f>_xlfn.RANK.EQ('Data-Error-I'!D12,'Data-Error-I'!C12:N12,0)</f>
        <v>2</v>
      </c>
      <c r="E12">
        <f>_xlfn.RANK.EQ('Data-Error-I'!E12,'Data-Error-I'!C12:N12,0)</f>
        <v>8</v>
      </c>
      <c r="F12">
        <f>_xlfn.RANK.EQ('Data-Error-I'!F12,'Data-Error-I'!C12:N12,0)</f>
        <v>5</v>
      </c>
      <c r="G12">
        <f>_xlfn.RANK.EQ('Data-Error-I'!G12,'Data-Error-I'!C12:N12,0)</f>
        <v>6</v>
      </c>
      <c r="H12">
        <f>_xlfn.RANK.EQ('Data-Error-I'!H12,'Data-Error-I'!C12:N12,0)</f>
        <v>7</v>
      </c>
      <c r="I12">
        <f>_xlfn.RANK.EQ('Data-Error-I'!I12,'Data-Error-I'!C12:N12,0)</f>
        <v>2</v>
      </c>
      <c r="J12">
        <f>_xlfn.RANK.EQ('Data-Error-I'!J12,'Data-Error-I'!C12:N12,0)</f>
        <v>9</v>
      </c>
      <c r="K12">
        <f>_xlfn.RANK.EQ('Data-Error-I'!K12,'Data-Error-I'!C12:N12,0)</f>
        <v>2</v>
      </c>
      <c r="L12">
        <f>_xlfn.RANK.EQ('Data-Error-I'!L12,'Data-Error-I'!C12:N12,0)</f>
        <v>10</v>
      </c>
      <c r="M12">
        <f>_xlfn.RANK.EQ('Data-Error-I'!M12,'Data-Error-I'!C12:N12,0)</f>
        <v>11</v>
      </c>
      <c r="N12">
        <f>_xlfn.RANK.EQ('Data-Error-I'!N12,'Data-Error-I'!C12:N12,0)</f>
        <v>1</v>
      </c>
    </row>
    <row r="13" spans="2:19" x14ac:dyDescent="0.25">
      <c r="B13">
        <f>'Data-Error-I'!B13</f>
        <v>0.91</v>
      </c>
      <c r="C13">
        <f>_xlfn.RANK.EQ('Data-Error-I'!C13,'Data-Error-I'!C13:N13,0)</f>
        <v>11</v>
      </c>
      <c r="D13">
        <f>_xlfn.RANK.EQ('Data-Error-I'!D13,'Data-Error-I'!C13:N13,0)</f>
        <v>2</v>
      </c>
      <c r="E13">
        <f>_xlfn.RANK.EQ('Data-Error-I'!E13,'Data-Error-I'!C13:N13,0)</f>
        <v>8</v>
      </c>
      <c r="F13">
        <f>_xlfn.RANK.EQ('Data-Error-I'!F13,'Data-Error-I'!C13:N13,0)</f>
        <v>5</v>
      </c>
      <c r="G13">
        <f>_xlfn.RANK.EQ('Data-Error-I'!G13,'Data-Error-I'!C13:N13,0)</f>
        <v>6</v>
      </c>
      <c r="H13">
        <f>_xlfn.RANK.EQ('Data-Error-I'!H13,'Data-Error-I'!C13:N13,0)</f>
        <v>7</v>
      </c>
      <c r="I13">
        <f>_xlfn.RANK.EQ('Data-Error-I'!I13,'Data-Error-I'!C13:N13,0)</f>
        <v>2</v>
      </c>
      <c r="J13">
        <f>_xlfn.RANK.EQ('Data-Error-I'!J13,'Data-Error-I'!C13:N13,0)</f>
        <v>10</v>
      </c>
      <c r="K13">
        <f>_xlfn.RANK.EQ('Data-Error-I'!K13,'Data-Error-I'!C13:N13,0)</f>
        <v>2</v>
      </c>
      <c r="L13">
        <f>_xlfn.RANK.EQ('Data-Error-I'!L13,'Data-Error-I'!C13:N13,0)</f>
        <v>9</v>
      </c>
      <c r="M13">
        <f>_xlfn.RANK.EQ('Data-Error-I'!M13,'Data-Error-I'!C13:N13,0)</f>
        <v>12</v>
      </c>
      <c r="N13">
        <f>_xlfn.RANK.EQ('Data-Error-I'!N13,'Data-Error-I'!C13:N13,0)</f>
        <v>1</v>
      </c>
    </row>
    <row r="14" spans="2:19" x14ac:dyDescent="0.25">
      <c r="B14">
        <f>'Data-Error-I'!B14</f>
        <v>0.9</v>
      </c>
      <c r="C14">
        <f>_xlfn.RANK.EQ('Data-Error-I'!C14,'Data-Error-I'!C14:N14,0)</f>
        <v>11</v>
      </c>
      <c r="D14">
        <f>_xlfn.RANK.EQ('Data-Error-I'!D14,'Data-Error-I'!C14:N14,0)</f>
        <v>2</v>
      </c>
      <c r="E14">
        <f>_xlfn.RANK.EQ('Data-Error-I'!E14,'Data-Error-I'!C14:N14,0)</f>
        <v>7</v>
      </c>
      <c r="F14">
        <f>_xlfn.RANK.EQ('Data-Error-I'!F14,'Data-Error-I'!C14:N14,0)</f>
        <v>5</v>
      </c>
      <c r="G14">
        <f>_xlfn.RANK.EQ('Data-Error-I'!G14,'Data-Error-I'!C14:N14,0)</f>
        <v>6</v>
      </c>
      <c r="H14">
        <f>_xlfn.RANK.EQ('Data-Error-I'!H14,'Data-Error-I'!C14:N14,0)</f>
        <v>8</v>
      </c>
      <c r="I14">
        <f>_xlfn.RANK.EQ('Data-Error-I'!I14,'Data-Error-I'!C14:N14,0)</f>
        <v>2</v>
      </c>
      <c r="J14">
        <f>_xlfn.RANK.EQ('Data-Error-I'!J14,'Data-Error-I'!C14:N14,0)</f>
        <v>10</v>
      </c>
      <c r="K14">
        <f>_xlfn.RANK.EQ('Data-Error-I'!K14,'Data-Error-I'!C14:N14,0)</f>
        <v>2</v>
      </c>
      <c r="L14">
        <f>_xlfn.RANK.EQ('Data-Error-I'!L14,'Data-Error-I'!C14:N14,0)</f>
        <v>9</v>
      </c>
      <c r="M14">
        <f>_xlfn.RANK.EQ('Data-Error-I'!M14,'Data-Error-I'!C14:N14,0)</f>
        <v>12</v>
      </c>
      <c r="N14">
        <f>_xlfn.RANK.EQ('Data-Error-I'!N14,'Data-Error-I'!C14:N14,0)</f>
        <v>1</v>
      </c>
    </row>
    <row r="15" spans="2:19" x14ac:dyDescent="0.25">
      <c r="B15">
        <f>'Data-Error-I'!B15</f>
        <v>0.89</v>
      </c>
      <c r="C15">
        <f>_xlfn.RANK.EQ('Data-Error-I'!C15,'Data-Error-I'!C15:N15,0)</f>
        <v>11</v>
      </c>
      <c r="D15">
        <f>_xlfn.RANK.EQ('Data-Error-I'!D15,'Data-Error-I'!C15:N15,0)</f>
        <v>2</v>
      </c>
      <c r="E15">
        <f>_xlfn.RANK.EQ('Data-Error-I'!E15,'Data-Error-I'!C15:N15,0)</f>
        <v>7</v>
      </c>
      <c r="F15">
        <f>_xlfn.RANK.EQ('Data-Error-I'!F15,'Data-Error-I'!C15:N15,0)</f>
        <v>5</v>
      </c>
      <c r="G15">
        <f>_xlfn.RANK.EQ('Data-Error-I'!G15,'Data-Error-I'!C15:N15,0)</f>
        <v>6</v>
      </c>
      <c r="H15">
        <f>_xlfn.RANK.EQ('Data-Error-I'!H15,'Data-Error-I'!C15:N15,0)</f>
        <v>8</v>
      </c>
      <c r="I15">
        <f>_xlfn.RANK.EQ('Data-Error-I'!I15,'Data-Error-I'!C15:N15,0)</f>
        <v>2</v>
      </c>
      <c r="J15">
        <f>_xlfn.RANK.EQ('Data-Error-I'!J15,'Data-Error-I'!C15:N15,0)</f>
        <v>10</v>
      </c>
      <c r="K15">
        <f>_xlfn.RANK.EQ('Data-Error-I'!K15,'Data-Error-I'!C15:N15,0)</f>
        <v>2</v>
      </c>
      <c r="L15">
        <f>_xlfn.RANK.EQ('Data-Error-I'!L15,'Data-Error-I'!C15:N15,0)</f>
        <v>9</v>
      </c>
      <c r="M15">
        <f>_xlfn.RANK.EQ('Data-Error-I'!M15,'Data-Error-I'!C15:N15,0)</f>
        <v>12</v>
      </c>
      <c r="N15">
        <f>_xlfn.RANK.EQ('Data-Error-I'!N15,'Data-Error-I'!C15:N15,0)</f>
        <v>1</v>
      </c>
    </row>
    <row r="16" spans="2:19" x14ac:dyDescent="0.25">
      <c r="B16">
        <f>'Data-Error-I'!B16</f>
        <v>0.88</v>
      </c>
      <c r="C16">
        <f>_xlfn.RANK.EQ('Data-Error-I'!C16,'Data-Error-I'!C16:N16,0)</f>
        <v>11</v>
      </c>
      <c r="D16">
        <f>_xlfn.RANK.EQ('Data-Error-I'!D16,'Data-Error-I'!C16:N16,0)</f>
        <v>2</v>
      </c>
      <c r="E16">
        <f>_xlfn.RANK.EQ('Data-Error-I'!E16,'Data-Error-I'!C16:N16,0)</f>
        <v>8</v>
      </c>
      <c r="F16">
        <f>_xlfn.RANK.EQ('Data-Error-I'!F16,'Data-Error-I'!C16:N16,0)</f>
        <v>5</v>
      </c>
      <c r="G16">
        <f>_xlfn.RANK.EQ('Data-Error-I'!G16,'Data-Error-I'!C16:N16,0)</f>
        <v>6</v>
      </c>
      <c r="H16">
        <f>_xlfn.RANK.EQ('Data-Error-I'!H16,'Data-Error-I'!C16:N16,0)</f>
        <v>7</v>
      </c>
      <c r="I16">
        <f>_xlfn.RANK.EQ('Data-Error-I'!I16,'Data-Error-I'!C16:N16,0)</f>
        <v>2</v>
      </c>
      <c r="J16">
        <f>_xlfn.RANK.EQ('Data-Error-I'!J16,'Data-Error-I'!C16:N16,0)</f>
        <v>10</v>
      </c>
      <c r="K16">
        <f>_xlfn.RANK.EQ('Data-Error-I'!K16,'Data-Error-I'!C16:N16,0)</f>
        <v>2</v>
      </c>
      <c r="L16">
        <f>_xlfn.RANK.EQ('Data-Error-I'!L16,'Data-Error-I'!C16:N16,0)</f>
        <v>9</v>
      </c>
      <c r="M16">
        <f>_xlfn.RANK.EQ('Data-Error-I'!M16,'Data-Error-I'!C16:N16,0)</f>
        <v>12</v>
      </c>
      <c r="N16">
        <f>_xlfn.RANK.EQ('Data-Error-I'!N16,'Data-Error-I'!C16:N16,0)</f>
        <v>1</v>
      </c>
    </row>
    <row r="17" spans="2:14" x14ac:dyDescent="0.25">
      <c r="B17">
        <f>'Data-Error-I'!B17</f>
        <v>0.87</v>
      </c>
      <c r="C17">
        <f>_xlfn.RANK.EQ('Data-Error-I'!C17,'Data-Error-I'!C17:N17,0)</f>
        <v>11</v>
      </c>
      <c r="D17">
        <f>_xlfn.RANK.EQ('Data-Error-I'!D17,'Data-Error-I'!C17:N17,0)</f>
        <v>2</v>
      </c>
      <c r="E17">
        <f>_xlfn.RANK.EQ('Data-Error-I'!E17,'Data-Error-I'!C17:N17,0)</f>
        <v>8</v>
      </c>
      <c r="F17">
        <f>_xlfn.RANK.EQ('Data-Error-I'!F17,'Data-Error-I'!C17:N17,0)</f>
        <v>5</v>
      </c>
      <c r="G17">
        <f>_xlfn.RANK.EQ('Data-Error-I'!G17,'Data-Error-I'!C17:N17,0)</f>
        <v>6</v>
      </c>
      <c r="H17">
        <f>_xlfn.RANK.EQ('Data-Error-I'!H17,'Data-Error-I'!C17:N17,0)</f>
        <v>7</v>
      </c>
      <c r="I17">
        <f>_xlfn.RANK.EQ('Data-Error-I'!I17,'Data-Error-I'!C17:N17,0)</f>
        <v>2</v>
      </c>
      <c r="J17">
        <f>_xlfn.RANK.EQ('Data-Error-I'!J17,'Data-Error-I'!C17:N17,0)</f>
        <v>10</v>
      </c>
      <c r="K17">
        <f>_xlfn.RANK.EQ('Data-Error-I'!K17,'Data-Error-I'!C17:N17,0)</f>
        <v>2</v>
      </c>
      <c r="L17">
        <f>_xlfn.RANK.EQ('Data-Error-I'!L17,'Data-Error-I'!C17:N17,0)</f>
        <v>9</v>
      </c>
      <c r="M17">
        <f>_xlfn.RANK.EQ('Data-Error-I'!M17,'Data-Error-I'!C17:N17,0)</f>
        <v>12</v>
      </c>
      <c r="N17">
        <f>_xlfn.RANK.EQ('Data-Error-I'!N17,'Data-Error-I'!C17:N17,0)</f>
        <v>1</v>
      </c>
    </row>
    <row r="18" spans="2:14" x14ac:dyDescent="0.25">
      <c r="B18">
        <f>'Data-Error-I'!B18</f>
        <v>0.86</v>
      </c>
      <c r="C18">
        <f>_xlfn.RANK.EQ('Data-Error-I'!C18,'Data-Error-I'!C18:N18,0)</f>
        <v>11</v>
      </c>
      <c r="D18">
        <f>_xlfn.RANK.EQ('Data-Error-I'!D18,'Data-Error-I'!C18:N18,0)</f>
        <v>3</v>
      </c>
      <c r="E18">
        <f>_xlfn.RANK.EQ('Data-Error-I'!E18,'Data-Error-I'!C18:N18,0)</f>
        <v>7</v>
      </c>
      <c r="F18">
        <f>_xlfn.RANK.EQ('Data-Error-I'!F18,'Data-Error-I'!C18:N18,0)</f>
        <v>2</v>
      </c>
      <c r="G18">
        <f>_xlfn.RANK.EQ('Data-Error-I'!G18,'Data-Error-I'!C18:N18,0)</f>
        <v>6</v>
      </c>
      <c r="H18">
        <f>_xlfn.RANK.EQ('Data-Error-I'!H18,'Data-Error-I'!C18:N18,0)</f>
        <v>8</v>
      </c>
      <c r="I18">
        <f>_xlfn.RANK.EQ('Data-Error-I'!I18,'Data-Error-I'!C18:N18,0)</f>
        <v>3</v>
      </c>
      <c r="J18">
        <f>_xlfn.RANK.EQ('Data-Error-I'!J18,'Data-Error-I'!C18:N18,0)</f>
        <v>10</v>
      </c>
      <c r="K18">
        <f>_xlfn.RANK.EQ('Data-Error-I'!K18,'Data-Error-I'!C18:N18,0)</f>
        <v>3</v>
      </c>
      <c r="L18">
        <f>_xlfn.RANK.EQ('Data-Error-I'!L18,'Data-Error-I'!C18:N18,0)</f>
        <v>9</v>
      </c>
      <c r="M18">
        <f>_xlfn.RANK.EQ('Data-Error-I'!M18,'Data-Error-I'!C18:N18,0)</f>
        <v>12</v>
      </c>
      <c r="N18">
        <f>_xlfn.RANK.EQ('Data-Error-I'!N18,'Data-Error-I'!C18:N18,0)</f>
        <v>1</v>
      </c>
    </row>
    <row r="19" spans="2:14" x14ac:dyDescent="0.25">
      <c r="B19">
        <f>'Data-Error-I'!B19</f>
        <v>0.85</v>
      </c>
      <c r="C19">
        <f>_xlfn.RANK.EQ('Data-Error-I'!C19,'Data-Error-I'!C19:N19,0)</f>
        <v>12</v>
      </c>
      <c r="D19">
        <f>_xlfn.RANK.EQ('Data-Error-I'!D19,'Data-Error-I'!C19:N19,0)</f>
        <v>2</v>
      </c>
      <c r="E19">
        <f>_xlfn.RANK.EQ('Data-Error-I'!E19,'Data-Error-I'!C19:N19,0)</f>
        <v>8</v>
      </c>
      <c r="F19">
        <f>_xlfn.RANK.EQ('Data-Error-I'!F19,'Data-Error-I'!C19:N19,0)</f>
        <v>5</v>
      </c>
      <c r="G19">
        <f>_xlfn.RANK.EQ('Data-Error-I'!G19,'Data-Error-I'!C19:N19,0)</f>
        <v>6</v>
      </c>
      <c r="H19">
        <f>_xlfn.RANK.EQ('Data-Error-I'!H19,'Data-Error-I'!C19:N19,0)</f>
        <v>7</v>
      </c>
      <c r="I19">
        <f>_xlfn.RANK.EQ('Data-Error-I'!I19,'Data-Error-I'!C19:N19,0)</f>
        <v>2</v>
      </c>
      <c r="J19">
        <f>_xlfn.RANK.EQ('Data-Error-I'!J19,'Data-Error-I'!C19:N19,0)</f>
        <v>10</v>
      </c>
      <c r="K19">
        <f>_xlfn.RANK.EQ('Data-Error-I'!K19,'Data-Error-I'!C19:N19,0)</f>
        <v>2</v>
      </c>
      <c r="L19">
        <f>_xlfn.RANK.EQ('Data-Error-I'!L19,'Data-Error-I'!C19:N19,0)</f>
        <v>9</v>
      </c>
      <c r="M19">
        <f>_xlfn.RANK.EQ('Data-Error-I'!M19,'Data-Error-I'!C19:N19,0)</f>
        <v>11</v>
      </c>
      <c r="N19">
        <f>_xlfn.RANK.EQ('Data-Error-I'!N19,'Data-Error-I'!C19:N19,0)</f>
        <v>1</v>
      </c>
    </row>
    <row r="20" spans="2:14" x14ac:dyDescent="0.25">
      <c r="B20">
        <f>'Data-Error-I'!B20</f>
        <v>0.84</v>
      </c>
      <c r="C20">
        <f>_xlfn.RANK.EQ('Data-Error-I'!C20,'Data-Error-I'!C20:N20,0)</f>
        <v>11</v>
      </c>
      <c r="D20">
        <f>_xlfn.RANK.EQ('Data-Error-I'!D20,'Data-Error-I'!C20:N20,0)</f>
        <v>3</v>
      </c>
      <c r="E20">
        <f>_xlfn.RANK.EQ('Data-Error-I'!E20,'Data-Error-I'!C20:N20,0)</f>
        <v>8</v>
      </c>
      <c r="F20">
        <f>_xlfn.RANK.EQ('Data-Error-I'!F20,'Data-Error-I'!C20:N20,0)</f>
        <v>2</v>
      </c>
      <c r="G20">
        <f>_xlfn.RANK.EQ('Data-Error-I'!G20,'Data-Error-I'!C20:N20,0)</f>
        <v>6</v>
      </c>
      <c r="H20">
        <f>_xlfn.RANK.EQ('Data-Error-I'!H20,'Data-Error-I'!C20:N20,0)</f>
        <v>7</v>
      </c>
      <c r="I20">
        <f>_xlfn.RANK.EQ('Data-Error-I'!I20,'Data-Error-I'!C20:N20,0)</f>
        <v>3</v>
      </c>
      <c r="J20">
        <f>_xlfn.RANK.EQ('Data-Error-I'!J20,'Data-Error-I'!C20:N20,0)</f>
        <v>10</v>
      </c>
      <c r="K20">
        <f>_xlfn.RANK.EQ('Data-Error-I'!K20,'Data-Error-I'!C20:N20,0)</f>
        <v>3</v>
      </c>
      <c r="L20">
        <f>_xlfn.RANK.EQ('Data-Error-I'!L20,'Data-Error-I'!C20:N20,0)</f>
        <v>9</v>
      </c>
      <c r="M20">
        <f>_xlfn.RANK.EQ('Data-Error-I'!M20,'Data-Error-I'!C20:N20,0)</f>
        <v>12</v>
      </c>
      <c r="N20">
        <f>_xlfn.RANK.EQ('Data-Error-I'!N20,'Data-Error-I'!C20:N20,0)</f>
        <v>1</v>
      </c>
    </row>
    <row r="21" spans="2:14" x14ac:dyDescent="0.25">
      <c r="B21">
        <f>'Data-Error-I'!B21</f>
        <v>0.83</v>
      </c>
      <c r="C21">
        <f>_xlfn.RANK.EQ('Data-Error-I'!C21,'Data-Error-I'!C21:N21,0)</f>
        <v>11</v>
      </c>
      <c r="D21">
        <f>_xlfn.RANK.EQ('Data-Error-I'!D21,'Data-Error-I'!C21:N21,0)</f>
        <v>2</v>
      </c>
      <c r="E21">
        <f>_xlfn.RANK.EQ('Data-Error-I'!E21,'Data-Error-I'!C21:N21,0)</f>
        <v>8</v>
      </c>
      <c r="F21">
        <f>_xlfn.RANK.EQ('Data-Error-I'!F21,'Data-Error-I'!C21:N21,0)</f>
        <v>5</v>
      </c>
      <c r="G21">
        <f>_xlfn.RANK.EQ('Data-Error-I'!G21,'Data-Error-I'!C21:N21,0)</f>
        <v>6</v>
      </c>
      <c r="H21">
        <f>_xlfn.RANK.EQ('Data-Error-I'!H21,'Data-Error-I'!C21:N21,0)</f>
        <v>7</v>
      </c>
      <c r="I21">
        <f>_xlfn.RANK.EQ('Data-Error-I'!I21,'Data-Error-I'!C21:N21,0)</f>
        <v>2</v>
      </c>
      <c r="J21">
        <f>_xlfn.RANK.EQ('Data-Error-I'!J21,'Data-Error-I'!C21:N21,0)</f>
        <v>10</v>
      </c>
      <c r="K21">
        <f>_xlfn.RANK.EQ('Data-Error-I'!K21,'Data-Error-I'!C21:N21,0)</f>
        <v>2</v>
      </c>
      <c r="L21">
        <f>_xlfn.RANK.EQ('Data-Error-I'!L21,'Data-Error-I'!C21:N21,0)</f>
        <v>9</v>
      </c>
      <c r="M21">
        <f>_xlfn.RANK.EQ('Data-Error-I'!M21,'Data-Error-I'!C21:N21,0)</f>
        <v>12</v>
      </c>
      <c r="N21">
        <f>_xlfn.RANK.EQ('Data-Error-I'!N21,'Data-Error-I'!C21:N21,0)</f>
        <v>1</v>
      </c>
    </row>
    <row r="22" spans="2:14" x14ac:dyDescent="0.25">
      <c r="B22">
        <f>'Data-Error-I'!B22</f>
        <v>0.82</v>
      </c>
      <c r="C22">
        <f>_xlfn.RANK.EQ('Data-Error-I'!C22,'Data-Error-I'!C22:N22,0)</f>
        <v>11</v>
      </c>
      <c r="D22">
        <f>_xlfn.RANK.EQ('Data-Error-I'!D22,'Data-Error-I'!C22:N22,0)</f>
        <v>3</v>
      </c>
      <c r="E22">
        <f>_xlfn.RANK.EQ('Data-Error-I'!E22,'Data-Error-I'!C22:N22,0)</f>
        <v>8</v>
      </c>
      <c r="F22">
        <f>_xlfn.RANK.EQ('Data-Error-I'!F22,'Data-Error-I'!C22:N22,0)</f>
        <v>2</v>
      </c>
      <c r="G22">
        <f>_xlfn.RANK.EQ('Data-Error-I'!G22,'Data-Error-I'!C22:N22,0)</f>
        <v>6</v>
      </c>
      <c r="H22">
        <f>_xlfn.RANK.EQ('Data-Error-I'!H22,'Data-Error-I'!C22:N22,0)</f>
        <v>7</v>
      </c>
      <c r="I22">
        <f>_xlfn.RANK.EQ('Data-Error-I'!I22,'Data-Error-I'!C22:N22,0)</f>
        <v>3</v>
      </c>
      <c r="J22">
        <f>_xlfn.RANK.EQ('Data-Error-I'!J22,'Data-Error-I'!C22:N22,0)</f>
        <v>10</v>
      </c>
      <c r="K22">
        <f>_xlfn.RANK.EQ('Data-Error-I'!K22,'Data-Error-I'!C22:N22,0)</f>
        <v>3</v>
      </c>
      <c r="L22">
        <f>_xlfn.RANK.EQ('Data-Error-I'!L22,'Data-Error-I'!C22:N22,0)</f>
        <v>9</v>
      </c>
      <c r="M22">
        <f>_xlfn.RANK.EQ('Data-Error-I'!M22,'Data-Error-I'!C22:N22,0)</f>
        <v>12</v>
      </c>
      <c r="N22">
        <f>_xlfn.RANK.EQ('Data-Error-I'!N22,'Data-Error-I'!C22:N22,0)</f>
        <v>1</v>
      </c>
    </row>
    <row r="23" spans="2:14" x14ac:dyDescent="0.25">
      <c r="B23">
        <f>'Data-Error-I'!B23</f>
        <v>0.81</v>
      </c>
      <c r="C23">
        <f>_xlfn.RANK.EQ('Data-Error-I'!C23,'Data-Error-I'!C23:N23,0)</f>
        <v>12</v>
      </c>
      <c r="D23">
        <f>_xlfn.RANK.EQ('Data-Error-I'!D23,'Data-Error-I'!C23:N23,0)</f>
        <v>3</v>
      </c>
      <c r="E23">
        <f>_xlfn.RANK.EQ('Data-Error-I'!E23,'Data-Error-I'!C23:N23,0)</f>
        <v>8</v>
      </c>
      <c r="F23">
        <f>_xlfn.RANK.EQ('Data-Error-I'!F23,'Data-Error-I'!C23:N23,0)</f>
        <v>2</v>
      </c>
      <c r="G23">
        <f>_xlfn.RANK.EQ('Data-Error-I'!G23,'Data-Error-I'!C23:N23,0)</f>
        <v>6</v>
      </c>
      <c r="H23">
        <f>_xlfn.RANK.EQ('Data-Error-I'!H23,'Data-Error-I'!C23:N23,0)</f>
        <v>7</v>
      </c>
      <c r="I23">
        <f>_xlfn.RANK.EQ('Data-Error-I'!I23,'Data-Error-I'!C23:N23,0)</f>
        <v>3</v>
      </c>
      <c r="J23">
        <f>_xlfn.RANK.EQ('Data-Error-I'!J23,'Data-Error-I'!C23:N23,0)</f>
        <v>10</v>
      </c>
      <c r="K23">
        <f>_xlfn.RANK.EQ('Data-Error-I'!K23,'Data-Error-I'!C23:N23,0)</f>
        <v>3</v>
      </c>
      <c r="L23">
        <f>_xlfn.RANK.EQ('Data-Error-I'!L23,'Data-Error-I'!C23:N23,0)</f>
        <v>9</v>
      </c>
      <c r="M23">
        <f>_xlfn.RANK.EQ('Data-Error-I'!M23,'Data-Error-I'!C23:N23,0)</f>
        <v>11</v>
      </c>
      <c r="N23">
        <f>_xlfn.RANK.EQ('Data-Error-I'!N23,'Data-Error-I'!C23:N23,0)</f>
        <v>1</v>
      </c>
    </row>
    <row r="24" spans="2:14" x14ac:dyDescent="0.25">
      <c r="B24">
        <f>'Data-Error-I'!B24</f>
        <v>0.8</v>
      </c>
      <c r="C24">
        <f>_xlfn.RANK.EQ('Data-Error-I'!C24,'Data-Error-I'!C24:N24,0)</f>
        <v>12</v>
      </c>
      <c r="D24">
        <f>_xlfn.RANK.EQ('Data-Error-I'!D24,'Data-Error-I'!C24:N24,0)</f>
        <v>3</v>
      </c>
      <c r="E24">
        <f>_xlfn.RANK.EQ('Data-Error-I'!E24,'Data-Error-I'!C24:N24,0)</f>
        <v>8</v>
      </c>
      <c r="F24">
        <f>_xlfn.RANK.EQ('Data-Error-I'!F24,'Data-Error-I'!C24:N24,0)</f>
        <v>2</v>
      </c>
      <c r="G24">
        <f>_xlfn.RANK.EQ('Data-Error-I'!G24,'Data-Error-I'!C24:N24,0)</f>
        <v>6</v>
      </c>
      <c r="H24">
        <f>_xlfn.RANK.EQ('Data-Error-I'!H24,'Data-Error-I'!C24:N24,0)</f>
        <v>7</v>
      </c>
      <c r="I24">
        <f>_xlfn.RANK.EQ('Data-Error-I'!I24,'Data-Error-I'!C24:N24,0)</f>
        <v>3</v>
      </c>
      <c r="J24">
        <f>_xlfn.RANK.EQ('Data-Error-I'!J24,'Data-Error-I'!C24:N24,0)</f>
        <v>10</v>
      </c>
      <c r="K24">
        <f>_xlfn.RANK.EQ('Data-Error-I'!K24,'Data-Error-I'!C24:N24,0)</f>
        <v>3</v>
      </c>
      <c r="L24">
        <f>_xlfn.RANK.EQ('Data-Error-I'!L24,'Data-Error-I'!C24:N24,0)</f>
        <v>9</v>
      </c>
      <c r="M24">
        <f>_xlfn.RANK.EQ('Data-Error-I'!M24,'Data-Error-I'!C24:N24,0)</f>
        <v>11</v>
      </c>
      <c r="N24">
        <f>_xlfn.RANK.EQ('Data-Error-I'!N24,'Data-Error-I'!C24:N24,0)</f>
        <v>1</v>
      </c>
    </row>
    <row r="25" spans="2:14" x14ac:dyDescent="0.25">
      <c r="B25">
        <f>'Data-Error-I'!B25</f>
        <v>0.79</v>
      </c>
      <c r="C25">
        <f>_xlfn.RANK.EQ('Data-Error-I'!C25,'Data-Error-I'!C25:N25,0)</f>
        <v>12</v>
      </c>
      <c r="D25">
        <f>_xlfn.RANK.EQ('Data-Error-I'!D25,'Data-Error-I'!C25:N25,0)</f>
        <v>3</v>
      </c>
      <c r="E25">
        <f>_xlfn.RANK.EQ('Data-Error-I'!E25,'Data-Error-I'!C25:N25,0)</f>
        <v>7</v>
      </c>
      <c r="F25">
        <f>_xlfn.RANK.EQ('Data-Error-I'!F25,'Data-Error-I'!C25:N25,0)</f>
        <v>2</v>
      </c>
      <c r="G25">
        <f>_xlfn.RANK.EQ('Data-Error-I'!G25,'Data-Error-I'!C25:N25,0)</f>
        <v>6</v>
      </c>
      <c r="H25">
        <f>_xlfn.RANK.EQ('Data-Error-I'!H25,'Data-Error-I'!C25:N25,0)</f>
        <v>8</v>
      </c>
      <c r="I25">
        <f>_xlfn.RANK.EQ('Data-Error-I'!I25,'Data-Error-I'!C25:N25,0)</f>
        <v>3</v>
      </c>
      <c r="J25">
        <f>_xlfn.RANK.EQ('Data-Error-I'!J25,'Data-Error-I'!C25:N25,0)</f>
        <v>10</v>
      </c>
      <c r="K25">
        <f>_xlfn.RANK.EQ('Data-Error-I'!K25,'Data-Error-I'!C25:N25,0)</f>
        <v>3</v>
      </c>
      <c r="L25">
        <f>_xlfn.RANK.EQ('Data-Error-I'!L25,'Data-Error-I'!C25:N25,0)</f>
        <v>9</v>
      </c>
      <c r="M25">
        <f>_xlfn.RANK.EQ('Data-Error-I'!M25,'Data-Error-I'!C25:N25,0)</f>
        <v>11</v>
      </c>
      <c r="N25">
        <f>_xlfn.RANK.EQ('Data-Error-I'!N25,'Data-Error-I'!C25:N25,0)</f>
        <v>1</v>
      </c>
    </row>
    <row r="26" spans="2:14" x14ac:dyDescent="0.25">
      <c r="B26">
        <f>'Data-Error-I'!B26</f>
        <v>0.78</v>
      </c>
      <c r="C26">
        <f>_xlfn.RANK.EQ('Data-Error-I'!C26,'Data-Error-I'!C26:N26,0)</f>
        <v>12</v>
      </c>
      <c r="D26">
        <f>_xlfn.RANK.EQ('Data-Error-I'!D26,'Data-Error-I'!C26:N26,0)</f>
        <v>3</v>
      </c>
      <c r="E26">
        <f>_xlfn.RANK.EQ('Data-Error-I'!E26,'Data-Error-I'!C26:N26,0)</f>
        <v>7</v>
      </c>
      <c r="F26">
        <f>_xlfn.RANK.EQ('Data-Error-I'!F26,'Data-Error-I'!C26:N26,0)</f>
        <v>2</v>
      </c>
      <c r="G26">
        <f>_xlfn.RANK.EQ('Data-Error-I'!G26,'Data-Error-I'!C26:N26,0)</f>
        <v>6</v>
      </c>
      <c r="H26">
        <f>_xlfn.RANK.EQ('Data-Error-I'!H26,'Data-Error-I'!C26:N26,0)</f>
        <v>8</v>
      </c>
      <c r="I26">
        <f>_xlfn.RANK.EQ('Data-Error-I'!I26,'Data-Error-I'!C26:N26,0)</f>
        <v>3</v>
      </c>
      <c r="J26">
        <f>_xlfn.RANK.EQ('Data-Error-I'!J26,'Data-Error-I'!C26:N26,0)</f>
        <v>10</v>
      </c>
      <c r="K26">
        <f>_xlfn.RANK.EQ('Data-Error-I'!K26,'Data-Error-I'!C26:N26,0)</f>
        <v>3</v>
      </c>
      <c r="L26">
        <f>_xlfn.RANK.EQ('Data-Error-I'!L26,'Data-Error-I'!C26:N26,0)</f>
        <v>9</v>
      </c>
      <c r="M26">
        <f>_xlfn.RANK.EQ('Data-Error-I'!M26,'Data-Error-I'!C26:N26,0)</f>
        <v>11</v>
      </c>
      <c r="N26">
        <f>_xlfn.RANK.EQ('Data-Error-I'!N26,'Data-Error-I'!C26:N26,0)</f>
        <v>1</v>
      </c>
    </row>
    <row r="27" spans="2:14" x14ac:dyDescent="0.25">
      <c r="B27">
        <f>'Data-Error-I'!B27</f>
        <v>0.77</v>
      </c>
      <c r="C27">
        <f>_xlfn.RANK.EQ('Data-Error-I'!C27,'Data-Error-I'!C27:N27,0)</f>
        <v>11</v>
      </c>
      <c r="D27">
        <f>_xlfn.RANK.EQ('Data-Error-I'!D27,'Data-Error-I'!C27:N27,0)</f>
        <v>3</v>
      </c>
      <c r="E27">
        <f>_xlfn.RANK.EQ('Data-Error-I'!E27,'Data-Error-I'!C27:N27,0)</f>
        <v>7</v>
      </c>
      <c r="F27">
        <f>_xlfn.RANK.EQ('Data-Error-I'!F27,'Data-Error-I'!C27:N27,0)</f>
        <v>2</v>
      </c>
      <c r="G27">
        <f>_xlfn.RANK.EQ('Data-Error-I'!G27,'Data-Error-I'!C27:N27,0)</f>
        <v>6</v>
      </c>
      <c r="H27">
        <f>_xlfn.RANK.EQ('Data-Error-I'!H27,'Data-Error-I'!C27:N27,0)</f>
        <v>8</v>
      </c>
      <c r="I27">
        <f>_xlfn.RANK.EQ('Data-Error-I'!I27,'Data-Error-I'!C27:N27,0)</f>
        <v>3</v>
      </c>
      <c r="J27">
        <f>_xlfn.RANK.EQ('Data-Error-I'!J27,'Data-Error-I'!C27:N27,0)</f>
        <v>10</v>
      </c>
      <c r="K27">
        <f>_xlfn.RANK.EQ('Data-Error-I'!K27,'Data-Error-I'!C27:N27,0)</f>
        <v>3</v>
      </c>
      <c r="L27">
        <f>_xlfn.RANK.EQ('Data-Error-I'!L27,'Data-Error-I'!C27:N27,0)</f>
        <v>9</v>
      </c>
      <c r="M27">
        <f>_xlfn.RANK.EQ('Data-Error-I'!M27,'Data-Error-I'!C27:N27,0)</f>
        <v>12</v>
      </c>
      <c r="N27">
        <f>_xlfn.RANK.EQ('Data-Error-I'!N27,'Data-Error-I'!C27:N27,0)</f>
        <v>1</v>
      </c>
    </row>
    <row r="28" spans="2:14" x14ac:dyDescent="0.25">
      <c r="B28">
        <f>'Data-Error-I'!B28</f>
        <v>0.76</v>
      </c>
      <c r="C28">
        <f>_xlfn.RANK.EQ('Data-Error-I'!C28,'Data-Error-I'!C28:N28,0)</f>
        <v>11</v>
      </c>
      <c r="D28">
        <f>_xlfn.RANK.EQ('Data-Error-I'!D28,'Data-Error-I'!C28:N28,0)</f>
        <v>3</v>
      </c>
      <c r="E28">
        <f>_xlfn.RANK.EQ('Data-Error-I'!E28,'Data-Error-I'!C28:N28,0)</f>
        <v>8</v>
      </c>
      <c r="F28">
        <f>_xlfn.RANK.EQ('Data-Error-I'!F28,'Data-Error-I'!C28:N28,0)</f>
        <v>2</v>
      </c>
      <c r="G28">
        <f>_xlfn.RANK.EQ('Data-Error-I'!G28,'Data-Error-I'!C28:N28,0)</f>
        <v>6</v>
      </c>
      <c r="H28">
        <f>_xlfn.RANK.EQ('Data-Error-I'!H28,'Data-Error-I'!C28:N28,0)</f>
        <v>7</v>
      </c>
      <c r="I28">
        <f>_xlfn.RANK.EQ('Data-Error-I'!I28,'Data-Error-I'!C28:N28,0)</f>
        <v>3</v>
      </c>
      <c r="J28">
        <f>_xlfn.RANK.EQ('Data-Error-I'!J28,'Data-Error-I'!C28:N28,0)</f>
        <v>10</v>
      </c>
      <c r="K28">
        <f>_xlfn.RANK.EQ('Data-Error-I'!K28,'Data-Error-I'!C28:N28,0)</f>
        <v>3</v>
      </c>
      <c r="L28">
        <f>_xlfn.RANK.EQ('Data-Error-I'!L28,'Data-Error-I'!C28:N28,0)</f>
        <v>9</v>
      </c>
      <c r="M28">
        <f>_xlfn.RANK.EQ('Data-Error-I'!M28,'Data-Error-I'!C28:N28,0)</f>
        <v>12</v>
      </c>
      <c r="N28">
        <f>_xlfn.RANK.EQ('Data-Error-I'!N28,'Data-Error-I'!C28:N28,0)</f>
        <v>1</v>
      </c>
    </row>
    <row r="29" spans="2:14" x14ac:dyDescent="0.25">
      <c r="B29">
        <f>'Data-Error-I'!B29</f>
        <v>0.75</v>
      </c>
      <c r="C29">
        <f>_xlfn.RANK.EQ('Data-Error-I'!C29,'Data-Error-I'!C29:N29,0)</f>
        <v>11</v>
      </c>
      <c r="D29">
        <f>_xlfn.RANK.EQ('Data-Error-I'!D29,'Data-Error-I'!C29:N29,0)</f>
        <v>3</v>
      </c>
      <c r="E29">
        <f>_xlfn.RANK.EQ('Data-Error-I'!E29,'Data-Error-I'!C29:N29,0)</f>
        <v>6</v>
      </c>
      <c r="F29">
        <f>_xlfn.RANK.EQ('Data-Error-I'!F29,'Data-Error-I'!C29:N29,0)</f>
        <v>2</v>
      </c>
      <c r="G29">
        <f>_xlfn.RANK.EQ('Data-Error-I'!G29,'Data-Error-I'!C29:N29,0)</f>
        <v>8</v>
      </c>
      <c r="H29">
        <f>_xlfn.RANK.EQ('Data-Error-I'!H29,'Data-Error-I'!C29:N29,0)</f>
        <v>7</v>
      </c>
      <c r="I29">
        <f>_xlfn.RANK.EQ('Data-Error-I'!I29,'Data-Error-I'!C29:N29,0)</f>
        <v>3</v>
      </c>
      <c r="J29">
        <f>_xlfn.RANK.EQ('Data-Error-I'!J29,'Data-Error-I'!C29:N29,0)</f>
        <v>10</v>
      </c>
      <c r="K29">
        <f>_xlfn.RANK.EQ('Data-Error-I'!K29,'Data-Error-I'!C29:N29,0)</f>
        <v>3</v>
      </c>
      <c r="L29">
        <f>_xlfn.RANK.EQ('Data-Error-I'!L29,'Data-Error-I'!C29:N29,0)</f>
        <v>9</v>
      </c>
      <c r="M29">
        <f>_xlfn.RANK.EQ('Data-Error-I'!M29,'Data-Error-I'!C29:N29,0)</f>
        <v>12</v>
      </c>
      <c r="N29">
        <f>_xlfn.RANK.EQ('Data-Error-I'!N29,'Data-Error-I'!C29:N29,0)</f>
        <v>1</v>
      </c>
    </row>
    <row r="30" spans="2:14" x14ac:dyDescent="0.25">
      <c r="B30">
        <f>'Data-Error-I'!B30</f>
        <v>0.74</v>
      </c>
      <c r="C30">
        <f>_xlfn.RANK.EQ('Data-Error-I'!C30,'Data-Error-I'!C30:N30,0)</f>
        <v>12</v>
      </c>
      <c r="D30">
        <f>_xlfn.RANK.EQ('Data-Error-I'!D30,'Data-Error-I'!C30:N30,0)</f>
        <v>3</v>
      </c>
      <c r="E30">
        <f>_xlfn.RANK.EQ('Data-Error-I'!E30,'Data-Error-I'!C30:N30,0)</f>
        <v>6</v>
      </c>
      <c r="F30">
        <f>_xlfn.RANK.EQ('Data-Error-I'!F30,'Data-Error-I'!C30:N30,0)</f>
        <v>2</v>
      </c>
      <c r="G30">
        <f>_xlfn.RANK.EQ('Data-Error-I'!G30,'Data-Error-I'!C30:N30,0)</f>
        <v>8</v>
      </c>
      <c r="H30">
        <f>_xlfn.RANK.EQ('Data-Error-I'!H30,'Data-Error-I'!C30:N30,0)</f>
        <v>7</v>
      </c>
      <c r="I30">
        <f>_xlfn.RANK.EQ('Data-Error-I'!I30,'Data-Error-I'!C30:N30,0)</f>
        <v>3</v>
      </c>
      <c r="J30">
        <f>_xlfn.RANK.EQ('Data-Error-I'!J30,'Data-Error-I'!C30:N30,0)</f>
        <v>10</v>
      </c>
      <c r="K30">
        <f>_xlfn.RANK.EQ('Data-Error-I'!K30,'Data-Error-I'!C30:N30,0)</f>
        <v>3</v>
      </c>
      <c r="L30">
        <f>_xlfn.RANK.EQ('Data-Error-I'!L30,'Data-Error-I'!C30:N30,0)</f>
        <v>9</v>
      </c>
      <c r="M30">
        <f>_xlfn.RANK.EQ('Data-Error-I'!M30,'Data-Error-I'!C30:N30,0)</f>
        <v>11</v>
      </c>
      <c r="N30">
        <f>_xlfn.RANK.EQ('Data-Error-I'!N30,'Data-Error-I'!C30:N30,0)</f>
        <v>1</v>
      </c>
    </row>
    <row r="31" spans="2:14" x14ac:dyDescent="0.25">
      <c r="B31">
        <f>'Data-Error-I'!B31</f>
        <v>0.73</v>
      </c>
      <c r="C31">
        <f>_xlfn.RANK.EQ('Data-Error-I'!C31,'Data-Error-I'!C31:N31,0)</f>
        <v>11</v>
      </c>
      <c r="D31">
        <f>_xlfn.RANK.EQ('Data-Error-I'!D31,'Data-Error-I'!C31:N31,0)</f>
        <v>3</v>
      </c>
      <c r="E31">
        <f>_xlfn.RANK.EQ('Data-Error-I'!E31,'Data-Error-I'!C31:N31,0)</f>
        <v>6</v>
      </c>
      <c r="F31">
        <f>_xlfn.RANK.EQ('Data-Error-I'!F31,'Data-Error-I'!C31:N31,0)</f>
        <v>2</v>
      </c>
      <c r="G31">
        <f>_xlfn.RANK.EQ('Data-Error-I'!G31,'Data-Error-I'!C31:N31,0)</f>
        <v>8</v>
      </c>
      <c r="H31">
        <f>_xlfn.RANK.EQ('Data-Error-I'!H31,'Data-Error-I'!C31:N31,0)</f>
        <v>7</v>
      </c>
      <c r="I31">
        <f>_xlfn.RANK.EQ('Data-Error-I'!I31,'Data-Error-I'!C31:N31,0)</f>
        <v>3</v>
      </c>
      <c r="J31">
        <f>_xlfn.RANK.EQ('Data-Error-I'!J31,'Data-Error-I'!C31:N31,0)</f>
        <v>10</v>
      </c>
      <c r="K31">
        <f>_xlfn.RANK.EQ('Data-Error-I'!K31,'Data-Error-I'!C31:N31,0)</f>
        <v>3</v>
      </c>
      <c r="L31">
        <f>_xlfn.RANK.EQ('Data-Error-I'!L31,'Data-Error-I'!C31:N31,0)</f>
        <v>9</v>
      </c>
      <c r="M31">
        <f>_xlfn.RANK.EQ('Data-Error-I'!M31,'Data-Error-I'!C31:N31,0)</f>
        <v>12</v>
      </c>
      <c r="N31">
        <f>_xlfn.RANK.EQ('Data-Error-I'!N31,'Data-Error-I'!C31:N31,0)</f>
        <v>1</v>
      </c>
    </row>
    <row r="32" spans="2:14" x14ac:dyDescent="0.25">
      <c r="B32">
        <f>'Data-Error-I'!B32</f>
        <v>0.72</v>
      </c>
      <c r="C32">
        <f>_xlfn.RANK.EQ('Data-Error-I'!C32,'Data-Error-I'!C32:N32,0)</f>
        <v>12</v>
      </c>
      <c r="D32">
        <f>_xlfn.RANK.EQ('Data-Error-I'!D32,'Data-Error-I'!C32:N32,0)</f>
        <v>3</v>
      </c>
      <c r="E32">
        <f>_xlfn.RANK.EQ('Data-Error-I'!E32,'Data-Error-I'!C32:N32,0)</f>
        <v>6</v>
      </c>
      <c r="F32">
        <f>_xlfn.RANK.EQ('Data-Error-I'!F32,'Data-Error-I'!C32:N32,0)</f>
        <v>2</v>
      </c>
      <c r="G32">
        <f>_xlfn.RANK.EQ('Data-Error-I'!G32,'Data-Error-I'!C32:N32,0)</f>
        <v>8</v>
      </c>
      <c r="H32">
        <f>_xlfn.RANK.EQ('Data-Error-I'!H32,'Data-Error-I'!C32:N32,0)</f>
        <v>7</v>
      </c>
      <c r="I32">
        <f>_xlfn.RANK.EQ('Data-Error-I'!I32,'Data-Error-I'!C32:N32,0)</f>
        <v>3</v>
      </c>
      <c r="J32">
        <f>_xlfn.RANK.EQ('Data-Error-I'!J32,'Data-Error-I'!C32:N32,0)</f>
        <v>10</v>
      </c>
      <c r="K32">
        <f>_xlfn.RANK.EQ('Data-Error-I'!K32,'Data-Error-I'!C32:N32,0)</f>
        <v>3</v>
      </c>
      <c r="L32">
        <f>_xlfn.RANK.EQ('Data-Error-I'!L32,'Data-Error-I'!C32:N32,0)</f>
        <v>9</v>
      </c>
      <c r="M32">
        <f>_xlfn.RANK.EQ('Data-Error-I'!M32,'Data-Error-I'!C32:N32,0)</f>
        <v>11</v>
      </c>
      <c r="N32">
        <f>_xlfn.RANK.EQ('Data-Error-I'!N32,'Data-Error-I'!C32:N32,0)</f>
        <v>1</v>
      </c>
    </row>
    <row r="33" spans="2:14" x14ac:dyDescent="0.25">
      <c r="B33">
        <f>'Data-Error-I'!B33</f>
        <v>0.71</v>
      </c>
      <c r="C33">
        <f>_xlfn.RANK.EQ('Data-Error-I'!C33,'Data-Error-I'!C33:N33,0)</f>
        <v>11</v>
      </c>
      <c r="D33">
        <f>_xlfn.RANK.EQ('Data-Error-I'!D33,'Data-Error-I'!C33:N33,0)</f>
        <v>3</v>
      </c>
      <c r="E33">
        <f>_xlfn.RANK.EQ('Data-Error-I'!E33,'Data-Error-I'!C33:N33,0)</f>
        <v>6</v>
      </c>
      <c r="F33">
        <f>_xlfn.RANK.EQ('Data-Error-I'!F33,'Data-Error-I'!C33:N33,0)</f>
        <v>2</v>
      </c>
      <c r="G33">
        <f>_xlfn.RANK.EQ('Data-Error-I'!G33,'Data-Error-I'!C33:N33,0)</f>
        <v>8</v>
      </c>
      <c r="H33">
        <f>_xlfn.RANK.EQ('Data-Error-I'!H33,'Data-Error-I'!C33:N33,0)</f>
        <v>7</v>
      </c>
      <c r="I33">
        <f>_xlfn.RANK.EQ('Data-Error-I'!I33,'Data-Error-I'!C33:N33,0)</f>
        <v>3</v>
      </c>
      <c r="J33">
        <f>_xlfn.RANK.EQ('Data-Error-I'!J33,'Data-Error-I'!C33:N33,0)</f>
        <v>9</v>
      </c>
      <c r="K33">
        <f>_xlfn.RANK.EQ('Data-Error-I'!K33,'Data-Error-I'!C33:N33,0)</f>
        <v>3</v>
      </c>
      <c r="L33">
        <f>_xlfn.RANK.EQ('Data-Error-I'!L33,'Data-Error-I'!C33:N33,0)</f>
        <v>10</v>
      </c>
      <c r="M33">
        <f>_xlfn.RANK.EQ('Data-Error-I'!M33,'Data-Error-I'!C33:N33,0)</f>
        <v>12</v>
      </c>
      <c r="N33">
        <f>_xlfn.RANK.EQ('Data-Error-I'!N33,'Data-Error-I'!C33:N33,0)</f>
        <v>1</v>
      </c>
    </row>
    <row r="34" spans="2:14" x14ac:dyDescent="0.25">
      <c r="B34">
        <f>'Data-Error-I'!B34</f>
        <v>0.7</v>
      </c>
      <c r="C34">
        <f>_xlfn.RANK.EQ('Data-Error-I'!C34,'Data-Error-I'!C34:N34,0)</f>
        <v>12</v>
      </c>
      <c r="D34">
        <f>_xlfn.RANK.EQ('Data-Error-I'!D34,'Data-Error-I'!C34:N34,0)</f>
        <v>3</v>
      </c>
      <c r="E34">
        <f>_xlfn.RANK.EQ('Data-Error-I'!E34,'Data-Error-I'!C34:N34,0)</f>
        <v>6</v>
      </c>
      <c r="F34">
        <f>_xlfn.RANK.EQ('Data-Error-I'!F34,'Data-Error-I'!C34:N34,0)</f>
        <v>2</v>
      </c>
      <c r="G34">
        <f>_xlfn.RANK.EQ('Data-Error-I'!G34,'Data-Error-I'!C34:N34,0)</f>
        <v>8</v>
      </c>
      <c r="H34">
        <f>_xlfn.RANK.EQ('Data-Error-I'!H34,'Data-Error-I'!C34:N34,0)</f>
        <v>7</v>
      </c>
      <c r="I34">
        <f>_xlfn.RANK.EQ('Data-Error-I'!I34,'Data-Error-I'!C34:N34,0)</f>
        <v>3</v>
      </c>
      <c r="J34">
        <f>_xlfn.RANK.EQ('Data-Error-I'!J34,'Data-Error-I'!C34:N34,0)</f>
        <v>10</v>
      </c>
      <c r="K34">
        <f>_xlfn.RANK.EQ('Data-Error-I'!K34,'Data-Error-I'!C34:N34,0)</f>
        <v>3</v>
      </c>
      <c r="L34">
        <f>_xlfn.RANK.EQ('Data-Error-I'!L34,'Data-Error-I'!C34:N34,0)</f>
        <v>9</v>
      </c>
      <c r="M34">
        <f>_xlfn.RANK.EQ('Data-Error-I'!M34,'Data-Error-I'!C34:N34,0)</f>
        <v>11</v>
      </c>
      <c r="N34">
        <f>_xlfn.RANK.EQ('Data-Error-I'!N34,'Data-Error-I'!C34:N34,0)</f>
        <v>1</v>
      </c>
    </row>
    <row r="35" spans="2:14" x14ac:dyDescent="0.25">
      <c r="B35">
        <f>'Data-Error-I'!B35</f>
        <v>0.69</v>
      </c>
      <c r="C35">
        <f>_xlfn.RANK.EQ('Data-Error-I'!C35,'Data-Error-I'!C35:N35,0)</f>
        <v>11</v>
      </c>
      <c r="D35">
        <f>_xlfn.RANK.EQ('Data-Error-I'!D35,'Data-Error-I'!C35:N35,0)</f>
        <v>2</v>
      </c>
      <c r="E35">
        <f>_xlfn.RANK.EQ('Data-Error-I'!E35,'Data-Error-I'!C35:N35,0)</f>
        <v>6</v>
      </c>
      <c r="F35">
        <f>_xlfn.RANK.EQ('Data-Error-I'!F35,'Data-Error-I'!C35:N35,0)</f>
        <v>1</v>
      </c>
      <c r="G35">
        <f>_xlfn.RANK.EQ('Data-Error-I'!G35,'Data-Error-I'!C35:N35,0)</f>
        <v>8</v>
      </c>
      <c r="H35">
        <f>_xlfn.RANK.EQ('Data-Error-I'!H35,'Data-Error-I'!C35:N35,0)</f>
        <v>7</v>
      </c>
      <c r="I35">
        <f>_xlfn.RANK.EQ('Data-Error-I'!I35,'Data-Error-I'!C35:N35,0)</f>
        <v>2</v>
      </c>
      <c r="J35">
        <f>_xlfn.RANK.EQ('Data-Error-I'!J35,'Data-Error-I'!C35:N35,0)</f>
        <v>10</v>
      </c>
      <c r="K35">
        <f>_xlfn.RANK.EQ('Data-Error-I'!K35,'Data-Error-I'!C35:N35,0)</f>
        <v>2</v>
      </c>
      <c r="L35">
        <f>_xlfn.RANK.EQ('Data-Error-I'!L35,'Data-Error-I'!C35:N35,0)</f>
        <v>9</v>
      </c>
      <c r="M35">
        <f>_xlfn.RANK.EQ('Data-Error-I'!M35,'Data-Error-I'!C35:N35,0)</f>
        <v>12</v>
      </c>
      <c r="N35">
        <f>_xlfn.RANK.EQ('Data-Error-I'!N35,'Data-Error-I'!C35:N35,0)</f>
        <v>5</v>
      </c>
    </row>
    <row r="36" spans="2:14" x14ac:dyDescent="0.25">
      <c r="B36">
        <f>'Data-Error-I'!B36</f>
        <v>0.68</v>
      </c>
      <c r="C36">
        <f>_xlfn.RANK.EQ('Data-Error-I'!C36,'Data-Error-I'!C36:N36,0)</f>
        <v>12</v>
      </c>
      <c r="D36">
        <f>_xlfn.RANK.EQ('Data-Error-I'!D36,'Data-Error-I'!C36:N36,0)</f>
        <v>2</v>
      </c>
      <c r="E36">
        <f>_xlfn.RANK.EQ('Data-Error-I'!E36,'Data-Error-I'!C36:N36,0)</f>
        <v>6</v>
      </c>
      <c r="F36">
        <f>_xlfn.RANK.EQ('Data-Error-I'!F36,'Data-Error-I'!C36:N36,0)</f>
        <v>1</v>
      </c>
      <c r="G36">
        <f>_xlfn.RANK.EQ('Data-Error-I'!G36,'Data-Error-I'!C36:N36,0)</f>
        <v>8</v>
      </c>
      <c r="H36">
        <f>_xlfn.RANK.EQ('Data-Error-I'!H36,'Data-Error-I'!C36:N36,0)</f>
        <v>7</v>
      </c>
      <c r="I36">
        <f>_xlfn.RANK.EQ('Data-Error-I'!I36,'Data-Error-I'!C36:N36,0)</f>
        <v>2</v>
      </c>
      <c r="J36">
        <f>_xlfn.RANK.EQ('Data-Error-I'!J36,'Data-Error-I'!C36:N36,0)</f>
        <v>10</v>
      </c>
      <c r="K36">
        <f>_xlfn.RANK.EQ('Data-Error-I'!K36,'Data-Error-I'!C36:N36,0)</f>
        <v>2</v>
      </c>
      <c r="L36">
        <f>_xlfn.RANK.EQ('Data-Error-I'!L36,'Data-Error-I'!C36:N36,0)</f>
        <v>9</v>
      </c>
      <c r="M36">
        <f>_xlfn.RANK.EQ('Data-Error-I'!M36,'Data-Error-I'!C36:N36,0)</f>
        <v>11</v>
      </c>
      <c r="N36">
        <f>_xlfn.RANK.EQ('Data-Error-I'!N36,'Data-Error-I'!C36:N36,0)</f>
        <v>5</v>
      </c>
    </row>
    <row r="37" spans="2:14" x14ac:dyDescent="0.25">
      <c r="B37">
        <f>'Data-Error-I'!B37</f>
        <v>0.67</v>
      </c>
      <c r="C37">
        <f>_xlfn.RANK.EQ('Data-Error-I'!C37,'Data-Error-I'!C37:N37,0)</f>
        <v>12</v>
      </c>
      <c r="D37">
        <f>_xlfn.RANK.EQ('Data-Error-I'!D37,'Data-Error-I'!C37:N37,0)</f>
        <v>2</v>
      </c>
      <c r="E37">
        <f>_xlfn.RANK.EQ('Data-Error-I'!E37,'Data-Error-I'!C37:N37,0)</f>
        <v>6</v>
      </c>
      <c r="F37">
        <f>_xlfn.RANK.EQ('Data-Error-I'!F37,'Data-Error-I'!C37:N37,0)</f>
        <v>1</v>
      </c>
      <c r="G37">
        <f>_xlfn.RANK.EQ('Data-Error-I'!G37,'Data-Error-I'!C37:N37,0)</f>
        <v>8</v>
      </c>
      <c r="H37">
        <f>_xlfn.RANK.EQ('Data-Error-I'!H37,'Data-Error-I'!C37:N37,0)</f>
        <v>7</v>
      </c>
      <c r="I37">
        <f>_xlfn.RANK.EQ('Data-Error-I'!I37,'Data-Error-I'!C37:N37,0)</f>
        <v>2</v>
      </c>
      <c r="J37">
        <f>_xlfn.RANK.EQ('Data-Error-I'!J37,'Data-Error-I'!C37:N37,0)</f>
        <v>10</v>
      </c>
      <c r="K37">
        <f>_xlfn.RANK.EQ('Data-Error-I'!K37,'Data-Error-I'!C37:N37,0)</f>
        <v>2</v>
      </c>
      <c r="L37">
        <f>_xlfn.RANK.EQ('Data-Error-I'!L37,'Data-Error-I'!C37:N37,0)</f>
        <v>9</v>
      </c>
      <c r="M37">
        <f>_xlfn.RANK.EQ('Data-Error-I'!M37,'Data-Error-I'!C37:N37,0)</f>
        <v>11</v>
      </c>
      <c r="N37">
        <f>_xlfn.RANK.EQ('Data-Error-I'!N37,'Data-Error-I'!C37:N37,0)</f>
        <v>5</v>
      </c>
    </row>
    <row r="38" spans="2:14" x14ac:dyDescent="0.25">
      <c r="B38">
        <f>'Data-Error-I'!B38</f>
        <v>0.66</v>
      </c>
      <c r="C38">
        <f>_xlfn.RANK.EQ('Data-Error-I'!C38,'Data-Error-I'!C38:N38,0)</f>
        <v>12</v>
      </c>
      <c r="D38">
        <f>_xlfn.RANK.EQ('Data-Error-I'!D38,'Data-Error-I'!C38:N38,0)</f>
        <v>2</v>
      </c>
      <c r="E38">
        <f>_xlfn.RANK.EQ('Data-Error-I'!E38,'Data-Error-I'!C38:N38,0)</f>
        <v>5</v>
      </c>
      <c r="F38">
        <f>_xlfn.RANK.EQ('Data-Error-I'!F38,'Data-Error-I'!C38:N38,0)</f>
        <v>1</v>
      </c>
      <c r="G38">
        <f>_xlfn.RANK.EQ('Data-Error-I'!G38,'Data-Error-I'!C38:N38,0)</f>
        <v>7</v>
      </c>
      <c r="H38">
        <f>_xlfn.RANK.EQ('Data-Error-I'!H38,'Data-Error-I'!C38:N38,0)</f>
        <v>6</v>
      </c>
      <c r="I38">
        <f>_xlfn.RANK.EQ('Data-Error-I'!I38,'Data-Error-I'!C38:N38,0)</f>
        <v>2</v>
      </c>
      <c r="J38">
        <f>_xlfn.RANK.EQ('Data-Error-I'!J38,'Data-Error-I'!C38:N38,0)</f>
        <v>10</v>
      </c>
      <c r="K38">
        <f>_xlfn.RANK.EQ('Data-Error-I'!K38,'Data-Error-I'!C38:N38,0)</f>
        <v>2</v>
      </c>
      <c r="L38">
        <f>_xlfn.RANK.EQ('Data-Error-I'!L38,'Data-Error-I'!C38:N38,0)</f>
        <v>9</v>
      </c>
      <c r="M38">
        <f>_xlfn.RANK.EQ('Data-Error-I'!M38,'Data-Error-I'!C38:N38,0)</f>
        <v>11</v>
      </c>
      <c r="N38">
        <f>_xlfn.RANK.EQ('Data-Error-I'!N38,'Data-Error-I'!C38:N38,0)</f>
        <v>8</v>
      </c>
    </row>
    <row r="39" spans="2:14" x14ac:dyDescent="0.25">
      <c r="B39">
        <f>'Data-Error-I'!B39</f>
        <v>0.65</v>
      </c>
      <c r="C39">
        <f>_xlfn.RANK.EQ('Data-Error-I'!C39,'Data-Error-I'!C39:N39,0)</f>
        <v>12</v>
      </c>
      <c r="D39">
        <f>_xlfn.RANK.EQ('Data-Error-I'!D39,'Data-Error-I'!C39:N39,0)</f>
        <v>2</v>
      </c>
      <c r="E39">
        <f>_xlfn.RANK.EQ('Data-Error-I'!E39,'Data-Error-I'!C39:N39,0)</f>
        <v>5</v>
      </c>
      <c r="F39">
        <f>_xlfn.RANK.EQ('Data-Error-I'!F39,'Data-Error-I'!C39:N39,0)</f>
        <v>1</v>
      </c>
      <c r="G39">
        <f>_xlfn.RANK.EQ('Data-Error-I'!G39,'Data-Error-I'!C39:N39,0)</f>
        <v>7</v>
      </c>
      <c r="H39">
        <f>_xlfn.RANK.EQ('Data-Error-I'!H39,'Data-Error-I'!C39:N39,0)</f>
        <v>6</v>
      </c>
      <c r="I39">
        <f>_xlfn.RANK.EQ('Data-Error-I'!I39,'Data-Error-I'!C39:N39,0)</f>
        <v>2</v>
      </c>
      <c r="J39">
        <f>_xlfn.RANK.EQ('Data-Error-I'!J39,'Data-Error-I'!C39:N39,0)</f>
        <v>9</v>
      </c>
      <c r="K39">
        <f>_xlfn.RANK.EQ('Data-Error-I'!K39,'Data-Error-I'!C39:N39,0)</f>
        <v>2</v>
      </c>
      <c r="L39">
        <f>_xlfn.RANK.EQ('Data-Error-I'!L39,'Data-Error-I'!C39:N39,0)</f>
        <v>10</v>
      </c>
      <c r="M39">
        <f>_xlfn.RANK.EQ('Data-Error-I'!M39,'Data-Error-I'!C39:N39,0)</f>
        <v>11</v>
      </c>
      <c r="N39">
        <f>_xlfn.RANK.EQ('Data-Error-I'!N39,'Data-Error-I'!C39:N39,0)</f>
        <v>8</v>
      </c>
    </row>
    <row r="40" spans="2:14" x14ac:dyDescent="0.25">
      <c r="B40">
        <f>'Data-Error-I'!B40</f>
        <v>0.64</v>
      </c>
      <c r="C40">
        <f>_xlfn.RANK.EQ('Data-Error-I'!C40,'Data-Error-I'!C40:N40,0)</f>
        <v>12</v>
      </c>
      <c r="D40">
        <f>_xlfn.RANK.EQ('Data-Error-I'!D40,'Data-Error-I'!C40:N40,0)</f>
        <v>2</v>
      </c>
      <c r="E40">
        <f>_xlfn.RANK.EQ('Data-Error-I'!E40,'Data-Error-I'!C40:N40,0)</f>
        <v>5</v>
      </c>
      <c r="F40">
        <f>_xlfn.RANK.EQ('Data-Error-I'!F40,'Data-Error-I'!C40:N40,0)</f>
        <v>1</v>
      </c>
      <c r="G40">
        <f>_xlfn.RANK.EQ('Data-Error-I'!G40,'Data-Error-I'!C40:N40,0)</f>
        <v>7</v>
      </c>
      <c r="H40">
        <f>_xlfn.RANK.EQ('Data-Error-I'!H40,'Data-Error-I'!C40:N40,0)</f>
        <v>6</v>
      </c>
      <c r="I40">
        <f>_xlfn.RANK.EQ('Data-Error-I'!I40,'Data-Error-I'!C40:N40,0)</f>
        <v>2</v>
      </c>
      <c r="J40">
        <f>_xlfn.RANK.EQ('Data-Error-I'!J40,'Data-Error-I'!C40:N40,0)</f>
        <v>10</v>
      </c>
      <c r="K40">
        <f>_xlfn.RANK.EQ('Data-Error-I'!K40,'Data-Error-I'!C40:N40,0)</f>
        <v>2</v>
      </c>
      <c r="L40">
        <f>_xlfn.RANK.EQ('Data-Error-I'!L40,'Data-Error-I'!C40:N40,0)</f>
        <v>9</v>
      </c>
      <c r="M40">
        <f>_xlfn.RANK.EQ('Data-Error-I'!M40,'Data-Error-I'!C40:N40,0)</f>
        <v>11</v>
      </c>
      <c r="N40">
        <f>_xlfn.RANK.EQ('Data-Error-I'!N40,'Data-Error-I'!C40:N40,0)</f>
        <v>8</v>
      </c>
    </row>
    <row r="41" spans="2:14" x14ac:dyDescent="0.25">
      <c r="B41">
        <f>'Data-Error-I'!B41</f>
        <v>0.63</v>
      </c>
      <c r="C41">
        <f>_xlfn.RANK.EQ('Data-Error-I'!C41,'Data-Error-I'!C41:N41,0)</f>
        <v>12</v>
      </c>
      <c r="D41">
        <f>_xlfn.RANK.EQ('Data-Error-I'!D41,'Data-Error-I'!C41:N41,0)</f>
        <v>2</v>
      </c>
      <c r="E41">
        <f>_xlfn.RANK.EQ('Data-Error-I'!E41,'Data-Error-I'!C41:N41,0)</f>
        <v>5</v>
      </c>
      <c r="F41">
        <f>_xlfn.RANK.EQ('Data-Error-I'!F41,'Data-Error-I'!C41:N41,0)</f>
        <v>1</v>
      </c>
      <c r="G41">
        <f>_xlfn.RANK.EQ('Data-Error-I'!G41,'Data-Error-I'!C41:N41,0)</f>
        <v>7</v>
      </c>
      <c r="H41">
        <f>_xlfn.RANK.EQ('Data-Error-I'!H41,'Data-Error-I'!C41:N41,0)</f>
        <v>6</v>
      </c>
      <c r="I41">
        <f>_xlfn.RANK.EQ('Data-Error-I'!I41,'Data-Error-I'!C41:N41,0)</f>
        <v>2</v>
      </c>
      <c r="J41">
        <f>_xlfn.RANK.EQ('Data-Error-I'!J41,'Data-Error-I'!C41:N41,0)</f>
        <v>9</v>
      </c>
      <c r="K41">
        <f>_xlfn.RANK.EQ('Data-Error-I'!K41,'Data-Error-I'!C41:N41,0)</f>
        <v>2</v>
      </c>
      <c r="L41">
        <f>_xlfn.RANK.EQ('Data-Error-I'!L41,'Data-Error-I'!C41:N41,0)</f>
        <v>10</v>
      </c>
      <c r="M41">
        <f>_xlfn.RANK.EQ('Data-Error-I'!M41,'Data-Error-I'!C41:N41,0)</f>
        <v>11</v>
      </c>
      <c r="N41">
        <f>_xlfn.RANK.EQ('Data-Error-I'!N41,'Data-Error-I'!C41:N41,0)</f>
        <v>8</v>
      </c>
    </row>
    <row r="42" spans="2:14" x14ac:dyDescent="0.25">
      <c r="B42">
        <f>'Data-Error-I'!B42</f>
        <v>0.62</v>
      </c>
      <c r="C42">
        <f>_xlfn.RANK.EQ('Data-Error-I'!C42,'Data-Error-I'!C42:N42,0)</f>
        <v>12</v>
      </c>
      <c r="D42">
        <f>_xlfn.RANK.EQ('Data-Error-I'!D42,'Data-Error-I'!C42:N42,0)</f>
        <v>2</v>
      </c>
      <c r="E42">
        <f>_xlfn.RANK.EQ('Data-Error-I'!E42,'Data-Error-I'!C42:N42,0)</f>
        <v>5</v>
      </c>
      <c r="F42">
        <f>_xlfn.RANK.EQ('Data-Error-I'!F42,'Data-Error-I'!C42:N42,0)</f>
        <v>1</v>
      </c>
      <c r="G42">
        <f>_xlfn.RANK.EQ('Data-Error-I'!G42,'Data-Error-I'!C42:N42,0)</f>
        <v>7</v>
      </c>
      <c r="H42">
        <f>_xlfn.RANK.EQ('Data-Error-I'!H42,'Data-Error-I'!C42:N42,0)</f>
        <v>6</v>
      </c>
      <c r="I42">
        <f>_xlfn.RANK.EQ('Data-Error-I'!I42,'Data-Error-I'!C42:N42,0)</f>
        <v>2</v>
      </c>
      <c r="J42">
        <f>_xlfn.RANK.EQ('Data-Error-I'!J42,'Data-Error-I'!C42:N42,0)</f>
        <v>10</v>
      </c>
      <c r="K42">
        <f>_xlfn.RANK.EQ('Data-Error-I'!K42,'Data-Error-I'!C42:N42,0)</f>
        <v>2</v>
      </c>
      <c r="L42">
        <f>_xlfn.RANK.EQ('Data-Error-I'!L42,'Data-Error-I'!C42:N42,0)</f>
        <v>9</v>
      </c>
      <c r="M42">
        <f>_xlfn.RANK.EQ('Data-Error-I'!M42,'Data-Error-I'!C42:N42,0)</f>
        <v>11</v>
      </c>
      <c r="N42">
        <f>_xlfn.RANK.EQ('Data-Error-I'!N42,'Data-Error-I'!C42:N42,0)</f>
        <v>8</v>
      </c>
    </row>
    <row r="43" spans="2:14" x14ac:dyDescent="0.25">
      <c r="B43">
        <f>'Data-Error-I'!B43</f>
        <v>0.61</v>
      </c>
      <c r="C43">
        <f>_xlfn.RANK.EQ('Data-Error-I'!C43,'Data-Error-I'!C43:N43,0)</f>
        <v>12</v>
      </c>
      <c r="D43">
        <f>_xlfn.RANK.EQ('Data-Error-I'!D43,'Data-Error-I'!C43:N43,0)</f>
        <v>2</v>
      </c>
      <c r="E43">
        <f>_xlfn.RANK.EQ('Data-Error-I'!E43,'Data-Error-I'!C43:N43,0)</f>
        <v>5</v>
      </c>
      <c r="F43">
        <f>_xlfn.RANK.EQ('Data-Error-I'!F43,'Data-Error-I'!C43:N43,0)</f>
        <v>1</v>
      </c>
      <c r="G43">
        <f>_xlfn.RANK.EQ('Data-Error-I'!G43,'Data-Error-I'!C43:N43,0)</f>
        <v>7</v>
      </c>
      <c r="H43">
        <f>_xlfn.RANK.EQ('Data-Error-I'!H43,'Data-Error-I'!C43:N43,0)</f>
        <v>6</v>
      </c>
      <c r="I43">
        <f>_xlfn.RANK.EQ('Data-Error-I'!I43,'Data-Error-I'!C43:N43,0)</f>
        <v>2</v>
      </c>
      <c r="J43">
        <f>_xlfn.RANK.EQ('Data-Error-I'!J43,'Data-Error-I'!C43:N43,0)</f>
        <v>9</v>
      </c>
      <c r="K43">
        <f>_xlfn.RANK.EQ('Data-Error-I'!K43,'Data-Error-I'!C43:N43,0)</f>
        <v>2</v>
      </c>
      <c r="L43">
        <f>_xlfn.RANK.EQ('Data-Error-I'!L43,'Data-Error-I'!C43:N43,0)</f>
        <v>10</v>
      </c>
      <c r="M43">
        <f>_xlfn.RANK.EQ('Data-Error-I'!M43,'Data-Error-I'!C43:N43,0)</f>
        <v>11</v>
      </c>
      <c r="N43">
        <f>_xlfn.RANK.EQ('Data-Error-I'!N43,'Data-Error-I'!C43:N43,0)</f>
        <v>8</v>
      </c>
    </row>
    <row r="44" spans="2:14" x14ac:dyDescent="0.25">
      <c r="B44">
        <f>'Data-Error-I'!B44</f>
        <v>0.6</v>
      </c>
      <c r="C44">
        <f>_xlfn.RANK.EQ('Data-Error-I'!C44,'Data-Error-I'!C44:N44,0)</f>
        <v>11</v>
      </c>
      <c r="D44">
        <f>_xlfn.RANK.EQ('Data-Error-I'!D44,'Data-Error-I'!C44:N44,0)</f>
        <v>2</v>
      </c>
      <c r="E44">
        <f>_xlfn.RANK.EQ('Data-Error-I'!E44,'Data-Error-I'!C44:N44,0)</f>
        <v>5</v>
      </c>
      <c r="F44">
        <f>_xlfn.RANK.EQ('Data-Error-I'!F44,'Data-Error-I'!C44:N44,0)</f>
        <v>1</v>
      </c>
      <c r="G44">
        <f>_xlfn.RANK.EQ('Data-Error-I'!G44,'Data-Error-I'!C44:N44,0)</f>
        <v>7</v>
      </c>
      <c r="H44">
        <f>_xlfn.RANK.EQ('Data-Error-I'!H44,'Data-Error-I'!C44:N44,0)</f>
        <v>6</v>
      </c>
      <c r="I44">
        <f>_xlfn.RANK.EQ('Data-Error-I'!I44,'Data-Error-I'!C44:N44,0)</f>
        <v>2</v>
      </c>
      <c r="J44">
        <f>_xlfn.RANK.EQ('Data-Error-I'!J44,'Data-Error-I'!C44:N44,0)</f>
        <v>9</v>
      </c>
      <c r="K44">
        <f>_xlfn.RANK.EQ('Data-Error-I'!K44,'Data-Error-I'!C44:N44,0)</f>
        <v>2</v>
      </c>
      <c r="L44">
        <f>_xlfn.RANK.EQ('Data-Error-I'!L44,'Data-Error-I'!C44:N44,0)</f>
        <v>10</v>
      </c>
      <c r="M44">
        <f>_xlfn.RANK.EQ('Data-Error-I'!M44,'Data-Error-I'!C44:N44,0)</f>
        <v>12</v>
      </c>
      <c r="N44">
        <f>_xlfn.RANK.EQ('Data-Error-I'!N44,'Data-Error-I'!C44:N44,0)</f>
        <v>8</v>
      </c>
    </row>
    <row r="45" spans="2:14" x14ac:dyDescent="0.25">
      <c r="B45">
        <f>'Data-Error-I'!B45</f>
        <v>0.59</v>
      </c>
      <c r="C45">
        <f>_xlfn.RANK.EQ('Data-Error-I'!C45,'Data-Error-I'!C45:N45,0)</f>
        <v>12</v>
      </c>
      <c r="D45">
        <f>_xlfn.RANK.EQ('Data-Error-I'!D45,'Data-Error-I'!C45:N45,0)</f>
        <v>2</v>
      </c>
      <c r="E45">
        <f>_xlfn.RANK.EQ('Data-Error-I'!E45,'Data-Error-I'!C45:N45,0)</f>
        <v>5</v>
      </c>
      <c r="F45">
        <f>_xlfn.RANK.EQ('Data-Error-I'!F45,'Data-Error-I'!C45:N45,0)</f>
        <v>1</v>
      </c>
      <c r="G45">
        <f>_xlfn.RANK.EQ('Data-Error-I'!G45,'Data-Error-I'!C45:N45,0)</f>
        <v>7</v>
      </c>
      <c r="H45">
        <f>_xlfn.RANK.EQ('Data-Error-I'!H45,'Data-Error-I'!C45:N45,0)</f>
        <v>6</v>
      </c>
      <c r="I45">
        <f>_xlfn.RANK.EQ('Data-Error-I'!I45,'Data-Error-I'!C45:N45,0)</f>
        <v>2</v>
      </c>
      <c r="J45">
        <f>_xlfn.RANK.EQ('Data-Error-I'!J45,'Data-Error-I'!C45:N45,0)</f>
        <v>10</v>
      </c>
      <c r="K45">
        <f>_xlfn.RANK.EQ('Data-Error-I'!K45,'Data-Error-I'!C45:N45,0)</f>
        <v>2</v>
      </c>
      <c r="L45">
        <f>_xlfn.RANK.EQ('Data-Error-I'!L45,'Data-Error-I'!C45:N45,0)</f>
        <v>9</v>
      </c>
      <c r="M45">
        <f>_xlfn.RANK.EQ('Data-Error-I'!M45,'Data-Error-I'!C45:N45,0)</f>
        <v>11</v>
      </c>
      <c r="N45">
        <f>_xlfn.RANK.EQ('Data-Error-I'!N45,'Data-Error-I'!C45:N45,0)</f>
        <v>8</v>
      </c>
    </row>
    <row r="46" spans="2:14" x14ac:dyDescent="0.25">
      <c r="B46">
        <f>'Data-Error-I'!B46</f>
        <v>0.57999999999999996</v>
      </c>
      <c r="C46">
        <f>_xlfn.RANK.EQ('Data-Error-I'!C46,'Data-Error-I'!C46:N46,0)</f>
        <v>12</v>
      </c>
      <c r="D46">
        <f>_xlfn.RANK.EQ('Data-Error-I'!D46,'Data-Error-I'!C46:N46,0)</f>
        <v>2</v>
      </c>
      <c r="E46">
        <f>_xlfn.RANK.EQ('Data-Error-I'!E46,'Data-Error-I'!C46:N46,0)</f>
        <v>5</v>
      </c>
      <c r="F46">
        <f>_xlfn.RANK.EQ('Data-Error-I'!F46,'Data-Error-I'!C46:N46,0)</f>
        <v>1</v>
      </c>
      <c r="G46">
        <f>_xlfn.RANK.EQ('Data-Error-I'!G46,'Data-Error-I'!C46:N46,0)</f>
        <v>7</v>
      </c>
      <c r="H46">
        <f>_xlfn.RANK.EQ('Data-Error-I'!H46,'Data-Error-I'!C46:N46,0)</f>
        <v>6</v>
      </c>
      <c r="I46">
        <f>_xlfn.RANK.EQ('Data-Error-I'!I46,'Data-Error-I'!C46:N46,0)</f>
        <v>2</v>
      </c>
      <c r="J46">
        <f>_xlfn.RANK.EQ('Data-Error-I'!J46,'Data-Error-I'!C46:N46,0)</f>
        <v>10</v>
      </c>
      <c r="K46">
        <f>_xlfn.RANK.EQ('Data-Error-I'!K46,'Data-Error-I'!C46:N46,0)</f>
        <v>2</v>
      </c>
      <c r="L46">
        <f>_xlfn.RANK.EQ('Data-Error-I'!L46,'Data-Error-I'!C46:N46,0)</f>
        <v>9</v>
      </c>
      <c r="M46">
        <f>_xlfn.RANK.EQ('Data-Error-I'!M46,'Data-Error-I'!C46:N46,0)</f>
        <v>11</v>
      </c>
      <c r="N46">
        <f>_xlfn.RANK.EQ('Data-Error-I'!N46,'Data-Error-I'!C46:N46,0)</f>
        <v>8</v>
      </c>
    </row>
    <row r="47" spans="2:14" x14ac:dyDescent="0.25">
      <c r="B47">
        <f>'Data-Error-I'!B47</f>
        <v>0.56999999999999995</v>
      </c>
      <c r="C47">
        <f>_xlfn.RANK.EQ('Data-Error-I'!C47,'Data-Error-I'!C47:N47,0)</f>
        <v>12</v>
      </c>
      <c r="D47">
        <f>_xlfn.RANK.EQ('Data-Error-I'!D47,'Data-Error-I'!C47:N47,0)</f>
        <v>2</v>
      </c>
      <c r="E47">
        <f>_xlfn.RANK.EQ('Data-Error-I'!E47,'Data-Error-I'!C47:N47,0)</f>
        <v>5</v>
      </c>
      <c r="F47">
        <f>_xlfn.RANK.EQ('Data-Error-I'!F47,'Data-Error-I'!C47:N47,0)</f>
        <v>1</v>
      </c>
      <c r="G47">
        <f>_xlfn.RANK.EQ('Data-Error-I'!G47,'Data-Error-I'!C47:N47,0)</f>
        <v>7</v>
      </c>
      <c r="H47">
        <f>_xlfn.RANK.EQ('Data-Error-I'!H47,'Data-Error-I'!C47:N47,0)</f>
        <v>6</v>
      </c>
      <c r="I47">
        <f>_xlfn.RANK.EQ('Data-Error-I'!I47,'Data-Error-I'!C47:N47,0)</f>
        <v>2</v>
      </c>
      <c r="J47">
        <f>_xlfn.RANK.EQ('Data-Error-I'!J47,'Data-Error-I'!C47:N47,0)</f>
        <v>9</v>
      </c>
      <c r="K47">
        <f>_xlfn.RANK.EQ('Data-Error-I'!K47,'Data-Error-I'!C47:N47,0)</f>
        <v>2</v>
      </c>
      <c r="L47">
        <f>_xlfn.RANK.EQ('Data-Error-I'!L47,'Data-Error-I'!C47:N47,0)</f>
        <v>10</v>
      </c>
      <c r="M47">
        <f>_xlfn.RANK.EQ('Data-Error-I'!M47,'Data-Error-I'!C47:N47,0)</f>
        <v>11</v>
      </c>
      <c r="N47">
        <f>_xlfn.RANK.EQ('Data-Error-I'!N47,'Data-Error-I'!C47:N47,0)</f>
        <v>8</v>
      </c>
    </row>
    <row r="48" spans="2:14" x14ac:dyDescent="0.25">
      <c r="B48">
        <f>'Data-Error-I'!B48</f>
        <v>0.56000000000000005</v>
      </c>
      <c r="C48">
        <f>_xlfn.RANK.EQ('Data-Error-I'!C48,'Data-Error-I'!C48:N48,0)</f>
        <v>12</v>
      </c>
      <c r="D48">
        <f>_xlfn.RANK.EQ('Data-Error-I'!D48,'Data-Error-I'!C48:N48,0)</f>
        <v>2</v>
      </c>
      <c r="E48">
        <f>_xlfn.RANK.EQ('Data-Error-I'!E48,'Data-Error-I'!C48:N48,0)</f>
        <v>5</v>
      </c>
      <c r="F48">
        <f>_xlfn.RANK.EQ('Data-Error-I'!F48,'Data-Error-I'!C48:N48,0)</f>
        <v>1</v>
      </c>
      <c r="G48">
        <f>_xlfn.RANK.EQ('Data-Error-I'!G48,'Data-Error-I'!C48:N48,0)</f>
        <v>7</v>
      </c>
      <c r="H48">
        <f>_xlfn.RANK.EQ('Data-Error-I'!H48,'Data-Error-I'!C48:N48,0)</f>
        <v>6</v>
      </c>
      <c r="I48">
        <f>_xlfn.RANK.EQ('Data-Error-I'!I48,'Data-Error-I'!C48:N48,0)</f>
        <v>2</v>
      </c>
      <c r="J48">
        <f>_xlfn.RANK.EQ('Data-Error-I'!J48,'Data-Error-I'!C48:N48,0)</f>
        <v>10</v>
      </c>
      <c r="K48">
        <f>_xlfn.RANK.EQ('Data-Error-I'!K48,'Data-Error-I'!C48:N48,0)</f>
        <v>2</v>
      </c>
      <c r="L48">
        <f>_xlfn.RANK.EQ('Data-Error-I'!L48,'Data-Error-I'!C48:N48,0)</f>
        <v>9</v>
      </c>
      <c r="M48">
        <f>_xlfn.RANK.EQ('Data-Error-I'!M48,'Data-Error-I'!C48:N48,0)</f>
        <v>11</v>
      </c>
      <c r="N48">
        <f>_xlfn.RANK.EQ('Data-Error-I'!N48,'Data-Error-I'!C48:N48,0)</f>
        <v>8</v>
      </c>
    </row>
    <row r="49" spans="2:14" x14ac:dyDescent="0.25">
      <c r="B49">
        <f>'Data-Error-I'!B49</f>
        <v>0.55000000000000004</v>
      </c>
      <c r="C49">
        <f>_xlfn.RANK.EQ('Data-Error-I'!C49,'Data-Error-I'!C49:N49,0)</f>
        <v>12</v>
      </c>
      <c r="D49">
        <f>_xlfn.RANK.EQ('Data-Error-I'!D49,'Data-Error-I'!C49:N49,0)</f>
        <v>2</v>
      </c>
      <c r="E49">
        <f>_xlfn.RANK.EQ('Data-Error-I'!E49,'Data-Error-I'!C49:N49,0)</f>
        <v>5</v>
      </c>
      <c r="F49">
        <f>_xlfn.RANK.EQ('Data-Error-I'!F49,'Data-Error-I'!C49:N49,0)</f>
        <v>1</v>
      </c>
      <c r="G49">
        <f>_xlfn.RANK.EQ('Data-Error-I'!G49,'Data-Error-I'!C49:N49,0)</f>
        <v>7</v>
      </c>
      <c r="H49">
        <f>_xlfn.RANK.EQ('Data-Error-I'!H49,'Data-Error-I'!C49:N49,0)</f>
        <v>6</v>
      </c>
      <c r="I49">
        <f>_xlfn.RANK.EQ('Data-Error-I'!I49,'Data-Error-I'!C49:N49,0)</f>
        <v>2</v>
      </c>
      <c r="J49">
        <f>_xlfn.RANK.EQ('Data-Error-I'!J49,'Data-Error-I'!C49:N49,0)</f>
        <v>10</v>
      </c>
      <c r="K49">
        <f>_xlfn.RANK.EQ('Data-Error-I'!K49,'Data-Error-I'!C49:N49,0)</f>
        <v>2</v>
      </c>
      <c r="L49">
        <f>_xlfn.RANK.EQ('Data-Error-I'!L49,'Data-Error-I'!C49:N49,0)</f>
        <v>9</v>
      </c>
      <c r="M49">
        <f>_xlfn.RANK.EQ('Data-Error-I'!M49,'Data-Error-I'!C49:N49,0)</f>
        <v>11</v>
      </c>
      <c r="N49">
        <f>_xlfn.RANK.EQ('Data-Error-I'!N49,'Data-Error-I'!C49:N49,0)</f>
        <v>8</v>
      </c>
    </row>
    <row r="50" spans="2:14" x14ac:dyDescent="0.25">
      <c r="B50">
        <f>'Data-Error-I'!B50</f>
        <v>0.54</v>
      </c>
      <c r="C50">
        <f>_xlfn.RANK.EQ('Data-Error-I'!C50,'Data-Error-I'!C50:N50,0)</f>
        <v>12</v>
      </c>
      <c r="D50">
        <f>_xlfn.RANK.EQ('Data-Error-I'!D50,'Data-Error-I'!C50:N50,0)</f>
        <v>2</v>
      </c>
      <c r="E50">
        <f>_xlfn.RANK.EQ('Data-Error-I'!E50,'Data-Error-I'!C50:N50,0)</f>
        <v>5</v>
      </c>
      <c r="F50">
        <f>_xlfn.RANK.EQ('Data-Error-I'!F50,'Data-Error-I'!C50:N50,0)</f>
        <v>1</v>
      </c>
      <c r="G50">
        <f>_xlfn.RANK.EQ('Data-Error-I'!G50,'Data-Error-I'!C50:N50,0)</f>
        <v>7</v>
      </c>
      <c r="H50">
        <f>_xlfn.RANK.EQ('Data-Error-I'!H50,'Data-Error-I'!C50:N50,0)</f>
        <v>6</v>
      </c>
      <c r="I50">
        <f>_xlfn.RANK.EQ('Data-Error-I'!I50,'Data-Error-I'!C50:N50,0)</f>
        <v>2</v>
      </c>
      <c r="J50">
        <f>_xlfn.RANK.EQ('Data-Error-I'!J50,'Data-Error-I'!C50:N50,0)</f>
        <v>9</v>
      </c>
      <c r="K50">
        <f>_xlfn.RANK.EQ('Data-Error-I'!K50,'Data-Error-I'!C50:N50,0)</f>
        <v>2</v>
      </c>
      <c r="L50">
        <f>_xlfn.RANK.EQ('Data-Error-I'!L50,'Data-Error-I'!C50:N50,0)</f>
        <v>10</v>
      </c>
      <c r="M50">
        <f>_xlfn.RANK.EQ('Data-Error-I'!M50,'Data-Error-I'!C50:N50,0)</f>
        <v>11</v>
      </c>
      <c r="N50">
        <f>_xlfn.RANK.EQ('Data-Error-I'!N50,'Data-Error-I'!C50:N50,0)</f>
        <v>8</v>
      </c>
    </row>
    <row r="51" spans="2:14" x14ac:dyDescent="0.25">
      <c r="B51">
        <f>'Data-Error-I'!B51</f>
        <v>0.53</v>
      </c>
      <c r="C51">
        <f>_xlfn.RANK.EQ('Data-Error-I'!C51,'Data-Error-I'!C51:N51,0)</f>
        <v>12</v>
      </c>
      <c r="D51">
        <f>_xlfn.RANK.EQ('Data-Error-I'!D51,'Data-Error-I'!C51:N51,0)</f>
        <v>2</v>
      </c>
      <c r="E51">
        <f>_xlfn.RANK.EQ('Data-Error-I'!E51,'Data-Error-I'!C51:N51,0)</f>
        <v>5</v>
      </c>
      <c r="F51">
        <f>_xlfn.RANK.EQ('Data-Error-I'!F51,'Data-Error-I'!C51:N51,0)</f>
        <v>1</v>
      </c>
      <c r="G51">
        <f>_xlfn.RANK.EQ('Data-Error-I'!G51,'Data-Error-I'!C51:N51,0)</f>
        <v>7</v>
      </c>
      <c r="H51">
        <f>_xlfn.RANK.EQ('Data-Error-I'!H51,'Data-Error-I'!C51:N51,0)</f>
        <v>6</v>
      </c>
      <c r="I51">
        <f>_xlfn.RANK.EQ('Data-Error-I'!I51,'Data-Error-I'!C51:N51,0)</f>
        <v>2</v>
      </c>
      <c r="J51">
        <f>_xlfn.RANK.EQ('Data-Error-I'!J51,'Data-Error-I'!C51:N51,0)</f>
        <v>10</v>
      </c>
      <c r="K51">
        <f>_xlfn.RANK.EQ('Data-Error-I'!K51,'Data-Error-I'!C51:N51,0)</f>
        <v>2</v>
      </c>
      <c r="L51">
        <f>_xlfn.RANK.EQ('Data-Error-I'!L51,'Data-Error-I'!C51:N51,0)</f>
        <v>9</v>
      </c>
      <c r="M51">
        <f>_xlfn.RANK.EQ('Data-Error-I'!M51,'Data-Error-I'!C51:N51,0)</f>
        <v>11</v>
      </c>
      <c r="N51">
        <f>_xlfn.RANK.EQ('Data-Error-I'!N51,'Data-Error-I'!C51:N51,0)</f>
        <v>8</v>
      </c>
    </row>
    <row r="52" spans="2:14" x14ac:dyDescent="0.25">
      <c r="B52">
        <f>'Data-Error-I'!B52</f>
        <v>0.52</v>
      </c>
      <c r="C52">
        <f>_xlfn.RANK.EQ('Data-Error-I'!C52,'Data-Error-I'!C52:N52,0)</f>
        <v>12</v>
      </c>
      <c r="D52">
        <f>_xlfn.RANK.EQ('Data-Error-I'!D52,'Data-Error-I'!C52:N52,0)</f>
        <v>2</v>
      </c>
      <c r="E52">
        <f>_xlfn.RANK.EQ('Data-Error-I'!E52,'Data-Error-I'!C52:N52,0)</f>
        <v>5</v>
      </c>
      <c r="F52">
        <f>_xlfn.RANK.EQ('Data-Error-I'!F52,'Data-Error-I'!C52:N52,0)</f>
        <v>1</v>
      </c>
      <c r="G52">
        <f>_xlfn.RANK.EQ('Data-Error-I'!G52,'Data-Error-I'!C52:N52,0)</f>
        <v>7</v>
      </c>
      <c r="H52">
        <f>_xlfn.RANK.EQ('Data-Error-I'!H52,'Data-Error-I'!C52:N52,0)</f>
        <v>6</v>
      </c>
      <c r="I52">
        <f>_xlfn.RANK.EQ('Data-Error-I'!I52,'Data-Error-I'!C52:N52,0)</f>
        <v>2</v>
      </c>
      <c r="J52">
        <f>_xlfn.RANK.EQ('Data-Error-I'!J52,'Data-Error-I'!C52:N52,0)</f>
        <v>9</v>
      </c>
      <c r="K52">
        <f>_xlfn.RANK.EQ('Data-Error-I'!K52,'Data-Error-I'!C52:N52,0)</f>
        <v>2</v>
      </c>
      <c r="L52">
        <f>_xlfn.RANK.EQ('Data-Error-I'!L52,'Data-Error-I'!C52:N52,0)</f>
        <v>10</v>
      </c>
      <c r="M52">
        <f>_xlfn.RANK.EQ('Data-Error-I'!M52,'Data-Error-I'!C52:N52,0)</f>
        <v>11</v>
      </c>
      <c r="N52">
        <f>_xlfn.RANK.EQ('Data-Error-I'!N52,'Data-Error-I'!C52:N52,0)</f>
        <v>8</v>
      </c>
    </row>
    <row r="53" spans="2:14" x14ac:dyDescent="0.25">
      <c r="B53">
        <f>'Data-Error-I'!B53</f>
        <v>0.51</v>
      </c>
      <c r="C53">
        <f>_xlfn.RANK.EQ('Data-Error-I'!C53,'Data-Error-I'!C53:N53,0)</f>
        <v>12</v>
      </c>
      <c r="D53">
        <f>_xlfn.RANK.EQ('Data-Error-I'!D53,'Data-Error-I'!C53:N53,0)</f>
        <v>2</v>
      </c>
      <c r="E53">
        <f>_xlfn.RANK.EQ('Data-Error-I'!E53,'Data-Error-I'!C53:N53,0)</f>
        <v>5</v>
      </c>
      <c r="F53">
        <f>_xlfn.RANK.EQ('Data-Error-I'!F53,'Data-Error-I'!C53:N53,0)</f>
        <v>1</v>
      </c>
      <c r="G53">
        <f>_xlfn.RANK.EQ('Data-Error-I'!G53,'Data-Error-I'!C53:N53,0)</f>
        <v>7</v>
      </c>
      <c r="H53">
        <f>_xlfn.RANK.EQ('Data-Error-I'!H53,'Data-Error-I'!C53:N53,0)</f>
        <v>6</v>
      </c>
      <c r="I53">
        <f>_xlfn.RANK.EQ('Data-Error-I'!I53,'Data-Error-I'!C53:N53,0)</f>
        <v>2</v>
      </c>
      <c r="J53">
        <f>_xlfn.RANK.EQ('Data-Error-I'!J53,'Data-Error-I'!C53:N53,0)</f>
        <v>10</v>
      </c>
      <c r="K53">
        <f>_xlfn.RANK.EQ('Data-Error-I'!K53,'Data-Error-I'!C53:N53,0)</f>
        <v>2</v>
      </c>
      <c r="L53">
        <f>_xlfn.RANK.EQ('Data-Error-I'!L53,'Data-Error-I'!C53:N53,0)</f>
        <v>9</v>
      </c>
      <c r="M53">
        <f>_xlfn.RANK.EQ('Data-Error-I'!M53,'Data-Error-I'!C53:N53,0)</f>
        <v>11</v>
      </c>
      <c r="N53">
        <f>_xlfn.RANK.EQ('Data-Error-I'!N53,'Data-Error-I'!C53:N53,0)</f>
        <v>8</v>
      </c>
    </row>
    <row r="54" spans="2:14" x14ac:dyDescent="0.25">
      <c r="B54">
        <f>'Data-Error-I'!B54</f>
        <v>0.5</v>
      </c>
      <c r="C54">
        <f>_xlfn.RANK.EQ('Data-Error-I'!C54,'Data-Error-I'!C54:N54,0)</f>
        <v>12</v>
      </c>
      <c r="D54">
        <f>_xlfn.RANK.EQ('Data-Error-I'!D54,'Data-Error-I'!C54:N54,0)</f>
        <v>3</v>
      </c>
      <c r="E54">
        <f>_xlfn.RANK.EQ('Data-Error-I'!E54,'Data-Error-I'!C54:N54,0)</f>
        <v>5</v>
      </c>
      <c r="F54">
        <f>_xlfn.RANK.EQ('Data-Error-I'!F54,'Data-Error-I'!C54:N54,0)</f>
        <v>1</v>
      </c>
      <c r="G54">
        <f>_xlfn.RANK.EQ('Data-Error-I'!G54,'Data-Error-I'!C54:N54,0)</f>
        <v>7</v>
      </c>
      <c r="H54">
        <f>_xlfn.RANK.EQ('Data-Error-I'!H54,'Data-Error-I'!C54:N54,0)</f>
        <v>6</v>
      </c>
      <c r="I54">
        <f>_xlfn.RANK.EQ('Data-Error-I'!I54,'Data-Error-I'!C54:N54,0)</f>
        <v>3</v>
      </c>
      <c r="J54">
        <f>_xlfn.RANK.EQ('Data-Error-I'!J54,'Data-Error-I'!C54:N54,0)</f>
        <v>9</v>
      </c>
      <c r="K54">
        <f>_xlfn.RANK.EQ('Data-Error-I'!K54,'Data-Error-I'!C54:N54,0)</f>
        <v>2</v>
      </c>
      <c r="L54">
        <f>_xlfn.RANK.EQ('Data-Error-I'!L54,'Data-Error-I'!C54:N54,0)</f>
        <v>10</v>
      </c>
      <c r="M54">
        <f>_xlfn.RANK.EQ('Data-Error-I'!M54,'Data-Error-I'!C54:N54,0)</f>
        <v>11</v>
      </c>
      <c r="N54">
        <f>_xlfn.RANK.EQ('Data-Error-I'!N54,'Data-Error-I'!C54:N54,0)</f>
        <v>8</v>
      </c>
    </row>
    <row r="55" spans="2:14" x14ac:dyDescent="0.25">
      <c r="B55">
        <f>'Data-Error-I'!B55</f>
        <v>0.49</v>
      </c>
      <c r="C55">
        <f>_xlfn.RANK.EQ('Data-Error-I'!C55,'Data-Error-I'!C55:N55,0)</f>
        <v>12</v>
      </c>
      <c r="D55">
        <f>_xlfn.RANK.EQ('Data-Error-I'!D55,'Data-Error-I'!C55:N55,0)</f>
        <v>2</v>
      </c>
      <c r="E55">
        <f>_xlfn.RANK.EQ('Data-Error-I'!E55,'Data-Error-I'!C55:N55,0)</f>
        <v>5</v>
      </c>
      <c r="F55">
        <f>_xlfn.RANK.EQ('Data-Error-I'!F55,'Data-Error-I'!C55:N55,0)</f>
        <v>1</v>
      </c>
      <c r="G55">
        <f>_xlfn.RANK.EQ('Data-Error-I'!G55,'Data-Error-I'!C55:N55,0)</f>
        <v>7</v>
      </c>
      <c r="H55">
        <f>_xlfn.RANK.EQ('Data-Error-I'!H55,'Data-Error-I'!C55:N55,0)</f>
        <v>6</v>
      </c>
      <c r="I55">
        <f>_xlfn.RANK.EQ('Data-Error-I'!I55,'Data-Error-I'!C55:N55,0)</f>
        <v>2</v>
      </c>
      <c r="J55">
        <f>_xlfn.RANK.EQ('Data-Error-I'!J55,'Data-Error-I'!C55:N55,0)</f>
        <v>9</v>
      </c>
      <c r="K55">
        <f>_xlfn.RANK.EQ('Data-Error-I'!K55,'Data-Error-I'!C55:N55,0)</f>
        <v>2</v>
      </c>
      <c r="L55">
        <f>_xlfn.RANK.EQ('Data-Error-I'!L55,'Data-Error-I'!C55:N55,0)</f>
        <v>10</v>
      </c>
      <c r="M55">
        <f>_xlfn.RANK.EQ('Data-Error-I'!M55,'Data-Error-I'!C55:N55,0)</f>
        <v>11</v>
      </c>
      <c r="N55">
        <f>_xlfn.RANK.EQ('Data-Error-I'!N55,'Data-Error-I'!C55:N55,0)</f>
        <v>8</v>
      </c>
    </row>
    <row r="56" spans="2:14" x14ac:dyDescent="0.25">
      <c r="B56">
        <f>'Data-Error-I'!B56</f>
        <v>0.48</v>
      </c>
      <c r="C56">
        <f>_xlfn.RANK.EQ('Data-Error-I'!C56,'Data-Error-I'!C56:N56,0)</f>
        <v>12</v>
      </c>
      <c r="D56">
        <f>_xlfn.RANK.EQ('Data-Error-I'!D56,'Data-Error-I'!C56:N56,0)</f>
        <v>2</v>
      </c>
      <c r="E56">
        <f>_xlfn.RANK.EQ('Data-Error-I'!E56,'Data-Error-I'!C56:N56,0)</f>
        <v>5</v>
      </c>
      <c r="F56">
        <f>_xlfn.RANK.EQ('Data-Error-I'!F56,'Data-Error-I'!C56:N56,0)</f>
        <v>1</v>
      </c>
      <c r="G56">
        <f>_xlfn.RANK.EQ('Data-Error-I'!G56,'Data-Error-I'!C56:N56,0)</f>
        <v>7</v>
      </c>
      <c r="H56">
        <f>_xlfn.RANK.EQ('Data-Error-I'!H56,'Data-Error-I'!C56:N56,0)</f>
        <v>6</v>
      </c>
      <c r="I56">
        <f>_xlfn.RANK.EQ('Data-Error-I'!I56,'Data-Error-I'!C56:N56,0)</f>
        <v>2</v>
      </c>
      <c r="J56">
        <f>_xlfn.RANK.EQ('Data-Error-I'!J56,'Data-Error-I'!C56:N56,0)</f>
        <v>9</v>
      </c>
      <c r="K56">
        <f>_xlfn.RANK.EQ('Data-Error-I'!K56,'Data-Error-I'!C56:N56,0)</f>
        <v>2</v>
      </c>
      <c r="L56">
        <f>_xlfn.RANK.EQ('Data-Error-I'!L56,'Data-Error-I'!C56:N56,0)</f>
        <v>10</v>
      </c>
      <c r="M56">
        <f>_xlfn.RANK.EQ('Data-Error-I'!M56,'Data-Error-I'!C56:N56,0)</f>
        <v>11</v>
      </c>
      <c r="N56">
        <f>_xlfn.RANK.EQ('Data-Error-I'!N56,'Data-Error-I'!C56:N56,0)</f>
        <v>8</v>
      </c>
    </row>
    <row r="57" spans="2:14" x14ac:dyDescent="0.25">
      <c r="B57">
        <f>'Data-Error-I'!B57</f>
        <v>0.47</v>
      </c>
      <c r="C57">
        <f>_xlfn.RANK.EQ('Data-Error-I'!C57,'Data-Error-I'!C57:N57,0)</f>
        <v>12</v>
      </c>
      <c r="D57">
        <f>_xlfn.RANK.EQ('Data-Error-I'!D57,'Data-Error-I'!C57:N57,0)</f>
        <v>2</v>
      </c>
      <c r="E57">
        <f>_xlfn.RANK.EQ('Data-Error-I'!E57,'Data-Error-I'!C57:N57,0)</f>
        <v>5</v>
      </c>
      <c r="F57">
        <f>_xlfn.RANK.EQ('Data-Error-I'!F57,'Data-Error-I'!C57:N57,0)</f>
        <v>1</v>
      </c>
      <c r="G57">
        <f>_xlfn.RANK.EQ('Data-Error-I'!G57,'Data-Error-I'!C57:N57,0)</f>
        <v>7</v>
      </c>
      <c r="H57">
        <f>_xlfn.RANK.EQ('Data-Error-I'!H57,'Data-Error-I'!C57:N57,0)</f>
        <v>6</v>
      </c>
      <c r="I57">
        <f>_xlfn.RANK.EQ('Data-Error-I'!I57,'Data-Error-I'!C57:N57,0)</f>
        <v>2</v>
      </c>
      <c r="J57">
        <f>_xlfn.RANK.EQ('Data-Error-I'!J57,'Data-Error-I'!C57:N57,0)</f>
        <v>10</v>
      </c>
      <c r="K57">
        <f>_xlfn.RANK.EQ('Data-Error-I'!K57,'Data-Error-I'!C57:N57,0)</f>
        <v>2</v>
      </c>
      <c r="L57">
        <f>_xlfn.RANK.EQ('Data-Error-I'!L57,'Data-Error-I'!C57:N57,0)</f>
        <v>9</v>
      </c>
      <c r="M57">
        <f>_xlfn.RANK.EQ('Data-Error-I'!M57,'Data-Error-I'!C57:N57,0)</f>
        <v>11</v>
      </c>
      <c r="N57">
        <f>_xlfn.RANK.EQ('Data-Error-I'!N57,'Data-Error-I'!C57:N57,0)</f>
        <v>8</v>
      </c>
    </row>
    <row r="58" spans="2:14" x14ac:dyDescent="0.25">
      <c r="B58">
        <f>'Data-Error-I'!B58</f>
        <v>0.46</v>
      </c>
      <c r="C58">
        <f>_xlfn.RANK.EQ('Data-Error-I'!C58,'Data-Error-I'!C58:N58,0)</f>
        <v>12</v>
      </c>
      <c r="D58">
        <f>_xlfn.RANK.EQ('Data-Error-I'!D58,'Data-Error-I'!C58:N58,0)</f>
        <v>2</v>
      </c>
      <c r="E58">
        <f>_xlfn.RANK.EQ('Data-Error-I'!E58,'Data-Error-I'!C58:N58,0)</f>
        <v>5</v>
      </c>
      <c r="F58">
        <f>_xlfn.RANK.EQ('Data-Error-I'!F58,'Data-Error-I'!C58:N58,0)</f>
        <v>1</v>
      </c>
      <c r="G58">
        <f>_xlfn.RANK.EQ('Data-Error-I'!G58,'Data-Error-I'!C58:N58,0)</f>
        <v>7</v>
      </c>
      <c r="H58">
        <f>_xlfn.RANK.EQ('Data-Error-I'!H58,'Data-Error-I'!C58:N58,0)</f>
        <v>6</v>
      </c>
      <c r="I58">
        <f>_xlfn.RANK.EQ('Data-Error-I'!I58,'Data-Error-I'!C58:N58,0)</f>
        <v>2</v>
      </c>
      <c r="J58">
        <f>_xlfn.RANK.EQ('Data-Error-I'!J58,'Data-Error-I'!C58:N58,0)</f>
        <v>9</v>
      </c>
      <c r="K58">
        <f>_xlfn.RANK.EQ('Data-Error-I'!K58,'Data-Error-I'!C58:N58,0)</f>
        <v>2</v>
      </c>
      <c r="L58">
        <f>_xlfn.RANK.EQ('Data-Error-I'!L58,'Data-Error-I'!C58:N58,0)</f>
        <v>10</v>
      </c>
      <c r="M58">
        <f>_xlfn.RANK.EQ('Data-Error-I'!M58,'Data-Error-I'!C58:N58,0)</f>
        <v>11</v>
      </c>
      <c r="N58">
        <f>_xlfn.RANK.EQ('Data-Error-I'!N58,'Data-Error-I'!C58:N58,0)</f>
        <v>8</v>
      </c>
    </row>
    <row r="59" spans="2:14" x14ac:dyDescent="0.25">
      <c r="B59">
        <f>'Data-Error-I'!B59</f>
        <v>0.45</v>
      </c>
      <c r="C59">
        <f>_xlfn.RANK.EQ('Data-Error-I'!C59,'Data-Error-I'!C59:N59,0)</f>
        <v>12</v>
      </c>
      <c r="D59">
        <f>_xlfn.RANK.EQ('Data-Error-I'!D59,'Data-Error-I'!C59:N59,0)</f>
        <v>2</v>
      </c>
      <c r="E59">
        <f>_xlfn.RANK.EQ('Data-Error-I'!E59,'Data-Error-I'!C59:N59,0)</f>
        <v>5</v>
      </c>
      <c r="F59">
        <f>_xlfn.RANK.EQ('Data-Error-I'!F59,'Data-Error-I'!C59:N59,0)</f>
        <v>1</v>
      </c>
      <c r="G59">
        <f>_xlfn.RANK.EQ('Data-Error-I'!G59,'Data-Error-I'!C59:N59,0)</f>
        <v>7</v>
      </c>
      <c r="H59">
        <f>_xlfn.RANK.EQ('Data-Error-I'!H59,'Data-Error-I'!C59:N59,0)</f>
        <v>6</v>
      </c>
      <c r="I59">
        <f>_xlfn.RANK.EQ('Data-Error-I'!I59,'Data-Error-I'!C59:N59,0)</f>
        <v>2</v>
      </c>
      <c r="J59">
        <f>_xlfn.RANK.EQ('Data-Error-I'!J59,'Data-Error-I'!C59:N59,0)</f>
        <v>10</v>
      </c>
      <c r="K59">
        <f>_xlfn.RANK.EQ('Data-Error-I'!K59,'Data-Error-I'!C59:N59,0)</f>
        <v>2</v>
      </c>
      <c r="L59">
        <f>_xlfn.RANK.EQ('Data-Error-I'!L59,'Data-Error-I'!C59:N59,0)</f>
        <v>9</v>
      </c>
      <c r="M59">
        <f>_xlfn.RANK.EQ('Data-Error-I'!M59,'Data-Error-I'!C59:N59,0)</f>
        <v>11</v>
      </c>
      <c r="N59">
        <f>_xlfn.RANK.EQ('Data-Error-I'!N59,'Data-Error-I'!C59:N59,0)</f>
        <v>8</v>
      </c>
    </row>
    <row r="60" spans="2:14" x14ac:dyDescent="0.25">
      <c r="B60">
        <f>'Data-Error-I'!B60</f>
        <v>0.44</v>
      </c>
      <c r="C60">
        <f>_xlfn.RANK.EQ('Data-Error-I'!C60,'Data-Error-I'!C60:N60,0)</f>
        <v>12</v>
      </c>
      <c r="D60">
        <f>_xlfn.RANK.EQ('Data-Error-I'!D60,'Data-Error-I'!C60:N60,0)</f>
        <v>2</v>
      </c>
      <c r="E60">
        <f>_xlfn.RANK.EQ('Data-Error-I'!E60,'Data-Error-I'!C60:N60,0)</f>
        <v>5</v>
      </c>
      <c r="F60">
        <f>_xlfn.RANK.EQ('Data-Error-I'!F60,'Data-Error-I'!C60:N60,0)</f>
        <v>1</v>
      </c>
      <c r="G60">
        <f>_xlfn.RANK.EQ('Data-Error-I'!G60,'Data-Error-I'!C60:N60,0)</f>
        <v>7</v>
      </c>
      <c r="H60">
        <f>_xlfn.RANK.EQ('Data-Error-I'!H60,'Data-Error-I'!C60:N60,0)</f>
        <v>6</v>
      </c>
      <c r="I60">
        <f>_xlfn.RANK.EQ('Data-Error-I'!I60,'Data-Error-I'!C60:N60,0)</f>
        <v>2</v>
      </c>
      <c r="J60">
        <f>_xlfn.RANK.EQ('Data-Error-I'!J60,'Data-Error-I'!C60:N60,0)</f>
        <v>9</v>
      </c>
      <c r="K60">
        <f>_xlfn.RANK.EQ('Data-Error-I'!K60,'Data-Error-I'!C60:N60,0)</f>
        <v>2</v>
      </c>
      <c r="L60">
        <f>_xlfn.RANK.EQ('Data-Error-I'!L60,'Data-Error-I'!C60:N60,0)</f>
        <v>10</v>
      </c>
      <c r="M60">
        <f>_xlfn.RANK.EQ('Data-Error-I'!M60,'Data-Error-I'!C60:N60,0)</f>
        <v>11</v>
      </c>
      <c r="N60">
        <f>_xlfn.RANK.EQ('Data-Error-I'!N60,'Data-Error-I'!C60:N60,0)</f>
        <v>8</v>
      </c>
    </row>
    <row r="61" spans="2:14" x14ac:dyDescent="0.25">
      <c r="B61">
        <f>'Data-Error-I'!B61</f>
        <v>0.42999999999999899</v>
      </c>
      <c r="C61">
        <f>_xlfn.RANK.EQ('Data-Error-I'!C61,'Data-Error-I'!C61:N61,0)</f>
        <v>12</v>
      </c>
      <c r="D61">
        <f>_xlfn.RANK.EQ('Data-Error-I'!D61,'Data-Error-I'!C61:N61,0)</f>
        <v>2</v>
      </c>
      <c r="E61">
        <f>_xlfn.RANK.EQ('Data-Error-I'!E61,'Data-Error-I'!C61:N61,0)</f>
        <v>5</v>
      </c>
      <c r="F61">
        <f>_xlfn.RANK.EQ('Data-Error-I'!F61,'Data-Error-I'!C61:N61,0)</f>
        <v>1</v>
      </c>
      <c r="G61">
        <f>_xlfn.RANK.EQ('Data-Error-I'!G61,'Data-Error-I'!C61:N61,0)</f>
        <v>7</v>
      </c>
      <c r="H61">
        <f>_xlfn.RANK.EQ('Data-Error-I'!H61,'Data-Error-I'!C61:N61,0)</f>
        <v>6</v>
      </c>
      <c r="I61">
        <f>_xlfn.RANK.EQ('Data-Error-I'!I61,'Data-Error-I'!C61:N61,0)</f>
        <v>2</v>
      </c>
      <c r="J61">
        <f>_xlfn.RANK.EQ('Data-Error-I'!J61,'Data-Error-I'!C61:N61,0)</f>
        <v>9</v>
      </c>
      <c r="K61">
        <f>_xlfn.RANK.EQ('Data-Error-I'!K61,'Data-Error-I'!C61:N61,0)</f>
        <v>2</v>
      </c>
      <c r="L61">
        <f>_xlfn.RANK.EQ('Data-Error-I'!L61,'Data-Error-I'!C61:N61,0)</f>
        <v>10</v>
      </c>
      <c r="M61">
        <f>_xlfn.RANK.EQ('Data-Error-I'!M61,'Data-Error-I'!C61:N61,0)</f>
        <v>11</v>
      </c>
      <c r="N61">
        <f>_xlfn.RANK.EQ('Data-Error-I'!N61,'Data-Error-I'!C61:N61,0)</f>
        <v>8</v>
      </c>
    </row>
    <row r="62" spans="2:14" x14ac:dyDescent="0.25">
      <c r="B62">
        <f>'Data-Error-I'!B62</f>
        <v>0.41999999999999899</v>
      </c>
      <c r="C62">
        <f>_xlfn.RANK.EQ('Data-Error-I'!C62,'Data-Error-I'!C62:N62,0)</f>
        <v>12</v>
      </c>
      <c r="D62">
        <f>_xlfn.RANK.EQ('Data-Error-I'!D62,'Data-Error-I'!C62:N62,0)</f>
        <v>2</v>
      </c>
      <c r="E62">
        <f>_xlfn.RANK.EQ('Data-Error-I'!E62,'Data-Error-I'!C62:N62,0)</f>
        <v>5</v>
      </c>
      <c r="F62">
        <f>_xlfn.RANK.EQ('Data-Error-I'!F62,'Data-Error-I'!C62:N62,0)</f>
        <v>1</v>
      </c>
      <c r="G62">
        <f>_xlfn.RANK.EQ('Data-Error-I'!G62,'Data-Error-I'!C62:N62,0)</f>
        <v>7</v>
      </c>
      <c r="H62">
        <f>_xlfn.RANK.EQ('Data-Error-I'!H62,'Data-Error-I'!C62:N62,0)</f>
        <v>6</v>
      </c>
      <c r="I62">
        <f>_xlfn.RANK.EQ('Data-Error-I'!I62,'Data-Error-I'!C62:N62,0)</f>
        <v>2</v>
      </c>
      <c r="J62">
        <f>_xlfn.RANK.EQ('Data-Error-I'!J62,'Data-Error-I'!C62:N62,0)</f>
        <v>9</v>
      </c>
      <c r="K62">
        <f>_xlfn.RANK.EQ('Data-Error-I'!K62,'Data-Error-I'!C62:N62,0)</f>
        <v>2</v>
      </c>
      <c r="L62">
        <f>_xlfn.RANK.EQ('Data-Error-I'!L62,'Data-Error-I'!C62:N62,0)</f>
        <v>10</v>
      </c>
      <c r="M62">
        <f>_xlfn.RANK.EQ('Data-Error-I'!M62,'Data-Error-I'!C62:N62,0)</f>
        <v>11</v>
      </c>
      <c r="N62">
        <f>_xlfn.RANK.EQ('Data-Error-I'!N62,'Data-Error-I'!C62:N62,0)</f>
        <v>8</v>
      </c>
    </row>
    <row r="63" spans="2:14" x14ac:dyDescent="0.25">
      <c r="B63">
        <f>'Data-Error-I'!B63</f>
        <v>0.40999999999999898</v>
      </c>
      <c r="C63">
        <f>_xlfn.RANK.EQ('Data-Error-I'!C63,'Data-Error-I'!C63:N63,0)</f>
        <v>12</v>
      </c>
      <c r="D63">
        <f>_xlfn.RANK.EQ('Data-Error-I'!D63,'Data-Error-I'!C63:N63,0)</f>
        <v>2</v>
      </c>
      <c r="E63">
        <f>_xlfn.RANK.EQ('Data-Error-I'!E63,'Data-Error-I'!C63:N63,0)</f>
        <v>5</v>
      </c>
      <c r="F63">
        <f>_xlfn.RANK.EQ('Data-Error-I'!F63,'Data-Error-I'!C63:N63,0)</f>
        <v>1</v>
      </c>
      <c r="G63">
        <f>_xlfn.RANK.EQ('Data-Error-I'!G63,'Data-Error-I'!C63:N63,0)</f>
        <v>7</v>
      </c>
      <c r="H63">
        <f>_xlfn.RANK.EQ('Data-Error-I'!H63,'Data-Error-I'!C63:N63,0)</f>
        <v>6</v>
      </c>
      <c r="I63">
        <f>_xlfn.RANK.EQ('Data-Error-I'!I63,'Data-Error-I'!C63:N63,0)</f>
        <v>2</v>
      </c>
      <c r="J63">
        <f>_xlfn.RANK.EQ('Data-Error-I'!J63,'Data-Error-I'!C63:N63,0)</f>
        <v>9</v>
      </c>
      <c r="K63">
        <f>_xlfn.RANK.EQ('Data-Error-I'!K63,'Data-Error-I'!C63:N63,0)</f>
        <v>2</v>
      </c>
      <c r="L63">
        <f>_xlfn.RANK.EQ('Data-Error-I'!L63,'Data-Error-I'!C63:N63,0)</f>
        <v>10</v>
      </c>
      <c r="M63">
        <f>_xlfn.RANK.EQ('Data-Error-I'!M63,'Data-Error-I'!C63:N63,0)</f>
        <v>11</v>
      </c>
      <c r="N63">
        <f>_xlfn.RANK.EQ('Data-Error-I'!N63,'Data-Error-I'!C63:N63,0)</f>
        <v>8</v>
      </c>
    </row>
    <row r="64" spans="2:14" x14ac:dyDescent="0.25">
      <c r="B64">
        <f>'Data-Error-I'!B64</f>
        <v>0.39999999999999902</v>
      </c>
      <c r="C64">
        <f>_xlfn.RANK.EQ('Data-Error-I'!C64,'Data-Error-I'!C64:N64,0)</f>
        <v>12</v>
      </c>
      <c r="D64">
        <f>_xlfn.RANK.EQ('Data-Error-I'!D64,'Data-Error-I'!C64:N64,0)</f>
        <v>2</v>
      </c>
      <c r="E64">
        <f>_xlfn.RANK.EQ('Data-Error-I'!E64,'Data-Error-I'!C64:N64,0)</f>
        <v>5</v>
      </c>
      <c r="F64">
        <f>_xlfn.RANK.EQ('Data-Error-I'!F64,'Data-Error-I'!C64:N64,0)</f>
        <v>1</v>
      </c>
      <c r="G64">
        <f>_xlfn.RANK.EQ('Data-Error-I'!G64,'Data-Error-I'!C64:N64,0)</f>
        <v>7</v>
      </c>
      <c r="H64">
        <f>_xlfn.RANK.EQ('Data-Error-I'!H64,'Data-Error-I'!C64:N64,0)</f>
        <v>6</v>
      </c>
      <c r="I64">
        <f>_xlfn.RANK.EQ('Data-Error-I'!I64,'Data-Error-I'!C64:N64,0)</f>
        <v>2</v>
      </c>
      <c r="J64">
        <f>_xlfn.RANK.EQ('Data-Error-I'!J64,'Data-Error-I'!C64:N64,0)</f>
        <v>10</v>
      </c>
      <c r="K64">
        <f>_xlfn.RANK.EQ('Data-Error-I'!K64,'Data-Error-I'!C64:N64,0)</f>
        <v>2</v>
      </c>
      <c r="L64">
        <f>_xlfn.RANK.EQ('Data-Error-I'!L64,'Data-Error-I'!C64:N64,0)</f>
        <v>9</v>
      </c>
      <c r="M64">
        <f>_xlfn.RANK.EQ('Data-Error-I'!M64,'Data-Error-I'!C64:N64,0)</f>
        <v>11</v>
      </c>
      <c r="N64">
        <f>_xlfn.RANK.EQ('Data-Error-I'!N64,'Data-Error-I'!C64:N64,0)</f>
        <v>8</v>
      </c>
    </row>
    <row r="65" spans="2:14" x14ac:dyDescent="0.25">
      <c r="B65">
        <f>'Data-Error-I'!B65</f>
        <v>0.38999999999999901</v>
      </c>
      <c r="C65">
        <f>_xlfn.RANK.EQ('Data-Error-I'!C65,'Data-Error-I'!C65:N65,0)</f>
        <v>12</v>
      </c>
      <c r="D65">
        <f>_xlfn.RANK.EQ('Data-Error-I'!D65,'Data-Error-I'!C65:N65,0)</f>
        <v>2</v>
      </c>
      <c r="E65">
        <f>_xlfn.RANK.EQ('Data-Error-I'!E65,'Data-Error-I'!C65:N65,0)</f>
        <v>5</v>
      </c>
      <c r="F65">
        <f>_xlfn.RANK.EQ('Data-Error-I'!F65,'Data-Error-I'!C65:N65,0)</f>
        <v>1</v>
      </c>
      <c r="G65">
        <f>_xlfn.RANK.EQ('Data-Error-I'!G65,'Data-Error-I'!C65:N65,0)</f>
        <v>7</v>
      </c>
      <c r="H65">
        <f>_xlfn.RANK.EQ('Data-Error-I'!H65,'Data-Error-I'!C65:N65,0)</f>
        <v>6</v>
      </c>
      <c r="I65">
        <f>_xlfn.RANK.EQ('Data-Error-I'!I65,'Data-Error-I'!C65:N65,0)</f>
        <v>2</v>
      </c>
      <c r="J65">
        <f>_xlfn.RANK.EQ('Data-Error-I'!J65,'Data-Error-I'!C65:N65,0)</f>
        <v>10</v>
      </c>
      <c r="K65">
        <f>_xlfn.RANK.EQ('Data-Error-I'!K65,'Data-Error-I'!C65:N65,0)</f>
        <v>2</v>
      </c>
      <c r="L65">
        <f>_xlfn.RANK.EQ('Data-Error-I'!L65,'Data-Error-I'!C65:N65,0)</f>
        <v>9</v>
      </c>
      <c r="M65">
        <f>_xlfn.RANK.EQ('Data-Error-I'!M65,'Data-Error-I'!C65:N65,0)</f>
        <v>11</v>
      </c>
      <c r="N65">
        <f>_xlfn.RANK.EQ('Data-Error-I'!N65,'Data-Error-I'!C65:N65,0)</f>
        <v>8</v>
      </c>
    </row>
    <row r="66" spans="2:14" x14ac:dyDescent="0.25">
      <c r="B66">
        <f>'Data-Error-I'!B66</f>
        <v>0.37999999999999901</v>
      </c>
      <c r="C66">
        <f>_xlfn.RANK.EQ('Data-Error-I'!C66,'Data-Error-I'!C66:N66,0)</f>
        <v>12</v>
      </c>
      <c r="D66">
        <f>_xlfn.RANK.EQ('Data-Error-I'!D66,'Data-Error-I'!C66:N66,0)</f>
        <v>2</v>
      </c>
      <c r="E66">
        <f>_xlfn.RANK.EQ('Data-Error-I'!E66,'Data-Error-I'!C66:N66,0)</f>
        <v>5</v>
      </c>
      <c r="F66">
        <f>_xlfn.RANK.EQ('Data-Error-I'!F66,'Data-Error-I'!C66:N66,0)</f>
        <v>1</v>
      </c>
      <c r="G66">
        <f>_xlfn.RANK.EQ('Data-Error-I'!G66,'Data-Error-I'!C66:N66,0)</f>
        <v>7</v>
      </c>
      <c r="H66">
        <f>_xlfn.RANK.EQ('Data-Error-I'!H66,'Data-Error-I'!C66:N66,0)</f>
        <v>6</v>
      </c>
      <c r="I66">
        <f>_xlfn.RANK.EQ('Data-Error-I'!I66,'Data-Error-I'!C66:N66,0)</f>
        <v>2</v>
      </c>
      <c r="J66">
        <f>_xlfn.RANK.EQ('Data-Error-I'!J66,'Data-Error-I'!C66:N66,0)</f>
        <v>10</v>
      </c>
      <c r="K66">
        <f>_xlfn.RANK.EQ('Data-Error-I'!K66,'Data-Error-I'!C66:N66,0)</f>
        <v>2</v>
      </c>
      <c r="L66">
        <f>_xlfn.RANK.EQ('Data-Error-I'!L66,'Data-Error-I'!C66:N66,0)</f>
        <v>9</v>
      </c>
      <c r="M66">
        <f>_xlfn.RANK.EQ('Data-Error-I'!M66,'Data-Error-I'!C66:N66,0)</f>
        <v>11</v>
      </c>
      <c r="N66">
        <f>_xlfn.RANK.EQ('Data-Error-I'!N66,'Data-Error-I'!C66:N66,0)</f>
        <v>8</v>
      </c>
    </row>
    <row r="67" spans="2:14" x14ac:dyDescent="0.25">
      <c r="B67">
        <f>'Data-Error-I'!B67</f>
        <v>0.369999999999999</v>
      </c>
      <c r="C67">
        <f>_xlfn.RANK.EQ('Data-Error-I'!C67,'Data-Error-I'!C67:N67,0)</f>
        <v>12</v>
      </c>
      <c r="D67">
        <f>_xlfn.RANK.EQ('Data-Error-I'!D67,'Data-Error-I'!C67:N67,0)</f>
        <v>2</v>
      </c>
      <c r="E67">
        <f>_xlfn.RANK.EQ('Data-Error-I'!E67,'Data-Error-I'!C67:N67,0)</f>
        <v>5</v>
      </c>
      <c r="F67">
        <f>_xlfn.RANK.EQ('Data-Error-I'!F67,'Data-Error-I'!C67:N67,0)</f>
        <v>1</v>
      </c>
      <c r="G67">
        <f>_xlfn.RANK.EQ('Data-Error-I'!G67,'Data-Error-I'!C67:N67,0)</f>
        <v>7</v>
      </c>
      <c r="H67">
        <f>_xlfn.RANK.EQ('Data-Error-I'!H67,'Data-Error-I'!C67:N67,0)</f>
        <v>6</v>
      </c>
      <c r="I67">
        <f>_xlfn.RANK.EQ('Data-Error-I'!I67,'Data-Error-I'!C67:N67,0)</f>
        <v>2</v>
      </c>
      <c r="J67">
        <f>_xlfn.RANK.EQ('Data-Error-I'!J67,'Data-Error-I'!C67:N67,0)</f>
        <v>10</v>
      </c>
      <c r="K67">
        <f>_xlfn.RANK.EQ('Data-Error-I'!K67,'Data-Error-I'!C67:N67,0)</f>
        <v>2</v>
      </c>
      <c r="L67">
        <f>_xlfn.RANK.EQ('Data-Error-I'!L67,'Data-Error-I'!C67:N67,0)</f>
        <v>9</v>
      </c>
      <c r="M67">
        <f>_xlfn.RANK.EQ('Data-Error-I'!M67,'Data-Error-I'!C67:N67,0)</f>
        <v>11</v>
      </c>
      <c r="N67">
        <f>_xlfn.RANK.EQ('Data-Error-I'!N67,'Data-Error-I'!C67:N67,0)</f>
        <v>8</v>
      </c>
    </row>
    <row r="68" spans="2:14" x14ac:dyDescent="0.25">
      <c r="B68">
        <f>'Data-Error-I'!B68</f>
        <v>0.35999999999999899</v>
      </c>
      <c r="C68">
        <f>_xlfn.RANK.EQ('Data-Error-I'!C68,'Data-Error-I'!C68:N68,0)</f>
        <v>12</v>
      </c>
      <c r="D68">
        <f>_xlfn.RANK.EQ('Data-Error-I'!D68,'Data-Error-I'!C68:N68,0)</f>
        <v>2</v>
      </c>
      <c r="E68">
        <f>_xlfn.RANK.EQ('Data-Error-I'!E68,'Data-Error-I'!C68:N68,0)</f>
        <v>5</v>
      </c>
      <c r="F68">
        <f>_xlfn.RANK.EQ('Data-Error-I'!F68,'Data-Error-I'!C68:N68,0)</f>
        <v>1</v>
      </c>
      <c r="G68">
        <f>_xlfn.RANK.EQ('Data-Error-I'!G68,'Data-Error-I'!C68:N68,0)</f>
        <v>7</v>
      </c>
      <c r="H68">
        <f>_xlfn.RANK.EQ('Data-Error-I'!H68,'Data-Error-I'!C68:N68,0)</f>
        <v>6</v>
      </c>
      <c r="I68">
        <f>_xlfn.RANK.EQ('Data-Error-I'!I68,'Data-Error-I'!C68:N68,0)</f>
        <v>2</v>
      </c>
      <c r="J68">
        <f>_xlfn.RANK.EQ('Data-Error-I'!J68,'Data-Error-I'!C68:N68,0)</f>
        <v>10</v>
      </c>
      <c r="K68">
        <f>_xlfn.RANK.EQ('Data-Error-I'!K68,'Data-Error-I'!C68:N68,0)</f>
        <v>2</v>
      </c>
      <c r="L68">
        <f>_xlfn.RANK.EQ('Data-Error-I'!L68,'Data-Error-I'!C68:N68,0)</f>
        <v>9</v>
      </c>
      <c r="M68">
        <f>_xlfn.RANK.EQ('Data-Error-I'!M68,'Data-Error-I'!C68:N68,0)</f>
        <v>11</v>
      </c>
      <c r="N68">
        <f>_xlfn.RANK.EQ('Data-Error-I'!N68,'Data-Error-I'!C68:N68,0)</f>
        <v>8</v>
      </c>
    </row>
    <row r="69" spans="2:14" x14ac:dyDescent="0.25">
      <c r="B69">
        <f>'Data-Error-I'!B69</f>
        <v>0.34999999999999898</v>
      </c>
      <c r="C69">
        <f>_xlfn.RANK.EQ('Data-Error-I'!C69,'Data-Error-I'!C69:N69,0)</f>
        <v>12</v>
      </c>
      <c r="D69">
        <f>_xlfn.RANK.EQ('Data-Error-I'!D69,'Data-Error-I'!C69:N69,0)</f>
        <v>2</v>
      </c>
      <c r="E69">
        <f>_xlfn.RANK.EQ('Data-Error-I'!E69,'Data-Error-I'!C69:N69,0)</f>
        <v>5</v>
      </c>
      <c r="F69">
        <f>_xlfn.RANK.EQ('Data-Error-I'!F69,'Data-Error-I'!C69:N69,0)</f>
        <v>1</v>
      </c>
      <c r="G69">
        <f>_xlfn.RANK.EQ('Data-Error-I'!G69,'Data-Error-I'!C69:N69,0)</f>
        <v>7</v>
      </c>
      <c r="H69">
        <f>_xlfn.RANK.EQ('Data-Error-I'!H69,'Data-Error-I'!C69:N69,0)</f>
        <v>6</v>
      </c>
      <c r="I69">
        <f>_xlfn.RANK.EQ('Data-Error-I'!I69,'Data-Error-I'!C69:N69,0)</f>
        <v>2</v>
      </c>
      <c r="J69">
        <f>_xlfn.RANK.EQ('Data-Error-I'!J69,'Data-Error-I'!C69:N69,0)</f>
        <v>10</v>
      </c>
      <c r="K69">
        <f>_xlfn.RANK.EQ('Data-Error-I'!K69,'Data-Error-I'!C69:N69,0)</f>
        <v>2</v>
      </c>
      <c r="L69">
        <f>_xlfn.RANK.EQ('Data-Error-I'!L69,'Data-Error-I'!C69:N69,0)</f>
        <v>9</v>
      </c>
      <c r="M69">
        <f>_xlfn.RANK.EQ('Data-Error-I'!M69,'Data-Error-I'!C69:N69,0)</f>
        <v>11</v>
      </c>
      <c r="N69">
        <f>_xlfn.RANK.EQ('Data-Error-I'!N69,'Data-Error-I'!C69:N69,0)</f>
        <v>8</v>
      </c>
    </row>
    <row r="70" spans="2:14" x14ac:dyDescent="0.25">
      <c r="B70">
        <f>'Data-Error-I'!B70</f>
        <v>0.33999999999999903</v>
      </c>
      <c r="C70">
        <f>_xlfn.RANK.EQ('Data-Error-I'!C70,'Data-Error-I'!C70:N70,0)</f>
        <v>12</v>
      </c>
      <c r="D70">
        <f>_xlfn.RANK.EQ('Data-Error-I'!D70,'Data-Error-I'!C70:N70,0)</f>
        <v>2</v>
      </c>
      <c r="E70">
        <f>_xlfn.RANK.EQ('Data-Error-I'!E70,'Data-Error-I'!C70:N70,0)</f>
        <v>5</v>
      </c>
      <c r="F70">
        <f>_xlfn.RANK.EQ('Data-Error-I'!F70,'Data-Error-I'!C70:N70,0)</f>
        <v>1</v>
      </c>
      <c r="G70">
        <f>_xlfn.RANK.EQ('Data-Error-I'!G70,'Data-Error-I'!C70:N70,0)</f>
        <v>7</v>
      </c>
      <c r="H70">
        <f>_xlfn.RANK.EQ('Data-Error-I'!H70,'Data-Error-I'!C70:N70,0)</f>
        <v>6</v>
      </c>
      <c r="I70">
        <f>_xlfn.RANK.EQ('Data-Error-I'!I70,'Data-Error-I'!C70:N70,0)</f>
        <v>2</v>
      </c>
      <c r="J70">
        <f>_xlfn.RANK.EQ('Data-Error-I'!J70,'Data-Error-I'!C70:N70,0)</f>
        <v>10</v>
      </c>
      <c r="K70">
        <f>_xlfn.RANK.EQ('Data-Error-I'!K70,'Data-Error-I'!C70:N70,0)</f>
        <v>2</v>
      </c>
      <c r="L70">
        <f>_xlfn.RANK.EQ('Data-Error-I'!L70,'Data-Error-I'!C70:N70,0)</f>
        <v>9</v>
      </c>
      <c r="M70">
        <f>_xlfn.RANK.EQ('Data-Error-I'!M70,'Data-Error-I'!C70:N70,0)</f>
        <v>11</v>
      </c>
      <c r="N70">
        <f>_xlfn.RANK.EQ('Data-Error-I'!N70,'Data-Error-I'!C70:N70,0)</f>
        <v>8</v>
      </c>
    </row>
    <row r="71" spans="2:14" x14ac:dyDescent="0.25">
      <c r="B71">
        <f>'Data-Error-I'!B71</f>
        <v>0.32999999999999902</v>
      </c>
      <c r="C71">
        <f>_xlfn.RANK.EQ('Data-Error-I'!C71,'Data-Error-I'!C71:N71,0)</f>
        <v>12</v>
      </c>
      <c r="D71">
        <f>_xlfn.RANK.EQ('Data-Error-I'!D71,'Data-Error-I'!C71:N71,0)</f>
        <v>2</v>
      </c>
      <c r="E71">
        <f>_xlfn.RANK.EQ('Data-Error-I'!E71,'Data-Error-I'!C71:N71,0)</f>
        <v>5</v>
      </c>
      <c r="F71">
        <f>_xlfn.RANK.EQ('Data-Error-I'!F71,'Data-Error-I'!C71:N71,0)</f>
        <v>1</v>
      </c>
      <c r="G71">
        <f>_xlfn.RANK.EQ('Data-Error-I'!G71,'Data-Error-I'!C71:N71,0)</f>
        <v>7</v>
      </c>
      <c r="H71">
        <f>_xlfn.RANK.EQ('Data-Error-I'!H71,'Data-Error-I'!C71:N71,0)</f>
        <v>6</v>
      </c>
      <c r="I71">
        <f>_xlfn.RANK.EQ('Data-Error-I'!I71,'Data-Error-I'!C71:N71,0)</f>
        <v>2</v>
      </c>
      <c r="J71">
        <f>_xlfn.RANK.EQ('Data-Error-I'!J71,'Data-Error-I'!C71:N71,0)</f>
        <v>9</v>
      </c>
      <c r="K71">
        <f>_xlfn.RANK.EQ('Data-Error-I'!K71,'Data-Error-I'!C71:N71,0)</f>
        <v>2</v>
      </c>
      <c r="L71">
        <f>_xlfn.RANK.EQ('Data-Error-I'!L71,'Data-Error-I'!C71:N71,0)</f>
        <v>10</v>
      </c>
      <c r="M71">
        <f>_xlfn.RANK.EQ('Data-Error-I'!M71,'Data-Error-I'!C71:N71,0)</f>
        <v>11</v>
      </c>
      <c r="N71">
        <f>_xlfn.RANK.EQ('Data-Error-I'!N71,'Data-Error-I'!C71:N71,0)</f>
        <v>8</v>
      </c>
    </row>
    <row r="72" spans="2:14" x14ac:dyDescent="0.25">
      <c r="B72">
        <f>'Data-Error-I'!B72</f>
        <v>0.31999999999999901</v>
      </c>
      <c r="C72">
        <f>_xlfn.RANK.EQ('Data-Error-I'!C72,'Data-Error-I'!C72:N72,0)</f>
        <v>12</v>
      </c>
      <c r="D72">
        <f>_xlfn.RANK.EQ('Data-Error-I'!D72,'Data-Error-I'!C72:N72,0)</f>
        <v>2</v>
      </c>
      <c r="E72">
        <f>_xlfn.RANK.EQ('Data-Error-I'!E72,'Data-Error-I'!C72:N72,0)</f>
        <v>5</v>
      </c>
      <c r="F72">
        <f>_xlfn.RANK.EQ('Data-Error-I'!F72,'Data-Error-I'!C72:N72,0)</f>
        <v>1</v>
      </c>
      <c r="G72">
        <f>_xlfn.RANK.EQ('Data-Error-I'!G72,'Data-Error-I'!C72:N72,0)</f>
        <v>7</v>
      </c>
      <c r="H72">
        <f>_xlfn.RANK.EQ('Data-Error-I'!H72,'Data-Error-I'!C72:N72,0)</f>
        <v>6</v>
      </c>
      <c r="I72">
        <f>_xlfn.RANK.EQ('Data-Error-I'!I72,'Data-Error-I'!C72:N72,0)</f>
        <v>2</v>
      </c>
      <c r="J72">
        <f>_xlfn.RANK.EQ('Data-Error-I'!J72,'Data-Error-I'!C72:N72,0)</f>
        <v>9</v>
      </c>
      <c r="K72">
        <f>_xlfn.RANK.EQ('Data-Error-I'!K72,'Data-Error-I'!C72:N72,0)</f>
        <v>2</v>
      </c>
      <c r="L72">
        <f>_xlfn.RANK.EQ('Data-Error-I'!L72,'Data-Error-I'!C72:N72,0)</f>
        <v>10</v>
      </c>
      <c r="M72">
        <f>_xlfn.RANK.EQ('Data-Error-I'!M72,'Data-Error-I'!C72:N72,0)</f>
        <v>11</v>
      </c>
      <c r="N72">
        <f>_xlfn.RANK.EQ('Data-Error-I'!N72,'Data-Error-I'!C72:N72,0)</f>
        <v>8</v>
      </c>
    </row>
    <row r="73" spans="2:14" x14ac:dyDescent="0.25">
      <c r="B73">
        <f>'Data-Error-I'!B73</f>
        <v>0.309999999999999</v>
      </c>
      <c r="C73">
        <f>_xlfn.RANK.EQ('Data-Error-I'!C73,'Data-Error-I'!C73:N73,0)</f>
        <v>12</v>
      </c>
      <c r="D73">
        <f>_xlfn.RANK.EQ('Data-Error-I'!D73,'Data-Error-I'!C73:N73,0)</f>
        <v>2</v>
      </c>
      <c r="E73">
        <f>_xlfn.RANK.EQ('Data-Error-I'!E73,'Data-Error-I'!C73:N73,0)</f>
        <v>5</v>
      </c>
      <c r="F73">
        <f>_xlfn.RANK.EQ('Data-Error-I'!F73,'Data-Error-I'!C73:N73,0)</f>
        <v>1</v>
      </c>
      <c r="G73">
        <f>_xlfn.RANK.EQ('Data-Error-I'!G73,'Data-Error-I'!C73:N73,0)</f>
        <v>7</v>
      </c>
      <c r="H73">
        <f>_xlfn.RANK.EQ('Data-Error-I'!H73,'Data-Error-I'!C73:N73,0)</f>
        <v>6</v>
      </c>
      <c r="I73">
        <f>_xlfn.RANK.EQ('Data-Error-I'!I73,'Data-Error-I'!C73:N73,0)</f>
        <v>2</v>
      </c>
      <c r="J73">
        <f>_xlfn.RANK.EQ('Data-Error-I'!J73,'Data-Error-I'!C73:N73,0)</f>
        <v>9</v>
      </c>
      <c r="K73">
        <f>_xlfn.RANK.EQ('Data-Error-I'!K73,'Data-Error-I'!C73:N73,0)</f>
        <v>2</v>
      </c>
      <c r="L73">
        <f>_xlfn.RANK.EQ('Data-Error-I'!L73,'Data-Error-I'!C73:N73,0)</f>
        <v>10</v>
      </c>
      <c r="M73">
        <f>_xlfn.RANK.EQ('Data-Error-I'!M73,'Data-Error-I'!C73:N73,0)</f>
        <v>11</v>
      </c>
      <c r="N73">
        <f>_xlfn.RANK.EQ('Data-Error-I'!N73,'Data-Error-I'!C73:N73,0)</f>
        <v>8</v>
      </c>
    </row>
    <row r="74" spans="2:14" x14ac:dyDescent="0.25">
      <c r="B74">
        <f>'Data-Error-I'!B74</f>
        <v>0.29999999999999899</v>
      </c>
      <c r="C74">
        <f>_xlfn.RANK.EQ('Data-Error-I'!C74,'Data-Error-I'!C74:N74,0)</f>
        <v>12</v>
      </c>
      <c r="D74">
        <f>_xlfn.RANK.EQ('Data-Error-I'!D74,'Data-Error-I'!C74:N74,0)</f>
        <v>2</v>
      </c>
      <c r="E74">
        <f>_xlfn.RANK.EQ('Data-Error-I'!E74,'Data-Error-I'!C74:N74,0)</f>
        <v>5</v>
      </c>
      <c r="F74">
        <f>_xlfn.RANK.EQ('Data-Error-I'!F74,'Data-Error-I'!C74:N74,0)</f>
        <v>1</v>
      </c>
      <c r="G74">
        <f>_xlfn.RANK.EQ('Data-Error-I'!G74,'Data-Error-I'!C74:N74,0)</f>
        <v>7</v>
      </c>
      <c r="H74">
        <f>_xlfn.RANK.EQ('Data-Error-I'!H74,'Data-Error-I'!C74:N74,0)</f>
        <v>6</v>
      </c>
      <c r="I74">
        <f>_xlfn.RANK.EQ('Data-Error-I'!I74,'Data-Error-I'!C74:N74,0)</f>
        <v>2</v>
      </c>
      <c r="J74">
        <f>_xlfn.RANK.EQ('Data-Error-I'!J74,'Data-Error-I'!C74:N74,0)</f>
        <v>9</v>
      </c>
      <c r="K74">
        <f>_xlfn.RANK.EQ('Data-Error-I'!K74,'Data-Error-I'!C74:N74,0)</f>
        <v>2</v>
      </c>
      <c r="L74">
        <f>_xlfn.RANK.EQ('Data-Error-I'!L74,'Data-Error-I'!C74:N74,0)</f>
        <v>10</v>
      </c>
      <c r="M74">
        <f>_xlfn.RANK.EQ('Data-Error-I'!M74,'Data-Error-I'!C74:N74,0)</f>
        <v>11</v>
      </c>
      <c r="N74">
        <f>_xlfn.RANK.EQ('Data-Error-I'!N74,'Data-Error-I'!C74:N74,0)</f>
        <v>8</v>
      </c>
    </row>
    <row r="75" spans="2:14" x14ac:dyDescent="0.25">
      <c r="B75">
        <f>'Data-Error-I'!B75</f>
        <v>0.28999999999999898</v>
      </c>
      <c r="C75">
        <f>_xlfn.RANK.EQ('Data-Error-I'!C75,'Data-Error-I'!C75:N75,0)</f>
        <v>12</v>
      </c>
      <c r="D75">
        <f>_xlfn.RANK.EQ('Data-Error-I'!D75,'Data-Error-I'!C75:N75,0)</f>
        <v>2</v>
      </c>
      <c r="E75">
        <f>_xlfn.RANK.EQ('Data-Error-I'!E75,'Data-Error-I'!C75:N75,0)</f>
        <v>5</v>
      </c>
      <c r="F75">
        <f>_xlfn.RANK.EQ('Data-Error-I'!F75,'Data-Error-I'!C75:N75,0)</f>
        <v>1</v>
      </c>
      <c r="G75">
        <f>_xlfn.RANK.EQ('Data-Error-I'!G75,'Data-Error-I'!C75:N75,0)</f>
        <v>7</v>
      </c>
      <c r="H75">
        <f>_xlfn.RANK.EQ('Data-Error-I'!H75,'Data-Error-I'!C75:N75,0)</f>
        <v>6</v>
      </c>
      <c r="I75">
        <f>_xlfn.RANK.EQ('Data-Error-I'!I75,'Data-Error-I'!C75:N75,0)</f>
        <v>2</v>
      </c>
      <c r="J75">
        <f>_xlfn.RANK.EQ('Data-Error-I'!J75,'Data-Error-I'!C75:N75,0)</f>
        <v>10</v>
      </c>
      <c r="K75">
        <f>_xlfn.RANK.EQ('Data-Error-I'!K75,'Data-Error-I'!C75:N75,0)</f>
        <v>2</v>
      </c>
      <c r="L75">
        <f>_xlfn.RANK.EQ('Data-Error-I'!L75,'Data-Error-I'!C75:N75,0)</f>
        <v>9</v>
      </c>
      <c r="M75">
        <f>_xlfn.RANK.EQ('Data-Error-I'!M75,'Data-Error-I'!C75:N75,0)</f>
        <v>11</v>
      </c>
      <c r="N75">
        <f>_xlfn.RANK.EQ('Data-Error-I'!N75,'Data-Error-I'!C75:N75,0)</f>
        <v>8</v>
      </c>
    </row>
    <row r="76" spans="2:14" x14ac:dyDescent="0.25">
      <c r="B76">
        <f>'Data-Error-I'!B76</f>
        <v>0.27999999999999903</v>
      </c>
      <c r="C76">
        <f>_xlfn.RANK.EQ('Data-Error-I'!C76,'Data-Error-I'!C76:N76,0)</f>
        <v>12</v>
      </c>
      <c r="D76">
        <f>_xlfn.RANK.EQ('Data-Error-I'!D76,'Data-Error-I'!C76:N76,0)</f>
        <v>2</v>
      </c>
      <c r="E76">
        <f>_xlfn.RANK.EQ('Data-Error-I'!E76,'Data-Error-I'!C76:N76,0)</f>
        <v>5</v>
      </c>
      <c r="F76">
        <f>_xlfn.RANK.EQ('Data-Error-I'!F76,'Data-Error-I'!C76:N76,0)</f>
        <v>1</v>
      </c>
      <c r="G76">
        <f>_xlfn.RANK.EQ('Data-Error-I'!G76,'Data-Error-I'!C76:N76,0)</f>
        <v>7</v>
      </c>
      <c r="H76">
        <f>_xlfn.RANK.EQ('Data-Error-I'!H76,'Data-Error-I'!C76:N76,0)</f>
        <v>6</v>
      </c>
      <c r="I76">
        <f>_xlfn.RANK.EQ('Data-Error-I'!I76,'Data-Error-I'!C76:N76,0)</f>
        <v>2</v>
      </c>
      <c r="J76">
        <f>_xlfn.RANK.EQ('Data-Error-I'!J76,'Data-Error-I'!C76:N76,0)</f>
        <v>9</v>
      </c>
      <c r="K76">
        <f>_xlfn.RANK.EQ('Data-Error-I'!K76,'Data-Error-I'!C76:N76,0)</f>
        <v>2</v>
      </c>
      <c r="L76">
        <f>_xlfn.RANK.EQ('Data-Error-I'!L76,'Data-Error-I'!C76:N76,0)</f>
        <v>8</v>
      </c>
      <c r="M76">
        <f>_xlfn.RANK.EQ('Data-Error-I'!M76,'Data-Error-I'!C76:N76,0)</f>
        <v>11</v>
      </c>
      <c r="N76">
        <f>_xlfn.RANK.EQ('Data-Error-I'!N76,'Data-Error-I'!C76:N76,0)</f>
        <v>10</v>
      </c>
    </row>
    <row r="77" spans="2:14" x14ac:dyDescent="0.25">
      <c r="B77">
        <f>'Data-Error-I'!B77</f>
        <v>0.26999999999999902</v>
      </c>
      <c r="C77">
        <f>_xlfn.RANK.EQ('Data-Error-I'!C77,'Data-Error-I'!C77:N77,0)</f>
        <v>12</v>
      </c>
      <c r="D77">
        <f>_xlfn.RANK.EQ('Data-Error-I'!D77,'Data-Error-I'!C77:N77,0)</f>
        <v>2</v>
      </c>
      <c r="E77">
        <f>_xlfn.RANK.EQ('Data-Error-I'!E77,'Data-Error-I'!C77:N77,0)</f>
        <v>5</v>
      </c>
      <c r="F77">
        <f>_xlfn.RANK.EQ('Data-Error-I'!F77,'Data-Error-I'!C77:N77,0)</f>
        <v>1</v>
      </c>
      <c r="G77">
        <f>_xlfn.RANK.EQ('Data-Error-I'!G77,'Data-Error-I'!C77:N77,0)</f>
        <v>7</v>
      </c>
      <c r="H77">
        <f>_xlfn.RANK.EQ('Data-Error-I'!H77,'Data-Error-I'!C77:N77,0)</f>
        <v>6</v>
      </c>
      <c r="I77">
        <f>_xlfn.RANK.EQ('Data-Error-I'!I77,'Data-Error-I'!C77:N77,0)</f>
        <v>2</v>
      </c>
      <c r="J77">
        <f>_xlfn.RANK.EQ('Data-Error-I'!J77,'Data-Error-I'!C77:N77,0)</f>
        <v>9</v>
      </c>
      <c r="K77">
        <f>_xlfn.RANK.EQ('Data-Error-I'!K77,'Data-Error-I'!C77:N77,0)</f>
        <v>2</v>
      </c>
      <c r="L77">
        <f>_xlfn.RANK.EQ('Data-Error-I'!L77,'Data-Error-I'!C77:N77,0)</f>
        <v>8</v>
      </c>
      <c r="M77">
        <f>_xlfn.RANK.EQ('Data-Error-I'!M77,'Data-Error-I'!C77:N77,0)</f>
        <v>11</v>
      </c>
      <c r="N77">
        <f>_xlfn.RANK.EQ('Data-Error-I'!N77,'Data-Error-I'!C77:N77,0)</f>
        <v>10</v>
      </c>
    </row>
    <row r="78" spans="2:14" x14ac:dyDescent="0.25">
      <c r="B78">
        <f>'Data-Error-I'!B78</f>
        <v>0.25999999999999901</v>
      </c>
      <c r="C78">
        <f>_xlfn.RANK.EQ('Data-Error-I'!C78,'Data-Error-I'!C78:N78,0)</f>
        <v>12</v>
      </c>
      <c r="D78">
        <f>_xlfn.RANK.EQ('Data-Error-I'!D78,'Data-Error-I'!C78:N78,0)</f>
        <v>2</v>
      </c>
      <c r="E78">
        <f>_xlfn.RANK.EQ('Data-Error-I'!E78,'Data-Error-I'!C78:N78,0)</f>
        <v>5</v>
      </c>
      <c r="F78">
        <f>_xlfn.RANK.EQ('Data-Error-I'!F78,'Data-Error-I'!C78:N78,0)</f>
        <v>1</v>
      </c>
      <c r="G78">
        <f>_xlfn.RANK.EQ('Data-Error-I'!G78,'Data-Error-I'!C78:N78,0)</f>
        <v>7</v>
      </c>
      <c r="H78">
        <f>_xlfn.RANK.EQ('Data-Error-I'!H78,'Data-Error-I'!C78:N78,0)</f>
        <v>6</v>
      </c>
      <c r="I78">
        <f>_xlfn.RANK.EQ('Data-Error-I'!I78,'Data-Error-I'!C78:N78,0)</f>
        <v>2</v>
      </c>
      <c r="J78">
        <f>_xlfn.RANK.EQ('Data-Error-I'!J78,'Data-Error-I'!C78:N78,0)</f>
        <v>9</v>
      </c>
      <c r="K78">
        <f>_xlfn.RANK.EQ('Data-Error-I'!K78,'Data-Error-I'!C78:N78,0)</f>
        <v>2</v>
      </c>
      <c r="L78">
        <f>_xlfn.RANK.EQ('Data-Error-I'!L78,'Data-Error-I'!C78:N78,0)</f>
        <v>8</v>
      </c>
      <c r="M78">
        <f>_xlfn.RANK.EQ('Data-Error-I'!M78,'Data-Error-I'!C78:N78,0)</f>
        <v>11</v>
      </c>
      <c r="N78">
        <f>_xlfn.RANK.EQ('Data-Error-I'!N78,'Data-Error-I'!C78:N78,0)</f>
        <v>10</v>
      </c>
    </row>
    <row r="79" spans="2:14" x14ac:dyDescent="0.25">
      <c r="B79">
        <f>'Data-Error-I'!B79</f>
        <v>0.249999999999999</v>
      </c>
      <c r="C79">
        <f>_xlfn.RANK.EQ('Data-Error-I'!C79,'Data-Error-I'!C79:N79,0)</f>
        <v>12</v>
      </c>
      <c r="D79">
        <f>_xlfn.RANK.EQ('Data-Error-I'!D79,'Data-Error-I'!C79:N79,0)</f>
        <v>2</v>
      </c>
      <c r="E79">
        <f>_xlfn.RANK.EQ('Data-Error-I'!E79,'Data-Error-I'!C79:N79,0)</f>
        <v>5</v>
      </c>
      <c r="F79">
        <f>_xlfn.RANK.EQ('Data-Error-I'!F79,'Data-Error-I'!C79:N79,0)</f>
        <v>1</v>
      </c>
      <c r="G79">
        <f>_xlfn.RANK.EQ('Data-Error-I'!G79,'Data-Error-I'!C79:N79,0)</f>
        <v>7</v>
      </c>
      <c r="H79">
        <f>_xlfn.RANK.EQ('Data-Error-I'!H79,'Data-Error-I'!C79:N79,0)</f>
        <v>6</v>
      </c>
      <c r="I79">
        <f>_xlfn.RANK.EQ('Data-Error-I'!I79,'Data-Error-I'!C79:N79,0)</f>
        <v>2</v>
      </c>
      <c r="J79">
        <f>_xlfn.RANK.EQ('Data-Error-I'!J79,'Data-Error-I'!C79:N79,0)</f>
        <v>9</v>
      </c>
      <c r="K79">
        <f>_xlfn.RANK.EQ('Data-Error-I'!K79,'Data-Error-I'!C79:N79,0)</f>
        <v>2</v>
      </c>
      <c r="L79">
        <f>_xlfn.RANK.EQ('Data-Error-I'!L79,'Data-Error-I'!C79:N79,0)</f>
        <v>8</v>
      </c>
      <c r="M79">
        <f>_xlfn.RANK.EQ('Data-Error-I'!M79,'Data-Error-I'!C79:N79,0)</f>
        <v>11</v>
      </c>
      <c r="N79">
        <f>_xlfn.RANK.EQ('Data-Error-I'!N79,'Data-Error-I'!C79:N79,0)</f>
        <v>10</v>
      </c>
    </row>
    <row r="80" spans="2:14" x14ac:dyDescent="0.25">
      <c r="B80">
        <f>'Data-Error-I'!B80</f>
        <v>0.23999999999999899</v>
      </c>
      <c r="C80">
        <f>_xlfn.RANK.EQ('Data-Error-I'!C80,'Data-Error-I'!C80:N80,0)</f>
        <v>12</v>
      </c>
      <c r="D80">
        <f>_xlfn.RANK.EQ('Data-Error-I'!D80,'Data-Error-I'!C80:N80,0)</f>
        <v>2</v>
      </c>
      <c r="E80">
        <f>_xlfn.RANK.EQ('Data-Error-I'!E80,'Data-Error-I'!C80:N80,0)</f>
        <v>5</v>
      </c>
      <c r="F80">
        <f>_xlfn.RANK.EQ('Data-Error-I'!F80,'Data-Error-I'!C80:N80,0)</f>
        <v>1</v>
      </c>
      <c r="G80">
        <f>_xlfn.RANK.EQ('Data-Error-I'!G80,'Data-Error-I'!C80:N80,0)</f>
        <v>7</v>
      </c>
      <c r="H80">
        <f>_xlfn.RANK.EQ('Data-Error-I'!H80,'Data-Error-I'!C80:N80,0)</f>
        <v>6</v>
      </c>
      <c r="I80">
        <f>_xlfn.RANK.EQ('Data-Error-I'!I80,'Data-Error-I'!C80:N80,0)</f>
        <v>2</v>
      </c>
      <c r="J80">
        <f>_xlfn.RANK.EQ('Data-Error-I'!J80,'Data-Error-I'!C80:N80,0)</f>
        <v>8</v>
      </c>
      <c r="K80">
        <f>_xlfn.RANK.EQ('Data-Error-I'!K80,'Data-Error-I'!C80:N80,0)</f>
        <v>2</v>
      </c>
      <c r="L80">
        <f>_xlfn.RANK.EQ('Data-Error-I'!L80,'Data-Error-I'!C80:N80,0)</f>
        <v>9</v>
      </c>
      <c r="M80">
        <f>_xlfn.RANK.EQ('Data-Error-I'!M80,'Data-Error-I'!C80:N80,0)</f>
        <v>11</v>
      </c>
      <c r="N80">
        <f>_xlfn.RANK.EQ('Data-Error-I'!N80,'Data-Error-I'!C80:N80,0)</f>
        <v>10</v>
      </c>
    </row>
    <row r="81" spans="2:14" x14ac:dyDescent="0.25">
      <c r="B81">
        <f>'Data-Error-I'!B81</f>
        <v>0.22999999999999901</v>
      </c>
      <c r="C81">
        <f>_xlfn.RANK.EQ('Data-Error-I'!C81,'Data-Error-I'!C81:N81,0)</f>
        <v>12</v>
      </c>
      <c r="D81">
        <f>_xlfn.RANK.EQ('Data-Error-I'!D81,'Data-Error-I'!C81:N81,0)</f>
        <v>2</v>
      </c>
      <c r="E81">
        <f>_xlfn.RANK.EQ('Data-Error-I'!E81,'Data-Error-I'!C81:N81,0)</f>
        <v>5</v>
      </c>
      <c r="F81">
        <f>_xlfn.RANK.EQ('Data-Error-I'!F81,'Data-Error-I'!C81:N81,0)</f>
        <v>1</v>
      </c>
      <c r="G81">
        <f>_xlfn.RANK.EQ('Data-Error-I'!G81,'Data-Error-I'!C81:N81,0)</f>
        <v>7</v>
      </c>
      <c r="H81">
        <f>_xlfn.RANK.EQ('Data-Error-I'!H81,'Data-Error-I'!C81:N81,0)</f>
        <v>6</v>
      </c>
      <c r="I81">
        <f>_xlfn.RANK.EQ('Data-Error-I'!I81,'Data-Error-I'!C81:N81,0)</f>
        <v>2</v>
      </c>
      <c r="J81">
        <f>_xlfn.RANK.EQ('Data-Error-I'!J81,'Data-Error-I'!C81:N81,0)</f>
        <v>9</v>
      </c>
      <c r="K81">
        <f>_xlfn.RANK.EQ('Data-Error-I'!K81,'Data-Error-I'!C81:N81,0)</f>
        <v>2</v>
      </c>
      <c r="L81">
        <f>_xlfn.RANK.EQ('Data-Error-I'!L81,'Data-Error-I'!C81:N81,0)</f>
        <v>8</v>
      </c>
      <c r="M81">
        <f>_xlfn.RANK.EQ('Data-Error-I'!M81,'Data-Error-I'!C81:N81,0)</f>
        <v>11</v>
      </c>
      <c r="N81">
        <f>_xlfn.RANK.EQ('Data-Error-I'!N81,'Data-Error-I'!C81:N81,0)</f>
        <v>10</v>
      </c>
    </row>
    <row r="82" spans="2:14" x14ac:dyDescent="0.25">
      <c r="B82">
        <f>'Data-Error-I'!B82</f>
        <v>0.219999999999999</v>
      </c>
      <c r="C82">
        <f>_xlfn.RANK.EQ('Data-Error-I'!C82,'Data-Error-I'!C82:N82,0)</f>
        <v>12</v>
      </c>
      <c r="D82">
        <f>_xlfn.RANK.EQ('Data-Error-I'!D82,'Data-Error-I'!C82:N82,0)</f>
        <v>2</v>
      </c>
      <c r="E82">
        <f>_xlfn.RANK.EQ('Data-Error-I'!E82,'Data-Error-I'!C82:N82,0)</f>
        <v>5</v>
      </c>
      <c r="F82">
        <f>_xlfn.RANK.EQ('Data-Error-I'!F82,'Data-Error-I'!C82:N82,0)</f>
        <v>1</v>
      </c>
      <c r="G82">
        <f>_xlfn.RANK.EQ('Data-Error-I'!G82,'Data-Error-I'!C82:N82,0)</f>
        <v>7</v>
      </c>
      <c r="H82">
        <f>_xlfn.RANK.EQ('Data-Error-I'!H82,'Data-Error-I'!C82:N82,0)</f>
        <v>6</v>
      </c>
      <c r="I82">
        <f>_xlfn.RANK.EQ('Data-Error-I'!I82,'Data-Error-I'!C82:N82,0)</f>
        <v>2</v>
      </c>
      <c r="J82">
        <f>_xlfn.RANK.EQ('Data-Error-I'!J82,'Data-Error-I'!C82:N82,0)</f>
        <v>9</v>
      </c>
      <c r="K82">
        <f>_xlfn.RANK.EQ('Data-Error-I'!K82,'Data-Error-I'!C82:N82,0)</f>
        <v>2</v>
      </c>
      <c r="L82">
        <f>_xlfn.RANK.EQ('Data-Error-I'!L82,'Data-Error-I'!C82:N82,0)</f>
        <v>8</v>
      </c>
      <c r="M82">
        <f>_xlfn.RANK.EQ('Data-Error-I'!M82,'Data-Error-I'!C82:N82,0)</f>
        <v>11</v>
      </c>
      <c r="N82">
        <f>_xlfn.RANK.EQ('Data-Error-I'!N82,'Data-Error-I'!C82:N82,0)</f>
        <v>10</v>
      </c>
    </row>
    <row r="83" spans="2:14" x14ac:dyDescent="0.25">
      <c r="B83">
        <f>'Data-Error-I'!B83</f>
        <v>0.20999999999999899</v>
      </c>
      <c r="C83">
        <f>_xlfn.RANK.EQ('Data-Error-I'!C83,'Data-Error-I'!C83:N83,0)</f>
        <v>12</v>
      </c>
      <c r="D83">
        <f>_xlfn.RANK.EQ('Data-Error-I'!D83,'Data-Error-I'!C83:N83,0)</f>
        <v>2</v>
      </c>
      <c r="E83">
        <f>_xlfn.RANK.EQ('Data-Error-I'!E83,'Data-Error-I'!C83:N83,0)</f>
        <v>5</v>
      </c>
      <c r="F83">
        <f>_xlfn.RANK.EQ('Data-Error-I'!F83,'Data-Error-I'!C83:N83,0)</f>
        <v>1</v>
      </c>
      <c r="G83">
        <f>_xlfn.RANK.EQ('Data-Error-I'!G83,'Data-Error-I'!C83:N83,0)</f>
        <v>7</v>
      </c>
      <c r="H83">
        <f>_xlfn.RANK.EQ('Data-Error-I'!H83,'Data-Error-I'!C83:N83,0)</f>
        <v>6</v>
      </c>
      <c r="I83">
        <f>_xlfn.RANK.EQ('Data-Error-I'!I83,'Data-Error-I'!C83:N83,0)</f>
        <v>2</v>
      </c>
      <c r="J83">
        <f>_xlfn.RANK.EQ('Data-Error-I'!J83,'Data-Error-I'!C83:N83,0)</f>
        <v>8</v>
      </c>
      <c r="K83">
        <f>_xlfn.RANK.EQ('Data-Error-I'!K83,'Data-Error-I'!C83:N83,0)</f>
        <v>2</v>
      </c>
      <c r="L83">
        <f>_xlfn.RANK.EQ('Data-Error-I'!L83,'Data-Error-I'!C83:N83,0)</f>
        <v>9</v>
      </c>
      <c r="M83">
        <f>_xlfn.RANK.EQ('Data-Error-I'!M83,'Data-Error-I'!C83:N83,0)</f>
        <v>11</v>
      </c>
      <c r="N83">
        <f>_xlfn.RANK.EQ('Data-Error-I'!N83,'Data-Error-I'!C83:N83,0)</f>
        <v>10</v>
      </c>
    </row>
    <row r="84" spans="2:14" x14ac:dyDescent="0.25">
      <c r="B84">
        <f>'Data-Error-I'!B84</f>
        <v>0.19999999999999901</v>
      </c>
      <c r="C84">
        <f>_xlfn.RANK.EQ('Data-Error-I'!C84,'Data-Error-I'!C84:N84,0)</f>
        <v>12</v>
      </c>
      <c r="D84">
        <f>_xlfn.RANK.EQ('Data-Error-I'!D84,'Data-Error-I'!C84:N84,0)</f>
        <v>2</v>
      </c>
      <c r="E84">
        <f>_xlfn.RANK.EQ('Data-Error-I'!E84,'Data-Error-I'!C84:N84,0)</f>
        <v>5</v>
      </c>
      <c r="F84">
        <f>_xlfn.RANK.EQ('Data-Error-I'!F84,'Data-Error-I'!C84:N84,0)</f>
        <v>1</v>
      </c>
      <c r="G84">
        <f>_xlfn.RANK.EQ('Data-Error-I'!G84,'Data-Error-I'!C84:N84,0)</f>
        <v>7</v>
      </c>
      <c r="H84">
        <f>_xlfn.RANK.EQ('Data-Error-I'!H84,'Data-Error-I'!C84:N84,0)</f>
        <v>6</v>
      </c>
      <c r="I84">
        <f>_xlfn.RANK.EQ('Data-Error-I'!I84,'Data-Error-I'!C84:N84,0)</f>
        <v>2</v>
      </c>
      <c r="J84">
        <f>_xlfn.RANK.EQ('Data-Error-I'!J84,'Data-Error-I'!C84:N84,0)</f>
        <v>9</v>
      </c>
      <c r="K84">
        <f>_xlfn.RANK.EQ('Data-Error-I'!K84,'Data-Error-I'!C84:N84,0)</f>
        <v>2</v>
      </c>
      <c r="L84">
        <f>_xlfn.RANK.EQ('Data-Error-I'!L84,'Data-Error-I'!C84:N84,0)</f>
        <v>8</v>
      </c>
      <c r="M84">
        <f>_xlfn.RANK.EQ('Data-Error-I'!M84,'Data-Error-I'!C84:N84,0)</f>
        <v>11</v>
      </c>
      <c r="N84">
        <f>_xlfn.RANK.EQ('Data-Error-I'!N84,'Data-Error-I'!C84:N84,0)</f>
        <v>10</v>
      </c>
    </row>
    <row r="85" spans="2:14" x14ac:dyDescent="0.25">
      <c r="B85">
        <f>'Data-Error-I'!B85</f>
        <v>0.189999999999999</v>
      </c>
      <c r="C85">
        <f>_xlfn.RANK.EQ('Data-Error-I'!C85,'Data-Error-I'!C85:N85,0)</f>
        <v>12</v>
      </c>
      <c r="D85">
        <f>_xlfn.RANK.EQ('Data-Error-I'!D85,'Data-Error-I'!C85:N85,0)</f>
        <v>2</v>
      </c>
      <c r="E85">
        <f>_xlfn.RANK.EQ('Data-Error-I'!E85,'Data-Error-I'!C85:N85,0)</f>
        <v>5</v>
      </c>
      <c r="F85">
        <f>_xlfn.RANK.EQ('Data-Error-I'!F85,'Data-Error-I'!C85:N85,0)</f>
        <v>1</v>
      </c>
      <c r="G85">
        <f>_xlfn.RANK.EQ('Data-Error-I'!G85,'Data-Error-I'!C85:N85,0)</f>
        <v>7</v>
      </c>
      <c r="H85">
        <f>_xlfn.RANK.EQ('Data-Error-I'!H85,'Data-Error-I'!C85:N85,0)</f>
        <v>6</v>
      </c>
      <c r="I85">
        <f>_xlfn.RANK.EQ('Data-Error-I'!I85,'Data-Error-I'!C85:N85,0)</f>
        <v>2</v>
      </c>
      <c r="J85">
        <f>_xlfn.RANK.EQ('Data-Error-I'!J85,'Data-Error-I'!C85:N85,0)</f>
        <v>9</v>
      </c>
      <c r="K85">
        <f>_xlfn.RANK.EQ('Data-Error-I'!K85,'Data-Error-I'!C85:N85,0)</f>
        <v>2</v>
      </c>
      <c r="L85">
        <f>_xlfn.RANK.EQ('Data-Error-I'!L85,'Data-Error-I'!C85:N85,0)</f>
        <v>8</v>
      </c>
      <c r="M85">
        <f>_xlfn.RANK.EQ('Data-Error-I'!M85,'Data-Error-I'!C85:N85,0)</f>
        <v>11</v>
      </c>
      <c r="N85">
        <f>_xlfn.RANK.EQ('Data-Error-I'!N85,'Data-Error-I'!C85:N85,0)</f>
        <v>10</v>
      </c>
    </row>
    <row r="86" spans="2:14" x14ac:dyDescent="0.25">
      <c r="B86">
        <f>'Data-Error-I'!B86</f>
        <v>0.17999999999999899</v>
      </c>
      <c r="C86">
        <f>_xlfn.RANK.EQ('Data-Error-I'!C86,'Data-Error-I'!C86:N86,0)</f>
        <v>12</v>
      </c>
      <c r="D86">
        <f>_xlfn.RANK.EQ('Data-Error-I'!D86,'Data-Error-I'!C86:N86,0)</f>
        <v>2</v>
      </c>
      <c r="E86">
        <f>_xlfn.RANK.EQ('Data-Error-I'!E86,'Data-Error-I'!C86:N86,0)</f>
        <v>5</v>
      </c>
      <c r="F86">
        <f>_xlfn.RANK.EQ('Data-Error-I'!F86,'Data-Error-I'!C86:N86,0)</f>
        <v>1</v>
      </c>
      <c r="G86">
        <f>_xlfn.RANK.EQ('Data-Error-I'!G86,'Data-Error-I'!C86:N86,0)</f>
        <v>7</v>
      </c>
      <c r="H86">
        <f>_xlfn.RANK.EQ('Data-Error-I'!H86,'Data-Error-I'!C86:N86,0)</f>
        <v>6</v>
      </c>
      <c r="I86">
        <f>_xlfn.RANK.EQ('Data-Error-I'!I86,'Data-Error-I'!C86:N86,0)</f>
        <v>2</v>
      </c>
      <c r="J86">
        <f>_xlfn.RANK.EQ('Data-Error-I'!J86,'Data-Error-I'!C86:N86,0)</f>
        <v>9</v>
      </c>
      <c r="K86">
        <f>_xlfn.RANK.EQ('Data-Error-I'!K86,'Data-Error-I'!C86:N86,0)</f>
        <v>2</v>
      </c>
      <c r="L86">
        <f>_xlfn.RANK.EQ('Data-Error-I'!L86,'Data-Error-I'!C86:N86,0)</f>
        <v>8</v>
      </c>
      <c r="M86">
        <f>_xlfn.RANK.EQ('Data-Error-I'!M86,'Data-Error-I'!C86:N86,0)</f>
        <v>11</v>
      </c>
      <c r="N86">
        <f>_xlfn.RANK.EQ('Data-Error-I'!N86,'Data-Error-I'!C86:N86,0)</f>
        <v>10</v>
      </c>
    </row>
    <row r="87" spans="2:14" x14ac:dyDescent="0.25">
      <c r="B87">
        <f>'Data-Error-I'!B87</f>
        <v>0.16999999999999901</v>
      </c>
      <c r="C87">
        <f>_xlfn.RANK.EQ('Data-Error-I'!C87,'Data-Error-I'!C87:N87,0)</f>
        <v>12</v>
      </c>
      <c r="D87">
        <f>_xlfn.RANK.EQ('Data-Error-I'!D87,'Data-Error-I'!C87:N87,0)</f>
        <v>2</v>
      </c>
      <c r="E87">
        <f>_xlfn.RANK.EQ('Data-Error-I'!E87,'Data-Error-I'!C87:N87,0)</f>
        <v>5</v>
      </c>
      <c r="F87">
        <f>_xlfn.RANK.EQ('Data-Error-I'!F87,'Data-Error-I'!C87:N87,0)</f>
        <v>1</v>
      </c>
      <c r="G87">
        <f>_xlfn.RANK.EQ('Data-Error-I'!G87,'Data-Error-I'!C87:N87,0)</f>
        <v>7</v>
      </c>
      <c r="H87">
        <f>_xlfn.RANK.EQ('Data-Error-I'!H87,'Data-Error-I'!C87:N87,0)</f>
        <v>6</v>
      </c>
      <c r="I87">
        <f>_xlfn.RANK.EQ('Data-Error-I'!I87,'Data-Error-I'!C87:N87,0)</f>
        <v>2</v>
      </c>
      <c r="J87">
        <f>_xlfn.RANK.EQ('Data-Error-I'!J87,'Data-Error-I'!C87:N87,0)</f>
        <v>8</v>
      </c>
      <c r="K87">
        <f>_xlfn.RANK.EQ('Data-Error-I'!K87,'Data-Error-I'!C87:N87,0)</f>
        <v>2</v>
      </c>
      <c r="L87">
        <f>_xlfn.RANK.EQ('Data-Error-I'!L87,'Data-Error-I'!C87:N87,0)</f>
        <v>9</v>
      </c>
      <c r="M87">
        <f>_xlfn.RANK.EQ('Data-Error-I'!M87,'Data-Error-I'!C87:N87,0)</f>
        <v>11</v>
      </c>
      <c r="N87">
        <f>_xlfn.RANK.EQ('Data-Error-I'!N87,'Data-Error-I'!C87:N87,0)</f>
        <v>10</v>
      </c>
    </row>
    <row r="88" spans="2:14" x14ac:dyDescent="0.25">
      <c r="B88">
        <f>'Data-Error-I'!B88</f>
        <v>0.159999999999999</v>
      </c>
      <c r="C88">
        <f>_xlfn.RANK.EQ('Data-Error-I'!C88,'Data-Error-I'!C88:N88,0)</f>
        <v>12</v>
      </c>
      <c r="D88">
        <f>_xlfn.RANK.EQ('Data-Error-I'!D88,'Data-Error-I'!C88:N88,0)</f>
        <v>2</v>
      </c>
      <c r="E88">
        <f>_xlfn.RANK.EQ('Data-Error-I'!E88,'Data-Error-I'!C88:N88,0)</f>
        <v>5</v>
      </c>
      <c r="F88">
        <f>_xlfn.RANK.EQ('Data-Error-I'!F88,'Data-Error-I'!C88:N88,0)</f>
        <v>1</v>
      </c>
      <c r="G88">
        <f>_xlfn.RANK.EQ('Data-Error-I'!G88,'Data-Error-I'!C88:N88,0)</f>
        <v>7</v>
      </c>
      <c r="H88">
        <f>_xlfn.RANK.EQ('Data-Error-I'!H88,'Data-Error-I'!C88:N88,0)</f>
        <v>6</v>
      </c>
      <c r="I88">
        <f>_xlfn.RANK.EQ('Data-Error-I'!I88,'Data-Error-I'!C88:N88,0)</f>
        <v>2</v>
      </c>
      <c r="J88">
        <f>_xlfn.RANK.EQ('Data-Error-I'!J88,'Data-Error-I'!C88:N88,0)</f>
        <v>8</v>
      </c>
      <c r="K88">
        <f>_xlfn.RANK.EQ('Data-Error-I'!K88,'Data-Error-I'!C88:N88,0)</f>
        <v>2</v>
      </c>
      <c r="L88">
        <f>_xlfn.RANK.EQ('Data-Error-I'!L88,'Data-Error-I'!C88:N88,0)</f>
        <v>9</v>
      </c>
      <c r="M88">
        <f>_xlfn.RANK.EQ('Data-Error-I'!M88,'Data-Error-I'!C88:N88,0)</f>
        <v>11</v>
      </c>
      <c r="N88">
        <f>_xlfn.RANK.EQ('Data-Error-I'!N88,'Data-Error-I'!C88:N88,0)</f>
        <v>10</v>
      </c>
    </row>
    <row r="89" spans="2:14" x14ac:dyDescent="0.25">
      <c r="B89">
        <f>'Data-Error-I'!B89</f>
        <v>0.149999999999999</v>
      </c>
      <c r="C89">
        <f>_xlfn.RANK.EQ('Data-Error-I'!C89,'Data-Error-I'!C89:N89,0)</f>
        <v>12</v>
      </c>
      <c r="D89">
        <f>_xlfn.RANK.EQ('Data-Error-I'!D89,'Data-Error-I'!C89:N89,0)</f>
        <v>2</v>
      </c>
      <c r="E89">
        <f>_xlfn.RANK.EQ('Data-Error-I'!E89,'Data-Error-I'!C89:N89,0)</f>
        <v>5</v>
      </c>
      <c r="F89">
        <f>_xlfn.RANK.EQ('Data-Error-I'!F89,'Data-Error-I'!C89:N89,0)</f>
        <v>1</v>
      </c>
      <c r="G89">
        <f>_xlfn.RANK.EQ('Data-Error-I'!G89,'Data-Error-I'!C89:N89,0)</f>
        <v>7</v>
      </c>
      <c r="H89">
        <f>_xlfn.RANK.EQ('Data-Error-I'!H89,'Data-Error-I'!C89:N89,0)</f>
        <v>6</v>
      </c>
      <c r="I89">
        <f>_xlfn.RANK.EQ('Data-Error-I'!I89,'Data-Error-I'!C89:N89,0)</f>
        <v>2</v>
      </c>
      <c r="J89">
        <f>_xlfn.RANK.EQ('Data-Error-I'!J89,'Data-Error-I'!C89:N89,0)</f>
        <v>8</v>
      </c>
      <c r="K89">
        <f>_xlfn.RANK.EQ('Data-Error-I'!K89,'Data-Error-I'!C89:N89,0)</f>
        <v>2</v>
      </c>
      <c r="L89">
        <f>_xlfn.RANK.EQ('Data-Error-I'!L89,'Data-Error-I'!C89:N89,0)</f>
        <v>9</v>
      </c>
      <c r="M89">
        <f>_xlfn.RANK.EQ('Data-Error-I'!M89,'Data-Error-I'!C89:N89,0)</f>
        <v>11</v>
      </c>
      <c r="N89">
        <f>_xlfn.RANK.EQ('Data-Error-I'!N89,'Data-Error-I'!C89:N89,0)</f>
        <v>10</v>
      </c>
    </row>
    <row r="90" spans="2:14" x14ac:dyDescent="0.25">
      <c r="B90">
        <f>'Data-Error-I'!B90</f>
        <v>0.13999999999999899</v>
      </c>
      <c r="C90">
        <f>_xlfn.RANK.EQ('Data-Error-I'!C90,'Data-Error-I'!C90:N90,0)</f>
        <v>12</v>
      </c>
      <c r="D90">
        <f>_xlfn.RANK.EQ('Data-Error-I'!D90,'Data-Error-I'!C90:N90,0)</f>
        <v>2</v>
      </c>
      <c r="E90">
        <f>_xlfn.RANK.EQ('Data-Error-I'!E90,'Data-Error-I'!C90:N90,0)</f>
        <v>5</v>
      </c>
      <c r="F90">
        <f>_xlfn.RANK.EQ('Data-Error-I'!F90,'Data-Error-I'!C90:N90,0)</f>
        <v>1</v>
      </c>
      <c r="G90">
        <f>_xlfn.RANK.EQ('Data-Error-I'!G90,'Data-Error-I'!C90:N90,0)</f>
        <v>7</v>
      </c>
      <c r="H90">
        <f>_xlfn.RANK.EQ('Data-Error-I'!H90,'Data-Error-I'!C90:N90,0)</f>
        <v>6</v>
      </c>
      <c r="I90">
        <f>_xlfn.RANK.EQ('Data-Error-I'!I90,'Data-Error-I'!C90:N90,0)</f>
        <v>2</v>
      </c>
      <c r="J90">
        <f>_xlfn.RANK.EQ('Data-Error-I'!J90,'Data-Error-I'!C90:N90,0)</f>
        <v>9</v>
      </c>
      <c r="K90">
        <f>_xlfn.RANK.EQ('Data-Error-I'!K90,'Data-Error-I'!C90:N90,0)</f>
        <v>2</v>
      </c>
      <c r="L90">
        <f>_xlfn.RANK.EQ('Data-Error-I'!L90,'Data-Error-I'!C90:N90,0)</f>
        <v>8</v>
      </c>
      <c r="M90">
        <f>_xlfn.RANK.EQ('Data-Error-I'!M90,'Data-Error-I'!C90:N90,0)</f>
        <v>11</v>
      </c>
      <c r="N90">
        <f>_xlfn.RANK.EQ('Data-Error-I'!N90,'Data-Error-I'!C90:N90,0)</f>
        <v>10</v>
      </c>
    </row>
    <row r="91" spans="2:14" x14ac:dyDescent="0.25">
      <c r="B91">
        <f>'Data-Error-I'!B91</f>
        <v>0.12999999999999901</v>
      </c>
      <c r="C91">
        <f>_xlfn.RANK.EQ('Data-Error-I'!C91,'Data-Error-I'!C91:N91,0)</f>
        <v>12</v>
      </c>
      <c r="D91">
        <f>_xlfn.RANK.EQ('Data-Error-I'!D91,'Data-Error-I'!C91:N91,0)</f>
        <v>2</v>
      </c>
      <c r="E91">
        <f>_xlfn.RANK.EQ('Data-Error-I'!E91,'Data-Error-I'!C91:N91,0)</f>
        <v>5</v>
      </c>
      <c r="F91">
        <f>_xlfn.RANK.EQ('Data-Error-I'!F91,'Data-Error-I'!C91:N91,0)</f>
        <v>1</v>
      </c>
      <c r="G91">
        <f>_xlfn.RANK.EQ('Data-Error-I'!G91,'Data-Error-I'!C91:N91,0)</f>
        <v>7</v>
      </c>
      <c r="H91">
        <f>_xlfn.RANK.EQ('Data-Error-I'!H91,'Data-Error-I'!C91:N91,0)</f>
        <v>6</v>
      </c>
      <c r="I91">
        <f>_xlfn.RANK.EQ('Data-Error-I'!I91,'Data-Error-I'!C91:N91,0)</f>
        <v>2</v>
      </c>
      <c r="J91">
        <f>_xlfn.RANK.EQ('Data-Error-I'!J91,'Data-Error-I'!C91:N91,0)</f>
        <v>8</v>
      </c>
      <c r="K91">
        <f>_xlfn.RANK.EQ('Data-Error-I'!K91,'Data-Error-I'!C91:N91,0)</f>
        <v>2</v>
      </c>
      <c r="L91">
        <f>_xlfn.RANK.EQ('Data-Error-I'!L91,'Data-Error-I'!C91:N91,0)</f>
        <v>10</v>
      </c>
      <c r="M91">
        <f>_xlfn.RANK.EQ('Data-Error-I'!M91,'Data-Error-I'!C91:N91,0)</f>
        <v>11</v>
      </c>
      <c r="N91">
        <f>_xlfn.RANK.EQ('Data-Error-I'!N91,'Data-Error-I'!C91:N91,0)</f>
        <v>9</v>
      </c>
    </row>
    <row r="92" spans="2:14" x14ac:dyDescent="0.25">
      <c r="B92">
        <f>'Data-Error-I'!B92</f>
        <v>0.119999999999999</v>
      </c>
      <c r="C92">
        <f>_xlfn.RANK.EQ('Data-Error-I'!C92,'Data-Error-I'!C92:N92,0)</f>
        <v>12</v>
      </c>
      <c r="D92">
        <f>_xlfn.RANK.EQ('Data-Error-I'!D92,'Data-Error-I'!C92:N92,0)</f>
        <v>2</v>
      </c>
      <c r="E92">
        <f>_xlfn.RANK.EQ('Data-Error-I'!E92,'Data-Error-I'!C92:N92,0)</f>
        <v>5</v>
      </c>
      <c r="F92">
        <f>_xlfn.RANK.EQ('Data-Error-I'!F92,'Data-Error-I'!C92:N92,0)</f>
        <v>1</v>
      </c>
      <c r="G92">
        <f>_xlfn.RANK.EQ('Data-Error-I'!G92,'Data-Error-I'!C92:N92,0)</f>
        <v>7</v>
      </c>
      <c r="H92">
        <f>_xlfn.RANK.EQ('Data-Error-I'!H92,'Data-Error-I'!C92:N92,0)</f>
        <v>6</v>
      </c>
      <c r="I92">
        <f>_xlfn.RANK.EQ('Data-Error-I'!I92,'Data-Error-I'!C92:N92,0)</f>
        <v>2</v>
      </c>
      <c r="J92">
        <f>_xlfn.RANK.EQ('Data-Error-I'!J92,'Data-Error-I'!C92:N92,0)</f>
        <v>10</v>
      </c>
      <c r="K92">
        <f>_xlfn.RANK.EQ('Data-Error-I'!K92,'Data-Error-I'!C92:N92,0)</f>
        <v>2</v>
      </c>
      <c r="L92">
        <f>_xlfn.RANK.EQ('Data-Error-I'!L92,'Data-Error-I'!C92:N92,0)</f>
        <v>9</v>
      </c>
      <c r="M92">
        <f>_xlfn.RANK.EQ('Data-Error-I'!M92,'Data-Error-I'!C92:N92,0)</f>
        <v>11</v>
      </c>
      <c r="N92">
        <f>_xlfn.RANK.EQ('Data-Error-I'!N92,'Data-Error-I'!C92:N92,0)</f>
        <v>8</v>
      </c>
    </row>
    <row r="93" spans="2:14" x14ac:dyDescent="0.25">
      <c r="B93">
        <f>'Data-Error-I'!B93</f>
        <v>0.109999999999999</v>
      </c>
      <c r="C93">
        <f>_xlfn.RANK.EQ('Data-Error-I'!C93,'Data-Error-I'!C93:N93,0)</f>
        <v>12</v>
      </c>
      <c r="D93">
        <f>_xlfn.RANK.EQ('Data-Error-I'!D93,'Data-Error-I'!C93:N93,0)</f>
        <v>2</v>
      </c>
      <c r="E93">
        <f>_xlfn.RANK.EQ('Data-Error-I'!E93,'Data-Error-I'!C93:N93,0)</f>
        <v>5</v>
      </c>
      <c r="F93">
        <f>_xlfn.RANK.EQ('Data-Error-I'!F93,'Data-Error-I'!C93:N93,0)</f>
        <v>1</v>
      </c>
      <c r="G93">
        <f>_xlfn.RANK.EQ('Data-Error-I'!G93,'Data-Error-I'!C93:N93,0)</f>
        <v>7</v>
      </c>
      <c r="H93">
        <f>_xlfn.RANK.EQ('Data-Error-I'!H93,'Data-Error-I'!C93:N93,0)</f>
        <v>6</v>
      </c>
      <c r="I93">
        <f>_xlfn.RANK.EQ('Data-Error-I'!I93,'Data-Error-I'!C93:N93,0)</f>
        <v>2</v>
      </c>
      <c r="J93">
        <f>_xlfn.RANK.EQ('Data-Error-I'!J93,'Data-Error-I'!C93:N93,0)</f>
        <v>10</v>
      </c>
      <c r="K93">
        <f>_xlfn.RANK.EQ('Data-Error-I'!K93,'Data-Error-I'!C93:N93,0)</f>
        <v>2</v>
      </c>
      <c r="L93">
        <f>_xlfn.RANK.EQ('Data-Error-I'!L93,'Data-Error-I'!C93:N93,0)</f>
        <v>9</v>
      </c>
      <c r="M93">
        <f>_xlfn.RANK.EQ('Data-Error-I'!M93,'Data-Error-I'!C93:N93,0)</f>
        <v>11</v>
      </c>
      <c r="N93">
        <f>_xlfn.RANK.EQ('Data-Error-I'!N93,'Data-Error-I'!C93:N93,0)</f>
        <v>8</v>
      </c>
    </row>
    <row r="94" spans="2:14" x14ac:dyDescent="0.25">
      <c r="B94">
        <f>'Data-Error-I'!B94</f>
        <v>9.9999999999999006E-2</v>
      </c>
      <c r="C94">
        <f>_xlfn.RANK.EQ('Data-Error-I'!C94,'Data-Error-I'!C94:N94,0)</f>
        <v>12</v>
      </c>
      <c r="D94">
        <f>_xlfn.RANK.EQ('Data-Error-I'!D94,'Data-Error-I'!C94:N94,0)</f>
        <v>2</v>
      </c>
      <c r="E94">
        <f>_xlfn.RANK.EQ('Data-Error-I'!E94,'Data-Error-I'!C94:N94,0)</f>
        <v>5</v>
      </c>
      <c r="F94">
        <f>_xlfn.RANK.EQ('Data-Error-I'!F94,'Data-Error-I'!C94:N94,0)</f>
        <v>1</v>
      </c>
      <c r="G94">
        <f>_xlfn.RANK.EQ('Data-Error-I'!G94,'Data-Error-I'!C94:N94,0)</f>
        <v>7</v>
      </c>
      <c r="H94">
        <f>_xlfn.RANK.EQ('Data-Error-I'!H94,'Data-Error-I'!C94:N94,0)</f>
        <v>6</v>
      </c>
      <c r="I94">
        <f>_xlfn.RANK.EQ('Data-Error-I'!I94,'Data-Error-I'!C94:N94,0)</f>
        <v>2</v>
      </c>
      <c r="J94">
        <f>_xlfn.RANK.EQ('Data-Error-I'!J94,'Data-Error-I'!C94:N94,0)</f>
        <v>10</v>
      </c>
      <c r="K94">
        <f>_xlfn.RANK.EQ('Data-Error-I'!K94,'Data-Error-I'!C94:N94,0)</f>
        <v>2</v>
      </c>
      <c r="L94">
        <f>_xlfn.RANK.EQ('Data-Error-I'!L94,'Data-Error-I'!C94:N94,0)</f>
        <v>9</v>
      </c>
      <c r="M94">
        <f>_xlfn.RANK.EQ('Data-Error-I'!M94,'Data-Error-I'!C94:N94,0)</f>
        <v>11</v>
      </c>
      <c r="N94">
        <f>_xlfn.RANK.EQ('Data-Error-I'!N94,'Data-Error-I'!C94:N94,0)</f>
        <v>8</v>
      </c>
    </row>
    <row r="95" spans="2:14" x14ac:dyDescent="0.25">
      <c r="B95">
        <f>'Data-Error-I'!B95</f>
        <v>8.9999999999998997E-2</v>
      </c>
      <c r="C95">
        <f>_xlfn.RANK.EQ('Data-Error-I'!C95,'Data-Error-I'!C95:N95,0)</f>
        <v>12</v>
      </c>
      <c r="D95">
        <f>_xlfn.RANK.EQ('Data-Error-I'!D95,'Data-Error-I'!C95:N95,0)</f>
        <v>2</v>
      </c>
      <c r="E95">
        <f>_xlfn.RANK.EQ('Data-Error-I'!E95,'Data-Error-I'!C95:N95,0)</f>
        <v>5</v>
      </c>
      <c r="F95">
        <f>_xlfn.RANK.EQ('Data-Error-I'!F95,'Data-Error-I'!C95:N95,0)</f>
        <v>1</v>
      </c>
      <c r="G95">
        <f>_xlfn.RANK.EQ('Data-Error-I'!G95,'Data-Error-I'!C95:N95,0)</f>
        <v>7</v>
      </c>
      <c r="H95">
        <f>_xlfn.RANK.EQ('Data-Error-I'!H95,'Data-Error-I'!C95:N95,0)</f>
        <v>6</v>
      </c>
      <c r="I95">
        <f>_xlfn.RANK.EQ('Data-Error-I'!I95,'Data-Error-I'!C95:N95,0)</f>
        <v>2</v>
      </c>
      <c r="J95">
        <f>_xlfn.RANK.EQ('Data-Error-I'!J95,'Data-Error-I'!C95:N95,0)</f>
        <v>10</v>
      </c>
      <c r="K95">
        <f>_xlfn.RANK.EQ('Data-Error-I'!K95,'Data-Error-I'!C95:N95,0)</f>
        <v>2</v>
      </c>
      <c r="L95">
        <f>_xlfn.RANK.EQ('Data-Error-I'!L95,'Data-Error-I'!C95:N95,0)</f>
        <v>9</v>
      </c>
      <c r="M95">
        <f>_xlfn.RANK.EQ('Data-Error-I'!M95,'Data-Error-I'!C95:N95,0)</f>
        <v>11</v>
      </c>
      <c r="N95">
        <f>_xlfn.RANK.EQ('Data-Error-I'!N95,'Data-Error-I'!C95:N95,0)</f>
        <v>8</v>
      </c>
    </row>
    <row r="96" spans="2:14" x14ac:dyDescent="0.25">
      <c r="B96">
        <f>'Data-Error-I'!B96</f>
        <v>7.9999999999999002E-2</v>
      </c>
      <c r="C96">
        <f>_xlfn.RANK.EQ('Data-Error-I'!C96,'Data-Error-I'!C96:N96,0)</f>
        <v>12</v>
      </c>
      <c r="D96">
        <f>_xlfn.RANK.EQ('Data-Error-I'!D96,'Data-Error-I'!C96:N96,0)</f>
        <v>2</v>
      </c>
      <c r="E96">
        <f>_xlfn.RANK.EQ('Data-Error-I'!E96,'Data-Error-I'!C96:N96,0)</f>
        <v>5</v>
      </c>
      <c r="F96">
        <f>_xlfn.RANK.EQ('Data-Error-I'!F96,'Data-Error-I'!C96:N96,0)</f>
        <v>1</v>
      </c>
      <c r="G96">
        <f>_xlfn.RANK.EQ('Data-Error-I'!G96,'Data-Error-I'!C96:N96,0)</f>
        <v>7</v>
      </c>
      <c r="H96">
        <f>_xlfn.RANK.EQ('Data-Error-I'!H96,'Data-Error-I'!C96:N96,0)</f>
        <v>6</v>
      </c>
      <c r="I96">
        <f>_xlfn.RANK.EQ('Data-Error-I'!I96,'Data-Error-I'!C96:N96,0)</f>
        <v>2</v>
      </c>
      <c r="J96">
        <f>_xlfn.RANK.EQ('Data-Error-I'!J96,'Data-Error-I'!C96:N96,0)</f>
        <v>10</v>
      </c>
      <c r="K96">
        <f>_xlfn.RANK.EQ('Data-Error-I'!K96,'Data-Error-I'!C96:N96,0)</f>
        <v>2</v>
      </c>
      <c r="L96">
        <f>_xlfn.RANK.EQ('Data-Error-I'!L96,'Data-Error-I'!C96:N96,0)</f>
        <v>9</v>
      </c>
      <c r="M96">
        <f>_xlfn.RANK.EQ('Data-Error-I'!M96,'Data-Error-I'!C96:N96,0)</f>
        <v>11</v>
      </c>
      <c r="N96">
        <f>_xlfn.RANK.EQ('Data-Error-I'!N96,'Data-Error-I'!C96:N96,0)</f>
        <v>8</v>
      </c>
    </row>
    <row r="97" spans="2:14" x14ac:dyDescent="0.25">
      <c r="B97">
        <f>'Data-Error-I'!B97</f>
        <v>6.9999999999998994E-2</v>
      </c>
      <c r="C97">
        <f>_xlfn.RANK.EQ('Data-Error-I'!C97,'Data-Error-I'!C97:N97,0)</f>
        <v>12</v>
      </c>
      <c r="D97">
        <f>_xlfn.RANK.EQ('Data-Error-I'!D97,'Data-Error-I'!C97:N97,0)</f>
        <v>2</v>
      </c>
      <c r="E97">
        <f>_xlfn.RANK.EQ('Data-Error-I'!E97,'Data-Error-I'!C97:N97,0)</f>
        <v>5</v>
      </c>
      <c r="F97">
        <f>_xlfn.RANK.EQ('Data-Error-I'!F97,'Data-Error-I'!C97:N97,0)</f>
        <v>1</v>
      </c>
      <c r="G97">
        <f>_xlfn.RANK.EQ('Data-Error-I'!G97,'Data-Error-I'!C97:N97,0)</f>
        <v>7</v>
      </c>
      <c r="H97">
        <f>_xlfn.RANK.EQ('Data-Error-I'!H97,'Data-Error-I'!C97:N97,0)</f>
        <v>6</v>
      </c>
      <c r="I97">
        <f>_xlfn.RANK.EQ('Data-Error-I'!I97,'Data-Error-I'!C97:N97,0)</f>
        <v>2</v>
      </c>
      <c r="J97">
        <f>_xlfn.RANK.EQ('Data-Error-I'!J97,'Data-Error-I'!C97:N97,0)</f>
        <v>10</v>
      </c>
      <c r="K97">
        <f>_xlfn.RANK.EQ('Data-Error-I'!K97,'Data-Error-I'!C97:N97,0)</f>
        <v>2</v>
      </c>
      <c r="L97">
        <f>_xlfn.RANK.EQ('Data-Error-I'!L97,'Data-Error-I'!C97:N97,0)</f>
        <v>9</v>
      </c>
      <c r="M97">
        <f>_xlfn.RANK.EQ('Data-Error-I'!M97,'Data-Error-I'!C97:N97,0)</f>
        <v>11</v>
      </c>
      <c r="N97">
        <f>_xlfn.RANK.EQ('Data-Error-I'!N97,'Data-Error-I'!C97:N97,0)</f>
        <v>8</v>
      </c>
    </row>
    <row r="98" spans="2:14" x14ac:dyDescent="0.25">
      <c r="B98">
        <f>'Data-Error-I'!B98</f>
        <v>5.9999999999999103E-2</v>
      </c>
      <c r="C98">
        <f>_xlfn.RANK.EQ('Data-Error-I'!C98,'Data-Error-I'!C98:N98,0)</f>
        <v>12</v>
      </c>
      <c r="D98">
        <f>_xlfn.RANK.EQ('Data-Error-I'!D98,'Data-Error-I'!C98:N98,0)</f>
        <v>2</v>
      </c>
      <c r="E98">
        <f>_xlfn.RANK.EQ('Data-Error-I'!E98,'Data-Error-I'!C98:N98,0)</f>
        <v>5</v>
      </c>
      <c r="F98">
        <f>_xlfn.RANK.EQ('Data-Error-I'!F98,'Data-Error-I'!C98:N98,0)</f>
        <v>1</v>
      </c>
      <c r="G98">
        <f>_xlfn.RANK.EQ('Data-Error-I'!G98,'Data-Error-I'!C98:N98,0)</f>
        <v>7</v>
      </c>
      <c r="H98">
        <f>_xlfn.RANK.EQ('Data-Error-I'!H98,'Data-Error-I'!C98:N98,0)</f>
        <v>6</v>
      </c>
      <c r="I98">
        <f>_xlfn.RANK.EQ('Data-Error-I'!I98,'Data-Error-I'!C98:N98,0)</f>
        <v>2</v>
      </c>
      <c r="J98">
        <f>_xlfn.RANK.EQ('Data-Error-I'!J98,'Data-Error-I'!C98:N98,0)</f>
        <v>9</v>
      </c>
      <c r="K98">
        <f>_xlfn.RANK.EQ('Data-Error-I'!K98,'Data-Error-I'!C98:N98,0)</f>
        <v>2</v>
      </c>
      <c r="L98">
        <f>_xlfn.RANK.EQ('Data-Error-I'!L98,'Data-Error-I'!C98:N98,0)</f>
        <v>10</v>
      </c>
      <c r="M98">
        <f>_xlfn.RANK.EQ('Data-Error-I'!M98,'Data-Error-I'!C98:N98,0)</f>
        <v>11</v>
      </c>
      <c r="N98">
        <f>_xlfn.RANK.EQ('Data-Error-I'!N98,'Data-Error-I'!C98:N98,0)</f>
        <v>8</v>
      </c>
    </row>
    <row r="99" spans="2:14" x14ac:dyDescent="0.25">
      <c r="B99">
        <f>'Data-Error-I'!B99</f>
        <v>4.9999999999998997E-2</v>
      </c>
      <c r="C99">
        <f>_xlfn.RANK.EQ('Data-Error-I'!C99,'Data-Error-I'!C99:N99,0)</f>
        <v>12</v>
      </c>
      <c r="D99">
        <f>_xlfn.RANK.EQ('Data-Error-I'!D99,'Data-Error-I'!C99:N99,0)</f>
        <v>1</v>
      </c>
      <c r="E99">
        <f>_xlfn.RANK.EQ('Data-Error-I'!E99,'Data-Error-I'!C99:N99,0)</f>
        <v>5</v>
      </c>
      <c r="F99">
        <f>_xlfn.RANK.EQ('Data-Error-I'!F99,'Data-Error-I'!C99:N99,0)</f>
        <v>4</v>
      </c>
      <c r="G99">
        <f>_xlfn.RANK.EQ('Data-Error-I'!G99,'Data-Error-I'!C99:N99,0)</f>
        <v>7</v>
      </c>
      <c r="H99">
        <f>_xlfn.RANK.EQ('Data-Error-I'!H99,'Data-Error-I'!C99:N99,0)</f>
        <v>6</v>
      </c>
      <c r="I99">
        <f>_xlfn.RANK.EQ('Data-Error-I'!I99,'Data-Error-I'!C99:N99,0)</f>
        <v>1</v>
      </c>
      <c r="J99">
        <f>_xlfn.RANK.EQ('Data-Error-I'!J99,'Data-Error-I'!C99:N99,0)</f>
        <v>9</v>
      </c>
      <c r="K99">
        <f>_xlfn.RANK.EQ('Data-Error-I'!K99,'Data-Error-I'!C99:N99,0)</f>
        <v>1</v>
      </c>
      <c r="L99">
        <f>_xlfn.RANK.EQ('Data-Error-I'!L99,'Data-Error-I'!C99:N99,0)</f>
        <v>10</v>
      </c>
      <c r="M99">
        <f>_xlfn.RANK.EQ('Data-Error-I'!M99,'Data-Error-I'!C99:N99,0)</f>
        <v>11</v>
      </c>
      <c r="N99">
        <f>_xlfn.RANK.EQ('Data-Error-I'!N99,'Data-Error-I'!C99:N99,0)</f>
        <v>8</v>
      </c>
    </row>
    <row r="100" spans="2:14" x14ac:dyDescent="0.25">
      <c r="B100">
        <f>'Data-Error-I'!B100</f>
        <v>3.9999999999999002E-2</v>
      </c>
      <c r="C100">
        <f>_xlfn.RANK.EQ('Data-Error-I'!C100,'Data-Error-I'!C100:N100,0)</f>
        <v>12</v>
      </c>
      <c r="D100">
        <f>_xlfn.RANK.EQ('Data-Error-I'!D100,'Data-Error-I'!C100:N100,0)</f>
        <v>1</v>
      </c>
      <c r="E100">
        <f>_xlfn.RANK.EQ('Data-Error-I'!E100,'Data-Error-I'!C100:N100,0)</f>
        <v>5</v>
      </c>
      <c r="F100">
        <f>_xlfn.RANK.EQ('Data-Error-I'!F100,'Data-Error-I'!C100:N100,0)</f>
        <v>4</v>
      </c>
      <c r="G100">
        <f>_xlfn.RANK.EQ('Data-Error-I'!G100,'Data-Error-I'!C100:N100,0)</f>
        <v>7</v>
      </c>
      <c r="H100">
        <f>_xlfn.RANK.EQ('Data-Error-I'!H100,'Data-Error-I'!C100:N100,0)</f>
        <v>6</v>
      </c>
      <c r="I100">
        <f>_xlfn.RANK.EQ('Data-Error-I'!I100,'Data-Error-I'!C100:N100,0)</f>
        <v>1</v>
      </c>
      <c r="J100">
        <f>_xlfn.RANK.EQ('Data-Error-I'!J100,'Data-Error-I'!C100:N100,0)</f>
        <v>9</v>
      </c>
      <c r="K100">
        <f>_xlfn.RANK.EQ('Data-Error-I'!K100,'Data-Error-I'!C100:N100,0)</f>
        <v>1</v>
      </c>
      <c r="L100">
        <f>_xlfn.RANK.EQ('Data-Error-I'!L100,'Data-Error-I'!C100:N100,0)</f>
        <v>10</v>
      </c>
      <c r="M100">
        <f>_xlfn.RANK.EQ('Data-Error-I'!M100,'Data-Error-I'!C100:N100,0)</f>
        <v>11</v>
      </c>
      <c r="N100">
        <f>_xlfn.RANK.EQ('Data-Error-I'!N100,'Data-Error-I'!C100:N100,0)</f>
        <v>8</v>
      </c>
    </row>
    <row r="101" spans="2:14" x14ac:dyDescent="0.25">
      <c r="B101">
        <f>'Data-Error-I'!B101</f>
        <v>2.9999999999999E-2</v>
      </c>
      <c r="C101">
        <f>_xlfn.RANK.EQ('Data-Error-I'!C101,'Data-Error-I'!C101:N101,0)</f>
        <v>12</v>
      </c>
      <c r="D101">
        <f>_xlfn.RANK.EQ('Data-Error-I'!D101,'Data-Error-I'!C101:N101,0)</f>
        <v>1</v>
      </c>
      <c r="E101">
        <f>_xlfn.RANK.EQ('Data-Error-I'!E101,'Data-Error-I'!C101:N101,0)</f>
        <v>6</v>
      </c>
      <c r="F101">
        <f>_xlfn.RANK.EQ('Data-Error-I'!F101,'Data-Error-I'!C101:N101,0)</f>
        <v>4</v>
      </c>
      <c r="G101">
        <f>_xlfn.RANK.EQ('Data-Error-I'!G101,'Data-Error-I'!C101:N101,0)</f>
        <v>5</v>
      </c>
      <c r="H101">
        <f>_xlfn.RANK.EQ('Data-Error-I'!H101,'Data-Error-I'!C101:N101,0)</f>
        <v>7</v>
      </c>
      <c r="I101">
        <f>_xlfn.RANK.EQ('Data-Error-I'!I101,'Data-Error-I'!C101:N101,0)</f>
        <v>1</v>
      </c>
      <c r="J101">
        <f>_xlfn.RANK.EQ('Data-Error-I'!J101,'Data-Error-I'!C101:N101,0)</f>
        <v>9</v>
      </c>
      <c r="K101">
        <f>_xlfn.RANK.EQ('Data-Error-I'!K101,'Data-Error-I'!C101:N101,0)</f>
        <v>1</v>
      </c>
      <c r="L101">
        <f>_xlfn.RANK.EQ('Data-Error-I'!L101,'Data-Error-I'!C101:N101,0)</f>
        <v>10</v>
      </c>
      <c r="M101">
        <f>_xlfn.RANK.EQ('Data-Error-I'!M101,'Data-Error-I'!C101:N101,0)</f>
        <v>11</v>
      </c>
      <c r="N101">
        <f>_xlfn.RANK.EQ('Data-Error-I'!N101,'Data-Error-I'!C101:N101,0)</f>
        <v>8</v>
      </c>
    </row>
    <row r="102" spans="2:14" x14ac:dyDescent="0.25">
      <c r="B102">
        <f>'Data-Error-I'!B102</f>
        <v>1.9999999999999001E-2</v>
      </c>
      <c r="C102">
        <f>_xlfn.RANK.EQ('Data-Error-I'!C102,'Data-Error-I'!C102:N102,0)</f>
        <v>12</v>
      </c>
      <c r="D102">
        <f>_xlfn.RANK.EQ('Data-Error-I'!D102,'Data-Error-I'!C102:N102,0)</f>
        <v>1</v>
      </c>
      <c r="E102">
        <f>_xlfn.RANK.EQ('Data-Error-I'!E102,'Data-Error-I'!C102:N102,0)</f>
        <v>5</v>
      </c>
      <c r="F102">
        <f>_xlfn.RANK.EQ('Data-Error-I'!F102,'Data-Error-I'!C102:N102,0)</f>
        <v>7</v>
      </c>
      <c r="G102">
        <f>_xlfn.RANK.EQ('Data-Error-I'!G102,'Data-Error-I'!C102:N102,0)</f>
        <v>4</v>
      </c>
      <c r="H102">
        <f>_xlfn.RANK.EQ('Data-Error-I'!H102,'Data-Error-I'!C102:N102,0)</f>
        <v>6</v>
      </c>
      <c r="I102">
        <f>_xlfn.RANK.EQ('Data-Error-I'!I102,'Data-Error-I'!C102:N102,0)</f>
        <v>1</v>
      </c>
      <c r="J102">
        <f>_xlfn.RANK.EQ('Data-Error-I'!J102,'Data-Error-I'!C102:N102,0)</f>
        <v>9</v>
      </c>
      <c r="K102">
        <f>_xlfn.RANK.EQ('Data-Error-I'!K102,'Data-Error-I'!C102:N102,0)</f>
        <v>1</v>
      </c>
      <c r="L102">
        <f>_xlfn.RANK.EQ('Data-Error-I'!L102,'Data-Error-I'!C102:N102,0)</f>
        <v>10</v>
      </c>
      <c r="M102">
        <f>_xlfn.RANK.EQ('Data-Error-I'!M102,'Data-Error-I'!C102:N102,0)</f>
        <v>11</v>
      </c>
      <c r="N102">
        <f>_xlfn.RANK.EQ('Data-Error-I'!N102,'Data-Error-I'!C102:N102,0)</f>
        <v>8</v>
      </c>
    </row>
    <row r="103" spans="2:14" x14ac:dyDescent="0.25">
      <c r="B103">
        <f>'Data-Error-I'!B103</f>
        <v>9.9999999999990097E-3</v>
      </c>
      <c r="C103">
        <f>_xlfn.RANK.EQ('Data-Error-I'!C103,'Data-Error-I'!C103:N103,0)</f>
        <v>12</v>
      </c>
      <c r="D103">
        <f>_xlfn.RANK.EQ('Data-Error-I'!D103,'Data-Error-I'!C103:N103,0)</f>
        <v>1</v>
      </c>
      <c r="E103">
        <f>_xlfn.RANK.EQ('Data-Error-I'!E103,'Data-Error-I'!C103:N103,0)</f>
        <v>4</v>
      </c>
      <c r="F103">
        <f>_xlfn.RANK.EQ('Data-Error-I'!F103,'Data-Error-I'!C103:N103,0)</f>
        <v>7</v>
      </c>
      <c r="G103">
        <f>_xlfn.RANK.EQ('Data-Error-I'!G103,'Data-Error-I'!C103:N103,0)</f>
        <v>6</v>
      </c>
      <c r="H103">
        <f>_xlfn.RANK.EQ('Data-Error-I'!H103,'Data-Error-I'!C103:N103,0)</f>
        <v>5</v>
      </c>
      <c r="I103">
        <f>_xlfn.RANK.EQ('Data-Error-I'!I103,'Data-Error-I'!C103:N103,0)</f>
        <v>1</v>
      </c>
      <c r="J103">
        <f>_xlfn.RANK.EQ('Data-Error-I'!J103,'Data-Error-I'!C103:N103,0)</f>
        <v>10</v>
      </c>
      <c r="K103">
        <f>_xlfn.RANK.EQ('Data-Error-I'!K103,'Data-Error-I'!C103:N103,0)</f>
        <v>1</v>
      </c>
      <c r="L103">
        <f>_xlfn.RANK.EQ('Data-Error-I'!L103,'Data-Error-I'!C103:N103,0)</f>
        <v>9</v>
      </c>
      <c r="M103">
        <f>_xlfn.RANK.EQ('Data-Error-I'!M103,'Data-Error-I'!C103:N103,0)</f>
        <v>11</v>
      </c>
      <c r="N103">
        <f>_xlfn.RANK.EQ('Data-Error-I'!N103,'Data-Error-I'!C103:N103,0)</f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2C47-C77C-4454-AE27-FFD5477C6456}">
  <dimension ref="A1:S102"/>
  <sheetViews>
    <sheetView workbookViewId="0">
      <selection activeCell="T7" sqref="A1:XFD1048576"/>
    </sheetView>
  </sheetViews>
  <sheetFormatPr defaultRowHeight="15" x14ac:dyDescent="0.25"/>
  <sheetData>
    <row r="1" spans="1:19" x14ac:dyDescent="0.25">
      <c r="A1" t="s">
        <v>7</v>
      </c>
      <c r="B1" t="s">
        <v>38</v>
      </c>
      <c r="C1" t="s">
        <v>39</v>
      </c>
      <c r="D1" t="s">
        <v>40</v>
      </c>
      <c r="E1" t="s">
        <v>41</v>
      </c>
    </row>
    <row r="2" spans="1:19" x14ac:dyDescent="0.25">
      <c r="A2" t="s">
        <v>8</v>
      </c>
      <c r="B2" t="s">
        <v>9</v>
      </c>
      <c r="C2" t="s">
        <v>10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</row>
    <row r="3" spans="1:19" x14ac:dyDescent="0.25">
      <c r="A3">
        <v>100</v>
      </c>
      <c r="B3">
        <v>5040</v>
      </c>
      <c r="C3">
        <v>100</v>
      </c>
      <c r="D3">
        <v>2.00178443706692E-2</v>
      </c>
      <c r="E3">
        <v>0</v>
      </c>
      <c r="F3">
        <v>0</v>
      </c>
      <c r="G3">
        <v>0</v>
      </c>
      <c r="H3">
        <v>0</v>
      </c>
      <c r="I3">
        <v>16.3022831406428</v>
      </c>
      <c r="J3">
        <v>476405.74</v>
      </c>
      <c r="K3">
        <v>410359.9</v>
      </c>
      <c r="L3">
        <v>0.86385597729413999</v>
      </c>
      <c r="M3">
        <v>0.85714396706050799</v>
      </c>
      <c r="N3">
        <v>16.3022831406428</v>
      </c>
      <c r="O3">
        <v>0.95883703751363003</v>
      </c>
      <c r="P3">
        <v>16.3022831406428</v>
      </c>
      <c r="Q3">
        <v>0.94266727531351802</v>
      </c>
      <c r="R3">
        <v>133384724.78</v>
      </c>
      <c r="S3">
        <v>0.29730177875067998</v>
      </c>
    </row>
    <row r="4" spans="1:19" x14ac:dyDescent="0.25">
      <c r="A4">
        <v>99</v>
      </c>
      <c r="B4">
        <v>4989.6000000000004</v>
      </c>
      <c r="C4">
        <v>99</v>
      </c>
      <c r="D4">
        <v>2.01063918211562E-2</v>
      </c>
      <c r="E4">
        <v>0</v>
      </c>
      <c r="F4">
        <v>0</v>
      </c>
      <c r="G4">
        <v>0</v>
      </c>
      <c r="H4">
        <v>0</v>
      </c>
      <c r="I4">
        <v>16.302898602997399</v>
      </c>
      <c r="J4">
        <v>476415.1</v>
      </c>
      <c r="K4">
        <v>410390.14</v>
      </c>
      <c r="L4">
        <v>0.863937497451155</v>
      </c>
      <c r="M4">
        <v>0.857161689939133</v>
      </c>
      <c r="N4">
        <v>16.302898602997399</v>
      </c>
      <c r="O4">
        <v>0.95942668728952396</v>
      </c>
      <c r="P4">
        <v>16.302898602997399</v>
      </c>
      <c r="Q4">
        <v>0.94696838176930298</v>
      </c>
      <c r="R4">
        <v>133098910.81999999</v>
      </c>
      <c r="S4">
        <v>0.29730177875067998</v>
      </c>
    </row>
    <row r="5" spans="1:19" x14ac:dyDescent="0.25">
      <c r="A5">
        <v>98</v>
      </c>
      <c r="B5">
        <v>4939.2</v>
      </c>
      <c r="C5">
        <v>98</v>
      </c>
      <c r="D5">
        <v>1.9540368822056699E-2</v>
      </c>
      <c r="E5">
        <v>0</v>
      </c>
      <c r="F5">
        <v>0</v>
      </c>
      <c r="G5">
        <v>0</v>
      </c>
      <c r="H5">
        <v>0</v>
      </c>
      <c r="I5">
        <v>16.304430292339099</v>
      </c>
      <c r="J5">
        <v>476482.52</v>
      </c>
      <c r="K5">
        <v>410405.4</v>
      </c>
      <c r="L5">
        <v>0.86402664997346701</v>
      </c>
      <c r="M5">
        <v>0.85727866093805905</v>
      </c>
      <c r="N5">
        <v>16.304430292339099</v>
      </c>
      <c r="O5">
        <v>0.95673819987229303</v>
      </c>
      <c r="P5">
        <v>16.304430292339099</v>
      </c>
      <c r="Q5">
        <v>0.94445254311124904</v>
      </c>
      <c r="R5">
        <v>131170887.06</v>
      </c>
      <c r="S5">
        <v>0.29730177875067998</v>
      </c>
    </row>
    <row r="6" spans="1:19" x14ac:dyDescent="0.25">
      <c r="A6">
        <v>97</v>
      </c>
      <c r="B6">
        <v>4888.8</v>
      </c>
      <c r="C6">
        <v>97</v>
      </c>
      <c r="D6">
        <v>1.87514764145768E-2</v>
      </c>
      <c r="E6">
        <v>0</v>
      </c>
      <c r="F6">
        <v>0</v>
      </c>
      <c r="G6">
        <v>0</v>
      </c>
      <c r="H6">
        <v>0</v>
      </c>
      <c r="I6">
        <v>16.300690048224499</v>
      </c>
      <c r="J6">
        <v>476333.12</v>
      </c>
      <c r="K6">
        <v>410390.98</v>
      </c>
      <c r="L6">
        <v>0.86374311572217899</v>
      </c>
      <c r="M6">
        <v>0.85701267454350105</v>
      </c>
      <c r="N6">
        <v>16.300690048224499</v>
      </c>
      <c r="O6">
        <v>0.95632612237022196</v>
      </c>
      <c r="P6">
        <v>16.300690048224499</v>
      </c>
      <c r="Q6">
        <v>0.94446498176527804</v>
      </c>
      <c r="R6">
        <v>130822540.44</v>
      </c>
      <c r="S6">
        <v>0.29730177875067998</v>
      </c>
    </row>
    <row r="7" spans="1:19" x14ac:dyDescent="0.25">
      <c r="A7">
        <v>96</v>
      </c>
      <c r="B7">
        <v>4838.3999999999996</v>
      </c>
      <c r="C7">
        <v>96</v>
      </c>
      <c r="D7">
        <v>1.9007705997463299E-2</v>
      </c>
      <c r="E7">
        <v>0</v>
      </c>
      <c r="F7">
        <v>0</v>
      </c>
      <c r="G7">
        <v>0</v>
      </c>
      <c r="H7">
        <v>0</v>
      </c>
      <c r="I7">
        <v>16.305765540151899</v>
      </c>
      <c r="J7">
        <v>476350.54</v>
      </c>
      <c r="K7">
        <v>410282.5</v>
      </c>
      <c r="L7">
        <v>0.86400605341321202</v>
      </c>
      <c r="M7">
        <v>0.85704564983888198</v>
      </c>
      <c r="N7">
        <v>16.305765540151899</v>
      </c>
      <c r="O7">
        <v>0.95662979050695296</v>
      </c>
      <c r="P7">
        <v>16.305765540151899</v>
      </c>
      <c r="Q7">
        <v>0.94568674800112495</v>
      </c>
      <c r="R7">
        <v>128416626.45999999</v>
      </c>
      <c r="S7">
        <v>0.29730177875067998</v>
      </c>
    </row>
    <row r="8" spans="1:19" x14ac:dyDescent="0.25">
      <c r="A8">
        <v>95</v>
      </c>
      <c r="B8">
        <v>4788</v>
      </c>
      <c r="C8">
        <v>95</v>
      </c>
      <c r="D8">
        <v>1.92739864120248E-2</v>
      </c>
      <c r="E8">
        <v>0</v>
      </c>
      <c r="F8">
        <v>0</v>
      </c>
      <c r="G8">
        <v>0</v>
      </c>
      <c r="H8">
        <v>0</v>
      </c>
      <c r="I8">
        <v>16.3040704514266</v>
      </c>
      <c r="J8">
        <v>476207.92</v>
      </c>
      <c r="K8">
        <v>410307.86</v>
      </c>
      <c r="L8">
        <v>0.86380707061295703</v>
      </c>
      <c r="M8">
        <v>0.85678213390619395</v>
      </c>
      <c r="N8">
        <v>16.3040704514266</v>
      </c>
      <c r="O8">
        <v>0.95613402389068403</v>
      </c>
      <c r="P8">
        <v>16.3040704514266</v>
      </c>
      <c r="Q8">
        <v>0.938217745892576</v>
      </c>
      <c r="R8">
        <v>126891789.44</v>
      </c>
      <c r="S8">
        <v>0.29730177875067998</v>
      </c>
    </row>
    <row r="9" spans="1:19" x14ac:dyDescent="0.25">
      <c r="A9">
        <v>94</v>
      </c>
      <c r="B9">
        <v>4737.6000000000004</v>
      </c>
      <c r="C9">
        <v>94</v>
      </c>
      <c r="D9">
        <v>1.9006302552203799E-2</v>
      </c>
      <c r="E9">
        <v>0</v>
      </c>
      <c r="F9">
        <v>0</v>
      </c>
      <c r="G9">
        <v>0</v>
      </c>
      <c r="H9">
        <v>0</v>
      </c>
      <c r="I9">
        <v>16.3001668957024</v>
      </c>
      <c r="J9">
        <v>476238.24</v>
      </c>
      <c r="K9">
        <v>410292.16</v>
      </c>
      <c r="L9">
        <v>0.86356516252418103</v>
      </c>
      <c r="M9">
        <v>0.85683780880773297</v>
      </c>
      <c r="N9">
        <v>16.3001668957024</v>
      </c>
      <c r="O9">
        <v>0.95231738995746995</v>
      </c>
      <c r="P9">
        <v>16.3001668957024</v>
      </c>
      <c r="Q9">
        <v>0.94330902730711697</v>
      </c>
      <c r="R9">
        <v>125779894.16</v>
      </c>
      <c r="S9">
        <v>0.29730177875067998</v>
      </c>
    </row>
    <row r="10" spans="1:19" x14ac:dyDescent="0.25">
      <c r="A10">
        <v>93</v>
      </c>
      <c r="B10">
        <v>4687.2</v>
      </c>
      <c r="C10">
        <v>93</v>
      </c>
      <c r="D10">
        <v>1.81698438847663E-2</v>
      </c>
      <c r="E10">
        <v>0</v>
      </c>
      <c r="F10">
        <v>0</v>
      </c>
      <c r="G10">
        <v>0</v>
      </c>
      <c r="H10">
        <v>0</v>
      </c>
      <c r="I10">
        <v>16.301159541189499</v>
      </c>
      <c r="J10">
        <v>476204.82</v>
      </c>
      <c r="K10">
        <v>410254.5</v>
      </c>
      <c r="L10">
        <v>0.86360427163005304</v>
      </c>
      <c r="M10">
        <v>0.85676713211600397</v>
      </c>
      <c r="N10">
        <v>16.301159541189499</v>
      </c>
      <c r="O10">
        <v>0.95270504131552802</v>
      </c>
      <c r="P10">
        <v>16.301159541189499</v>
      </c>
      <c r="Q10">
        <v>0.93988267727067698</v>
      </c>
      <c r="R10">
        <v>125868236.78</v>
      </c>
      <c r="S10">
        <v>0.29730177875067998</v>
      </c>
    </row>
    <row r="11" spans="1:19" x14ac:dyDescent="0.25">
      <c r="A11">
        <v>92</v>
      </c>
      <c r="B11">
        <v>4636.8</v>
      </c>
      <c r="C11">
        <v>92</v>
      </c>
      <c r="D11">
        <v>1.84971754642471E-2</v>
      </c>
      <c r="E11">
        <v>0</v>
      </c>
      <c r="F11">
        <v>0</v>
      </c>
      <c r="G11">
        <v>0</v>
      </c>
      <c r="H11">
        <v>0</v>
      </c>
      <c r="I11">
        <v>16.303260861093001</v>
      </c>
      <c r="J11">
        <v>476142.62</v>
      </c>
      <c r="K11">
        <v>410256.04</v>
      </c>
      <c r="L11">
        <v>0.86360800661732595</v>
      </c>
      <c r="M11">
        <v>0.85666949516648705</v>
      </c>
      <c r="N11">
        <v>16.303260861093001</v>
      </c>
      <c r="O11">
        <v>0.95118043950328202</v>
      </c>
      <c r="P11">
        <v>16.303260861093001</v>
      </c>
      <c r="Q11">
        <v>0.93866837926565805</v>
      </c>
      <c r="R11">
        <v>123373413.08</v>
      </c>
      <c r="S11">
        <v>0.29730177875067998</v>
      </c>
    </row>
    <row r="12" spans="1:19" x14ac:dyDescent="0.25">
      <c r="A12">
        <v>91</v>
      </c>
      <c r="B12">
        <v>4586.3999999999996</v>
      </c>
      <c r="C12">
        <v>91</v>
      </c>
      <c r="D12">
        <v>1.8099708228981E-2</v>
      </c>
      <c r="E12">
        <v>0</v>
      </c>
      <c r="F12">
        <v>0</v>
      </c>
      <c r="G12">
        <v>0</v>
      </c>
      <c r="H12">
        <v>0</v>
      </c>
      <c r="I12">
        <v>16.3000690665388</v>
      </c>
      <c r="J12">
        <v>476027.96</v>
      </c>
      <c r="K12">
        <v>410235.84</v>
      </c>
      <c r="L12">
        <v>0.86330522906204099</v>
      </c>
      <c r="M12">
        <v>0.85646698890082296</v>
      </c>
      <c r="N12">
        <v>16.3000690665388</v>
      </c>
      <c r="O12">
        <v>0.94915417519254897</v>
      </c>
      <c r="P12">
        <v>16.3000690665388</v>
      </c>
      <c r="Q12">
        <v>0.93971460396866502</v>
      </c>
      <c r="R12">
        <v>122010417.42</v>
      </c>
      <c r="S12">
        <v>0.29730177875067998</v>
      </c>
    </row>
    <row r="13" spans="1:19" x14ac:dyDescent="0.25">
      <c r="A13">
        <v>90</v>
      </c>
      <c r="B13">
        <v>4536</v>
      </c>
      <c r="C13">
        <v>90</v>
      </c>
      <c r="D13">
        <v>1.8600294444961401E-2</v>
      </c>
      <c r="E13">
        <v>0</v>
      </c>
      <c r="F13">
        <v>0</v>
      </c>
      <c r="G13">
        <v>0</v>
      </c>
      <c r="H13">
        <v>0</v>
      </c>
      <c r="I13">
        <v>16.3012988789622</v>
      </c>
      <c r="J13">
        <v>475983.4</v>
      </c>
      <c r="K13">
        <v>410266.62</v>
      </c>
      <c r="L13">
        <v>0.86328127642626495</v>
      </c>
      <c r="M13">
        <v>0.85637307554600794</v>
      </c>
      <c r="N13">
        <v>16.3012988789622</v>
      </c>
      <c r="O13">
        <v>0.947521945397513</v>
      </c>
      <c r="P13">
        <v>16.3012988789622</v>
      </c>
      <c r="Q13">
        <v>0.93623451724358997</v>
      </c>
      <c r="R13">
        <v>120676457.58</v>
      </c>
      <c r="S13">
        <v>0.29730177875067998</v>
      </c>
    </row>
    <row r="14" spans="1:19" x14ac:dyDescent="0.25">
      <c r="A14">
        <v>89</v>
      </c>
      <c r="B14">
        <v>4485.6000000000004</v>
      </c>
      <c r="C14">
        <v>89</v>
      </c>
      <c r="D14">
        <v>1.7673060923836099E-2</v>
      </c>
      <c r="E14">
        <v>0</v>
      </c>
      <c r="F14">
        <v>0</v>
      </c>
      <c r="G14">
        <v>0</v>
      </c>
      <c r="H14">
        <v>0</v>
      </c>
      <c r="I14">
        <v>16.299044119828999</v>
      </c>
      <c r="J14">
        <v>475751.58</v>
      </c>
      <c r="K14">
        <v>410226.38</v>
      </c>
      <c r="L14">
        <v>0.86295284113231796</v>
      </c>
      <c r="M14">
        <v>0.85596279985678403</v>
      </c>
      <c r="N14">
        <v>16.299044119828999</v>
      </c>
      <c r="O14">
        <v>0.94462393973388503</v>
      </c>
      <c r="P14">
        <v>16.299044119828999</v>
      </c>
      <c r="Q14">
        <v>0.93504168655572195</v>
      </c>
      <c r="R14">
        <v>119551187.36</v>
      </c>
      <c r="S14">
        <v>0.29730177875067998</v>
      </c>
    </row>
    <row r="15" spans="1:19" x14ac:dyDescent="0.25">
      <c r="A15">
        <v>88</v>
      </c>
      <c r="B15">
        <v>4435.2</v>
      </c>
      <c r="C15">
        <v>88</v>
      </c>
      <c r="D15">
        <v>1.8135989235965402E-2</v>
      </c>
      <c r="E15">
        <v>0</v>
      </c>
      <c r="F15">
        <v>0</v>
      </c>
      <c r="G15">
        <v>0</v>
      </c>
      <c r="H15">
        <v>0</v>
      </c>
      <c r="I15">
        <v>16.297519232498601</v>
      </c>
      <c r="J15">
        <v>475722.9</v>
      </c>
      <c r="K15">
        <v>410181.86</v>
      </c>
      <c r="L15">
        <v>0.86280195305949203</v>
      </c>
      <c r="M15">
        <v>0.85591693519513001</v>
      </c>
      <c r="N15">
        <v>16.297519232498601</v>
      </c>
      <c r="O15">
        <v>0.94116744190926005</v>
      </c>
      <c r="P15">
        <v>16.297519232498601</v>
      </c>
      <c r="Q15">
        <v>0.93020243659758195</v>
      </c>
      <c r="R15">
        <v>118537759.28</v>
      </c>
      <c r="S15">
        <v>0.29730177875067998</v>
      </c>
    </row>
    <row r="16" spans="1:19" x14ac:dyDescent="0.25">
      <c r="A16">
        <v>87</v>
      </c>
      <c r="B16">
        <v>4384.8</v>
      </c>
      <c r="C16">
        <v>87</v>
      </c>
      <c r="D16">
        <v>1.6885273034650702E-2</v>
      </c>
      <c r="E16">
        <v>0</v>
      </c>
      <c r="F16">
        <v>0</v>
      </c>
      <c r="G16">
        <v>0</v>
      </c>
      <c r="H16">
        <v>0</v>
      </c>
      <c r="I16">
        <v>16.295810754887199</v>
      </c>
      <c r="J16">
        <v>475439.24</v>
      </c>
      <c r="K16">
        <v>410136.4</v>
      </c>
      <c r="L16">
        <v>0.86239724824281405</v>
      </c>
      <c r="M16">
        <v>0.85540486931614701</v>
      </c>
      <c r="N16">
        <v>16.295810754887199</v>
      </c>
      <c r="O16">
        <v>0.93833665757866103</v>
      </c>
      <c r="P16">
        <v>16.295810754887199</v>
      </c>
      <c r="Q16">
        <v>0.93415469662553097</v>
      </c>
      <c r="R16">
        <v>117381090.76000001</v>
      </c>
      <c r="S16">
        <v>0.29730177875067998</v>
      </c>
    </row>
    <row r="17" spans="1:19" x14ac:dyDescent="0.25">
      <c r="A17">
        <v>86</v>
      </c>
      <c r="B17">
        <v>4334.3999999999996</v>
      </c>
      <c r="C17">
        <v>86</v>
      </c>
      <c r="D17">
        <v>1.7558414179845199E-2</v>
      </c>
      <c r="E17">
        <v>0</v>
      </c>
      <c r="F17">
        <v>0</v>
      </c>
      <c r="G17">
        <v>0</v>
      </c>
      <c r="H17">
        <v>0</v>
      </c>
      <c r="I17">
        <v>16.292487479403999</v>
      </c>
      <c r="J17">
        <v>475359.74</v>
      </c>
      <c r="K17">
        <v>410127.08</v>
      </c>
      <c r="L17">
        <v>0.86209744785129705</v>
      </c>
      <c r="M17">
        <v>0.85525567490153898</v>
      </c>
      <c r="N17">
        <v>16.292487479403999</v>
      </c>
      <c r="O17">
        <v>0.93795068556468397</v>
      </c>
      <c r="P17">
        <v>16.292487479403999</v>
      </c>
      <c r="Q17">
        <v>0.93407976509716395</v>
      </c>
      <c r="R17">
        <v>115427252.72</v>
      </c>
      <c r="S17">
        <v>0.29730177875067998</v>
      </c>
    </row>
    <row r="18" spans="1:19" x14ac:dyDescent="0.25">
      <c r="A18">
        <v>85</v>
      </c>
      <c r="B18">
        <v>4284</v>
      </c>
      <c r="C18">
        <v>85</v>
      </c>
      <c r="D18">
        <v>1.7116775723518201E-2</v>
      </c>
      <c r="E18">
        <v>0</v>
      </c>
      <c r="F18">
        <v>0</v>
      </c>
      <c r="G18">
        <v>0</v>
      </c>
      <c r="H18">
        <v>0</v>
      </c>
      <c r="I18">
        <v>16.295661396739501</v>
      </c>
      <c r="J18">
        <v>475191.9</v>
      </c>
      <c r="K18">
        <v>410119.3</v>
      </c>
      <c r="L18">
        <v>0.86203162546688294</v>
      </c>
      <c r="M18">
        <v>0.85496527031865299</v>
      </c>
      <c r="N18">
        <v>16.295661396739501</v>
      </c>
      <c r="O18">
        <v>0.94106025982044295</v>
      </c>
      <c r="P18">
        <v>16.295661396739501</v>
      </c>
      <c r="Q18">
        <v>0.93280970533723695</v>
      </c>
      <c r="R18">
        <v>114278472.18000001</v>
      </c>
      <c r="S18">
        <v>0.29730177875067998</v>
      </c>
    </row>
    <row r="19" spans="1:19" x14ac:dyDescent="0.25">
      <c r="A19">
        <v>84</v>
      </c>
      <c r="B19">
        <v>4233.6000000000004</v>
      </c>
      <c r="C19">
        <v>84</v>
      </c>
      <c r="D19">
        <v>1.6515511647898801E-2</v>
      </c>
      <c r="E19">
        <v>0</v>
      </c>
      <c r="F19">
        <v>0</v>
      </c>
      <c r="G19">
        <v>0</v>
      </c>
      <c r="H19">
        <v>0</v>
      </c>
      <c r="I19">
        <v>16.290099192558898</v>
      </c>
      <c r="J19">
        <v>475037.74</v>
      </c>
      <c r="K19">
        <v>410125.52</v>
      </c>
      <c r="L19">
        <v>0.86156529336019105</v>
      </c>
      <c r="M19">
        <v>0.85468027210884301</v>
      </c>
      <c r="N19">
        <v>16.290099192558898</v>
      </c>
      <c r="O19">
        <v>0.93514648377662501</v>
      </c>
      <c r="P19">
        <v>16.290099192558898</v>
      </c>
      <c r="Q19">
        <v>0.926814297469024</v>
      </c>
      <c r="R19">
        <v>113647109.31999999</v>
      </c>
      <c r="S19">
        <v>0.29730177875067998</v>
      </c>
    </row>
    <row r="20" spans="1:19" x14ac:dyDescent="0.25">
      <c r="A20">
        <v>83</v>
      </c>
      <c r="B20">
        <v>4183.2</v>
      </c>
      <c r="C20">
        <v>83</v>
      </c>
      <c r="D20">
        <v>1.64128625574805E-2</v>
      </c>
      <c r="E20">
        <v>0</v>
      </c>
      <c r="F20">
        <v>0</v>
      </c>
      <c r="G20">
        <v>0</v>
      </c>
      <c r="H20">
        <v>0</v>
      </c>
      <c r="I20">
        <v>16.294063939832998</v>
      </c>
      <c r="J20">
        <v>474927.14</v>
      </c>
      <c r="K20">
        <v>410072.18</v>
      </c>
      <c r="L20">
        <v>0.86152864718070898</v>
      </c>
      <c r="M20">
        <v>0.85448077336197603</v>
      </c>
      <c r="N20">
        <v>16.294063939832998</v>
      </c>
      <c r="O20">
        <v>0.93398047372738002</v>
      </c>
      <c r="P20">
        <v>16.294063939832998</v>
      </c>
      <c r="Q20">
        <v>0.92962355444483702</v>
      </c>
      <c r="R20">
        <v>112161003.76000001</v>
      </c>
      <c r="S20">
        <v>0.29730177875067998</v>
      </c>
    </row>
    <row r="21" spans="1:19" x14ac:dyDescent="0.25">
      <c r="A21">
        <v>82</v>
      </c>
      <c r="B21">
        <v>4132.8</v>
      </c>
      <c r="C21">
        <v>82</v>
      </c>
      <c r="D21">
        <v>1.6763569905994501E-2</v>
      </c>
      <c r="E21">
        <v>0</v>
      </c>
      <c r="F21">
        <v>0</v>
      </c>
      <c r="G21">
        <v>0</v>
      </c>
      <c r="H21">
        <v>0</v>
      </c>
      <c r="I21">
        <v>16.291585135171399</v>
      </c>
      <c r="J21">
        <v>474708.8</v>
      </c>
      <c r="K21">
        <v>410058.86</v>
      </c>
      <c r="L21">
        <v>0.86110537568816403</v>
      </c>
      <c r="M21">
        <v>0.85409867525957694</v>
      </c>
      <c r="N21">
        <v>16.291585135171399</v>
      </c>
      <c r="O21">
        <v>0.93295418541459096</v>
      </c>
      <c r="P21">
        <v>16.291585135171399</v>
      </c>
      <c r="Q21">
        <v>0.92589263076779105</v>
      </c>
      <c r="R21">
        <v>110474610.34</v>
      </c>
      <c r="S21">
        <v>0.29730177875067998</v>
      </c>
    </row>
    <row r="22" spans="1:19" x14ac:dyDescent="0.25">
      <c r="A22">
        <v>81</v>
      </c>
      <c r="B22">
        <v>4082.4</v>
      </c>
      <c r="C22">
        <v>81</v>
      </c>
      <c r="D22">
        <v>1.6193042218985799E-2</v>
      </c>
      <c r="E22">
        <v>0</v>
      </c>
      <c r="F22">
        <v>0</v>
      </c>
      <c r="G22">
        <v>0</v>
      </c>
      <c r="H22">
        <v>0</v>
      </c>
      <c r="I22">
        <v>16.291206272991801</v>
      </c>
      <c r="J22">
        <v>474512.06</v>
      </c>
      <c r="K22">
        <v>410048.46</v>
      </c>
      <c r="L22">
        <v>0.86076779238191004</v>
      </c>
      <c r="M22">
        <v>0.85373963480128801</v>
      </c>
      <c r="N22">
        <v>16.291206272991801</v>
      </c>
      <c r="O22">
        <v>0.93109490367655701</v>
      </c>
      <c r="P22">
        <v>16.291206272991801</v>
      </c>
      <c r="Q22">
        <v>0.92417402922577596</v>
      </c>
      <c r="R22">
        <v>108761942.04000001</v>
      </c>
      <c r="S22">
        <v>0.29730177875067998</v>
      </c>
    </row>
    <row r="23" spans="1:19" x14ac:dyDescent="0.25">
      <c r="A23">
        <v>80</v>
      </c>
      <c r="B23">
        <v>4032</v>
      </c>
      <c r="C23">
        <v>80</v>
      </c>
      <c r="D23">
        <v>1.62251179125283E-2</v>
      </c>
      <c r="E23">
        <v>0</v>
      </c>
      <c r="F23">
        <v>0</v>
      </c>
      <c r="G23">
        <v>0</v>
      </c>
      <c r="H23">
        <v>0</v>
      </c>
      <c r="I23">
        <v>16.291845818217599</v>
      </c>
      <c r="J23">
        <v>474380.12</v>
      </c>
      <c r="K23">
        <v>410063.56</v>
      </c>
      <c r="L23">
        <v>0.86065146647392599</v>
      </c>
      <c r="M23">
        <v>0.85349871106337205</v>
      </c>
      <c r="N23">
        <v>16.291845818217599</v>
      </c>
      <c r="O23">
        <v>0.93254872036056202</v>
      </c>
      <c r="P23">
        <v>16.291845818217599</v>
      </c>
      <c r="Q23">
        <v>0.92612155133507901</v>
      </c>
      <c r="R23">
        <v>108376677.64</v>
      </c>
      <c r="S23">
        <v>0.29730177875067998</v>
      </c>
    </row>
    <row r="24" spans="1:19" x14ac:dyDescent="0.25">
      <c r="A24">
        <v>79</v>
      </c>
      <c r="B24">
        <v>3981.6</v>
      </c>
      <c r="C24">
        <v>79</v>
      </c>
      <c r="D24">
        <v>1.6176788289618001E-2</v>
      </c>
      <c r="E24">
        <v>0</v>
      </c>
      <c r="F24">
        <v>0</v>
      </c>
      <c r="G24">
        <v>0</v>
      </c>
      <c r="H24">
        <v>0</v>
      </c>
      <c r="I24">
        <v>16.287472582528299</v>
      </c>
      <c r="J24">
        <v>474259.28</v>
      </c>
      <c r="K24">
        <v>410035.76</v>
      </c>
      <c r="L24">
        <v>0.860222132393343</v>
      </c>
      <c r="M24">
        <v>0.85327522377372</v>
      </c>
      <c r="N24">
        <v>16.287472582528299</v>
      </c>
      <c r="O24">
        <v>0.93265210408080801</v>
      </c>
      <c r="P24">
        <v>16.287472582528299</v>
      </c>
      <c r="Q24">
        <v>0.92499641888696404</v>
      </c>
      <c r="R24">
        <v>107343748.44</v>
      </c>
      <c r="S24">
        <v>0.29730177875067998</v>
      </c>
    </row>
    <row r="25" spans="1:19" x14ac:dyDescent="0.25">
      <c r="A25">
        <v>78</v>
      </c>
      <c r="B25">
        <v>3931.2</v>
      </c>
      <c r="C25">
        <v>78</v>
      </c>
      <c r="D25">
        <v>1.57453451915179E-2</v>
      </c>
      <c r="E25">
        <v>0</v>
      </c>
      <c r="F25">
        <v>0</v>
      </c>
      <c r="G25">
        <v>0</v>
      </c>
      <c r="H25">
        <v>0</v>
      </c>
      <c r="I25">
        <v>16.284545597028401</v>
      </c>
      <c r="J25">
        <v>473999.18</v>
      </c>
      <c r="K25">
        <v>409987.84000000003</v>
      </c>
      <c r="L25">
        <v>0.85978137682993805</v>
      </c>
      <c r="M25">
        <v>0.85280912996777603</v>
      </c>
      <c r="N25">
        <v>16.284545597028401</v>
      </c>
      <c r="O25">
        <v>0.92785925974512196</v>
      </c>
      <c r="P25">
        <v>16.284545597028401</v>
      </c>
      <c r="Q25">
        <v>0.92165481584800402</v>
      </c>
      <c r="R25">
        <v>106315885.02</v>
      </c>
      <c r="S25">
        <v>0.29730177875067998</v>
      </c>
    </row>
    <row r="26" spans="1:19" x14ac:dyDescent="0.25">
      <c r="A26">
        <v>77</v>
      </c>
      <c r="B26">
        <v>3880.8</v>
      </c>
      <c r="C26">
        <v>77</v>
      </c>
      <c r="D26">
        <v>1.6230796188941E-2</v>
      </c>
      <c r="E26">
        <v>0</v>
      </c>
      <c r="F26">
        <v>0</v>
      </c>
      <c r="G26">
        <v>0</v>
      </c>
      <c r="H26">
        <v>0</v>
      </c>
      <c r="I26">
        <v>16.2854284727375</v>
      </c>
      <c r="J26">
        <v>473789.36</v>
      </c>
      <c r="K26">
        <v>409932.3</v>
      </c>
      <c r="L26">
        <v>0.85934671091969606</v>
      </c>
      <c r="M26">
        <v>0.85242764052989595</v>
      </c>
      <c r="N26">
        <v>16.2854284727375</v>
      </c>
      <c r="O26">
        <v>0.92653990143217901</v>
      </c>
      <c r="P26">
        <v>16.2854284727375</v>
      </c>
      <c r="Q26">
        <v>0.915628058360756</v>
      </c>
      <c r="R26">
        <v>104560711.04000001</v>
      </c>
      <c r="S26">
        <v>0.29730177875067998</v>
      </c>
    </row>
    <row r="27" spans="1:19" x14ac:dyDescent="0.25">
      <c r="A27">
        <v>76</v>
      </c>
      <c r="B27">
        <v>3830.4</v>
      </c>
      <c r="C27">
        <v>76</v>
      </c>
      <c r="D27">
        <v>1.5834810795861801E-2</v>
      </c>
      <c r="E27">
        <v>0</v>
      </c>
      <c r="F27">
        <v>0</v>
      </c>
      <c r="G27">
        <v>0</v>
      </c>
      <c r="H27">
        <v>0</v>
      </c>
      <c r="I27">
        <v>16.284767310778498</v>
      </c>
      <c r="J27">
        <v>473759.32</v>
      </c>
      <c r="K27">
        <v>409948.32</v>
      </c>
      <c r="L27">
        <v>0.85928335146167101</v>
      </c>
      <c r="M27">
        <v>0.85238177586824104</v>
      </c>
      <c r="N27">
        <v>16.284767310778498</v>
      </c>
      <c r="O27">
        <v>0.92748006855912701</v>
      </c>
      <c r="P27">
        <v>16.284767310778498</v>
      </c>
      <c r="Q27">
        <v>0.92162547642723203</v>
      </c>
      <c r="R27">
        <v>104154350.8</v>
      </c>
      <c r="S27">
        <v>0.29730177875067998</v>
      </c>
    </row>
    <row r="28" spans="1:19" x14ac:dyDescent="0.25">
      <c r="A28">
        <v>75</v>
      </c>
      <c r="B28">
        <v>3780</v>
      </c>
      <c r="C28">
        <v>75</v>
      </c>
      <c r="D28">
        <v>1.55679787914493E-2</v>
      </c>
      <c r="E28">
        <v>0</v>
      </c>
      <c r="F28">
        <v>0</v>
      </c>
      <c r="G28">
        <v>0</v>
      </c>
      <c r="H28">
        <v>0</v>
      </c>
      <c r="I28">
        <v>16.280777636415898</v>
      </c>
      <c r="J28">
        <v>473567.84</v>
      </c>
      <c r="K28">
        <v>409907.52</v>
      </c>
      <c r="L28">
        <v>0.85871376590245296</v>
      </c>
      <c r="M28">
        <v>0.85202735409953401</v>
      </c>
      <c r="N28">
        <v>16.280777636415898</v>
      </c>
      <c r="O28">
        <v>0.92622361883254101</v>
      </c>
      <c r="P28">
        <v>16.280777636415898</v>
      </c>
      <c r="Q28">
        <v>0.91915343188173804</v>
      </c>
      <c r="R28">
        <v>102732326.28</v>
      </c>
      <c r="S28">
        <v>0.297076991600215</v>
      </c>
    </row>
    <row r="29" spans="1:19" x14ac:dyDescent="0.25">
      <c r="A29">
        <v>74</v>
      </c>
      <c r="B29">
        <v>3729.6</v>
      </c>
      <c r="C29">
        <v>74</v>
      </c>
      <c r="D29">
        <v>1.52927032340575E-2</v>
      </c>
      <c r="E29">
        <v>0</v>
      </c>
      <c r="F29">
        <v>0</v>
      </c>
      <c r="G29">
        <v>0</v>
      </c>
      <c r="H29">
        <v>0</v>
      </c>
      <c r="I29">
        <v>16.280814845079298</v>
      </c>
      <c r="J29">
        <v>473390.96</v>
      </c>
      <c r="K29">
        <v>409928.28</v>
      </c>
      <c r="L29">
        <v>0.85838492463162896</v>
      </c>
      <c r="M29">
        <v>0.85171399928392399</v>
      </c>
      <c r="N29">
        <v>16.280814845079298</v>
      </c>
      <c r="O29">
        <v>0.92486620377989803</v>
      </c>
      <c r="P29">
        <v>16.280814845079298</v>
      </c>
      <c r="Q29">
        <v>0.91925666695978403</v>
      </c>
      <c r="R29">
        <v>101724699.34</v>
      </c>
      <c r="S29">
        <v>0.29730177875067998</v>
      </c>
    </row>
    <row r="30" spans="1:19" x14ac:dyDescent="0.25">
      <c r="A30">
        <v>73</v>
      </c>
      <c r="B30">
        <v>3679.2</v>
      </c>
      <c r="C30">
        <v>73</v>
      </c>
      <c r="D30">
        <v>1.51712285803663E-2</v>
      </c>
      <c r="E30">
        <v>0</v>
      </c>
      <c r="F30">
        <v>0</v>
      </c>
      <c r="G30">
        <v>0</v>
      </c>
      <c r="H30">
        <v>0</v>
      </c>
      <c r="I30">
        <v>16.280710343173698</v>
      </c>
      <c r="J30">
        <v>473347.12</v>
      </c>
      <c r="K30">
        <v>409864.26</v>
      </c>
      <c r="L30">
        <v>0.85816020289733597</v>
      </c>
      <c r="M30">
        <v>0.85162703186537703</v>
      </c>
      <c r="N30">
        <v>16.280710343173698</v>
      </c>
      <c r="O30">
        <v>0.92567602901426604</v>
      </c>
      <c r="P30">
        <v>16.280710343173698</v>
      </c>
      <c r="Q30">
        <v>0.91703959377003197</v>
      </c>
      <c r="R30">
        <v>100385646</v>
      </c>
      <c r="S30">
        <v>0.29730177875067998</v>
      </c>
    </row>
    <row r="31" spans="1:19" x14ac:dyDescent="0.25">
      <c r="A31">
        <v>72</v>
      </c>
      <c r="B31">
        <v>3628.8</v>
      </c>
      <c r="C31">
        <v>72</v>
      </c>
      <c r="D31">
        <v>1.48119095970829E-2</v>
      </c>
      <c r="E31">
        <v>0</v>
      </c>
      <c r="F31">
        <v>0</v>
      </c>
      <c r="G31">
        <v>0</v>
      </c>
      <c r="H31">
        <v>0</v>
      </c>
      <c r="I31">
        <v>16.273673384615702</v>
      </c>
      <c r="J31">
        <v>473081.34</v>
      </c>
      <c r="K31">
        <v>409901.98</v>
      </c>
      <c r="L31">
        <v>0.85738800781109004</v>
      </c>
      <c r="M31">
        <v>0.85115524525599695</v>
      </c>
      <c r="N31">
        <v>16.273673384615702</v>
      </c>
      <c r="O31">
        <v>0.92203750356603897</v>
      </c>
      <c r="P31">
        <v>16.273673384615702</v>
      </c>
      <c r="Q31">
        <v>0.91198771549180102</v>
      </c>
      <c r="R31">
        <v>98995431.519999996</v>
      </c>
      <c r="S31">
        <v>0.29730177875067998</v>
      </c>
    </row>
    <row r="32" spans="1:19" x14ac:dyDescent="0.25">
      <c r="A32">
        <v>71</v>
      </c>
      <c r="B32">
        <v>3578.4</v>
      </c>
      <c r="C32">
        <v>71</v>
      </c>
      <c r="D32">
        <v>1.49127235316608E-2</v>
      </c>
      <c r="E32">
        <v>0</v>
      </c>
      <c r="F32">
        <v>0</v>
      </c>
      <c r="G32">
        <v>0</v>
      </c>
      <c r="H32">
        <v>0</v>
      </c>
      <c r="I32">
        <v>16.2726514146132</v>
      </c>
      <c r="J32">
        <v>472991.14</v>
      </c>
      <c r="K32">
        <v>409909.32</v>
      </c>
      <c r="L32">
        <v>0.85710977832433499</v>
      </c>
      <c r="M32">
        <v>0.85098349445041199</v>
      </c>
      <c r="N32">
        <v>16.2726514146132</v>
      </c>
      <c r="O32">
        <v>0.92192249002130899</v>
      </c>
      <c r="P32">
        <v>16.2726514146132</v>
      </c>
      <c r="Q32">
        <v>0.90841717092669405</v>
      </c>
      <c r="R32">
        <v>98293987.659999996</v>
      </c>
      <c r="S32">
        <v>0.297076991600215</v>
      </c>
    </row>
    <row r="33" spans="1:19" x14ac:dyDescent="0.25">
      <c r="A33">
        <v>70</v>
      </c>
      <c r="B33">
        <v>3528</v>
      </c>
      <c r="C33">
        <v>70</v>
      </c>
      <c r="D33">
        <v>1.4357230594924299E-2</v>
      </c>
      <c r="E33">
        <v>0</v>
      </c>
      <c r="F33">
        <v>0</v>
      </c>
      <c r="G33">
        <v>0</v>
      </c>
      <c r="H33">
        <v>0</v>
      </c>
      <c r="I33">
        <v>16.272548851280501</v>
      </c>
      <c r="J33">
        <v>472733.34</v>
      </c>
      <c r="K33">
        <v>409791.14</v>
      </c>
      <c r="L33">
        <v>0.85668095848113002</v>
      </c>
      <c r="M33">
        <v>0.85053172216254802</v>
      </c>
      <c r="N33">
        <v>16.272548851280501</v>
      </c>
      <c r="O33">
        <v>0.92201741512220803</v>
      </c>
      <c r="P33">
        <v>16.272548851280501</v>
      </c>
      <c r="Q33">
        <v>0.91178848220450404</v>
      </c>
      <c r="R33">
        <v>97155591.099999994</v>
      </c>
      <c r="S33">
        <v>0.29730177875067998</v>
      </c>
    </row>
    <row r="34" spans="1:19" x14ac:dyDescent="0.25">
      <c r="A34">
        <v>69</v>
      </c>
      <c r="B34">
        <v>3477.6</v>
      </c>
      <c r="C34">
        <v>69</v>
      </c>
      <c r="D34">
        <v>1.4649231670893201E-2</v>
      </c>
      <c r="E34">
        <v>0</v>
      </c>
      <c r="F34">
        <v>0</v>
      </c>
      <c r="G34">
        <v>0</v>
      </c>
      <c r="H34">
        <v>0</v>
      </c>
      <c r="I34">
        <v>16.2710830974323</v>
      </c>
      <c r="J34">
        <v>472575.6</v>
      </c>
      <c r="K34">
        <v>409768.54</v>
      </c>
      <c r="L34">
        <v>0.85614409465824304</v>
      </c>
      <c r="M34">
        <v>0.85024314357321795</v>
      </c>
      <c r="N34">
        <v>16.2710830974323</v>
      </c>
      <c r="O34">
        <v>0.920968112831556</v>
      </c>
      <c r="P34">
        <v>16.2710830974323</v>
      </c>
      <c r="Q34">
        <v>0.911686677966563</v>
      </c>
      <c r="R34">
        <v>95587419.980000004</v>
      </c>
      <c r="S34">
        <v>0.29662741729928499</v>
      </c>
    </row>
    <row r="35" spans="1:19" x14ac:dyDescent="0.25">
      <c r="A35">
        <v>68</v>
      </c>
      <c r="B35">
        <v>3427.2</v>
      </c>
      <c r="C35">
        <v>68</v>
      </c>
      <c r="D35">
        <v>1.3910986605774099E-2</v>
      </c>
      <c r="E35">
        <v>0</v>
      </c>
      <c r="F35">
        <v>0</v>
      </c>
      <c r="G35">
        <v>0</v>
      </c>
      <c r="H35">
        <v>0</v>
      </c>
      <c r="I35">
        <v>16.269789372255499</v>
      </c>
      <c r="J35">
        <v>472478.14</v>
      </c>
      <c r="K35">
        <v>409790.76</v>
      </c>
      <c r="L35">
        <v>0.85590110396445995</v>
      </c>
      <c r="M35">
        <v>0.85006795560329396</v>
      </c>
      <c r="N35">
        <v>16.269789372255499</v>
      </c>
      <c r="O35">
        <v>0.91937098821710905</v>
      </c>
      <c r="P35">
        <v>16.269789372255499</v>
      </c>
      <c r="Q35">
        <v>0.91490869818257503</v>
      </c>
      <c r="R35">
        <v>94556911.480000004</v>
      </c>
      <c r="S35">
        <v>0.295953055847889</v>
      </c>
    </row>
    <row r="36" spans="1:19" x14ac:dyDescent="0.25">
      <c r="A36">
        <v>67</v>
      </c>
      <c r="B36">
        <v>3376.8</v>
      </c>
      <c r="C36">
        <v>67</v>
      </c>
      <c r="D36">
        <v>1.4004636350863599E-2</v>
      </c>
      <c r="E36">
        <v>0</v>
      </c>
      <c r="F36">
        <v>0</v>
      </c>
      <c r="G36">
        <v>0</v>
      </c>
      <c r="H36">
        <v>0</v>
      </c>
      <c r="I36">
        <v>16.266671005952102</v>
      </c>
      <c r="J36">
        <v>472369.44</v>
      </c>
      <c r="K36">
        <v>409740.08</v>
      </c>
      <c r="L36">
        <v>0.85554297822820102</v>
      </c>
      <c r="M36">
        <v>0.84986494808449697</v>
      </c>
      <c r="N36">
        <v>16.266671005952102</v>
      </c>
      <c r="O36">
        <v>0.92137855142925096</v>
      </c>
      <c r="P36">
        <v>16.266671005952102</v>
      </c>
      <c r="Q36">
        <v>0.91028558478532995</v>
      </c>
      <c r="R36">
        <v>94158876.120000005</v>
      </c>
      <c r="S36">
        <v>0.294829120095564</v>
      </c>
    </row>
    <row r="37" spans="1:19" x14ac:dyDescent="0.25">
      <c r="A37">
        <v>66</v>
      </c>
      <c r="B37">
        <v>3326.4</v>
      </c>
      <c r="C37">
        <v>66</v>
      </c>
      <c r="D37">
        <v>1.36377656323472E-2</v>
      </c>
      <c r="E37">
        <v>0</v>
      </c>
      <c r="F37">
        <v>0</v>
      </c>
      <c r="G37">
        <v>0</v>
      </c>
      <c r="H37">
        <v>0</v>
      </c>
      <c r="I37">
        <v>16.260337045156501</v>
      </c>
      <c r="J37">
        <v>472185.44</v>
      </c>
      <c r="K37">
        <v>409697.68</v>
      </c>
      <c r="L37">
        <v>0.85489869292351195</v>
      </c>
      <c r="M37">
        <v>0.84954124597207303</v>
      </c>
      <c r="N37">
        <v>16.260337045156501</v>
      </c>
      <c r="O37">
        <v>0.91522461734050597</v>
      </c>
      <c r="P37">
        <v>16.260337045156501</v>
      </c>
      <c r="Q37">
        <v>0.91080496307706005</v>
      </c>
      <c r="R37">
        <v>93457383.859999999</v>
      </c>
      <c r="S37">
        <v>0.29303082289184301</v>
      </c>
    </row>
    <row r="38" spans="1:19" x14ac:dyDescent="0.25">
      <c r="A38">
        <v>65</v>
      </c>
      <c r="B38">
        <v>3276</v>
      </c>
      <c r="C38">
        <v>65</v>
      </c>
      <c r="D38">
        <v>1.363744384896E-2</v>
      </c>
      <c r="E38">
        <v>0</v>
      </c>
      <c r="F38">
        <v>0</v>
      </c>
      <c r="G38">
        <v>0</v>
      </c>
      <c r="H38">
        <v>0</v>
      </c>
      <c r="I38">
        <v>16.269070981035998</v>
      </c>
      <c r="J38">
        <v>471923.04</v>
      </c>
      <c r="K38">
        <v>409691.06</v>
      </c>
      <c r="L38">
        <v>0.85471738364999295</v>
      </c>
      <c r="M38">
        <v>0.84906491228070102</v>
      </c>
      <c r="N38">
        <v>16.269070981035998</v>
      </c>
      <c r="O38">
        <v>0.91844943986595495</v>
      </c>
      <c r="P38">
        <v>16.269070981035998</v>
      </c>
      <c r="Q38">
        <v>0.90508502011949099</v>
      </c>
      <c r="R38">
        <v>91577652.599999994</v>
      </c>
      <c r="S38">
        <v>0.291457312838588</v>
      </c>
    </row>
    <row r="39" spans="1:19" x14ac:dyDescent="0.25">
      <c r="A39">
        <v>64</v>
      </c>
      <c r="B39">
        <v>3225.6</v>
      </c>
      <c r="C39">
        <v>64</v>
      </c>
      <c r="D39">
        <v>1.3485885872550099E-2</v>
      </c>
      <c r="E39">
        <v>0</v>
      </c>
      <c r="F39">
        <v>0</v>
      </c>
      <c r="G39">
        <v>0</v>
      </c>
      <c r="H39">
        <v>0</v>
      </c>
      <c r="I39">
        <v>16.256911440302002</v>
      </c>
      <c r="J39">
        <v>471793.12</v>
      </c>
      <c r="K39">
        <v>409622.74</v>
      </c>
      <c r="L39">
        <v>0.85389441438892699</v>
      </c>
      <c r="M39">
        <v>0.84883745076978101</v>
      </c>
      <c r="N39">
        <v>16.256911440302002</v>
      </c>
      <c r="O39">
        <v>0.91456675561803003</v>
      </c>
      <c r="P39">
        <v>16.256911440302002</v>
      </c>
      <c r="Q39">
        <v>0.90403505038422804</v>
      </c>
      <c r="R39">
        <v>90839934.219999999</v>
      </c>
      <c r="S39">
        <v>0.28606242122742498</v>
      </c>
    </row>
    <row r="40" spans="1:19" x14ac:dyDescent="0.25">
      <c r="A40">
        <v>63</v>
      </c>
      <c r="B40">
        <v>3175.2</v>
      </c>
      <c r="C40">
        <v>63</v>
      </c>
      <c r="D40">
        <v>1.2901336520969999E-2</v>
      </c>
      <c r="E40">
        <v>0</v>
      </c>
      <c r="F40">
        <v>0</v>
      </c>
      <c r="G40">
        <v>0</v>
      </c>
      <c r="H40">
        <v>0</v>
      </c>
      <c r="I40">
        <v>16.256399518259901</v>
      </c>
      <c r="J40">
        <v>471558.34</v>
      </c>
      <c r="K40">
        <v>409616.68</v>
      </c>
      <c r="L40">
        <v>0.85333373325589001</v>
      </c>
      <c r="M40">
        <v>0.84840605084138898</v>
      </c>
      <c r="N40">
        <v>16.256399518259901</v>
      </c>
      <c r="O40">
        <v>0.91513419490880799</v>
      </c>
      <c r="P40">
        <v>16.256399518259901</v>
      </c>
      <c r="Q40">
        <v>0.90280972670382598</v>
      </c>
      <c r="R40">
        <v>89245363.120000005</v>
      </c>
      <c r="S40">
        <v>0.28606242122742498</v>
      </c>
    </row>
    <row r="41" spans="1:19" x14ac:dyDescent="0.25">
      <c r="A41">
        <v>62</v>
      </c>
      <c r="B41">
        <v>3124.8</v>
      </c>
      <c r="C41">
        <v>62</v>
      </c>
      <c r="D41">
        <v>1.2953807889248299E-2</v>
      </c>
      <c r="E41">
        <v>0</v>
      </c>
      <c r="F41">
        <v>0</v>
      </c>
      <c r="G41">
        <v>0</v>
      </c>
      <c r="H41">
        <v>0</v>
      </c>
      <c r="I41">
        <v>16.254835142984</v>
      </c>
      <c r="J41">
        <v>471536.92</v>
      </c>
      <c r="K41">
        <v>409578.1</v>
      </c>
      <c r="L41">
        <v>0.85315109779123799</v>
      </c>
      <c r="M41">
        <v>0.84836297887576095</v>
      </c>
      <c r="N41">
        <v>16.254835142984</v>
      </c>
      <c r="O41">
        <v>0.91271435118436905</v>
      </c>
      <c r="P41">
        <v>16.254835142984</v>
      </c>
      <c r="Q41">
        <v>0.90222396905874502</v>
      </c>
      <c r="R41">
        <v>88658246.519999996</v>
      </c>
      <c r="S41">
        <v>0.28606242122742498</v>
      </c>
    </row>
    <row r="42" spans="1:19" x14ac:dyDescent="0.25">
      <c r="A42">
        <v>61</v>
      </c>
      <c r="B42">
        <v>3074.4</v>
      </c>
      <c r="C42">
        <v>61</v>
      </c>
      <c r="D42">
        <v>1.2837329714025099E-2</v>
      </c>
      <c r="E42">
        <v>0</v>
      </c>
      <c r="F42">
        <v>0</v>
      </c>
      <c r="G42">
        <v>0</v>
      </c>
      <c r="H42">
        <v>0</v>
      </c>
      <c r="I42">
        <v>16.2478050600273</v>
      </c>
      <c r="J42">
        <v>471241.36</v>
      </c>
      <c r="K42">
        <v>409534.04</v>
      </c>
      <c r="L42">
        <v>0.85223637775584304</v>
      </c>
      <c r="M42">
        <v>0.84782885785893303</v>
      </c>
      <c r="N42">
        <v>16.2478050600273</v>
      </c>
      <c r="O42">
        <v>0.91092850898351796</v>
      </c>
      <c r="P42">
        <v>16.2478050600273</v>
      </c>
      <c r="Q42">
        <v>0.89859426302832601</v>
      </c>
      <c r="R42">
        <v>87733536</v>
      </c>
      <c r="S42">
        <v>0.28606242122742498</v>
      </c>
    </row>
    <row r="43" spans="1:19" x14ac:dyDescent="0.25">
      <c r="A43">
        <v>60</v>
      </c>
      <c r="B43">
        <v>3024</v>
      </c>
      <c r="C43">
        <v>60</v>
      </c>
      <c r="D43">
        <v>1.3086468590895E-2</v>
      </c>
      <c r="E43">
        <v>0</v>
      </c>
      <c r="F43">
        <v>0</v>
      </c>
      <c r="G43">
        <v>0</v>
      </c>
      <c r="H43">
        <v>0</v>
      </c>
      <c r="I43">
        <v>16.2514824635977</v>
      </c>
      <c r="J43">
        <v>471021.78</v>
      </c>
      <c r="K43">
        <v>409547.72</v>
      </c>
      <c r="L43">
        <v>0.85202572988663905</v>
      </c>
      <c r="M43">
        <v>0.84744607948442496</v>
      </c>
      <c r="N43">
        <v>16.2514824635977</v>
      </c>
      <c r="O43">
        <v>0.90947875321585203</v>
      </c>
      <c r="P43">
        <v>16.2514824635977</v>
      </c>
      <c r="Q43">
        <v>0.89170203538447401</v>
      </c>
      <c r="R43">
        <v>86634213.640000001</v>
      </c>
      <c r="S43">
        <v>0.28606242122742498</v>
      </c>
    </row>
    <row r="44" spans="1:19" x14ac:dyDescent="0.25">
      <c r="A44">
        <v>59</v>
      </c>
      <c r="B44">
        <v>2973.6</v>
      </c>
      <c r="C44">
        <v>59</v>
      </c>
      <c r="D44">
        <v>1.24690954858931E-2</v>
      </c>
      <c r="E44">
        <v>0</v>
      </c>
      <c r="F44">
        <v>0</v>
      </c>
      <c r="G44">
        <v>0</v>
      </c>
      <c r="H44">
        <v>0</v>
      </c>
      <c r="I44">
        <v>16.2465678255931</v>
      </c>
      <c r="J44">
        <v>470985.92</v>
      </c>
      <c r="K44">
        <v>409551</v>
      </c>
      <c r="L44">
        <v>0.85168500702586503</v>
      </c>
      <c r="M44">
        <v>0.84737300393841697</v>
      </c>
      <c r="N44">
        <v>16.2465678255931</v>
      </c>
      <c r="O44">
        <v>0.91186801095683501</v>
      </c>
      <c r="P44">
        <v>16.2465678255931</v>
      </c>
      <c r="Q44">
        <v>0.90015181637045305</v>
      </c>
      <c r="R44">
        <v>86351078.780000001</v>
      </c>
      <c r="S44">
        <v>0.28606242122742498</v>
      </c>
    </row>
    <row r="45" spans="1:19" x14ac:dyDescent="0.25">
      <c r="A45">
        <v>58</v>
      </c>
      <c r="B45">
        <v>2923.2</v>
      </c>
      <c r="C45">
        <v>58</v>
      </c>
      <c r="D45">
        <v>1.24670145689881E-2</v>
      </c>
      <c r="E45">
        <v>0</v>
      </c>
      <c r="F45">
        <v>0</v>
      </c>
      <c r="G45">
        <v>0</v>
      </c>
      <c r="H45">
        <v>0</v>
      </c>
      <c r="I45">
        <v>16.245423643500001</v>
      </c>
      <c r="J45">
        <v>470703.18</v>
      </c>
      <c r="K45">
        <v>409511.58</v>
      </c>
      <c r="L45">
        <v>0.85096824131596904</v>
      </c>
      <c r="M45">
        <v>0.84686774078052196</v>
      </c>
      <c r="N45">
        <v>16.245423643500001</v>
      </c>
      <c r="O45">
        <v>0.90751653136317501</v>
      </c>
      <c r="P45">
        <v>16.245423643500001</v>
      </c>
      <c r="Q45">
        <v>0.90241510582650697</v>
      </c>
      <c r="R45">
        <v>85164187.640000001</v>
      </c>
      <c r="S45">
        <v>0.28606242122742498</v>
      </c>
    </row>
    <row r="46" spans="1:19" x14ac:dyDescent="0.25">
      <c r="A46">
        <v>57</v>
      </c>
      <c r="B46">
        <v>2872.8</v>
      </c>
      <c r="C46">
        <v>57</v>
      </c>
      <c r="D46">
        <v>1.22116581890786E-2</v>
      </c>
      <c r="E46">
        <v>0</v>
      </c>
      <c r="F46">
        <v>0</v>
      </c>
      <c r="G46">
        <v>0</v>
      </c>
      <c r="H46">
        <v>0</v>
      </c>
      <c r="I46">
        <v>16.246620554705199</v>
      </c>
      <c r="J46">
        <v>470358.12</v>
      </c>
      <c r="K46">
        <v>409457.4</v>
      </c>
      <c r="L46">
        <v>0.85034652832567204</v>
      </c>
      <c r="M46">
        <v>0.84623508771929801</v>
      </c>
      <c r="N46">
        <v>16.246620554705199</v>
      </c>
      <c r="O46">
        <v>0.91006601113873997</v>
      </c>
      <c r="P46">
        <v>16.246620554705199</v>
      </c>
      <c r="Q46">
        <v>0.89378215037891695</v>
      </c>
      <c r="R46">
        <v>83597414.560000002</v>
      </c>
      <c r="S46">
        <v>0.28606242122742498</v>
      </c>
    </row>
    <row r="47" spans="1:19" x14ac:dyDescent="0.25">
      <c r="A47">
        <v>56</v>
      </c>
      <c r="B47">
        <v>2822.4</v>
      </c>
      <c r="C47">
        <v>56</v>
      </c>
      <c r="D47">
        <v>1.19137299496004E-2</v>
      </c>
      <c r="E47">
        <v>0</v>
      </c>
      <c r="F47">
        <v>0</v>
      </c>
      <c r="G47">
        <v>0</v>
      </c>
      <c r="H47">
        <v>0</v>
      </c>
      <c r="I47">
        <v>16.2452882240398</v>
      </c>
      <c r="J47">
        <v>470130.06</v>
      </c>
      <c r="K47">
        <v>409396.98</v>
      </c>
      <c r="L47">
        <v>0.84984011276860205</v>
      </c>
      <c r="M47">
        <v>0.84583809523809494</v>
      </c>
      <c r="N47">
        <v>16.2452882240398</v>
      </c>
      <c r="O47">
        <v>0.90481836641750002</v>
      </c>
      <c r="P47">
        <v>16.2452882240398</v>
      </c>
      <c r="Q47">
        <v>0.89360763852688696</v>
      </c>
      <c r="R47">
        <v>82978771.480000004</v>
      </c>
      <c r="S47">
        <v>0.28606242122742498</v>
      </c>
    </row>
    <row r="48" spans="1:19" x14ac:dyDescent="0.25">
      <c r="A48">
        <v>55</v>
      </c>
      <c r="B48">
        <v>2772</v>
      </c>
      <c r="C48">
        <v>55</v>
      </c>
      <c r="D48">
        <v>1.1942194249559199E-2</v>
      </c>
      <c r="E48">
        <v>0</v>
      </c>
      <c r="F48">
        <v>0</v>
      </c>
      <c r="G48">
        <v>0</v>
      </c>
      <c r="H48">
        <v>0</v>
      </c>
      <c r="I48">
        <v>16.2342986872079</v>
      </c>
      <c r="J48">
        <v>470168.84</v>
      </c>
      <c r="K48">
        <v>409384.26</v>
      </c>
      <c r="L48">
        <v>0.84939767916743603</v>
      </c>
      <c r="M48">
        <v>0.84589155030433205</v>
      </c>
      <c r="N48">
        <v>16.2342986872079</v>
      </c>
      <c r="O48">
        <v>0.90601290403801005</v>
      </c>
      <c r="P48">
        <v>16.2342986872079</v>
      </c>
      <c r="Q48">
        <v>0.89825844020569101</v>
      </c>
      <c r="R48">
        <v>82974077.060000002</v>
      </c>
      <c r="S48">
        <v>0.28606242122742498</v>
      </c>
    </row>
    <row r="49" spans="1:19" x14ac:dyDescent="0.25">
      <c r="A49">
        <v>54</v>
      </c>
      <c r="B49">
        <v>2721.6</v>
      </c>
      <c r="C49">
        <v>54</v>
      </c>
      <c r="D49">
        <v>1.20735282837744E-2</v>
      </c>
      <c r="E49">
        <v>0</v>
      </c>
      <c r="F49">
        <v>0</v>
      </c>
      <c r="G49">
        <v>0</v>
      </c>
      <c r="H49">
        <v>0</v>
      </c>
      <c r="I49">
        <v>16.2333535267767</v>
      </c>
      <c r="J49">
        <v>470004.44</v>
      </c>
      <c r="K49">
        <v>409404.1</v>
      </c>
      <c r="L49">
        <v>0.84903841669591995</v>
      </c>
      <c r="M49">
        <v>0.84559649122807001</v>
      </c>
      <c r="N49">
        <v>16.2333535267767</v>
      </c>
      <c r="O49">
        <v>0.90915334066832698</v>
      </c>
      <c r="P49">
        <v>16.2333535267767</v>
      </c>
      <c r="Q49">
        <v>0.896082958805552</v>
      </c>
      <c r="R49">
        <v>82259792.019999996</v>
      </c>
      <c r="S49">
        <v>0.28606242122742498</v>
      </c>
    </row>
    <row r="50" spans="1:19" x14ac:dyDescent="0.25">
      <c r="A50">
        <v>53</v>
      </c>
      <c r="B50">
        <v>2671.2</v>
      </c>
      <c r="C50">
        <v>53</v>
      </c>
      <c r="D50">
        <v>1.15433621193694E-2</v>
      </c>
      <c r="E50">
        <v>0</v>
      </c>
      <c r="F50">
        <v>0</v>
      </c>
      <c r="G50">
        <v>0</v>
      </c>
      <c r="H50">
        <v>0</v>
      </c>
      <c r="I50">
        <v>16.2288154602014</v>
      </c>
      <c r="J50">
        <v>469702.68</v>
      </c>
      <c r="K50">
        <v>409316.38</v>
      </c>
      <c r="L50">
        <v>0.84821864111962397</v>
      </c>
      <c r="M50">
        <v>0.84506104547081895</v>
      </c>
      <c r="N50">
        <v>16.2288154602014</v>
      </c>
      <c r="O50">
        <v>0.90428897085294402</v>
      </c>
      <c r="P50">
        <v>16.2288154602014</v>
      </c>
      <c r="Q50">
        <v>0.89340822971933198</v>
      </c>
      <c r="R50">
        <v>81036335.340000004</v>
      </c>
      <c r="S50">
        <v>0.28606242122742498</v>
      </c>
    </row>
    <row r="51" spans="1:19" x14ac:dyDescent="0.25">
      <c r="A51">
        <v>52</v>
      </c>
      <c r="B51">
        <v>2620.8000000000002</v>
      </c>
      <c r="C51">
        <v>52</v>
      </c>
      <c r="D51">
        <v>1.12920362618331E-2</v>
      </c>
      <c r="E51">
        <v>0</v>
      </c>
      <c r="F51">
        <v>0</v>
      </c>
      <c r="G51">
        <v>0</v>
      </c>
      <c r="H51">
        <v>0</v>
      </c>
      <c r="I51">
        <v>16.2255706460612</v>
      </c>
      <c r="J51">
        <v>469471.02</v>
      </c>
      <c r="K51">
        <v>409280.28</v>
      </c>
      <c r="L51">
        <v>0.84758585849313195</v>
      </c>
      <c r="M51">
        <v>0.84463236663086205</v>
      </c>
      <c r="N51">
        <v>16.2255706460612</v>
      </c>
      <c r="O51">
        <v>0.90304943682959304</v>
      </c>
      <c r="P51">
        <v>16.2255706460612</v>
      </c>
      <c r="Q51">
        <v>0.88971118362369295</v>
      </c>
      <c r="R51">
        <v>80147692.900000006</v>
      </c>
      <c r="S51">
        <v>0.28606242122742498</v>
      </c>
    </row>
    <row r="52" spans="1:19" x14ac:dyDescent="0.25">
      <c r="A52">
        <v>51</v>
      </c>
      <c r="B52">
        <v>2570.4</v>
      </c>
      <c r="C52">
        <v>51</v>
      </c>
      <c r="D52">
        <v>1.14802773108976E-2</v>
      </c>
      <c r="E52">
        <v>0</v>
      </c>
      <c r="F52">
        <v>0</v>
      </c>
      <c r="G52">
        <v>0</v>
      </c>
      <c r="H52">
        <v>0</v>
      </c>
      <c r="I52">
        <v>16.222209998345001</v>
      </c>
      <c r="J52">
        <v>469282.28</v>
      </c>
      <c r="K52">
        <v>409240.88</v>
      </c>
      <c r="L52">
        <v>0.84710591262848001</v>
      </c>
      <c r="M52">
        <v>0.84429215896885002</v>
      </c>
      <c r="N52">
        <v>16.222209998345001</v>
      </c>
      <c r="O52">
        <v>0.90404311937686699</v>
      </c>
      <c r="P52">
        <v>16.222209998345001</v>
      </c>
      <c r="Q52">
        <v>0.89310499913222297</v>
      </c>
      <c r="R52">
        <v>79312522.620000005</v>
      </c>
      <c r="S52">
        <v>0.28606242122742498</v>
      </c>
    </row>
    <row r="53" spans="1:19" x14ac:dyDescent="0.25">
      <c r="A53">
        <v>50</v>
      </c>
      <c r="B53">
        <v>2520</v>
      </c>
      <c r="C53">
        <v>50</v>
      </c>
      <c r="D53">
        <v>1.10515423943805E-2</v>
      </c>
      <c r="E53">
        <v>0</v>
      </c>
      <c r="F53">
        <v>0</v>
      </c>
      <c r="G53">
        <v>0</v>
      </c>
      <c r="H53">
        <v>0</v>
      </c>
      <c r="I53">
        <v>16.220057203867501</v>
      </c>
      <c r="J53">
        <v>469237.7</v>
      </c>
      <c r="K53">
        <v>409282.06</v>
      </c>
      <c r="L53">
        <v>0.84690065071918497</v>
      </c>
      <c r="M53">
        <v>0.84421407089151401</v>
      </c>
      <c r="N53">
        <v>16.220057203867501</v>
      </c>
      <c r="O53">
        <v>0.90359075361864705</v>
      </c>
      <c r="P53">
        <v>16.220057203867601</v>
      </c>
      <c r="Q53">
        <v>0.891385194140629</v>
      </c>
      <c r="R53">
        <v>78839931.359999999</v>
      </c>
      <c r="S53">
        <v>0.28606242122742498</v>
      </c>
    </row>
    <row r="54" spans="1:19" x14ac:dyDescent="0.25">
      <c r="A54">
        <v>49</v>
      </c>
      <c r="B54">
        <v>2469.6</v>
      </c>
      <c r="C54">
        <v>49</v>
      </c>
      <c r="D54">
        <v>1.0965380647194999E-2</v>
      </c>
      <c r="E54">
        <v>0</v>
      </c>
      <c r="F54">
        <v>0</v>
      </c>
      <c r="G54">
        <v>0</v>
      </c>
      <c r="H54">
        <v>0</v>
      </c>
      <c r="I54">
        <v>16.218194220277098</v>
      </c>
      <c r="J54">
        <v>469120.44</v>
      </c>
      <c r="K54">
        <v>409219.96</v>
      </c>
      <c r="L54">
        <v>0.84649204852448201</v>
      </c>
      <c r="M54">
        <v>0.84400511994271399</v>
      </c>
      <c r="N54">
        <v>16.218194220277098</v>
      </c>
      <c r="O54">
        <v>0.90634066039602101</v>
      </c>
      <c r="P54">
        <v>16.218194220277098</v>
      </c>
      <c r="Q54">
        <v>0.89268041371576601</v>
      </c>
      <c r="R54">
        <v>77785797.239999995</v>
      </c>
      <c r="S54">
        <v>0.28606242122742498</v>
      </c>
    </row>
    <row r="55" spans="1:19" x14ac:dyDescent="0.25">
      <c r="A55">
        <v>48</v>
      </c>
      <c r="B55">
        <v>2419.1999999999998</v>
      </c>
      <c r="C55">
        <v>48</v>
      </c>
      <c r="D55">
        <v>1.0726193290058699E-2</v>
      </c>
      <c r="E55">
        <v>0</v>
      </c>
      <c r="F55">
        <v>0</v>
      </c>
      <c r="G55">
        <v>0</v>
      </c>
      <c r="H55">
        <v>0</v>
      </c>
      <c r="I55">
        <v>16.217063257578399</v>
      </c>
      <c r="J55">
        <v>469038.36</v>
      </c>
      <c r="K55">
        <v>409164.38</v>
      </c>
      <c r="L55">
        <v>0.84643101666722298</v>
      </c>
      <c r="M55">
        <v>0.84385363408521297</v>
      </c>
      <c r="N55">
        <v>16.217063257578399</v>
      </c>
      <c r="O55">
        <v>0.90562871450474702</v>
      </c>
      <c r="P55">
        <v>16.217063257578399</v>
      </c>
      <c r="Q55">
        <v>0.89030599426091805</v>
      </c>
      <c r="R55">
        <v>77199609.439999998</v>
      </c>
      <c r="S55">
        <v>0.28606242122742498</v>
      </c>
    </row>
    <row r="56" spans="1:19" x14ac:dyDescent="0.25">
      <c r="A56">
        <v>47</v>
      </c>
      <c r="B56">
        <v>2368.8000000000002</v>
      </c>
      <c r="C56">
        <v>47</v>
      </c>
      <c r="D56">
        <v>1.0446451138179699E-2</v>
      </c>
      <c r="E56">
        <v>0</v>
      </c>
      <c r="F56">
        <v>0</v>
      </c>
      <c r="G56">
        <v>0</v>
      </c>
      <c r="H56">
        <v>0</v>
      </c>
      <c r="I56">
        <v>16.210091146839002</v>
      </c>
      <c r="J56">
        <v>468703.72</v>
      </c>
      <c r="K56">
        <v>409039.68</v>
      </c>
      <c r="L56">
        <v>0.84549364312205999</v>
      </c>
      <c r="M56">
        <v>0.84325259577515199</v>
      </c>
      <c r="N56">
        <v>16.210091146839002</v>
      </c>
      <c r="O56">
        <v>0.90149198488417404</v>
      </c>
      <c r="P56">
        <v>16.210091146839002</v>
      </c>
      <c r="Q56">
        <v>0.89049740938986799</v>
      </c>
      <c r="R56">
        <v>76068741.599999994</v>
      </c>
      <c r="S56">
        <v>0.28606242122742498</v>
      </c>
    </row>
    <row r="57" spans="1:19" x14ac:dyDescent="0.25">
      <c r="A57">
        <v>46</v>
      </c>
      <c r="B57">
        <v>2318.4</v>
      </c>
      <c r="C57">
        <v>46</v>
      </c>
      <c r="D57">
        <v>1.04512751463766E-2</v>
      </c>
      <c r="E57">
        <v>0</v>
      </c>
      <c r="F57">
        <v>0</v>
      </c>
      <c r="G57">
        <v>0</v>
      </c>
      <c r="H57">
        <v>0</v>
      </c>
      <c r="I57">
        <v>16.211856697897598</v>
      </c>
      <c r="J57">
        <v>468861.08</v>
      </c>
      <c r="K57">
        <v>409075.54</v>
      </c>
      <c r="L57">
        <v>0.84582851991579699</v>
      </c>
      <c r="M57">
        <v>0.84353924095954103</v>
      </c>
      <c r="N57">
        <v>16.211856697897598</v>
      </c>
      <c r="O57">
        <v>0.90520241487334396</v>
      </c>
      <c r="P57">
        <v>16.211856697897598</v>
      </c>
      <c r="Q57">
        <v>0.88869036579471405</v>
      </c>
      <c r="R57">
        <v>76032312.140000001</v>
      </c>
      <c r="S57">
        <v>0.28606242122742498</v>
      </c>
    </row>
    <row r="58" spans="1:19" x14ac:dyDescent="0.25">
      <c r="A58">
        <v>45</v>
      </c>
      <c r="B58">
        <v>2268</v>
      </c>
      <c r="C58">
        <v>45</v>
      </c>
      <c r="D58">
        <v>1.0166806537682999E-2</v>
      </c>
      <c r="E58">
        <v>0</v>
      </c>
      <c r="F58">
        <v>0</v>
      </c>
      <c r="G58">
        <v>0</v>
      </c>
      <c r="H58">
        <v>0</v>
      </c>
      <c r="I58">
        <v>16.2095326247738</v>
      </c>
      <c r="J58">
        <v>468654.18</v>
      </c>
      <c r="K58">
        <v>409027.02</v>
      </c>
      <c r="L58">
        <v>0.845404409404372</v>
      </c>
      <c r="M58">
        <v>0.84316136770497596</v>
      </c>
      <c r="N58">
        <v>16.2095326247738</v>
      </c>
      <c r="O58">
        <v>0.90071405682519501</v>
      </c>
      <c r="P58">
        <v>16.2095326247738</v>
      </c>
      <c r="Q58">
        <v>0.88964025423814597</v>
      </c>
      <c r="R58">
        <v>75356029.840000004</v>
      </c>
      <c r="S58">
        <v>0.28606242122742498</v>
      </c>
    </row>
    <row r="59" spans="1:19" x14ac:dyDescent="0.25">
      <c r="A59">
        <v>44</v>
      </c>
      <c r="B59">
        <v>2217.6</v>
      </c>
      <c r="C59">
        <v>44</v>
      </c>
      <c r="D59">
        <v>1.0169453029030801E-2</v>
      </c>
      <c r="E59">
        <v>0</v>
      </c>
      <c r="F59">
        <v>0</v>
      </c>
      <c r="G59">
        <v>0</v>
      </c>
      <c r="H59">
        <v>0</v>
      </c>
      <c r="I59">
        <v>16.2023821567936</v>
      </c>
      <c r="J59">
        <v>468567.02</v>
      </c>
      <c r="K59">
        <v>408985.46</v>
      </c>
      <c r="L59">
        <v>0.84479755516779298</v>
      </c>
      <c r="M59">
        <v>0.84299831722162499</v>
      </c>
      <c r="N59">
        <v>16.2023821567936</v>
      </c>
      <c r="O59">
        <v>0.90003564526243895</v>
      </c>
      <c r="P59">
        <v>16.2023821567936</v>
      </c>
      <c r="Q59">
        <v>0.88559896238685298</v>
      </c>
      <c r="R59">
        <v>74901549.120000005</v>
      </c>
      <c r="S59">
        <v>0.28606242122742498</v>
      </c>
    </row>
    <row r="60" spans="1:19" x14ac:dyDescent="0.25">
      <c r="A60">
        <v>43</v>
      </c>
      <c r="B60">
        <v>2167.1999999999998</v>
      </c>
      <c r="C60">
        <v>43</v>
      </c>
      <c r="D60">
        <v>1.0262899984470801E-2</v>
      </c>
      <c r="E60">
        <v>0</v>
      </c>
      <c r="F60">
        <v>0</v>
      </c>
      <c r="G60">
        <v>0</v>
      </c>
      <c r="H60">
        <v>0</v>
      </c>
      <c r="I60">
        <v>16.196737880949499</v>
      </c>
      <c r="J60">
        <v>468582.34</v>
      </c>
      <c r="K60">
        <v>409029.72</v>
      </c>
      <c r="L60">
        <v>0.84454590363395599</v>
      </c>
      <c r="M60">
        <v>0.84302130325814395</v>
      </c>
      <c r="N60">
        <v>16.196737880949499</v>
      </c>
      <c r="O60">
        <v>0.90229353893322595</v>
      </c>
      <c r="P60">
        <v>16.196737880949499</v>
      </c>
      <c r="Q60">
        <v>0.88606533523827602</v>
      </c>
      <c r="R60">
        <v>74602010.799999997</v>
      </c>
      <c r="S60">
        <v>0.28606242122742498</v>
      </c>
    </row>
    <row r="61" spans="1:19" x14ac:dyDescent="0.25">
      <c r="A61">
        <v>42</v>
      </c>
      <c r="B61">
        <v>2116.8000000000002</v>
      </c>
      <c r="C61">
        <v>42</v>
      </c>
      <c r="D61">
        <v>9.87649209164599E-3</v>
      </c>
      <c r="E61">
        <v>0</v>
      </c>
      <c r="F61">
        <v>0</v>
      </c>
      <c r="G61">
        <v>0</v>
      </c>
      <c r="H61">
        <v>0</v>
      </c>
      <c r="I61">
        <v>16.198301151597999</v>
      </c>
      <c r="J61">
        <v>468127.04</v>
      </c>
      <c r="K61">
        <v>409046.22</v>
      </c>
      <c r="L61">
        <v>0.84385652783073195</v>
      </c>
      <c r="M61">
        <v>0.84219896168993902</v>
      </c>
      <c r="N61">
        <v>16.198301151597999</v>
      </c>
      <c r="O61">
        <v>0.89791049443875004</v>
      </c>
      <c r="P61">
        <v>16.198301151597999</v>
      </c>
      <c r="Q61">
        <v>0.88311490842977702</v>
      </c>
      <c r="R61">
        <v>73542622.840000004</v>
      </c>
      <c r="S61">
        <v>0.28606242122742498</v>
      </c>
    </row>
    <row r="62" spans="1:19" x14ac:dyDescent="0.25">
      <c r="A62">
        <v>41</v>
      </c>
      <c r="B62">
        <v>2066.4</v>
      </c>
      <c r="C62">
        <v>41</v>
      </c>
      <c r="D62">
        <v>9.8361279381638696E-3</v>
      </c>
      <c r="E62">
        <v>0</v>
      </c>
      <c r="F62">
        <v>0</v>
      </c>
      <c r="G62">
        <v>0</v>
      </c>
      <c r="H62">
        <v>0</v>
      </c>
      <c r="I62">
        <v>16.192184810209099</v>
      </c>
      <c r="J62">
        <v>468029.7</v>
      </c>
      <c r="K62">
        <v>408998.1</v>
      </c>
      <c r="L62">
        <v>0.84341463553206997</v>
      </c>
      <c r="M62">
        <v>0.84202051557464996</v>
      </c>
      <c r="N62">
        <v>16.192184810209099</v>
      </c>
      <c r="O62">
        <v>0.894864402770434</v>
      </c>
      <c r="P62">
        <v>16.192184810209099</v>
      </c>
      <c r="Q62">
        <v>0.87789319485693795</v>
      </c>
      <c r="R62">
        <v>73415609.379999995</v>
      </c>
      <c r="S62">
        <v>0.28606242122742498</v>
      </c>
    </row>
    <row r="63" spans="1:19" x14ac:dyDescent="0.25">
      <c r="A63">
        <v>40</v>
      </c>
      <c r="B63">
        <v>2016</v>
      </c>
      <c r="C63">
        <v>40</v>
      </c>
      <c r="D63">
        <v>9.5591652873255901E-3</v>
      </c>
      <c r="E63">
        <v>0</v>
      </c>
      <c r="F63">
        <v>0</v>
      </c>
      <c r="G63">
        <v>0</v>
      </c>
      <c r="H63">
        <v>0</v>
      </c>
      <c r="I63">
        <v>16.186065281081898</v>
      </c>
      <c r="J63">
        <v>467896.18</v>
      </c>
      <c r="K63">
        <v>408930.82</v>
      </c>
      <c r="L63">
        <v>0.84297360931741305</v>
      </c>
      <c r="M63">
        <v>0.84177493734335795</v>
      </c>
      <c r="N63">
        <v>16.186065281081898</v>
      </c>
      <c r="O63">
        <v>0.88843246221318395</v>
      </c>
      <c r="P63">
        <v>16.186065281081898</v>
      </c>
      <c r="Q63">
        <v>0.87751522578893104</v>
      </c>
      <c r="R63">
        <v>73059037.180000007</v>
      </c>
      <c r="S63">
        <v>0.28606242122742498</v>
      </c>
    </row>
    <row r="64" spans="1:19" x14ac:dyDescent="0.25">
      <c r="A64">
        <v>39</v>
      </c>
      <c r="B64">
        <v>1965.6</v>
      </c>
      <c r="C64">
        <v>39</v>
      </c>
      <c r="D64">
        <v>9.6719125962475699E-3</v>
      </c>
      <c r="E64">
        <v>0</v>
      </c>
      <c r="F64">
        <v>0</v>
      </c>
      <c r="G64">
        <v>0</v>
      </c>
      <c r="H64">
        <v>0</v>
      </c>
      <c r="I64">
        <v>16.1831638563133</v>
      </c>
      <c r="J64">
        <v>467651.34</v>
      </c>
      <c r="K64">
        <v>408905.7</v>
      </c>
      <c r="L64">
        <v>0.84233449345163103</v>
      </c>
      <c r="M64">
        <v>0.84133225921947696</v>
      </c>
      <c r="N64">
        <v>16.1831638563133</v>
      </c>
      <c r="O64">
        <v>0.88166464653385401</v>
      </c>
      <c r="P64">
        <v>16.1831638563133</v>
      </c>
      <c r="Q64">
        <v>0.872182686227156</v>
      </c>
      <c r="R64">
        <v>72429810.239999995</v>
      </c>
      <c r="S64">
        <v>0.28606242122742498</v>
      </c>
    </row>
    <row r="65" spans="1:19" x14ac:dyDescent="0.25">
      <c r="A65">
        <v>38</v>
      </c>
      <c r="B65">
        <v>1915.2</v>
      </c>
      <c r="C65">
        <v>38</v>
      </c>
      <c r="D65">
        <v>9.5459237604321699E-3</v>
      </c>
      <c r="E65">
        <v>0</v>
      </c>
      <c r="F65">
        <v>0</v>
      </c>
      <c r="G65">
        <v>0</v>
      </c>
      <c r="H65">
        <v>0</v>
      </c>
      <c r="I65">
        <v>16.170115381249701</v>
      </c>
      <c r="J65">
        <v>467327.6</v>
      </c>
      <c r="K65">
        <v>408943.8</v>
      </c>
      <c r="L65">
        <v>0.84119735221758296</v>
      </c>
      <c r="M65">
        <v>0.840726530612245</v>
      </c>
      <c r="N65">
        <v>16.170115381249701</v>
      </c>
      <c r="O65">
        <v>0.881482140348818</v>
      </c>
      <c r="P65">
        <v>16.170115381249701</v>
      </c>
      <c r="Q65">
        <v>0.87531454039206202</v>
      </c>
      <c r="R65">
        <v>71732752.079999998</v>
      </c>
      <c r="S65">
        <v>0.28606242122742498</v>
      </c>
    </row>
    <row r="66" spans="1:19" x14ac:dyDescent="0.25">
      <c r="A66">
        <v>37</v>
      </c>
      <c r="B66">
        <v>1864.8</v>
      </c>
      <c r="C66">
        <v>37</v>
      </c>
      <c r="D66">
        <v>9.9019390802732605E-3</v>
      </c>
      <c r="E66">
        <v>0</v>
      </c>
      <c r="F66">
        <v>0</v>
      </c>
      <c r="G66">
        <v>0</v>
      </c>
      <c r="H66">
        <v>0</v>
      </c>
      <c r="I66">
        <v>16.165200967860098</v>
      </c>
      <c r="J66">
        <v>467241.64</v>
      </c>
      <c r="K66">
        <v>409037.52</v>
      </c>
      <c r="L66">
        <v>0.84080155182708605</v>
      </c>
      <c r="M66">
        <v>0.84057955603293899</v>
      </c>
      <c r="N66">
        <v>16.165200967860098</v>
      </c>
      <c r="O66">
        <v>0.87775438667788097</v>
      </c>
      <c r="P66">
        <v>16.165200967860098</v>
      </c>
      <c r="Q66">
        <v>0.87221376829342401</v>
      </c>
      <c r="R66">
        <v>72045214.920000002</v>
      </c>
      <c r="S66">
        <v>0.28606242122742498</v>
      </c>
    </row>
    <row r="67" spans="1:19" x14ac:dyDescent="0.25">
      <c r="A67">
        <v>36</v>
      </c>
      <c r="B67">
        <v>1814.4</v>
      </c>
      <c r="C67">
        <v>36</v>
      </c>
      <c r="D67">
        <v>9.7020438145642204E-3</v>
      </c>
      <c r="E67">
        <v>0</v>
      </c>
      <c r="F67">
        <v>0</v>
      </c>
      <c r="G67">
        <v>0</v>
      </c>
      <c r="H67">
        <v>0</v>
      </c>
      <c r="I67">
        <v>16.160473930339698</v>
      </c>
      <c r="J67">
        <v>467164.8</v>
      </c>
      <c r="K67">
        <v>408898.68</v>
      </c>
      <c r="L67">
        <v>0.84044404858870603</v>
      </c>
      <c r="M67">
        <v>0.84042448979591799</v>
      </c>
      <c r="N67">
        <v>16.160473930339698</v>
      </c>
      <c r="O67">
        <v>0.88336993009153997</v>
      </c>
      <c r="P67">
        <v>16.160473930339698</v>
      </c>
      <c r="Q67">
        <v>0.88130665819384402</v>
      </c>
      <c r="R67">
        <v>71679315.5</v>
      </c>
      <c r="S67">
        <v>0.28606242122742498</v>
      </c>
    </row>
    <row r="68" spans="1:19" x14ac:dyDescent="0.25">
      <c r="A68">
        <v>35</v>
      </c>
      <c r="B68">
        <v>1764</v>
      </c>
      <c r="C68">
        <v>35</v>
      </c>
      <c r="D68">
        <v>9.7383174818022403E-3</v>
      </c>
      <c r="E68">
        <v>0</v>
      </c>
      <c r="F68">
        <v>0</v>
      </c>
      <c r="G68">
        <v>0</v>
      </c>
      <c r="H68">
        <v>0</v>
      </c>
      <c r="I68">
        <v>16.159571235808102</v>
      </c>
      <c r="J68">
        <v>466768.74</v>
      </c>
      <c r="K68">
        <v>408904.08</v>
      </c>
      <c r="L68">
        <v>0.83978125073840004</v>
      </c>
      <c r="M68">
        <v>0.839705907626208</v>
      </c>
      <c r="N68">
        <v>16.159571235808102</v>
      </c>
      <c r="O68">
        <v>0.879409082386019</v>
      </c>
      <c r="P68">
        <v>16.159571235808102</v>
      </c>
      <c r="Q68">
        <v>0.87419237565008601</v>
      </c>
      <c r="R68">
        <v>71042601.099999994</v>
      </c>
      <c r="S68">
        <v>0.28606242122742498</v>
      </c>
    </row>
    <row r="69" spans="1:19" x14ac:dyDescent="0.25">
      <c r="A69">
        <v>34</v>
      </c>
      <c r="B69">
        <v>1713.6</v>
      </c>
      <c r="C69">
        <v>34</v>
      </c>
      <c r="D69">
        <v>9.7071947857031108E-3</v>
      </c>
      <c r="E69">
        <v>0</v>
      </c>
      <c r="F69">
        <v>0</v>
      </c>
      <c r="G69">
        <v>0</v>
      </c>
      <c r="H69">
        <v>0</v>
      </c>
      <c r="I69">
        <v>16.164810357194401</v>
      </c>
      <c r="J69">
        <v>467071.74</v>
      </c>
      <c r="K69">
        <v>408873.5</v>
      </c>
      <c r="L69">
        <v>0.84041116446162401</v>
      </c>
      <c r="M69">
        <v>0.84025628356605797</v>
      </c>
      <c r="N69">
        <v>16.164810357194401</v>
      </c>
      <c r="O69">
        <v>0.88958157131804305</v>
      </c>
      <c r="P69">
        <v>16.164810357194401</v>
      </c>
      <c r="Q69">
        <v>0.87998390810722005</v>
      </c>
      <c r="R69">
        <v>71802162.219999999</v>
      </c>
      <c r="S69">
        <v>0.28606242122742498</v>
      </c>
    </row>
    <row r="70" spans="1:19" x14ac:dyDescent="0.25">
      <c r="A70">
        <v>33</v>
      </c>
      <c r="B70">
        <v>1663.2</v>
      </c>
      <c r="C70">
        <v>33</v>
      </c>
      <c r="D70">
        <v>9.7406199537988705E-3</v>
      </c>
      <c r="E70">
        <v>0</v>
      </c>
      <c r="F70">
        <v>0</v>
      </c>
      <c r="G70">
        <v>0</v>
      </c>
      <c r="H70">
        <v>0</v>
      </c>
      <c r="I70">
        <v>16.160245935233501</v>
      </c>
      <c r="J70">
        <v>466745.12</v>
      </c>
      <c r="K70">
        <v>408829.56</v>
      </c>
      <c r="L70">
        <v>0.83971323607884596</v>
      </c>
      <c r="M70">
        <v>0.83965209452201905</v>
      </c>
      <c r="N70">
        <v>16.160245935233501</v>
      </c>
      <c r="O70">
        <v>0.88742920686899596</v>
      </c>
      <c r="P70">
        <v>16.160245935233501</v>
      </c>
      <c r="Q70">
        <v>0.87472894260431799</v>
      </c>
      <c r="R70">
        <v>70940198.780000001</v>
      </c>
      <c r="S70">
        <v>0.28606242122742498</v>
      </c>
    </row>
    <row r="71" spans="1:19" x14ac:dyDescent="0.25">
      <c r="A71">
        <v>32</v>
      </c>
      <c r="B71">
        <v>1612.8</v>
      </c>
      <c r="C71">
        <v>32</v>
      </c>
      <c r="D71">
        <v>9.6661082909891508E-3</v>
      </c>
      <c r="E71">
        <v>0</v>
      </c>
      <c r="F71">
        <v>0</v>
      </c>
      <c r="G71">
        <v>0</v>
      </c>
      <c r="H71">
        <v>0</v>
      </c>
      <c r="I71">
        <v>16.152281144589299</v>
      </c>
      <c r="J71">
        <v>466605.66</v>
      </c>
      <c r="K71">
        <v>408857.36</v>
      </c>
      <c r="L71">
        <v>0.83909977795172597</v>
      </c>
      <c r="M71">
        <v>0.83939419978517704</v>
      </c>
      <c r="N71">
        <v>16.152281144589299</v>
      </c>
      <c r="O71">
        <v>0.88915748997339905</v>
      </c>
      <c r="P71">
        <v>16.152281144589299</v>
      </c>
      <c r="Q71">
        <v>0.87740872620857102</v>
      </c>
      <c r="R71">
        <v>70778015.459999993</v>
      </c>
      <c r="S71">
        <v>0.28580749837252201</v>
      </c>
    </row>
    <row r="72" spans="1:19" x14ac:dyDescent="0.25">
      <c r="A72">
        <v>31</v>
      </c>
      <c r="B72">
        <v>1562.4</v>
      </c>
      <c r="C72">
        <v>31</v>
      </c>
      <c r="D72">
        <v>9.6350829519161602E-3</v>
      </c>
      <c r="E72">
        <v>0</v>
      </c>
      <c r="F72">
        <v>0</v>
      </c>
      <c r="G72">
        <v>0</v>
      </c>
      <c r="H72">
        <v>0</v>
      </c>
      <c r="I72">
        <v>16.155073518634701</v>
      </c>
      <c r="J72">
        <v>466641.58</v>
      </c>
      <c r="K72">
        <v>408813.56</v>
      </c>
      <c r="L72">
        <v>0.83926879965841805</v>
      </c>
      <c r="M72">
        <v>0.83945366988900805</v>
      </c>
      <c r="N72">
        <v>16.155073518634701</v>
      </c>
      <c r="O72">
        <v>0.88966233370220205</v>
      </c>
      <c r="P72">
        <v>16.155073518634701</v>
      </c>
      <c r="Q72">
        <v>0.87590910419503598</v>
      </c>
      <c r="R72">
        <v>70418277.379999995</v>
      </c>
      <c r="S72">
        <v>0.28555257551761898</v>
      </c>
    </row>
    <row r="73" spans="1:19" x14ac:dyDescent="0.25">
      <c r="A73">
        <v>30</v>
      </c>
      <c r="B73">
        <v>1512</v>
      </c>
      <c r="C73">
        <v>30</v>
      </c>
      <c r="D73">
        <v>9.2640864722249808E-3</v>
      </c>
      <c r="E73">
        <v>0</v>
      </c>
      <c r="F73">
        <v>0</v>
      </c>
      <c r="G73">
        <v>0</v>
      </c>
      <c r="H73">
        <v>0</v>
      </c>
      <c r="I73">
        <v>16.147385903002</v>
      </c>
      <c r="J73">
        <v>466620.8</v>
      </c>
      <c r="K73">
        <v>408776.04</v>
      </c>
      <c r="L73">
        <v>0.83891459836530802</v>
      </c>
      <c r="M73">
        <v>0.83940691013247304</v>
      </c>
      <c r="N73">
        <v>16.147385903002</v>
      </c>
      <c r="O73">
        <v>0.89411545343676702</v>
      </c>
      <c r="P73">
        <v>16.147385903002</v>
      </c>
      <c r="Q73">
        <v>0.881881253515582</v>
      </c>
      <c r="R73">
        <v>70616910.819999993</v>
      </c>
      <c r="S73">
        <v>0.28453288409800698</v>
      </c>
    </row>
    <row r="74" spans="1:19" x14ac:dyDescent="0.25">
      <c r="A74">
        <v>29</v>
      </c>
      <c r="B74">
        <v>1461.6</v>
      </c>
      <c r="C74">
        <v>29</v>
      </c>
      <c r="D74">
        <v>9.2711753997304792E-3</v>
      </c>
      <c r="E74">
        <v>0</v>
      </c>
      <c r="F74">
        <v>0</v>
      </c>
      <c r="G74">
        <v>0</v>
      </c>
      <c r="H74">
        <v>0</v>
      </c>
      <c r="I74">
        <v>16.142700085807899</v>
      </c>
      <c r="J74">
        <v>466549.42</v>
      </c>
      <c r="K74">
        <v>408689.72</v>
      </c>
      <c r="L74">
        <v>0.83850491356559897</v>
      </c>
      <c r="M74">
        <v>0.83926655925528104</v>
      </c>
      <c r="N74">
        <v>16.142700085807899</v>
      </c>
      <c r="O74">
        <v>0.89190643697363703</v>
      </c>
      <c r="P74">
        <v>16.142700085807899</v>
      </c>
      <c r="Q74">
        <v>0.88103127242157597</v>
      </c>
      <c r="R74">
        <v>70303039.319999993</v>
      </c>
      <c r="S74">
        <v>0.28096396412936397</v>
      </c>
    </row>
    <row r="75" spans="1:19" x14ac:dyDescent="0.25">
      <c r="A75">
        <v>28</v>
      </c>
      <c r="B75">
        <v>1411.2</v>
      </c>
      <c r="C75">
        <v>28</v>
      </c>
      <c r="D75">
        <v>9.1026686890418301E-3</v>
      </c>
      <c r="E75">
        <v>0</v>
      </c>
      <c r="F75">
        <v>0</v>
      </c>
      <c r="G75">
        <v>0</v>
      </c>
      <c r="H75">
        <v>0</v>
      </c>
      <c r="I75">
        <v>16.134419139292</v>
      </c>
      <c r="J75">
        <v>466510.94</v>
      </c>
      <c r="K75">
        <v>408682.2</v>
      </c>
      <c r="L75">
        <v>0.838045239479699</v>
      </c>
      <c r="M75">
        <v>0.83918725384890702</v>
      </c>
      <c r="N75">
        <v>16.134419139292</v>
      </c>
      <c r="O75">
        <v>0.89423606576706205</v>
      </c>
      <c r="P75">
        <v>16.134419139292</v>
      </c>
      <c r="Q75">
        <v>0.886257873521624</v>
      </c>
      <c r="R75">
        <v>70373430.040000007</v>
      </c>
      <c r="S75">
        <v>0.27331627848227302</v>
      </c>
    </row>
    <row r="76" spans="1:19" x14ac:dyDescent="0.25">
      <c r="A76">
        <v>27</v>
      </c>
      <c r="B76">
        <v>1360.8</v>
      </c>
      <c r="C76">
        <v>27</v>
      </c>
      <c r="D76">
        <v>9.0423951998445107E-3</v>
      </c>
      <c r="E76">
        <v>0</v>
      </c>
      <c r="F76">
        <v>0</v>
      </c>
      <c r="G76">
        <v>0</v>
      </c>
      <c r="H76">
        <v>0</v>
      </c>
      <c r="I76">
        <v>16.128684816222499</v>
      </c>
      <c r="J76">
        <v>466455.76</v>
      </c>
      <c r="K76">
        <v>408683.64</v>
      </c>
      <c r="L76">
        <v>0.83780525301481001</v>
      </c>
      <c r="M76">
        <v>0.83908270676691599</v>
      </c>
      <c r="N76">
        <v>16.128684816222499</v>
      </c>
      <c r="O76">
        <v>0.89851520392042405</v>
      </c>
      <c r="P76">
        <v>16.128684816222499</v>
      </c>
      <c r="Q76">
        <v>0.88731433713889396</v>
      </c>
      <c r="R76">
        <v>70488885.620000005</v>
      </c>
      <c r="S76">
        <v>0.27331627848227302</v>
      </c>
    </row>
    <row r="77" spans="1:19" x14ac:dyDescent="0.25">
      <c r="A77">
        <v>26</v>
      </c>
      <c r="B77">
        <v>1310.4000000000001</v>
      </c>
      <c r="C77">
        <v>26</v>
      </c>
      <c r="D77">
        <v>9.2316761915455896E-3</v>
      </c>
      <c r="E77">
        <v>0</v>
      </c>
      <c r="F77">
        <v>0</v>
      </c>
      <c r="G77">
        <v>0</v>
      </c>
      <c r="H77">
        <v>0</v>
      </c>
      <c r="I77">
        <v>16.120367741704399</v>
      </c>
      <c r="J77">
        <v>466621.56</v>
      </c>
      <c r="K77">
        <v>408784.5</v>
      </c>
      <c r="L77">
        <v>0.83764621833930697</v>
      </c>
      <c r="M77">
        <v>0.83937679914070795</v>
      </c>
      <c r="N77">
        <v>16.120367741704399</v>
      </c>
      <c r="O77">
        <v>0.89176112738963598</v>
      </c>
      <c r="P77">
        <v>16.120367741704399</v>
      </c>
      <c r="Q77">
        <v>0.88334145142958997</v>
      </c>
      <c r="R77">
        <v>71036570.260000005</v>
      </c>
      <c r="S77">
        <v>0.27331627848227302</v>
      </c>
    </row>
    <row r="78" spans="1:19" x14ac:dyDescent="0.25">
      <c r="A78">
        <v>25</v>
      </c>
      <c r="B78">
        <v>1260</v>
      </c>
      <c r="C78">
        <v>25</v>
      </c>
      <c r="D78">
        <v>9.0813145960647393E-3</v>
      </c>
      <c r="E78">
        <v>0</v>
      </c>
      <c r="F78">
        <v>0</v>
      </c>
      <c r="G78">
        <v>0</v>
      </c>
      <c r="H78">
        <v>0</v>
      </c>
      <c r="I78">
        <v>16.1126208636814</v>
      </c>
      <c r="J78">
        <v>466709.54</v>
      </c>
      <c r="K78">
        <v>408811.98</v>
      </c>
      <c r="L78">
        <v>0.83738179206638996</v>
      </c>
      <c r="M78">
        <v>0.83950060866451803</v>
      </c>
      <c r="N78">
        <v>16.1126208636814</v>
      </c>
      <c r="O78">
        <v>0.89406857177822197</v>
      </c>
      <c r="P78">
        <v>16.1126208636814</v>
      </c>
      <c r="Q78">
        <v>0.88667076099538</v>
      </c>
      <c r="R78">
        <v>71000203.700000003</v>
      </c>
      <c r="S78">
        <v>0.27331627848227302</v>
      </c>
    </row>
    <row r="79" spans="1:19" x14ac:dyDescent="0.25">
      <c r="A79">
        <v>24</v>
      </c>
      <c r="B79">
        <v>1209.5999999999999</v>
      </c>
      <c r="C79">
        <v>24</v>
      </c>
      <c r="D79">
        <v>9.2789357574256295E-3</v>
      </c>
      <c r="E79">
        <v>0</v>
      </c>
      <c r="F79">
        <v>0</v>
      </c>
      <c r="G79">
        <v>0</v>
      </c>
      <c r="H79">
        <v>0</v>
      </c>
      <c r="I79">
        <v>16.0987131188324</v>
      </c>
      <c r="J79">
        <v>466925.38</v>
      </c>
      <c r="K79">
        <v>408730.82</v>
      </c>
      <c r="L79">
        <v>0.83706264011037601</v>
      </c>
      <c r="M79">
        <v>0.83988091657715702</v>
      </c>
      <c r="N79">
        <v>16.0987131188324</v>
      </c>
      <c r="O79">
        <v>0.89472055791111904</v>
      </c>
      <c r="P79">
        <v>16.0987131188324</v>
      </c>
      <c r="Q79">
        <v>0.88268683165269202</v>
      </c>
      <c r="R79">
        <v>71272592.680000007</v>
      </c>
      <c r="S79">
        <v>0.27331627848227302</v>
      </c>
    </row>
    <row r="80" spans="1:19" x14ac:dyDescent="0.25">
      <c r="A80">
        <v>23</v>
      </c>
      <c r="B80">
        <v>1159.2</v>
      </c>
      <c r="C80">
        <v>23</v>
      </c>
      <c r="D80">
        <v>9.4898618736587899E-3</v>
      </c>
      <c r="E80">
        <v>0</v>
      </c>
      <c r="F80">
        <v>0</v>
      </c>
      <c r="G80">
        <v>0</v>
      </c>
      <c r="H80">
        <v>0</v>
      </c>
      <c r="I80">
        <v>16.097301740980399</v>
      </c>
      <c r="J80">
        <v>467209.48</v>
      </c>
      <c r="K80">
        <v>408729.74</v>
      </c>
      <c r="L80">
        <v>0.83732065194862904</v>
      </c>
      <c r="M80">
        <v>0.84038517722878603</v>
      </c>
      <c r="N80">
        <v>16.097301740980399</v>
      </c>
      <c r="O80">
        <v>0.89663789143394601</v>
      </c>
      <c r="P80">
        <v>16.097301740980399</v>
      </c>
      <c r="Q80">
        <v>0.88941868989005501</v>
      </c>
      <c r="R80">
        <v>71191398.400000006</v>
      </c>
      <c r="S80">
        <v>0.27331627848227302</v>
      </c>
    </row>
    <row r="81" spans="1:19" x14ac:dyDescent="0.25">
      <c r="A81">
        <v>22</v>
      </c>
      <c r="B81">
        <v>1108.8</v>
      </c>
      <c r="C81">
        <v>22</v>
      </c>
      <c r="D81">
        <v>9.5592490819508893E-3</v>
      </c>
      <c r="E81">
        <v>0</v>
      </c>
      <c r="F81">
        <v>0</v>
      </c>
      <c r="G81">
        <v>0</v>
      </c>
      <c r="H81">
        <v>0</v>
      </c>
      <c r="I81">
        <v>16.101162927507701</v>
      </c>
      <c r="J81">
        <v>467381.9</v>
      </c>
      <c r="K81">
        <v>408694.24</v>
      </c>
      <c r="L81">
        <v>0.83781737819088697</v>
      </c>
      <c r="M81">
        <v>0.84066745435016099</v>
      </c>
      <c r="N81">
        <v>16.101162927507701</v>
      </c>
      <c r="O81">
        <v>0.89593680148966504</v>
      </c>
      <c r="P81">
        <v>16.101162927507701</v>
      </c>
      <c r="Q81">
        <v>0.88781650335407203</v>
      </c>
      <c r="R81">
        <v>71210680.659999996</v>
      </c>
      <c r="S81">
        <v>0.27331627848227302</v>
      </c>
    </row>
    <row r="82" spans="1:19" x14ac:dyDescent="0.25">
      <c r="A82">
        <v>21</v>
      </c>
      <c r="B82">
        <v>1058.4000000000001</v>
      </c>
      <c r="C82">
        <v>21</v>
      </c>
      <c r="D82">
        <v>9.8037547050109693E-3</v>
      </c>
      <c r="E82">
        <v>0</v>
      </c>
      <c r="F82">
        <v>0</v>
      </c>
      <c r="G82">
        <v>0</v>
      </c>
      <c r="H82">
        <v>0</v>
      </c>
      <c r="I82">
        <v>16.083977741050301</v>
      </c>
      <c r="J82">
        <v>467475.14</v>
      </c>
      <c r="K82">
        <v>408809.62</v>
      </c>
      <c r="L82">
        <v>0.83709411685095003</v>
      </c>
      <c r="M82">
        <v>0.84083401360544197</v>
      </c>
      <c r="N82">
        <v>16.083977741050301</v>
      </c>
      <c r="O82">
        <v>0.90110110590038195</v>
      </c>
      <c r="P82">
        <v>16.083977741050301</v>
      </c>
      <c r="Q82">
        <v>0.88774171883830499</v>
      </c>
      <c r="R82">
        <v>71272837.540000007</v>
      </c>
      <c r="S82">
        <v>0.27331627848227302</v>
      </c>
    </row>
    <row r="83" spans="1:19" x14ac:dyDescent="0.25">
      <c r="A83">
        <v>20</v>
      </c>
      <c r="B83">
        <v>1008</v>
      </c>
      <c r="C83">
        <v>20</v>
      </c>
      <c r="D83">
        <v>9.3108838671290394E-3</v>
      </c>
      <c r="E83">
        <v>0</v>
      </c>
      <c r="F83">
        <v>0</v>
      </c>
      <c r="G83">
        <v>0</v>
      </c>
      <c r="H83">
        <v>0</v>
      </c>
      <c r="I83">
        <v>16.080962194943702</v>
      </c>
      <c r="J83">
        <v>467655.84</v>
      </c>
      <c r="K83">
        <v>408712.12</v>
      </c>
      <c r="L83">
        <v>0.83717447320758198</v>
      </c>
      <c r="M83">
        <v>0.84114625850339997</v>
      </c>
      <c r="N83">
        <v>16.080962194943702</v>
      </c>
      <c r="O83">
        <v>0.89703188399379996</v>
      </c>
      <c r="P83">
        <v>16.080962194943702</v>
      </c>
      <c r="Q83">
        <v>0.88598302770884696</v>
      </c>
      <c r="R83">
        <v>71636336.459999993</v>
      </c>
      <c r="S83">
        <v>0.27331627848227302</v>
      </c>
    </row>
    <row r="84" spans="1:19" x14ac:dyDescent="0.25">
      <c r="A84">
        <v>19</v>
      </c>
      <c r="B84">
        <v>957.6</v>
      </c>
      <c r="C84">
        <v>19</v>
      </c>
      <c r="D84">
        <v>9.2278135776096403E-3</v>
      </c>
      <c r="E84">
        <v>0</v>
      </c>
      <c r="F84">
        <v>0</v>
      </c>
      <c r="G84">
        <v>0</v>
      </c>
      <c r="H84">
        <v>0</v>
      </c>
      <c r="I84">
        <v>16.074474430860501</v>
      </c>
      <c r="J84">
        <v>467704.76</v>
      </c>
      <c r="K84">
        <v>408722.6</v>
      </c>
      <c r="L84">
        <v>0.83698807569053102</v>
      </c>
      <c r="M84">
        <v>0.84122810597923303</v>
      </c>
      <c r="N84">
        <v>16.074474430860501</v>
      </c>
      <c r="O84">
        <v>0.89859190058113403</v>
      </c>
      <c r="P84">
        <v>16.074474430860501</v>
      </c>
      <c r="Q84">
        <v>0.88760366346963204</v>
      </c>
      <c r="R84">
        <v>72321572.659999996</v>
      </c>
      <c r="S84">
        <v>0.27331627848227302</v>
      </c>
    </row>
    <row r="85" spans="1:19" x14ac:dyDescent="0.25">
      <c r="A85">
        <v>18</v>
      </c>
      <c r="B85">
        <v>907.2</v>
      </c>
      <c r="C85">
        <v>18</v>
      </c>
      <c r="D85">
        <v>8.83852276315269E-3</v>
      </c>
      <c r="E85">
        <v>0</v>
      </c>
      <c r="F85">
        <v>0</v>
      </c>
      <c r="G85">
        <v>0</v>
      </c>
      <c r="H85">
        <v>0</v>
      </c>
      <c r="I85">
        <v>16.074170092963399</v>
      </c>
      <c r="J85">
        <v>467481.66</v>
      </c>
      <c r="K85">
        <v>408701.12</v>
      </c>
      <c r="L85">
        <v>0.83680419523012095</v>
      </c>
      <c r="M85">
        <v>0.84081006086645105</v>
      </c>
      <c r="N85">
        <v>16.074170092963399</v>
      </c>
      <c r="O85">
        <v>0.90063260981789395</v>
      </c>
      <c r="P85">
        <v>16.074170092963399</v>
      </c>
      <c r="Q85">
        <v>0.89018263899582395</v>
      </c>
      <c r="R85">
        <v>72487672.340000004</v>
      </c>
      <c r="S85">
        <v>0.27331627848227302</v>
      </c>
    </row>
    <row r="86" spans="1:19" x14ac:dyDescent="0.25">
      <c r="A86">
        <v>17</v>
      </c>
      <c r="B86">
        <v>856.8</v>
      </c>
      <c r="C86">
        <v>17</v>
      </c>
      <c r="D86">
        <v>8.2979401290094994E-3</v>
      </c>
      <c r="E86">
        <v>0</v>
      </c>
      <c r="F86">
        <v>0</v>
      </c>
      <c r="G86">
        <v>0</v>
      </c>
      <c r="H86">
        <v>0</v>
      </c>
      <c r="I86">
        <v>16.075808864311401</v>
      </c>
      <c r="J86">
        <v>467499.64</v>
      </c>
      <c r="K86">
        <v>408561.12</v>
      </c>
      <c r="L86">
        <v>0.83694025161435404</v>
      </c>
      <c r="M86">
        <v>0.84084017185821602</v>
      </c>
      <c r="N86">
        <v>16.075808864311401</v>
      </c>
      <c r="O86">
        <v>0.89768818765718195</v>
      </c>
      <c r="P86">
        <v>16.075808864311401</v>
      </c>
      <c r="Q86">
        <v>0.88518194711665898</v>
      </c>
      <c r="R86">
        <v>72762128.480000004</v>
      </c>
      <c r="S86">
        <v>0.27331627848227302</v>
      </c>
    </row>
    <row r="87" spans="1:19" x14ac:dyDescent="0.25">
      <c r="A87">
        <v>16</v>
      </c>
      <c r="B87">
        <v>806.4</v>
      </c>
      <c r="C87">
        <v>16</v>
      </c>
      <c r="D87">
        <v>8.1524174591826992E-3</v>
      </c>
      <c r="E87">
        <v>0</v>
      </c>
      <c r="F87">
        <v>0</v>
      </c>
      <c r="G87">
        <v>0</v>
      </c>
      <c r="H87">
        <v>0</v>
      </c>
      <c r="I87">
        <v>16.072863145784201</v>
      </c>
      <c r="J87">
        <v>467549.44</v>
      </c>
      <c r="K87">
        <v>408443.08</v>
      </c>
      <c r="L87">
        <v>0.83714767873366303</v>
      </c>
      <c r="M87">
        <v>0.84090794844253403</v>
      </c>
      <c r="N87">
        <v>16.072863145784201</v>
      </c>
      <c r="O87">
        <v>0.90048479311452201</v>
      </c>
      <c r="P87">
        <v>16.072863145784201</v>
      </c>
      <c r="Q87">
        <v>0.88827903864168301</v>
      </c>
      <c r="R87">
        <v>73274020.780000001</v>
      </c>
      <c r="S87">
        <v>0.27331627848227302</v>
      </c>
    </row>
    <row r="88" spans="1:19" x14ac:dyDescent="0.25">
      <c r="A88">
        <v>15</v>
      </c>
      <c r="B88">
        <v>756</v>
      </c>
      <c r="C88">
        <v>15</v>
      </c>
      <c r="D88">
        <v>7.8786551468778901E-3</v>
      </c>
      <c r="E88">
        <v>0</v>
      </c>
      <c r="F88">
        <v>0</v>
      </c>
      <c r="G88">
        <v>0</v>
      </c>
      <c r="H88">
        <v>0</v>
      </c>
      <c r="I88">
        <v>16.069517575885801</v>
      </c>
      <c r="J88">
        <v>467449.96</v>
      </c>
      <c r="K88">
        <v>408415.5</v>
      </c>
      <c r="L88">
        <v>0.83689583774394904</v>
      </c>
      <c r="M88">
        <v>0.84070626566415996</v>
      </c>
      <c r="N88">
        <v>16.069517575885801</v>
      </c>
      <c r="O88">
        <v>0.89623174268758898</v>
      </c>
      <c r="P88">
        <v>16.069517575885801</v>
      </c>
      <c r="Q88">
        <v>0.87970623406783899</v>
      </c>
      <c r="R88">
        <v>73306315</v>
      </c>
      <c r="S88">
        <v>0.27331627848227302</v>
      </c>
    </row>
    <row r="89" spans="1:19" x14ac:dyDescent="0.25">
      <c r="A89">
        <v>14</v>
      </c>
      <c r="B89">
        <v>705.6</v>
      </c>
      <c r="C89">
        <v>14</v>
      </c>
      <c r="D89">
        <v>7.6709885664646201E-3</v>
      </c>
      <c r="E89">
        <v>0</v>
      </c>
      <c r="F89">
        <v>0</v>
      </c>
      <c r="G89">
        <v>0</v>
      </c>
      <c r="H89">
        <v>0</v>
      </c>
      <c r="I89">
        <v>16.065896158289899</v>
      </c>
      <c r="J89">
        <v>467339.3</v>
      </c>
      <c r="K89">
        <v>408097.22</v>
      </c>
      <c r="L89">
        <v>0.83671818226232797</v>
      </c>
      <c r="M89">
        <v>0.84049108485499402</v>
      </c>
      <c r="N89">
        <v>16.065896158289899</v>
      </c>
      <c r="O89">
        <v>0.89196101142058504</v>
      </c>
      <c r="P89">
        <v>16.065896158289899</v>
      </c>
      <c r="Q89">
        <v>0.88110625233934603</v>
      </c>
      <c r="R89">
        <v>73746897.840000004</v>
      </c>
      <c r="S89">
        <v>0.27331627848227302</v>
      </c>
    </row>
    <row r="90" spans="1:19" x14ac:dyDescent="0.25">
      <c r="A90">
        <v>13</v>
      </c>
      <c r="B90">
        <v>655.20000000000005</v>
      </c>
      <c r="C90">
        <v>13</v>
      </c>
      <c r="D90">
        <v>7.3983047727092799E-3</v>
      </c>
      <c r="E90">
        <v>0</v>
      </c>
      <c r="F90">
        <v>0</v>
      </c>
      <c r="G90">
        <v>0</v>
      </c>
      <c r="H90">
        <v>0</v>
      </c>
      <c r="I90">
        <v>16.0584323159264</v>
      </c>
      <c r="J90">
        <v>467036.72</v>
      </c>
      <c r="K90">
        <v>407913.7</v>
      </c>
      <c r="L90">
        <v>0.836310067239879</v>
      </c>
      <c r="M90">
        <v>0.83995574650912896</v>
      </c>
      <c r="N90">
        <v>16.0584323159264</v>
      </c>
      <c r="O90">
        <v>0.88341195193660504</v>
      </c>
      <c r="P90">
        <v>16.0584323159264</v>
      </c>
      <c r="Q90">
        <v>0.868849832873689</v>
      </c>
      <c r="R90">
        <v>74021675.040000007</v>
      </c>
      <c r="S90">
        <v>0.27331627848227302</v>
      </c>
    </row>
    <row r="91" spans="1:19" x14ac:dyDescent="0.25">
      <c r="A91">
        <v>12</v>
      </c>
      <c r="B91">
        <v>604.79999999999995</v>
      </c>
      <c r="C91">
        <v>12</v>
      </c>
      <c r="D91">
        <v>7.2269725646220903E-3</v>
      </c>
      <c r="E91">
        <v>0</v>
      </c>
      <c r="F91">
        <v>0</v>
      </c>
      <c r="G91">
        <v>0</v>
      </c>
      <c r="H91">
        <v>0</v>
      </c>
      <c r="I91">
        <v>16.050496744251902</v>
      </c>
      <c r="J91">
        <v>466973.12</v>
      </c>
      <c r="K91">
        <v>407591.28</v>
      </c>
      <c r="L91">
        <v>0.83613888032317396</v>
      </c>
      <c r="M91">
        <v>0.83981897601145605</v>
      </c>
      <c r="N91">
        <v>16.050496744251902</v>
      </c>
      <c r="O91">
        <v>0.87030095419348297</v>
      </c>
      <c r="P91">
        <v>16.050496744251902</v>
      </c>
      <c r="Q91">
        <v>0.86580463224774595</v>
      </c>
      <c r="R91">
        <v>74719521.760000005</v>
      </c>
      <c r="S91">
        <v>0.27331627848227302</v>
      </c>
    </row>
    <row r="92" spans="1:19" x14ac:dyDescent="0.25">
      <c r="A92">
        <v>11</v>
      </c>
      <c r="B92">
        <v>554.4</v>
      </c>
      <c r="C92">
        <v>11</v>
      </c>
      <c r="D92">
        <v>6.3149407391626701E-3</v>
      </c>
      <c r="E92">
        <v>0</v>
      </c>
      <c r="F92">
        <v>0</v>
      </c>
      <c r="G92">
        <v>0</v>
      </c>
      <c r="H92">
        <v>0</v>
      </c>
      <c r="I92">
        <v>16.043524570092199</v>
      </c>
      <c r="J92">
        <v>466671.18</v>
      </c>
      <c r="K92">
        <v>407387.44</v>
      </c>
      <c r="L92">
        <v>0.83587364209650095</v>
      </c>
      <c r="M92">
        <v>0.83926297887575996</v>
      </c>
      <c r="N92">
        <v>16.043524570092199</v>
      </c>
      <c r="O92">
        <v>0.84923290108118199</v>
      </c>
      <c r="P92">
        <v>16.043524570092199</v>
      </c>
      <c r="Q92">
        <v>0.84661197845213298</v>
      </c>
      <c r="R92">
        <v>75101313.239999995</v>
      </c>
      <c r="S92">
        <v>0.27331627848227302</v>
      </c>
    </row>
    <row r="93" spans="1:19" x14ac:dyDescent="0.25">
      <c r="A93">
        <v>10</v>
      </c>
      <c r="B93">
        <v>504</v>
      </c>
      <c r="C93">
        <v>10</v>
      </c>
      <c r="D93">
        <v>6.9220601604403501E-3</v>
      </c>
      <c r="E93">
        <v>0</v>
      </c>
      <c r="F93">
        <v>0</v>
      </c>
      <c r="G93">
        <v>0</v>
      </c>
      <c r="H93">
        <v>0</v>
      </c>
      <c r="I93">
        <v>16.036170711935601</v>
      </c>
      <c r="J93">
        <v>466408.16</v>
      </c>
      <c r="K93">
        <v>406841.88</v>
      </c>
      <c r="L93">
        <v>0.83522878842418302</v>
      </c>
      <c r="M93">
        <v>0.83878170426065102</v>
      </c>
      <c r="N93">
        <v>16.036170711935601</v>
      </c>
      <c r="O93">
        <v>0.82165039781029503</v>
      </c>
      <c r="P93">
        <v>16.036170711935601</v>
      </c>
      <c r="Q93">
        <v>0.82234945063377196</v>
      </c>
      <c r="R93">
        <v>75602946.739999995</v>
      </c>
      <c r="S93">
        <v>0.27331627848227302</v>
      </c>
    </row>
    <row r="94" spans="1:19" x14ac:dyDescent="0.25">
      <c r="A94">
        <v>9</v>
      </c>
      <c r="B94">
        <v>453.6</v>
      </c>
      <c r="C94">
        <v>9</v>
      </c>
      <c r="D94">
        <v>7.8962132327338695E-3</v>
      </c>
      <c r="E94">
        <v>0</v>
      </c>
      <c r="F94">
        <v>0</v>
      </c>
      <c r="G94">
        <v>0</v>
      </c>
      <c r="H94">
        <v>0</v>
      </c>
      <c r="I94">
        <v>16.0303404442265</v>
      </c>
      <c r="J94">
        <v>466329.64</v>
      </c>
      <c r="K94">
        <v>406582.1</v>
      </c>
      <c r="L94">
        <v>0.83492717466928101</v>
      </c>
      <c r="M94">
        <v>0.83861586108127395</v>
      </c>
      <c r="N94">
        <v>16.0303404442265</v>
      </c>
      <c r="O94">
        <v>0.80557195365406498</v>
      </c>
      <c r="P94">
        <v>16.0303404442265</v>
      </c>
      <c r="Q94">
        <v>0.80427074808559396</v>
      </c>
      <c r="R94">
        <v>76015022.879999995</v>
      </c>
      <c r="S94">
        <v>0.27331627848227302</v>
      </c>
    </row>
    <row r="95" spans="1:19" x14ac:dyDescent="0.25">
      <c r="A95">
        <v>8</v>
      </c>
      <c r="B95">
        <v>403.2</v>
      </c>
      <c r="C95">
        <v>8</v>
      </c>
      <c r="D95">
        <v>7.9154360658125599E-3</v>
      </c>
      <c r="E95">
        <v>0</v>
      </c>
      <c r="F95">
        <v>0</v>
      </c>
      <c r="G95">
        <v>0</v>
      </c>
      <c r="H95">
        <v>0</v>
      </c>
      <c r="I95">
        <v>16.009059700286802</v>
      </c>
      <c r="J95">
        <v>465501.76</v>
      </c>
      <c r="K95">
        <v>406328.38</v>
      </c>
      <c r="L95">
        <v>0.83361890064877797</v>
      </c>
      <c r="M95">
        <v>0.83709749373433595</v>
      </c>
      <c r="N95">
        <v>16.009059700286802</v>
      </c>
      <c r="O95">
        <v>0.78831034017336998</v>
      </c>
      <c r="P95">
        <v>16.009059700286802</v>
      </c>
      <c r="Q95">
        <v>0.78573909472340198</v>
      </c>
      <c r="R95">
        <v>76468896.180000007</v>
      </c>
      <c r="S95">
        <v>0.27331627848227302</v>
      </c>
    </row>
    <row r="96" spans="1:19" x14ac:dyDescent="0.25">
      <c r="A96">
        <v>7</v>
      </c>
      <c r="B96">
        <v>352.8</v>
      </c>
      <c r="C96">
        <v>7</v>
      </c>
      <c r="D96">
        <v>7.0860197442801304E-3</v>
      </c>
      <c r="E96">
        <v>0</v>
      </c>
      <c r="F96">
        <v>0</v>
      </c>
      <c r="G96">
        <v>0</v>
      </c>
      <c r="H96">
        <v>0</v>
      </c>
      <c r="I96">
        <v>15.994975515717901</v>
      </c>
      <c r="J96">
        <v>464299.46</v>
      </c>
      <c r="K96">
        <v>405518.54</v>
      </c>
      <c r="L96">
        <v>0.83283615016371504</v>
      </c>
      <c r="M96">
        <v>0.83487375581811696</v>
      </c>
      <c r="N96">
        <v>15.994975515717901</v>
      </c>
      <c r="O96">
        <v>0.78042418540634395</v>
      </c>
      <c r="P96">
        <v>15.994975515717901</v>
      </c>
      <c r="Q96">
        <v>0.77478204306932197</v>
      </c>
      <c r="R96">
        <v>76943341.120000005</v>
      </c>
      <c r="S96">
        <v>0.27331627848227302</v>
      </c>
    </row>
    <row r="97" spans="1:19" x14ac:dyDescent="0.25">
      <c r="A97">
        <v>6</v>
      </c>
      <c r="B97">
        <v>302.39999999999998</v>
      </c>
      <c r="C97">
        <v>6</v>
      </c>
      <c r="D97">
        <v>6.29095659272518E-3</v>
      </c>
      <c r="E97">
        <v>0</v>
      </c>
      <c r="F97">
        <v>0</v>
      </c>
      <c r="G97">
        <v>0</v>
      </c>
      <c r="H97">
        <v>0</v>
      </c>
      <c r="I97">
        <v>15.9980939978943</v>
      </c>
      <c r="J97">
        <v>463230.8</v>
      </c>
      <c r="K97">
        <v>404611.78</v>
      </c>
      <c r="L97">
        <v>0.83332624545030698</v>
      </c>
      <c r="M97">
        <v>0.83289266022198305</v>
      </c>
      <c r="N97">
        <v>15.9980939978943</v>
      </c>
      <c r="O97">
        <v>0.77292461376650201</v>
      </c>
      <c r="P97">
        <v>15.9980939978943</v>
      </c>
      <c r="Q97">
        <v>0.761546318980448</v>
      </c>
      <c r="R97">
        <v>77368150.359999999</v>
      </c>
      <c r="S97">
        <v>0.27331627848227302</v>
      </c>
    </row>
    <row r="98" spans="1:19" x14ac:dyDescent="0.25">
      <c r="A98">
        <v>5</v>
      </c>
      <c r="B98">
        <v>252</v>
      </c>
      <c r="C98">
        <v>5</v>
      </c>
      <c r="D98">
        <v>5.3886240778569204E-3</v>
      </c>
      <c r="E98">
        <v>0</v>
      </c>
      <c r="F98">
        <v>0</v>
      </c>
      <c r="G98">
        <v>0</v>
      </c>
      <c r="H98">
        <v>0</v>
      </c>
      <c r="I98">
        <v>16.0064161467158</v>
      </c>
      <c r="J98">
        <v>461006.46</v>
      </c>
      <c r="K98">
        <v>401758.58</v>
      </c>
      <c r="L98">
        <v>0.833709379362223</v>
      </c>
      <c r="M98">
        <v>0.82875936269244499</v>
      </c>
      <c r="N98">
        <v>16.0064161467158</v>
      </c>
      <c r="O98">
        <v>0.76729344510160802</v>
      </c>
      <c r="P98">
        <v>16.0064161467158</v>
      </c>
      <c r="Q98">
        <v>0.74948045231490001</v>
      </c>
      <c r="R98">
        <v>77886383.640000001</v>
      </c>
      <c r="S98">
        <v>0.27331627848227302</v>
      </c>
    </row>
    <row r="99" spans="1:19" x14ac:dyDescent="0.25">
      <c r="A99">
        <v>4</v>
      </c>
      <c r="B99">
        <v>201.6</v>
      </c>
      <c r="C99">
        <v>4</v>
      </c>
      <c r="D99">
        <v>4.7168686043673504E-3</v>
      </c>
      <c r="E99">
        <v>0</v>
      </c>
      <c r="F99">
        <v>0</v>
      </c>
      <c r="G99">
        <v>0</v>
      </c>
      <c r="H99">
        <v>0</v>
      </c>
      <c r="I99">
        <v>15.997764209342201</v>
      </c>
      <c r="J99">
        <v>459930.16</v>
      </c>
      <c r="K99">
        <v>400164.8</v>
      </c>
      <c r="L99">
        <v>0.83312764156180397</v>
      </c>
      <c r="M99">
        <v>0.82674883637665597</v>
      </c>
      <c r="N99">
        <v>15.997764209342201</v>
      </c>
      <c r="O99">
        <v>0.77651031840581197</v>
      </c>
      <c r="P99">
        <v>15.997764209342201</v>
      </c>
      <c r="Q99">
        <v>0.75583947170580801</v>
      </c>
      <c r="R99">
        <v>78274793.519999996</v>
      </c>
      <c r="S99">
        <v>0.27331627848227302</v>
      </c>
    </row>
    <row r="100" spans="1:19" x14ac:dyDescent="0.25">
      <c r="A100">
        <v>3</v>
      </c>
      <c r="B100">
        <v>151.19999999999999</v>
      </c>
      <c r="C100">
        <v>3</v>
      </c>
      <c r="D100">
        <v>3.9469413986862496E-3</v>
      </c>
      <c r="E100">
        <v>0</v>
      </c>
      <c r="F100">
        <v>0</v>
      </c>
      <c r="G100">
        <v>0</v>
      </c>
      <c r="H100">
        <v>0</v>
      </c>
      <c r="I100">
        <v>15.9875092715105</v>
      </c>
      <c r="J100">
        <v>459784.02</v>
      </c>
      <c r="K100">
        <v>398504.4</v>
      </c>
      <c r="L100">
        <v>0.83376697394858701</v>
      </c>
      <c r="M100">
        <v>0.82645352667382699</v>
      </c>
      <c r="N100">
        <v>15.9875092715105</v>
      </c>
      <c r="O100">
        <v>0.80274997236159795</v>
      </c>
      <c r="P100">
        <v>15.9875092715105</v>
      </c>
      <c r="Q100">
        <v>0.77709258313575702</v>
      </c>
      <c r="R100">
        <v>78860804.879999995</v>
      </c>
      <c r="S100">
        <v>0.27331627848227302</v>
      </c>
    </row>
    <row r="101" spans="1:19" x14ac:dyDescent="0.25">
      <c r="A101">
        <v>2</v>
      </c>
      <c r="B101">
        <v>100.8</v>
      </c>
      <c r="C101">
        <v>2</v>
      </c>
      <c r="D101">
        <v>2.9388398602684298E-3</v>
      </c>
      <c r="E101">
        <v>0</v>
      </c>
      <c r="F101">
        <v>0</v>
      </c>
      <c r="G101">
        <v>0</v>
      </c>
      <c r="H101">
        <v>0</v>
      </c>
      <c r="I101">
        <v>15.9794112675539</v>
      </c>
      <c r="J101">
        <v>458741.96</v>
      </c>
      <c r="K101">
        <v>394316.86</v>
      </c>
      <c r="L101">
        <v>0.834447364130254</v>
      </c>
      <c r="M101">
        <v>0.824466451843895</v>
      </c>
      <c r="N101">
        <v>15.9794112675539</v>
      </c>
      <c r="O101">
        <v>0.83959264344993001</v>
      </c>
      <c r="P101">
        <v>15.9794112675539</v>
      </c>
      <c r="Q101">
        <v>0.80621639259403999</v>
      </c>
      <c r="R101">
        <v>79300025.659999996</v>
      </c>
      <c r="S101">
        <v>0.27331627848227302</v>
      </c>
    </row>
    <row r="102" spans="1:19" x14ac:dyDescent="0.25">
      <c r="A102">
        <v>1</v>
      </c>
      <c r="B102">
        <v>50.4</v>
      </c>
      <c r="C102">
        <v>1</v>
      </c>
      <c r="D102">
        <v>2.9406692406692401E-3</v>
      </c>
      <c r="E102">
        <v>0</v>
      </c>
      <c r="F102">
        <v>0</v>
      </c>
      <c r="G102">
        <v>0</v>
      </c>
      <c r="H102">
        <v>0</v>
      </c>
      <c r="I102">
        <v>15.7036395277213</v>
      </c>
      <c r="J102">
        <v>452308.86</v>
      </c>
      <c r="K102">
        <v>386250.42</v>
      </c>
      <c r="L102">
        <v>0.81720893634601299</v>
      </c>
      <c r="M102">
        <v>0.81270225563909704</v>
      </c>
      <c r="N102">
        <v>15.7036395277213</v>
      </c>
      <c r="O102">
        <v>0.84544097315692601</v>
      </c>
      <c r="P102">
        <v>15.7036395277213</v>
      </c>
      <c r="Q102">
        <v>0.84618363205507996</v>
      </c>
      <c r="R102">
        <v>79778748.359999999</v>
      </c>
      <c r="S102">
        <v>0.27331627848227302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F5E5-1805-470E-BE1B-35FD18D1C6D8}">
  <dimension ref="A1:S102"/>
  <sheetViews>
    <sheetView workbookViewId="0">
      <selection sqref="A1:XFD1048576"/>
    </sheetView>
  </sheetViews>
  <sheetFormatPr defaultRowHeight="15" x14ac:dyDescent="0.25"/>
  <sheetData>
    <row r="1" spans="1:19" x14ac:dyDescent="0.25">
      <c r="A1" t="s">
        <v>7</v>
      </c>
      <c r="B1" t="s">
        <v>38</v>
      </c>
      <c r="C1" t="s">
        <v>39</v>
      </c>
      <c r="D1" t="s">
        <v>40</v>
      </c>
      <c r="E1" t="s">
        <v>41</v>
      </c>
    </row>
    <row r="2" spans="1:19" x14ac:dyDescent="0.25">
      <c r="A2" t="s">
        <v>8</v>
      </c>
      <c r="B2" t="s">
        <v>9</v>
      </c>
      <c r="C2" t="s">
        <v>10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</row>
    <row r="3" spans="1:19" x14ac:dyDescent="0.25">
      <c r="A3">
        <v>100</v>
      </c>
      <c r="B3">
        <v>5040</v>
      </c>
      <c r="C3">
        <v>100</v>
      </c>
      <c r="D3">
        <v>41</v>
      </c>
      <c r="E3">
        <v>2</v>
      </c>
      <c r="F3">
        <v>2</v>
      </c>
      <c r="G3">
        <v>2</v>
      </c>
      <c r="H3">
        <v>2</v>
      </c>
      <c r="I3">
        <v>38</v>
      </c>
      <c r="J3">
        <v>5512</v>
      </c>
      <c r="K3">
        <v>35585</v>
      </c>
      <c r="L3">
        <v>4449</v>
      </c>
      <c r="M3">
        <v>4546</v>
      </c>
      <c r="N3">
        <v>27</v>
      </c>
      <c r="O3">
        <v>35</v>
      </c>
      <c r="P3">
        <v>97</v>
      </c>
      <c r="Q3">
        <v>49</v>
      </c>
      <c r="R3">
        <v>5241</v>
      </c>
      <c r="S3">
        <v>32</v>
      </c>
    </row>
    <row r="4" spans="1:19" x14ac:dyDescent="0.25">
      <c r="A4">
        <v>99</v>
      </c>
      <c r="B4">
        <v>4989.6000000000004</v>
      </c>
      <c r="C4">
        <v>99</v>
      </c>
      <c r="D4">
        <v>11</v>
      </c>
      <c r="E4">
        <v>0</v>
      </c>
      <c r="F4">
        <v>0</v>
      </c>
      <c r="G4">
        <v>0</v>
      </c>
      <c r="H4">
        <v>0</v>
      </c>
      <c r="I4">
        <v>26</v>
      </c>
      <c r="J4">
        <v>4386</v>
      </c>
      <c r="K4">
        <v>31901</v>
      </c>
      <c r="L4">
        <v>3888</v>
      </c>
      <c r="M4">
        <v>3627</v>
      </c>
      <c r="N4">
        <v>25</v>
      </c>
      <c r="O4">
        <v>28</v>
      </c>
      <c r="P4">
        <v>25</v>
      </c>
      <c r="Q4">
        <v>41</v>
      </c>
      <c r="R4">
        <v>4479</v>
      </c>
      <c r="S4">
        <v>18</v>
      </c>
    </row>
    <row r="5" spans="1:19" x14ac:dyDescent="0.25">
      <c r="A5">
        <v>98</v>
      </c>
      <c r="B5">
        <v>4939.2</v>
      </c>
      <c r="C5">
        <v>98</v>
      </c>
      <c r="D5">
        <v>12</v>
      </c>
      <c r="E5">
        <v>0</v>
      </c>
      <c r="F5">
        <v>0</v>
      </c>
      <c r="G5">
        <v>0</v>
      </c>
      <c r="H5">
        <v>0</v>
      </c>
      <c r="I5">
        <v>28</v>
      </c>
      <c r="J5">
        <v>4090</v>
      </c>
      <c r="K5">
        <v>32020</v>
      </c>
      <c r="L5">
        <v>3697</v>
      </c>
      <c r="M5">
        <v>3280</v>
      </c>
      <c r="N5">
        <v>38</v>
      </c>
      <c r="O5">
        <v>30</v>
      </c>
      <c r="P5">
        <v>25</v>
      </c>
      <c r="Q5">
        <v>41</v>
      </c>
      <c r="R5">
        <v>4440</v>
      </c>
      <c r="S5">
        <v>18</v>
      </c>
    </row>
    <row r="6" spans="1:19" x14ac:dyDescent="0.25">
      <c r="A6">
        <v>97</v>
      </c>
      <c r="B6">
        <v>4888.8</v>
      </c>
      <c r="C6">
        <v>97</v>
      </c>
      <c r="D6">
        <v>13</v>
      </c>
      <c r="E6">
        <v>0</v>
      </c>
      <c r="F6">
        <v>0</v>
      </c>
      <c r="G6">
        <v>0</v>
      </c>
      <c r="H6">
        <v>0</v>
      </c>
      <c r="I6">
        <v>26</v>
      </c>
      <c r="J6">
        <v>4248</v>
      </c>
      <c r="K6">
        <v>32062</v>
      </c>
      <c r="L6">
        <v>3856</v>
      </c>
      <c r="M6">
        <v>3680</v>
      </c>
      <c r="N6">
        <v>25</v>
      </c>
      <c r="O6">
        <v>31</v>
      </c>
      <c r="P6">
        <v>28</v>
      </c>
      <c r="Q6">
        <v>56</v>
      </c>
      <c r="R6">
        <v>4583</v>
      </c>
      <c r="S6">
        <v>21</v>
      </c>
    </row>
    <row r="7" spans="1:19" x14ac:dyDescent="0.25">
      <c r="A7">
        <v>96</v>
      </c>
      <c r="B7">
        <v>4838.3999999999996</v>
      </c>
      <c r="C7">
        <v>96</v>
      </c>
      <c r="D7">
        <v>13</v>
      </c>
      <c r="E7">
        <v>0</v>
      </c>
      <c r="F7">
        <v>0</v>
      </c>
      <c r="G7">
        <v>0</v>
      </c>
      <c r="H7">
        <v>0</v>
      </c>
      <c r="I7">
        <v>28</v>
      </c>
      <c r="J7">
        <v>4378</v>
      </c>
      <c r="K7">
        <v>31885</v>
      </c>
      <c r="L7">
        <v>3828</v>
      </c>
      <c r="M7">
        <v>3512</v>
      </c>
      <c r="N7">
        <v>25</v>
      </c>
      <c r="O7">
        <v>38</v>
      </c>
      <c r="P7">
        <v>29</v>
      </c>
      <c r="Q7">
        <v>41</v>
      </c>
      <c r="R7">
        <v>4592</v>
      </c>
      <c r="S7">
        <v>18</v>
      </c>
    </row>
    <row r="8" spans="1:19" x14ac:dyDescent="0.25">
      <c r="A8">
        <v>95</v>
      </c>
      <c r="B8">
        <v>4788</v>
      </c>
      <c r="C8">
        <v>95</v>
      </c>
      <c r="D8">
        <v>12</v>
      </c>
      <c r="E8">
        <v>0</v>
      </c>
      <c r="F8">
        <v>0</v>
      </c>
      <c r="G8">
        <v>0</v>
      </c>
      <c r="H8">
        <v>0</v>
      </c>
      <c r="I8">
        <v>27</v>
      </c>
      <c r="J8">
        <v>4311</v>
      </c>
      <c r="K8">
        <v>32209</v>
      </c>
      <c r="L8">
        <v>3726</v>
      </c>
      <c r="M8">
        <v>3500</v>
      </c>
      <c r="N8">
        <v>25</v>
      </c>
      <c r="O8">
        <v>28</v>
      </c>
      <c r="P8">
        <v>25</v>
      </c>
      <c r="Q8">
        <v>40</v>
      </c>
      <c r="R8">
        <v>4477</v>
      </c>
      <c r="S8">
        <v>18</v>
      </c>
    </row>
    <row r="9" spans="1:19" x14ac:dyDescent="0.25">
      <c r="A9">
        <v>94</v>
      </c>
      <c r="B9">
        <v>4737.6000000000004</v>
      </c>
      <c r="C9">
        <v>94</v>
      </c>
      <c r="D9">
        <v>18</v>
      </c>
      <c r="E9">
        <v>0</v>
      </c>
      <c r="F9">
        <v>0</v>
      </c>
      <c r="G9">
        <v>0</v>
      </c>
      <c r="H9">
        <v>0</v>
      </c>
      <c r="I9">
        <v>30</v>
      </c>
      <c r="J9">
        <v>4020</v>
      </c>
      <c r="K9">
        <v>31031</v>
      </c>
      <c r="L9">
        <v>3500</v>
      </c>
      <c r="M9">
        <v>3229</v>
      </c>
      <c r="N9">
        <v>27</v>
      </c>
      <c r="O9">
        <v>29</v>
      </c>
      <c r="P9">
        <v>25</v>
      </c>
      <c r="Q9">
        <v>44</v>
      </c>
      <c r="R9">
        <v>4490</v>
      </c>
      <c r="S9">
        <v>48</v>
      </c>
    </row>
    <row r="10" spans="1:19" x14ac:dyDescent="0.25">
      <c r="A10">
        <v>93</v>
      </c>
      <c r="B10">
        <v>4687.2</v>
      </c>
      <c r="C10">
        <v>93</v>
      </c>
      <c r="D10">
        <v>46</v>
      </c>
      <c r="E10">
        <v>0</v>
      </c>
      <c r="F10">
        <v>0</v>
      </c>
      <c r="G10">
        <v>0</v>
      </c>
      <c r="H10">
        <v>0</v>
      </c>
      <c r="I10">
        <v>25</v>
      </c>
      <c r="J10">
        <v>4225</v>
      </c>
      <c r="K10">
        <v>31294</v>
      </c>
      <c r="L10">
        <v>3722</v>
      </c>
      <c r="M10">
        <v>3308</v>
      </c>
      <c r="N10">
        <v>26</v>
      </c>
      <c r="O10">
        <v>27</v>
      </c>
      <c r="P10">
        <v>25</v>
      </c>
      <c r="Q10">
        <v>41</v>
      </c>
      <c r="R10">
        <v>4532</v>
      </c>
      <c r="S10">
        <v>18</v>
      </c>
    </row>
    <row r="11" spans="1:19" x14ac:dyDescent="0.25">
      <c r="A11">
        <v>92</v>
      </c>
      <c r="B11">
        <v>4636.8</v>
      </c>
      <c r="C11">
        <v>92</v>
      </c>
      <c r="D11">
        <v>12</v>
      </c>
      <c r="E11">
        <v>0</v>
      </c>
      <c r="F11">
        <v>0</v>
      </c>
      <c r="G11">
        <v>0</v>
      </c>
      <c r="H11">
        <v>0</v>
      </c>
      <c r="I11">
        <v>26</v>
      </c>
      <c r="J11">
        <v>4368</v>
      </c>
      <c r="K11">
        <v>31570</v>
      </c>
      <c r="L11">
        <v>3870</v>
      </c>
      <c r="M11">
        <v>3553</v>
      </c>
      <c r="N11">
        <v>25</v>
      </c>
      <c r="O11">
        <v>27</v>
      </c>
      <c r="P11">
        <v>25</v>
      </c>
      <c r="Q11">
        <v>40</v>
      </c>
      <c r="R11">
        <v>4525</v>
      </c>
      <c r="S11">
        <v>18</v>
      </c>
    </row>
    <row r="12" spans="1:19" x14ac:dyDescent="0.25">
      <c r="A12">
        <v>91</v>
      </c>
      <c r="B12">
        <v>4586.3999999999996</v>
      </c>
      <c r="C12">
        <v>91</v>
      </c>
      <c r="D12">
        <v>13</v>
      </c>
      <c r="E12">
        <v>0</v>
      </c>
      <c r="F12">
        <v>0</v>
      </c>
      <c r="G12">
        <v>0</v>
      </c>
      <c r="H12">
        <v>0</v>
      </c>
      <c r="I12">
        <v>26</v>
      </c>
      <c r="J12">
        <v>4103</v>
      </c>
      <c r="K12">
        <v>31813</v>
      </c>
      <c r="L12">
        <v>3623</v>
      </c>
      <c r="M12">
        <v>3373</v>
      </c>
      <c r="N12">
        <v>25</v>
      </c>
      <c r="O12">
        <v>31</v>
      </c>
      <c r="P12">
        <v>25</v>
      </c>
      <c r="Q12">
        <v>41</v>
      </c>
      <c r="R12">
        <v>4510</v>
      </c>
      <c r="S12">
        <v>22</v>
      </c>
    </row>
    <row r="13" spans="1:19" x14ac:dyDescent="0.25">
      <c r="A13">
        <v>90</v>
      </c>
      <c r="B13">
        <v>4536</v>
      </c>
      <c r="C13">
        <v>90</v>
      </c>
      <c r="D13">
        <v>18</v>
      </c>
      <c r="E13">
        <v>0</v>
      </c>
      <c r="F13">
        <v>0</v>
      </c>
      <c r="G13">
        <v>0</v>
      </c>
      <c r="H13">
        <v>0</v>
      </c>
      <c r="I13">
        <v>27</v>
      </c>
      <c r="J13">
        <v>4331</v>
      </c>
      <c r="K13">
        <v>32243</v>
      </c>
      <c r="L13">
        <v>3653</v>
      </c>
      <c r="M13">
        <v>3471</v>
      </c>
      <c r="N13">
        <v>27</v>
      </c>
      <c r="O13">
        <v>27</v>
      </c>
      <c r="P13">
        <v>25</v>
      </c>
      <c r="Q13">
        <v>40</v>
      </c>
      <c r="R13">
        <v>4656</v>
      </c>
      <c r="S13">
        <v>18</v>
      </c>
    </row>
    <row r="14" spans="1:19" x14ac:dyDescent="0.25">
      <c r="A14">
        <v>89</v>
      </c>
      <c r="B14">
        <v>4485.6000000000004</v>
      </c>
      <c r="C14">
        <v>89</v>
      </c>
      <c r="D14">
        <v>12</v>
      </c>
      <c r="E14">
        <v>0</v>
      </c>
      <c r="F14">
        <v>0</v>
      </c>
      <c r="G14">
        <v>0</v>
      </c>
      <c r="H14">
        <v>0</v>
      </c>
      <c r="I14">
        <v>28</v>
      </c>
      <c r="J14">
        <v>4151</v>
      </c>
      <c r="K14">
        <v>32128</v>
      </c>
      <c r="L14">
        <v>3583</v>
      </c>
      <c r="M14">
        <v>3386</v>
      </c>
      <c r="N14">
        <v>25</v>
      </c>
      <c r="O14">
        <v>28</v>
      </c>
      <c r="P14">
        <v>26</v>
      </c>
      <c r="Q14">
        <v>41</v>
      </c>
      <c r="R14">
        <v>4508</v>
      </c>
      <c r="S14">
        <v>42</v>
      </c>
    </row>
    <row r="15" spans="1:19" x14ac:dyDescent="0.25">
      <c r="A15">
        <v>88</v>
      </c>
      <c r="B15">
        <v>4435.2</v>
      </c>
      <c r="C15">
        <v>88</v>
      </c>
      <c r="D15">
        <v>15</v>
      </c>
      <c r="E15">
        <v>0</v>
      </c>
      <c r="F15">
        <v>0</v>
      </c>
      <c r="G15">
        <v>0</v>
      </c>
      <c r="H15">
        <v>0</v>
      </c>
      <c r="I15">
        <v>39</v>
      </c>
      <c r="J15">
        <v>4438</v>
      </c>
      <c r="K15">
        <v>32100</v>
      </c>
      <c r="L15">
        <v>3756</v>
      </c>
      <c r="M15">
        <v>3680</v>
      </c>
      <c r="N15">
        <v>37</v>
      </c>
      <c r="O15">
        <v>40</v>
      </c>
      <c r="P15">
        <v>26</v>
      </c>
      <c r="Q15">
        <v>81</v>
      </c>
      <c r="R15">
        <v>4547</v>
      </c>
      <c r="S15">
        <v>19</v>
      </c>
    </row>
    <row r="16" spans="1:19" x14ac:dyDescent="0.25">
      <c r="A16">
        <v>87</v>
      </c>
      <c r="B16">
        <v>4384.8</v>
      </c>
      <c r="C16">
        <v>87</v>
      </c>
      <c r="D16">
        <v>14</v>
      </c>
      <c r="E16">
        <v>0</v>
      </c>
      <c r="F16">
        <v>0</v>
      </c>
      <c r="G16">
        <v>0</v>
      </c>
      <c r="H16">
        <v>0</v>
      </c>
      <c r="I16">
        <v>29</v>
      </c>
      <c r="J16">
        <v>4303</v>
      </c>
      <c r="K16">
        <v>32009</v>
      </c>
      <c r="L16">
        <v>3815</v>
      </c>
      <c r="M16">
        <v>3518</v>
      </c>
      <c r="N16">
        <v>29</v>
      </c>
      <c r="O16">
        <v>28</v>
      </c>
      <c r="P16">
        <v>28</v>
      </c>
      <c r="Q16">
        <v>44</v>
      </c>
      <c r="R16">
        <v>4636</v>
      </c>
      <c r="S16">
        <v>21</v>
      </c>
    </row>
    <row r="17" spans="1:19" x14ac:dyDescent="0.25">
      <c r="A17">
        <v>86</v>
      </c>
      <c r="B17">
        <v>4334.3999999999996</v>
      </c>
      <c r="C17">
        <v>86</v>
      </c>
      <c r="D17">
        <v>11</v>
      </c>
      <c r="E17">
        <v>0</v>
      </c>
      <c r="F17">
        <v>0</v>
      </c>
      <c r="G17">
        <v>0</v>
      </c>
      <c r="H17">
        <v>0</v>
      </c>
      <c r="I17">
        <v>27</v>
      </c>
      <c r="J17">
        <v>4348</v>
      </c>
      <c r="K17">
        <v>31649</v>
      </c>
      <c r="L17">
        <v>3668</v>
      </c>
      <c r="M17">
        <v>3480</v>
      </c>
      <c r="N17">
        <v>25</v>
      </c>
      <c r="O17">
        <v>28</v>
      </c>
      <c r="P17">
        <v>106</v>
      </c>
      <c r="Q17">
        <v>42</v>
      </c>
      <c r="R17">
        <v>4541</v>
      </c>
      <c r="S17">
        <v>20</v>
      </c>
    </row>
    <row r="18" spans="1:19" x14ac:dyDescent="0.25">
      <c r="A18">
        <v>85</v>
      </c>
      <c r="B18">
        <v>4284</v>
      </c>
      <c r="C18">
        <v>85</v>
      </c>
      <c r="D18">
        <v>18</v>
      </c>
      <c r="E18">
        <v>0</v>
      </c>
      <c r="F18">
        <v>0</v>
      </c>
      <c r="G18">
        <v>0</v>
      </c>
      <c r="H18">
        <v>0</v>
      </c>
      <c r="I18">
        <v>27</v>
      </c>
      <c r="J18">
        <v>4359</v>
      </c>
      <c r="K18">
        <v>32097</v>
      </c>
      <c r="L18">
        <v>3785</v>
      </c>
      <c r="M18">
        <v>3563</v>
      </c>
      <c r="N18">
        <v>25</v>
      </c>
      <c r="O18">
        <v>28</v>
      </c>
      <c r="P18">
        <v>25</v>
      </c>
      <c r="Q18">
        <v>40</v>
      </c>
      <c r="R18">
        <v>4627</v>
      </c>
      <c r="S18">
        <v>20</v>
      </c>
    </row>
    <row r="19" spans="1:19" x14ac:dyDescent="0.25">
      <c r="A19">
        <v>84</v>
      </c>
      <c r="B19">
        <v>4233.6000000000004</v>
      </c>
      <c r="C19">
        <v>84</v>
      </c>
      <c r="D19">
        <v>12</v>
      </c>
      <c r="E19">
        <v>0</v>
      </c>
      <c r="F19">
        <v>0</v>
      </c>
      <c r="G19">
        <v>0</v>
      </c>
      <c r="H19">
        <v>0</v>
      </c>
      <c r="I19">
        <v>28</v>
      </c>
      <c r="J19">
        <v>4241</v>
      </c>
      <c r="K19">
        <v>31859</v>
      </c>
      <c r="L19">
        <v>3688</v>
      </c>
      <c r="M19">
        <v>3440</v>
      </c>
      <c r="N19">
        <v>27</v>
      </c>
      <c r="O19">
        <v>29</v>
      </c>
      <c r="P19">
        <v>25</v>
      </c>
      <c r="Q19">
        <v>40</v>
      </c>
      <c r="R19">
        <v>4457</v>
      </c>
      <c r="S19">
        <v>19</v>
      </c>
    </row>
    <row r="20" spans="1:19" x14ac:dyDescent="0.25">
      <c r="A20">
        <v>83</v>
      </c>
      <c r="B20">
        <v>4183.2</v>
      </c>
      <c r="C20">
        <v>83</v>
      </c>
      <c r="D20">
        <v>13</v>
      </c>
      <c r="E20">
        <v>0</v>
      </c>
      <c r="F20">
        <v>0</v>
      </c>
      <c r="G20">
        <v>0</v>
      </c>
      <c r="H20">
        <v>0</v>
      </c>
      <c r="I20">
        <v>119</v>
      </c>
      <c r="J20">
        <v>4266</v>
      </c>
      <c r="K20">
        <v>31984</v>
      </c>
      <c r="L20">
        <v>3731</v>
      </c>
      <c r="M20">
        <v>3477</v>
      </c>
      <c r="N20">
        <v>25</v>
      </c>
      <c r="O20">
        <v>37</v>
      </c>
      <c r="P20">
        <v>25</v>
      </c>
      <c r="Q20">
        <v>41</v>
      </c>
      <c r="R20">
        <v>4645</v>
      </c>
      <c r="S20">
        <v>18</v>
      </c>
    </row>
    <row r="21" spans="1:19" x14ac:dyDescent="0.25">
      <c r="A21">
        <v>82</v>
      </c>
      <c r="B21">
        <v>4132.8</v>
      </c>
      <c r="C21">
        <v>82</v>
      </c>
      <c r="D21">
        <v>12</v>
      </c>
      <c r="E21">
        <v>0</v>
      </c>
      <c r="F21">
        <v>0</v>
      </c>
      <c r="G21">
        <v>0</v>
      </c>
      <c r="H21">
        <v>0</v>
      </c>
      <c r="I21">
        <v>28</v>
      </c>
      <c r="J21">
        <v>4287</v>
      </c>
      <c r="K21">
        <v>31530</v>
      </c>
      <c r="L21">
        <v>3627</v>
      </c>
      <c r="M21">
        <v>3459</v>
      </c>
      <c r="N21">
        <v>25</v>
      </c>
      <c r="O21">
        <v>132</v>
      </c>
      <c r="P21">
        <v>26</v>
      </c>
      <c r="Q21">
        <v>43</v>
      </c>
      <c r="R21">
        <v>4530</v>
      </c>
      <c r="S21">
        <v>22</v>
      </c>
    </row>
    <row r="22" spans="1:19" x14ac:dyDescent="0.25">
      <c r="A22">
        <v>81</v>
      </c>
      <c r="B22">
        <v>4082.4</v>
      </c>
      <c r="C22">
        <v>81</v>
      </c>
      <c r="D22">
        <v>11</v>
      </c>
      <c r="E22">
        <v>0</v>
      </c>
      <c r="F22">
        <v>0</v>
      </c>
      <c r="G22">
        <v>0</v>
      </c>
      <c r="H22">
        <v>0</v>
      </c>
      <c r="I22">
        <v>27</v>
      </c>
      <c r="J22">
        <v>4151</v>
      </c>
      <c r="K22">
        <v>31487</v>
      </c>
      <c r="L22">
        <v>3629</v>
      </c>
      <c r="M22">
        <v>3330</v>
      </c>
      <c r="N22">
        <v>27</v>
      </c>
      <c r="O22">
        <v>29</v>
      </c>
      <c r="P22">
        <v>26</v>
      </c>
      <c r="Q22">
        <v>40</v>
      </c>
      <c r="R22">
        <v>4646</v>
      </c>
      <c r="S22">
        <v>19</v>
      </c>
    </row>
    <row r="23" spans="1:19" x14ac:dyDescent="0.25">
      <c r="A23">
        <v>80</v>
      </c>
      <c r="B23">
        <v>4032</v>
      </c>
      <c r="C23">
        <v>80</v>
      </c>
      <c r="D23">
        <v>14</v>
      </c>
      <c r="E23">
        <v>0</v>
      </c>
      <c r="F23">
        <v>0</v>
      </c>
      <c r="G23">
        <v>0</v>
      </c>
      <c r="H23">
        <v>0</v>
      </c>
      <c r="I23">
        <v>33</v>
      </c>
      <c r="J23">
        <v>4431</v>
      </c>
      <c r="K23">
        <v>31805</v>
      </c>
      <c r="L23">
        <v>3851</v>
      </c>
      <c r="M23">
        <v>3617</v>
      </c>
      <c r="N23">
        <v>26</v>
      </c>
      <c r="O23">
        <v>27</v>
      </c>
      <c r="P23">
        <v>25</v>
      </c>
      <c r="Q23">
        <v>40</v>
      </c>
      <c r="R23">
        <v>4612</v>
      </c>
      <c r="S23">
        <v>34</v>
      </c>
    </row>
    <row r="24" spans="1:19" x14ac:dyDescent="0.25">
      <c r="A24">
        <v>79</v>
      </c>
      <c r="B24">
        <v>3981.6</v>
      </c>
      <c r="C24">
        <v>79</v>
      </c>
      <c r="D24">
        <v>11</v>
      </c>
      <c r="E24">
        <v>0</v>
      </c>
      <c r="F24">
        <v>0</v>
      </c>
      <c r="G24">
        <v>0</v>
      </c>
      <c r="H24">
        <v>0</v>
      </c>
      <c r="I24">
        <v>27</v>
      </c>
      <c r="J24">
        <v>4129</v>
      </c>
      <c r="K24">
        <v>31673</v>
      </c>
      <c r="L24">
        <v>3628</v>
      </c>
      <c r="M24">
        <v>3433</v>
      </c>
      <c r="N24">
        <v>30</v>
      </c>
      <c r="O24">
        <v>35</v>
      </c>
      <c r="P24">
        <v>26</v>
      </c>
      <c r="Q24">
        <v>41</v>
      </c>
      <c r="R24">
        <v>4495</v>
      </c>
      <c r="S24">
        <v>18</v>
      </c>
    </row>
    <row r="25" spans="1:19" x14ac:dyDescent="0.25">
      <c r="A25">
        <v>78</v>
      </c>
      <c r="B25">
        <v>3931.2</v>
      </c>
      <c r="C25">
        <v>78</v>
      </c>
      <c r="D25">
        <v>16</v>
      </c>
      <c r="E25">
        <v>0</v>
      </c>
      <c r="F25">
        <v>0</v>
      </c>
      <c r="G25">
        <v>0</v>
      </c>
      <c r="H25">
        <v>0</v>
      </c>
      <c r="I25">
        <v>64</v>
      </c>
      <c r="J25">
        <v>4289</v>
      </c>
      <c r="K25">
        <v>31986</v>
      </c>
      <c r="L25">
        <v>3778</v>
      </c>
      <c r="M25">
        <v>3408</v>
      </c>
      <c r="N25">
        <v>31</v>
      </c>
      <c r="O25">
        <v>30</v>
      </c>
      <c r="P25">
        <v>28</v>
      </c>
      <c r="Q25">
        <v>45</v>
      </c>
      <c r="R25">
        <v>4600</v>
      </c>
      <c r="S25">
        <v>23</v>
      </c>
    </row>
    <row r="26" spans="1:19" x14ac:dyDescent="0.25">
      <c r="A26">
        <v>77</v>
      </c>
      <c r="B26">
        <v>3880.8</v>
      </c>
      <c r="C26">
        <v>77</v>
      </c>
      <c r="D26">
        <v>12</v>
      </c>
      <c r="E26">
        <v>0</v>
      </c>
      <c r="F26">
        <v>0</v>
      </c>
      <c r="G26">
        <v>0</v>
      </c>
      <c r="H26">
        <v>0</v>
      </c>
      <c r="I26">
        <v>26</v>
      </c>
      <c r="J26">
        <v>4278</v>
      </c>
      <c r="K26">
        <v>31789</v>
      </c>
      <c r="L26">
        <v>3711</v>
      </c>
      <c r="M26">
        <v>3192</v>
      </c>
      <c r="N26">
        <v>89</v>
      </c>
      <c r="O26">
        <v>28</v>
      </c>
      <c r="P26">
        <v>25</v>
      </c>
      <c r="Q26">
        <v>40</v>
      </c>
      <c r="R26">
        <v>4649</v>
      </c>
      <c r="S26">
        <v>48</v>
      </c>
    </row>
    <row r="27" spans="1:19" x14ac:dyDescent="0.25">
      <c r="A27">
        <v>76</v>
      </c>
      <c r="B27">
        <v>3830.4</v>
      </c>
      <c r="C27">
        <v>76</v>
      </c>
      <c r="D27">
        <v>25</v>
      </c>
      <c r="E27">
        <v>0</v>
      </c>
      <c r="F27">
        <v>0</v>
      </c>
      <c r="G27">
        <v>0</v>
      </c>
      <c r="H27">
        <v>0</v>
      </c>
      <c r="I27">
        <v>26</v>
      </c>
      <c r="J27">
        <v>4320</v>
      </c>
      <c r="K27">
        <v>31335</v>
      </c>
      <c r="L27">
        <v>3718</v>
      </c>
      <c r="M27">
        <v>3536</v>
      </c>
      <c r="N27">
        <v>25</v>
      </c>
      <c r="O27">
        <v>87</v>
      </c>
      <c r="P27">
        <v>25</v>
      </c>
      <c r="Q27">
        <v>42</v>
      </c>
      <c r="R27">
        <v>4529</v>
      </c>
      <c r="S27">
        <v>19</v>
      </c>
    </row>
    <row r="28" spans="1:19" x14ac:dyDescent="0.25">
      <c r="A28">
        <v>75</v>
      </c>
      <c r="B28">
        <v>3780</v>
      </c>
      <c r="C28">
        <v>75</v>
      </c>
      <c r="D28">
        <v>12</v>
      </c>
      <c r="E28">
        <v>0</v>
      </c>
      <c r="F28">
        <v>0</v>
      </c>
      <c r="G28">
        <v>0</v>
      </c>
      <c r="H28">
        <v>0</v>
      </c>
      <c r="I28">
        <v>27</v>
      </c>
      <c r="J28">
        <v>4102</v>
      </c>
      <c r="K28">
        <v>31164</v>
      </c>
      <c r="L28">
        <v>3507</v>
      </c>
      <c r="M28">
        <v>3332</v>
      </c>
      <c r="N28">
        <v>25</v>
      </c>
      <c r="O28">
        <v>27</v>
      </c>
      <c r="P28">
        <v>25</v>
      </c>
      <c r="Q28">
        <v>41</v>
      </c>
      <c r="R28">
        <v>4432</v>
      </c>
      <c r="S28">
        <v>18</v>
      </c>
    </row>
    <row r="29" spans="1:19" x14ac:dyDescent="0.25">
      <c r="A29">
        <v>74</v>
      </c>
      <c r="B29">
        <v>3729.6</v>
      </c>
      <c r="C29">
        <v>74</v>
      </c>
      <c r="D29">
        <v>12</v>
      </c>
      <c r="E29">
        <v>0</v>
      </c>
      <c r="F29">
        <v>0</v>
      </c>
      <c r="G29">
        <v>0</v>
      </c>
      <c r="H29">
        <v>0</v>
      </c>
      <c r="I29">
        <v>26</v>
      </c>
      <c r="J29">
        <v>4121</v>
      </c>
      <c r="K29">
        <v>31324</v>
      </c>
      <c r="L29">
        <v>3706</v>
      </c>
      <c r="M29">
        <v>3375</v>
      </c>
      <c r="N29">
        <v>25</v>
      </c>
      <c r="O29">
        <v>27</v>
      </c>
      <c r="P29">
        <v>25</v>
      </c>
      <c r="Q29">
        <v>40</v>
      </c>
      <c r="R29">
        <v>4558</v>
      </c>
      <c r="S29">
        <v>18</v>
      </c>
    </row>
    <row r="30" spans="1:19" x14ac:dyDescent="0.25">
      <c r="A30">
        <v>73</v>
      </c>
      <c r="B30">
        <v>3679.2</v>
      </c>
      <c r="C30">
        <v>73</v>
      </c>
      <c r="D30">
        <v>12</v>
      </c>
      <c r="E30">
        <v>0</v>
      </c>
      <c r="F30">
        <v>0</v>
      </c>
      <c r="G30">
        <v>0</v>
      </c>
      <c r="H30">
        <v>0</v>
      </c>
      <c r="I30">
        <v>31</v>
      </c>
      <c r="J30">
        <v>4391</v>
      </c>
      <c r="K30">
        <v>31293</v>
      </c>
      <c r="L30">
        <v>3701</v>
      </c>
      <c r="M30">
        <v>3508</v>
      </c>
      <c r="N30">
        <v>26</v>
      </c>
      <c r="O30">
        <v>28</v>
      </c>
      <c r="P30">
        <v>25</v>
      </c>
      <c r="Q30">
        <v>40</v>
      </c>
      <c r="R30">
        <v>4581</v>
      </c>
      <c r="S30">
        <v>21</v>
      </c>
    </row>
    <row r="31" spans="1:19" x14ac:dyDescent="0.25">
      <c r="A31">
        <v>72</v>
      </c>
      <c r="B31">
        <v>3628.8</v>
      </c>
      <c r="C31">
        <v>72</v>
      </c>
      <c r="D31">
        <v>12</v>
      </c>
      <c r="E31">
        <v>0</v>
      </c>
      <c r="F31">
        <v>0</v>
      </c>
      <c r="G31">
        <v>0</v>
      </c>
      <c r="H31">
        <v>0</v>
      </c>
      <c r="I31">
        <v>29</v>
      </c>
      <c r="J31">
        <v>4291</v>
      </c>
      <c r="K31">
        <v>31906</v>
      </c>
      <c r="L31">
        <v>3624</v>
      </c>
      <c r="M31">
        <v>3399</v>
      </c>
      <c r="N31">
        <v>27</v>
      </c>
      <c r="O31">
        <v>28</v>
      </c>
      <c r="P31">
        <v>25</v>
      </c>
      <c r="Q31">
        <v>41</v>
      </c>
      <c r="R31">
        <v>4512</v>
      </c>
      <c r="S31">
        <v>20</v>
      </c>
    </row>
    <row r="32" spans="1:19" x14ac:dyDescent="0.25">
      <c r="A32">
        <v>71</v>
      </c>
      <c r="B32">
        <v>3578.4</v>
      </c>
      <c r="C32">
        <v>71</v>
      </c>
      <c r="D32">
        <v>12</v>
      </c>
      <c r="E32">
        <v>0</v>
      </c>
      <c r="F32">
        <v>0</v>
      </c>
      <c r="G32">
        <v>0</v>
      </c>
      <c r="H32">
        <v>0</v>
      </c>
      <c r="I32">
        <v>26</v>
      </c>
      <c r="J32">
        <v>3920</v>
      </c>
      <c r="K32">
        <v>31469</v>
      </c>
      <c r="L32">
        <v>3334</v>
      </c>
      <c r="M32">
        <v>3154</v>
      </c>
      <c r="N32">
        <v>25</v>
      </c>
      <c r="O32">
        <v>27</v>
      </c>
      <c r="P32">
        <v>25</v>
      </c>
      <c r="Q32">
        <v>41</v>
      </c>
      <c r="R32">
        <v>4301</v>
      </c>
      <c r="S32">
        <v>19</v>
      </c>
    </row>
    <row r="33" spans="1:19" x14ac:dyDescent="0.25">
      <c r="A33">
        <v>70</v>
      </c>
      <c r="B33">
        <v>3528</v>
      </c>
      <c r="C33">
        <v>70</v>
      </c>
      <c r="D33">
        <v>12</v>
      </c>
      <c r="E33">
        <v>0</v>
      </c>
      <c r="F33">
        <v>0</v>
      </c>
      <c r="G33">
        <v>0</v>
      </c>
      <c r="H33">
        <v>0</v>
      </c>
      <c r="I33">
        <v>30</v>
      </c>
      <c r="J33">
        <v>4291</v>
      </c>
      <c r="K33">
        <v>31265</v>
      </c>
      <c r="L33">
        <v>3717</v>
      </c>
      <c r="M33">
        <v>3556</v>
      </c>
      <c r="N33">
        <v>32</v>
      </c>
      <c r="O33">
        <v>27</v>
      </c>
      <c r="P33">
        <v>25</v>
      </c>
      <c r="Q33">
        <v>41</v>
      </c>
      <c r="R33">
        <v>4619</v>
      </c>
      <c r="S33">
        <v>18</v>
      </c>
    </row>
    <row r="34" spans="1:19" x14ac:dyDescent="0.25">
      <c r="A34">
        <v>69</v>
      </c>
      <c r="B34">
        <v>3477.6</v>
      </c>
      <c r="C34">
        <v>69</v>
      </c>
      <c r="D34">
        <v>18</v>
      </c>
      <c r="E34">
        <v>0</v>
      </c>
      <c r="F34">
        <v>0</v>
      </c>
      <c r="G34">
        <v>0</v>
      </c>
      <c r="H34">
        <v>0</v>
      </c>
      <c r="I34">
        <v>25</v>
      </c>
      <c r="J34">
        <v>4193</v>
      </c>
      <c r="K34">
        <v>31292</v>
      </c>
      <c r="L34">
        <v>3677</v>
      </c>
      <c r="M34">
        <v>3511</v>
      </c>
      <c r="N34">
        <v>25</v>
      </c>
      <c r="O34">
        <v>27</v>
      </c>
      <c r="P34">
        <v>25</v>
      </c>
      <c r="Q34">
        <v>47</v>
      </c>
      <c r="R34">
        <v>4435</v>
      </c>
      <c r="S34">
        <v>18</v>
      </c>
    </row>
    <row r="35" spans="1:19" x14ac:dyDescent="0.25">
      <c r="A35">
        <v>68</v>
      </c>
      <c r="B35">
        <v>3427.2</v>
      </c>
      <c r="C35">
        <v>68</v>
      </c>
      <c r="D35">
        <v>13</v>
      </c>
      <c r="E35">
        <v>0</v>
      </c>
      <c r="F35">
        <v>0</v>
      </c>
      <c r="G35">
        <v>0</v>
      </c>
      <c r="H35">
        <v>0</v>
      </c>
      <c r="I35">
        <v>29</v>
      </c>
      <c r="J35">
        <v>4394</v>
      </c>
      <c r="K35">
        <v>31606</v>
      </c>
      <c r="L35">
        <v>3699</v>
      </c>
      <c r="M35">
        <v>3639</v>
      </c>
      <c r="N35">
        <v>25</v>
      </c>
      <c r="O35">
        <v>65</v>
      </c>
      <c r="P35">
        <v>25</v>
      </c>
      <c r="Q35">
        <v>45</v>
      </c>
      <c r="R35">
        <v>4470</v>
      </c>
      <c r="S35">
        <v>18</v>
      </c>
    </row>
    <row r="36" spans="1:19" x14ac:dyDescent="0.25">
      <c r="A36">
        <v>67</v>
      </c>
      <c r="B36">
        <v>3376.8</v>
      </c>
      <c r="C36">
        <v>67</v>
      </c>
      <c r="D36">
        <v>13</v>
      </c>
      <c r="E36">
        <v>0</v>
      </c>
      <c r="F36">
        <v>0</v>
      </c>
      <c r="G36">
        <v>0</v>
      </c>
      <c r="H36">
        <v>0</v>
      </c>
      <c r="I36">
        <v>26</v>
      </c>
      <c r="J36">
        <v>4573</v>
      </c>
      <c r="K36">
        <v>32091</v>
      </c>
      <c r="L36">
        <v>3846</v>
      </c>
      <c r="M36">
        <v>3700</v>
      </c>
      <c r="N36">
        <v>25</v>
      </c>
      <c r="O36">
        <v>117</v>
      </c>
      <c r="P36">
        <v>26</v>
      </c>
      <c r="Q36">
        <v>42</v>
      </c>
      <c r="R36">
        <v>4601</v>
      </c>
      <c r="S36">
        <v>18</v>
      </c>
    </row>
    <row r="37" spans="1:19" x14ac:dyDescent="0.25">
      <c r="A37">
        <v>66</v>
      </c>
      <c r="B37">
        <v>3326.4</v>
      </c>
      <c r="C37">
        <v>66</v>
      </c>
      <c r="D37">
        <v>12</v>
      </c>
      <c r="E37">
        <v>0</v>
      </c>
      <c r="F37">
        <v>0</v>
      </c>
      <c r="G37">
        <v>0</v>
      </c>
      <c r="H37">
        <v>0</v>
      </c>
      <c r="I37">
        <v>26</v>
      </c>
      <c r="J37">
        <v>4485</v>
      </c>
      <c r="K37">
        <v>32031</v>
      </c>
      <c r="L37">
        <v>3902</v>
      </c>
      <c r="M37">
        <v>3663</v>
      </c>
      <c r="N37">
        <v>26</v>
      </c>
      <c r="O37">
        <v>27</v>
      </c>
      <c r="P37">
        <v>25</v>
      </c>
      <c r="Q37">
        <v>41</v>
      </c>
      <c r="R37">
        <v>4600</v>
      </c>
      <c r="S37">
        <v>26</v>
      </c>
    </row>
    <row r="38" spans="1:19" x14ac:dyDescent="0.25">
      <c r="A38">
        <v>65</v>
      </c>
      <c r="B38">
        <v>3276</v>
      </c>
      <c r="C38">
        <v>65</v>
      </c>
      <c r="D38">
        <v>12</v>
      </c>
      <c r="E38">
        <v>0</v>
      </c>
      <c r="F38">
        <v>0</v>
      </c>
      <c r="G38">
        <v>0</v>
      </c>
      <c r="H38">
        <v>0</v>
      </c>
      <c r="I38">
        <v>85</v>
      </c>
      <c r="J38">
        <v>4298</v>
      </c>
      <c r="K38">
        <v>31572</v>
      </c>
      <c r="L38">
        <v>3591</v>
      </c>
      <c r="M38">
        <v>3345</v>
      </c>
      <c r="N38">
        <v>26</v>
      </c>
      <c r="O38">
        <v>33</v>
      </c>
      <c r="P38">
        <v>29</v>
      </c>
      <c r="Q38">
        <v>40</v>
      </c>
      <c r="R38">
        <v>4518</v>
      </c>
      <c r="S38">
        <v>18</v>
      </c>
    </row>
    <row r="39" spans="1:19" x14ac:dyDescent="0.25">
      <c r="A39">
        <v>64</v>
      </c>
      <c r="B39">
        <v>3225.6</v>
      </c>
      <c r="C39">
        <v>64</v>
      </c>
      <c r="D39">
        <v>14</v>
      </c>
      <c r="E39">
        <v>0</v>
      </c>
      <c r="F39">
        <v>0</v>
      </c>
      <c r="G39">
        <v>0</v>
      </c>
      <c r="H39">
        <v>0</v>
      </c>
      <c r="I39">
        <v>28</v>
      </c>
      <c r="J39">
        <v>4595</v>
      </c>
      <c r="K39">
        <v>31894</v>
      </c>
      <c r="L39">
        <v>3873</v>
      </c>
      <c r="M39">
        <v>3673</v>
      </c>
      <c r="N39">
        <v>26</v>
      </c>
      <c r="O39">
        <v>41</v>
      </c>
      <c r="P39">
        <v>26</v>
      </c>
      <c r="Q39">
        <v>40</v>
      </c>
      <c r="R39">
        <v>4562</v>
      </c>
      <c r="S39">
        <v>45</v>
      </c>
    </row>
    <row r="40" spans="1:19" x14ac:dyDescent="0.25">
      <c r="A40">
        <v>63</v>
      </c>
      <c r="B40">
        <v>3175.2</v>
      </c>
      <c r="C40">
        <v>63</v>
      </c>
      <c r="D40">
        <v>13</v>
      </c>
      <c r="E40">
        <v>0</v>
      </c>
      <c r="F40">
        <v>0</v>
      </c>
      <c r="G40">
        <v>0</v>
      </c>
      <c r="H40">
        <v>0</v>
      </c>
      <c r="I40">
        <v>26</v>
      </c>
      <c r="J40">
        <v>4271</v>
      </c>
      <c r="K40">
        <v>31454</v>
      </c>
      <c r="L40">
        <v>3656</v>
      </c>
      <c r="M40">
        <v>3389</v>
      </c>
      <c r="N40">
        <v>40</v>
      </c>
      <c r="O40">
        <v>35</v>
      </c>
      <c r="P40">
        <v>26</v>
      </c>
      <c r="Q40">
        <v>43</v>
      </c>
      <c r="R40">
        <v>4482</v>
      </c>
      <c r="S40">
        <v>25</v>
      </c>
    </row>
    <row r="41" spans="1:19" x14ac:dyDescent="0.25">
      <c r="A41">
        <v>62</v>
      </c>
      <c r="B41">
        <v>3124.8</v>
      </c>
      <c r="C41">
        <v>62</v>
      </c>
      <c r="D41">
        <v>12</v>
      </c>
      <c r="E41">
        <v>0</v>
      </c>
      <c r="F41">
        <v>0</v>
      </c>
      <c r="G41">
        <v>0</v>
      </c>
      <c r="H41">
        <v>0</v>
      </c>
      <c r="I41">
        <v>27</v>
      </c>
      <c r="J41">
        <v>4286</v>
      </c>
      <c r="K41">
        <v>31554</v>
      </c>
      <c r="L41">
        <v>3735</v>
      </c>
      <c r="M41">
        <v>3513</v>
      </c>
      <c r="N41">
        <v>26</v>
      </c>
      <c r="O41">
        <v>28</v>
      </c>
      <c r="P41">
        <v>25</v>
      </c>
      <c r="Q41">
        <v>42</v>
      </c>
      <c r="R41">
        <v>4546</v>
      </c>
      <c r="S41">
        <v>19</v>
      </c>
    </row>
    <row r="42" spans="1:19" x14ac:dyDescent="0.25">
      <c r="A42">
        <v>61</v>
      </c>
      <c r="B42">
        <v>3074.4</v>
      </c>
      <c r="C42">
        <v>61</v>
      </c>
      <c r="D42">
        <v>12</v>
      </c>
      <c r="E42">
        <v>0</v>
      </c>
      <c r="F42">
        <v>0</v>
      </c>
      <c r="G42">
        <v>0</v>
      </c>
      <c r="H42">
        <v>0</v>
      </c>
      <c r="I42">
        <v>28</v>
      </c>
      <c r="J42">
        <v>4598</v>
      </c>
      <c r="K42">
        <v>31944</v>
      </c>
      <c r="L42">
        <v>4052</v>
      </c>
      <c r="M42">
        <v>3952</v>
      </c>
      <c r="N42">
        <v>26</v>
      </c>
      <c r="O42">
        <v>32</v>
      </c>
      <c r="P42">
        <v>37</v>
      </c>
      <c r="Q42">
        <v>41</v>
      </c>
      <c r="R42">
        <v>4708</v>
      </c>
      <c r="S42">
        <v>22</v>
      </c>
    </row>
    <row r="43" spans="1:19" x14ac:dyDescent="0.25">
      <c r="A43">
        <v>60</v>
      </c>
      <c r="B43">
        <v>3024</v>
      </c>
      <c r="C43">
        <v>60</v>
      </c>
      <c r="D43">
        <v>14</v>
      </c>
      <c r="E43">
        <v>0</v>
      </c>
      <c r="F43">
        <v>0</v>
      </c>
      <c r="G43">
        <v>0</v>
      </c>
      <c r="H43">
        <v>0</v>
      </c>
      <c r="I43">
        <v>27</v>
      </c>
      <c r="J43">
        <v>4294</v>
      </c>
      <c r="K43">
        <v>31889</v>
      </c>
      <c r="L43">
        <v>3648</v>
      </c>
      <c r="M43">
        <v>3480</v>
      </c>
      <c r="N43">
        <v>55</v>
      </c>
      <c r="O43">
        <v>47</v>
      </c>
      <c r="P43">
        <v>26</v>
      </c>
      <c r="Q43">
        <v>41</v>
      </c>
      <c r="R43">
        <v>4450</v>
      </c>
      <c r="S43">
        <v>23</v>
      </c>
    </row>
    <row r="44" spans="1:19" x14ac:dyDescent="0.25">
      <c r="A44">
        <v>59</v>
      </c>
      <c r="B44">
        <v>2973.6</v>
      </c>
      <c r="C44">
        <v>59</v>
      </c>
      <c r="D44">
        <v>12</v>
      </c>
      <c r="E44">
        <v>0</v>
      </c>
      <c r="F44">
        <v>0</v>
      </c>
      <c r="G44">
        <v>0</v>
      </c>
      <c r="H44">
        <v>0</v>
      </c>
      <c r="I44">
        <v>26</v>
      </c>
      <c r="J44">
        <v>4342</v>
      </c>
      <c r="K44">
        <v>32026</v>
      </c>
      <c r="L44">
        <v>3773</v>
      </c>
      <c r="M44">
        <v>3621</v>
      </c>
      <c r="N44">
        <v>24</v>
      </c>
      <c r="O44">
        <v>28</v>
      </c>
      <c r="P44">
        <v>27</v>
      </c>
      <c r="Q44">
        <v>40</v>
      </c>
      <c r="R44">
        <v>4398</v>
      </c>
      <c r="S44">
        <v>25</v>
      </c>
    </row>
    <row r="45" spans="1:19" x14ac:dyDescent="0.25">
      <c r="A45">
        <v>58</v>
      </c>
      <c r="B45">
        <v>2923.2</v>
      </c>
      <c r="C45">
        <v>58</v>
      </c>
      <c r="D45">
        <v>51</v>
      </c>
      <c r="E45">
        <v>0</v>
      </c>
      <c r="F45">
        <v>0</v>
      </c>
      <c r="G45">
        <v>0</v>
      </c>
      <c r="H45">
        <v>0</v>
      </c>
      <c r="I45">
        <v>27</v>
      </c>
      <c r="J45">
        <v>4334</v>
      </c>
      <c r="K45">
        <v>31466</v>
      </c>
      <c r="L45">
        <v>3613</v>
      </c>
      <c r="M45">
        <v>3576</v>
      </c>
      <c r="N45">
        <v>34</v>
      </c>
      <c r="O45">
        <v>28</v>
      </c>
      <c r="P45">
        <v>28</v>
      </c>
      <c r="Q45">
        <v>40</v>
      </c>
      <c r="R45">
        <v>4460</v>
      </c>
      <c r="S45">
        <v>19</v>
      </c>
    </row>
    <row r="46" spans="1:19" x14ac:dyDescent="0.25">
      <c r="A46">
        <v>57</v>
      </c>
      <c r="B46">
        <v>2872.8</v>
      </c>
      <c r="C46">
        <v>57</v>
      </c>
      <c r="D46">
        <v>13</v>
      </c>
      <c r="E46">
        <v>0</v>
      </c>
      <c r="F46">
        <v>0</v>
      </c>
      <c r="G46">
        <v>0</v>
      </c>
      <c r="H46">
        <v>0</v>
      </c>
      <c r="I46">
        <v>26</v>
      </c>
      <c r="J46">
        <v>4127</v>
      </c>
      <c r="K46">
        <v>31294</v>
      </c>
      <c r="L46">
        <v>3569</v>
      </c>
      <c r="M46">
        <v>3441</v>
      </c>
      <c r="N46">
        <v>25</v>
      </c>
      <c r="O46">
        <v>28</v>
      </c>
      <c r="P46">
        <v>25</v>
      </c>
      <c r="Q46">
        <v>40</v>
      </c>
      <c r="R46">
        <v>4432</v>
      </c>
      <c r="S46">
        <v>24</v>
      </c>
    </row>
    <row r="47" spans="1:19" x14ac:dyDescent="0.25">
      <c r="A47">
        <v>56</v>
      </c>
      <c r="B47">
        <v>2822.4</v>
      </c>
      <c r="C47">
        <v>56</v>
      </c>
      <c r="D47">
        <v>12</v>
      </c>
      <c r="E47">
        <v>0</v>
      </c>
      <c r="F47">
        <v>0</v>
      </c>
      <c r="G47">
        <v>0</v>
      </c>
      <c r="H47">
        <v>0</v>
      </c>
      <c r="I47">
        <v>26</v>
      </c>
      <c r="J47">
        <v>4380</v>
      </c>
      <c r="K47">
        <v>31483</v>
      </c>
      <c r="L47">
        <v>3720</v>
      </c>
      <c r="M47">
        <v>3515</v>
      </c>
      <c r="N47">
        <v>25</v>
      </c>
      <c r="O47">
        <v>27</v>
      </c>
      <c r="P47">
        <v>25</v>
      </c>
      <c r="Q47">
        <v>40</v>
      </c>
      <c r="R47">
        <v>4612</v>
      </c>
      <c r="S47">
        <v>18</v>
      </c>
    </row>
    <row r="48" spans="1:19" x14ac:dyDescent="0.25">
      <c r="A48">
        <v>55</v>
      </c>
      <c r="B48">
        <v>2772</v>
      </c>
      <c r="C48">
        <v>55</v>
      </c>
      <c r="D48">
        <v>12</v>
      </c>
      <c r="E48">
        <v>0</v>
      </c>
      <c r="F48">
        <v>0</v>
      </c>
      <c r="G48">
        <v>0</v>
      </c>
      <c r="H48">
        <v>0</v>
      </c>
      <c r="I48">
        <v>26</v>
      </c>
      <c r="J48">
        <v>4374</v>
      </c>
      <c r="K48">
        <v>31549</v>
      </c>
      <c r="L48">
        <v>3771</v>
      </c>
      <c r="M48">
        <v>3576</v>
      </c>
      <c r="N48">
        <v>26</v>
      </c>
      <c r="O48">
        <v>29</v>
      </c>
      <c r="P48">
        <v>26</v>
      </c>
      <c r="Q48">
        <v>41</v>
      </c>
      <c r="R48">
        <v>4479</v>
      </c>
      <c r="S48">
        <v>20</v>
      </c>
    </row>
    <row r="49" spans="1:19" x14ac:dyDescent="0.25">
      <c r="A49">
        <v>54</v>
      </c>
      <c r="B49">
        <v>2721.6</v>
      </c>
      <c r="C49">
        <v>54</v>
      </c>
      <c r="D49">
        <v>13</v>
      </c>
      <c r="E49">
        <v>0</v>
      </c>
      <c r="F49">
        <v>0</v>
      </c>
      <c r="G49">
        <v>0</v>
      </c>
      <c r="H49">
        <v>0</v>
      </c>
      <c r="I49">
        <v>27</v>
      </c>
      <c r="J49">
        <v>4224</v>
      </c>
      <c r="K49">
        <v>32160</v>
      </c>
      <c r="L49">
        <v>3591</v>
      </c>
      <c r="M49">
        <v>3549</v>
      </c>
      <c r="N49">
        <v>33</v>
      </c>
      <c r="O49">
        <v>45</v>
      </c>
      <c r="P49">
        <v>25</v>
      </c>
      <c r="Q49">
        <v>40</v>
      </c>
      <c r="R49">
        <v>4551</v>
      </c>
      <c r="S49">
        <v>19</v>
      </c>
    </row>
    <row r="50" spans="1:19" x14ac:dyDescent="0.25">
      <c r="A50">
        <v>53</v>
      </c>
      <c r="B50">
        <v>2671.2</v>
      </c>
      <c r="C50">
        <v>53</v>
      </c>
      <c r="D50">
        <v>13</v>
      </c>
      <c r="E50">
        <v>0</v>
      </c>
      <c r="F50">
        <v>0</v>
      </c>
      <c r="G50">
        <v>0</v>
      </c>
      <c r="H50">
        <v>0</v>
      </c>
      <c r="I50">
        <v>26</v>
      </c>
      <c r="J50">
        <v>4585</v>
      </c>
      <c r="K50">
        <v>32059</v>
      </c>
      <c r="L50">
        <v>3993</v>
      </c>
      <c r="M50">
        <v>3860</v>
      </c>
      <c r="N50">
        <v>25</v>
      </c>
      <c r="O50">
        <v>27</v>
      </c>
      <c r="P50">
        <v>25</v>
      </c>
      <c r="Q50">
        <v>40</v>
      </c>
      <c r="R50">
        <v>4525</v>
      </c>
      <c r="S50">
        <v>40</v>
      </c>
    </row>
    <row r="51" spans="1:19" x14ac:dyDescent="0.25">
      <c r="A51">
        <v>52</v>
      </c>
      <c r="B51">
        <v>2620.8000000000002</v>
      </c>
      <c r="C51">
        <v>52</v>
      </c>
      <c r="D51">
        <v>12</v>
      </c>
      <c r="E51">
        <v>0</v>
      </c>
      <c r="F51">
        <v>0</v>
      </c>
      <c r="G51">
        <v>0</v>
      </c>
      <c r="H51">
        <v>0</v>
      </c>
      <c r="I51">
        <v>31</v>
      </c>
      <c r="J51">
        <v>4979</v>
      </c>
      <c r="K51">
        <v>32071</v>
      </c>
      <c r="L51">
        <v>4436</v>
      </c>
      <c r="M51">
        <v>4258</v>
      </c>
      <c r="N51">
        <v>26</v>
      </c>
      <c r="O51">
        <v>30</v>
      </c>
      <c r="P51">
        <v>25</v>
      </c>
      <c r="Q51">
        <v>40</v>
      </c>
      <c r="R51">
        <v>4694</v>
      </c>
      <c r="S51">
        <v>18</v>
      </c>
    </row>
    <row r="52" spans="1:19" x14ac:dyDescent="0.25">
      <c r="A52">
        <v>51</v>
      </c>
      <c r="B52">
        <v>2570.4</v>
      </c>
      <c r="C52">
        <v>51</v>
      </c>
      <c r="D52">
        <v>12</v>
      </c>
      <c r="E52">
        <v>0</v>
      </c>
      <c r="F52">
        <v>0</v>
      </c>
      <c r="G52">
        <v>0</v>
      </c>
      <c r="H52">
        <v>0</v>
      </c>
      <c r="I52">
        <v>26</v>
      </c>
      <c r="J52">
        <v>4188</v>
      </c>
      <c r="K52">
        <v>30726</v>
      </c>
      <c r="L52">
        <v>3590</v>
      </c>
      <c r="M52">
        <v>3475</v>
      </c>
      <c r="N52">
        <v>25</v>
      </c>
      <c r="O52">
        <v>28</v>
      </c>
      <c r="P52">
        <v>27</v>
      </c>
      <c r="Q52">
        <v>40</v>
      </c>
      <c r="R52">
        <v>4445</v>
      </c>
      <c r="S52">
        <v>18</v>
      </c>
    </row>
    <row r="53" spans="1:19" x14ac:dyDescent="0.25">
      <c r="A53">
        <v>50</v>
      </c>
      <c r="B53">
        <v>2520</v>
      </c>
      <c r="C53">
        <v>50</v>
      </c>
      <c r="D53">
        <v>13</v>
      </c>
      <c r="E53">
        <v>0</v>
      </c>
      <c r="F53">
        <v>0</v>
      </c>
      <c r="G53">
        <v>0</v>
      </c>
      <c r="H53">
        <v>0</v>
      </c>
      <c r="I53">
        <v>26</v>
      </c>
      <c r="J53">
        <v>4217</v>
      </c>
      <c r="K53">
        <v>31125</v>
      </c>
      <c r="L53">
        <v>3679</v>
      </c>
      <c r="M53">
        <v>3465</v>
      </c>
      <c r="N53">
        <v>29</v>
      </c>
      <c r="O53">
        <v>33</v>
      </c>
      <c r="P53">
        <v>26</v>
      </c>
      <c r="Q53">
        <v>41</v>
      </c>
      <c r="R53">
        <v>4436</v>
      </c>
      <c r="S53">
        <v>18</v>
      </c>
    </row>
    <row r="54" spans="1:19" x14ac:dyDescent="0.25">
      <c r="A54">
        <v>49</v>
      </c>
      <c r="B54">
        <v>2469.6</v>
      </c>
      <c r="C54">
        <v>49</v>
      </c>
      <c r="D54">
        <v>11</v>
      </c>
      <c r="E54">
        <v>0</v>
      </c>
      <c r="F54">
        <v>0</v>
      </c>
      <c r="G54">
        <v>0</v>
      </c>
      <c r="H54">
        <v>0</v>
      </c>
      <c r="I54">
        <v>26</v>
      </c>
      <c r="J54">
        <v>4353</v>
      </c>
      <c r="K54">
        <v>31586</v>
      </c>
      <c r="L54">
        <v>3810</v>
      </c>
      <c r="M54">
        <v>3689</v>
      </c>
      <c r="N54">
        <v>25</v>
      </c>
      <c r="O54">
        <v>28</v>
      </c>
      <c r="P54">
        <v>25</v>
      </c>
      <c r="Q54">
        <v>74</v>
      </c>
      <c r="R54">
        <v>4594</v>
      </c>
      <c r="S54">
        <v>18</v>
      </c>
    </row>
    <row r="55" spans="1:19" x14ac:dyDescent="0.25">
      <c r="A55">
        <v>48</v>
      </c>
      <c r="B55">
        <v>2419.1999999999998</v>
      </c>
      <c r="C55">
        <v>48</v>
      </c>
      <c r="D55">
        <v>13</v>
      </c>
      <c r="E55">
        <v>0</v>
      </c>
      <c r="F55">
        <v>0</v>
      </c>
      <c r="G55">
        <v>0</v>
      </c>
      <c r="H55">
        <v>0</v>
      </c>
      <c r="I55">
        <v>28</v>
      </c>
      <c r="J55">
        <v>4345</v>
      </c>
      <c r="K55">
        <v>31303</v>
      </c>
      <c r="L55">
        <v>3624</v>
      </c>
      <c r="M55">
        <v>3488</v>
      </c>
      <c r="N55">
        <v>25</v>
      </c>
      <c r="O55">
        <v>27</v>
      </c>
      <c r="P55">
        <v>25</v>
      </c>
      <c r="Q55">
        <v>149</v>
      </c>
      <c r="R55">
        <v>4462</v>
      </c>
      <c r="S55">
        <v>21</v>
      </c>
    </row>
    <row r="56" spans="1:19" x14ac:dyDescent="0.25">
      <c r="A56">
        <v>47</v>
      </c>
      <c r="B56">
        <v>2368.8000000000002</v>
      </c>
      <c r="C56">
        <v>47</v>
      </c>
      <c r="D56">
        <v>28</v>
      </c>
      <c r="E56">
        <v>0</v>
      </c>
      <c r="F56">
        <v>0</v>
      </c>
      <c r="G56">
        <v>0</v>
      </c>
      <c r="H56">
        <v>0</v>
      </c>
      <c r="I56">
        <v>26</v>
      </c>
      <c r="J56">
        <v>4175</v>
      </c>
      <c r="K56">
        <v>31068</v>
      </c>
      <c r="L56">
        <v>3554</v>
      </c>
      <c r="M56">
        <v>3384</v>
      </c>
      <c r="N56">
        <v>27</v>
      </c>
      <c r="O56">
        <v>28</v>
      </c>
      <c r="P56">
        <v>25</v>
      </c>
      <c r="Q56">
        <v>41</v>
      </c>
      <c r="R56">
        <v>4445</v>
      </c>
      <c r="S56">
        <v>18</v>
      </c>
    </row>
    <row r="57" spans="1:19" x14ac:dyDescent="0.25">
      <c r="A57">
        <v>46</v>
      </c>
      <c r="B57">
        <v>2318.4</v>
      </c>
      <c r="C57">
        <v>46</v>
      </c>
      <c r="D57">
        <v>13</v>
      </c>
      <c r="E57">
        <v>0</v>
      </c>
      <c r="F57">
        <v>0</v>
      </c>
      <c r="G57">
        <v>0</v>
      </c>
      <c r="H57">
        <v>0</v>
      </c>
      <c r="I57">
        <v>26</v>
      </c>
      <c r="J57">
        <v>4321</v>
      </c>
      <c r="K57">
        <v>31300</v>
      </c>
      <c r="L57">
        <v>3334</v>
      </c>
      <c r="M57">
        <v>3098</v>
      </c>
      <c r="N57">
        <v>28</v>
      </c>
      <c r="O57">
        <v>28</v>
      </c>
      <c r="P57">
        <v>25</v>
      </c>
      <c r="Q57">
        <v>41</v>
      </c>
      <c r="R57">
        <v>4697</v>
      </c>
      <c r="S57">
        <v>18</v>
      </c>
    </row>
    <row r="58" spans="1:19" x14ac:dyDescent="0.25">
      <c r="A58">
        <v>45</v>
      </c>
      <c r="B58">
        <v>2268</v>
      </c>
      <c r="C58">
        <v>45</v>
      </c>
      <c r="D58">
        <v>16</v>
      </c>
      <c r="E58">
        <v>0</v>
      </c>
      <c r="F58">
        <v>0</v>
      </c>
      <c r="G58">
        <v>0</v>
      </c>
      <c r="H58">
        <v>0</v>
      </c>
      <c r="I58">
        <v>27</v>
      </c>
      <c r="J58">
        <v>4493</v>
      </c>
      <c r="K58">
        <v>31542</v>
      </c>
      <c r="L58">
        <v>3822</v>
      </c>
      <c r="M58">
        <v>3737</v>
      </c>
      <c r="N58">
        <v>26</v>
      </c>
      <c r="O58">
        <v>30</v>
      </c>
      <c r="P58">
        <v>27</v>
      </c>
      <c r="Q58">
        <v>41</v>
      </c>
      <c r="R58">
        <v>4477</v>
      </c>
      <c r="S58">
        <v>19</v>
      </c>
    </row>
    <row r="59" spans="1:19" x14ac:dyDescent="0.25">
      <c r="A59">
        <v>44</v>
      </c>
      <c r="B59">
        <v>2217.6</v>
      </c>
      <c r="C59">
        <v>44</v>
      </c>
      <c r="D59">
        <v>12</v>
      </c>
      <c r="E59">
        <v>0</v>
      </c>
      <c r="F59">
        <v>0</v>
      </c>
      <c r="G59">
        <v>0</v>
      </c>
      <c r="H59">
        <v>0</v>
      </c>
      <c r="I59">
        <v>26</v>
      </c>
      <c r="J59">
        <v>4380</v>
      </c>
      <c r="K59">
        <v>31731</v>
      </c>
      <c r="L59">
        <v>3756</v>
      </c>
      <c r="M59">
        <v>3600</v>
      </c>
      <c r="N59">
        <v>25</v>
      </c>
      <c r="O59">
        <v>27</v>
      </c>
      <c r="P59">
        <v>25</v>
      </c>
      <c r="Q59">
        <v>42</v>
      </c>
      <c r="R59">
        <v>4411</v>
      </c>
      <c r="S59">
        <v>19</v>
      </c>
    </row>
    <row r="60" spans="1:19" x14ac:dyDescent="0.25">
      <c r="A60">
        <v>43</v>
      </c>
      <c r="B60">
        <v>2167.1999999999998</v>
      </c>
      <c r="C60">
        <v>43</v>
      </c>
      <c r="D60">
        <v>14</v>
      </c>
      <c r="E60">
        <v>0</v>
      </c>
      <c r="F60">
        <v>0</v>
      </c>
      <c r="G60">
        <v>0</v>
      </c>
      <c r="H60">
        <v>0</v>
      </c>
      <c r="I60">
        <v>27</v>
      </c>
      <c r="J60">
        <v>4411</v>
      </c>
      <c r="K60">
        <v>31358</v>
      </c>
      <c r="L60">
        <v>3791</v>
      </c>
      <c r="M60">
        <v>3559</v>
      </c>
      <c r="N60">
        <v>26</v>
      </c>
      <c r="O60">
        <v>28</v>
      </c>
      <c r="P60">
        <v>25</v>
      </c>
      <c r="Q60">
        <v>40</v>
      </c>
      <c r="R60">
        <v>4477</v>
      </c>
      <c r="S60">
        <v>19</v>
      </c>
    </row>
    <row r="61" spans="1:19" x14ac:dyDescent="0.25">
      <c r="A61">
        <v>42</v>
      </c>
      <c r="B61">
        <v>2116.8000000000002</v>
      </c>
      <c r="C61">
        <v>42</v>
      </c>
      <c r="D61">
        <v>12</v>
      </c>
      <c r="E61">
        <v>0</v>
      </c>
      <c r="F61">
        <v>0</v>
      </c>
      <c r="G61">
        <v>0</v>
      </c>
      <c r="H61">
        <v>0</v>
      </c>
      <c r="I61">
        <v>77</v>
      </c>
      <c r="J61">
        <v>4409</v>
      </c>
      <c r="K61">
        <v>31772</v>
      </c>
      <c r="L61">
        <v>3891</v>
      </c>
      <c r="M61">
        <v>3654</v>
      </c>
      <c r="N61">
        <v>30</v>
      </c>
      <c r="O61">
        <v>96</v>
      </c>
      <c r="P61">
        <v>26</v>
      </c>
      <c r="Q61">
        <v>90</v>
      </c>
      <c r="R61">
        <v>4521</v>
      </c>
      <c r="S61">
        <v>21</v>
      </c>
    </row>
    <row r="62" spans="1:19" x14ac:dyDescent="0.25">
      <c r="A62">
        <v>41</v>
      </c>
      <c r="B62">
        <v>2066.4</v>
      </c>
      <c r="C62">
        <v>41</v>
      </c>
      <c r="D62">
        <v>20</v>
      </c>
      <c r="E62">
        <v>0</v>
      </c>
      <c r="F62">
        <v>0</v>
      </c>
      <c r="G62">
        <v>0</v>
      </c>
      <c r="H62">
        <v>0</v>
      </c>
      <c r="I62">
        <v>25</v>
      </c>
      <c r="J62">
        <v>4363</v>
      </c>
      <c r="K62">
        <v>31405</v>
      </c>
      <c r="L62">
        <v>3730</v>
      </c>
      <c r="M62">
        <v>3627</v>
      </c>
      <c r="N62">
        <v>25</v>
      </c>
      <c r="O62">
        <v>28</v>
      </c>
      <c r="P62">
        <v>25</v>
      </c>
      <c r="Q62">
        <v>41</v>
      </c>
      <c r="R62">
        <v>4399</v>
      </c>
      <c r="S62">
        <v>18</v>
      </c>
    </row>
    <row r="63" spans="1:19" x14ac:dyDescent="0.25">
      <c r="A63">
        <v>40</v>
      </c>
      <c r="B63">
        <v>2016</v>
      </c>
      <c r="C63">
        <v>40</v>
      </c>
      <c r="D63">
        <v>13</v>
      </c>
      <c r="E63">
        <v>0</v>
      </c>
      <c r="F63">
        <v>0</v>
      </c>
      <c r="G63">
        <v>0</v>
      </c>
      <c r="H63">
        <v>0</v>
      </c>
      <c r="I63">
        <v>27</v>
      </c>
      <c r="J63">
        <v>4055</v>
      </c>
      <c r="K63">
        <v>31165</v>
      </c>
      <c r="L63">
        <v>3364</v>
      </c>
      <c r="M63">
        <v>3166</v>
      </c>
      <c r="N63">
        <v>25</v>
      </c>
      <c r="O63">
        <v>28</v>
      </c>
      <c r="P63">
        <v>79</v>
      </c>
      <c r="Q63">
        <v>40</v>
      </c>
      <c r="R63">
        <v>4346</v>
      </c>
      <c r="S63">
        <v>19</v>
      </c>
    </row>
    <row r="64" spans="1:19" x14ac:dyDescent="0.25">
      <c r="A64">
        <v>39</v>
      </c>
      <c r="B64">
        <v>1965.6</v>
      </c>
      <c r="C64">
        <v>39</v>
      </c>
      <c r="D64">
        <v>13</v>
      </c>
      <c r="E64">
        <v>0</v>
      </c>
      <c r="F64">
        <v>0</v>
      </c>
      <c r="G64">
        <v>0</v>
      </c>
      <c r="H64">
        <v>0</v>
      </c>
      <c r="I64">
        <v>26</v>
      </c>
      <c r="J64">
        <v>4556</v>
      </c>
      <c r="K64">
        <v>31422</v>
      </c>
      <c r="L64">
        <v>3851</v>
      </c>
      <c r="M64">
        <v>3889</v>
      </c>
      <c r="N64">
        <v>27</v>
      </c>
      <c r="O64">
        <v>28</v>
      </c>
      <c r="P64">
        <v>32</v>
      </c>
      <c r="Q64">
        <v>41</v>
      </c>
      <c r="R64">
        <v>4522</v>
      </c>
      <c r="S64">
        <v>27</v>
      </c>
    </row>
    <row r="65" spans="1:19" x14ac:dyDescent="0.25">
      <c r="A65">
        <v>38</v>
      </c>
      <c r="B65">
        <v>1915.2</v>
      </c>
      <c r="C65">
        <v>38</v>
      </c>
      <c r="D65">
        <v>13</v>
      </c>
      <c r="E65">
        <v>0</v>
      </c>
      <c r="F65">
        <v>0</v>
      </c>
      <c r="G65">
        <v>0</v>
      </c>
      <c r="H65">
        <v>0</v>
      </c>
      <c r="I65">
        <v>35</v>
      </c>
      <c r="J65">
        <v>4347</v>
      </c>
      <c r="K65">
        <v>31575</v>
      </c>
      <c r="L65">
        <v>3657</v>
      </c>
      <c r="M65">
        <v>3426</v>
      </c>
      <c r="N65">
        <v>26</v>
      </c>
      <c r="O65">
        <v>28</v>
      </c>
      <c r="P65">
        <v>26</v>
      </c>
      <c r="Q65">
        <v>40</v>
      </c>
      <c r="R65">
        <v>4412</v>
      </c>
      <c r="S65">
        <v>18</v>
      </c>
    </row>
    <row r="66" spans="1:19" x14ac:dyDescent="0.25">
      <c r="A66">
        <v>37</v>
      </c>
      <c r="B66">
        <v>1864.8</v>
      </c>
      <c r="C66">
        <v>37</v>
      </c>
      <c r="D66">
        <v>13</v>
      </c>
      <c r="E66">
        <v>0</v>
      </c>
      <c r="F66">
        <v>0</v>
      </c>
      <c r="G66">
        <v>0</v>
      </c>
      <c r="H66">
        <v>0</v>
      </c>
      <c r="I66">
        <v>48</v>
      </c>
      <c r="J66">
        <v>4392</v>
      </c>
      <c r="K66">
        <v>31266</v>
      </c>
      <c r="L66">
        <v>3767</v>
      </c>
      <c r="M66">
        <v>3456</v>
      </c>
      <c r="N66">
        <v>45</v>
      </c>
      <c r="O66">
        <v>27</v>
      </c>
      <c r="P66">
        <v>78</v>
      </c>
      <c r="Q66">
        <v>43</v>
      </c>
      <c r="R66">
        <v>4424</v>
      </c>
      <c r="S66">
        <v>18</v>
      </c>
    </row>
    <row r="67" spans="1:19" x14ac:dyDescent="0.25">
      <c r="A67">
        <v>36</v>
      </c>
      <c r="B67">
        <v>1814.4</v>
      </c>
      <c r="C67">
        <v>36</v>
      </c>
      <c r="D67">
        <v>14</v>
      </c>
      <c r="E67">
        <v>0</v>
      </c>
      <c r="F67">
        <v>0</v>
      </c>
      <c r="G67">
        <v>0</v>
      </c>
      <c r="H67">
        <v>0</v>
      </c>
      <c r="I67">
        <v>26</v>
      </c>
      <c r="J67">
        <v>4339</v>
      </c>
      <c r="K67">
        <v>31123</v>
      </c>
      <c r="L67">
        <v>3871</v>
      </c>
      <c r="M67">
        <v>3640</v>
      </c>
      <c r="N67">
        <v>26</v>
      </c>
      <c r="O67">
        <v>28</v>
      </c>
      <c r="P67">
        <v>25</v>
      </c>
      <c r="Q67">
        <v>40</v>
      </c>
      <c r="R67">
        <v>4456</v>
      </c>
      <c r="S67">
        <v>18</v>
      </c>
    </row>
    <row r="68" spans="1:19" x14ac:dyDescent="0.25">
      <c r="A68">
        <v>35</v>
      </c>
      <c r="B68">
        <v>1764</v>
      </c>
      <c r="C68">
        <v>35</v>
      </c>
      <c r="D68">
        <v>20</v>
      </c>
      <c r="E68">
        <v>0</v>
      </c>
      <c r="F68">
        <v>0</v>
      </c>
      <c r="G68">
        <v>0</v>
      </c>
      <c r="H68">
        <v>0</v>
      </c>
      <c r="I68">
        <v>25</v>
      </c>
      <c r="J68">
        <v>4522</v>
      </c>
      <c r="K68">
        <v>32357</v>
      </c>
      <c r="L68">
        <v>3715</v>
      </c>
      <c r="M68">
        <v>3666</v>
      </c>
      <c r="N68">
        <v>24</v>
      </c>
      <c r="O68">
        <v>29</v>
      </c>
      <c r="P68">
        <v>25</v>
      </c>
      <c r="Q68">
        <v>44</v>
      </c>
      <c r="R68">
        <v>4544</v>
      </c>
      <c r="S68">
        <v>19</v>
      </c>
    </row>
    <row r="69" spans="1:19" x14ac:dyDescent="0.25">
      <c r="A69">
        <v>34</v>
      </c>
      <c r="B69">
        <v>1713.6</v>
      </c>
      <c r="C69">
        <v>34</v>
      </c>
      <c r="D69">
        <v>18</v>
      </c>
      <c r="E69">
        <v>0</v>
      </c>
      <c r="F69">
        <v>0</v>
      </c>
      <c r="G69">
        <v>0</v>
      </c>
      <c r="H69">
        <v>0</v>
      </c>
      <c r="I69">
        <v>26</v>
      </c>
      <c r="J69">
        <v>4238</v>
      </c>
      <c r="K69">
        <v>30951</v>
      </c>
      <c r="L69">
        <v>3553</v>
      </c>
      <c r="M69">
        <v>3457</v>
      </c>
      <c r="N69">
        <v>31</v>
      </c>
      <c r="O69">
        <v>30</v>
      </c>
      <c r="P69">
        <v>25</v>
      </c>
      <c r="Q69">
        <v>40</v>
      </c>
      <c r="R69">
        <v>4506</v>
      </c>
      <c r="S69">
        <v>18</v>
      </c>
    </row>
    <row r="70" spans="1:19" x14ac:dyDescent="0.25">
      <c r="A70">
        <v>33</v>
      </c>
      <c r="B70">
        <v>1663.2</v>
      </c>
      <c r="C70">
        <v>33</v>
      </c>
      <c r="D70">
        <v>12</v>
      </c>
      <c r="E70">
        <v>0</v>
      </c>
      <c r="F70">
        <v>0</v>
      </c>
      <c r="G70">
        <v>0</v>
      </c>
      <c r="H70">
        <v>0</v>
      </c>
      <c r="I70">
        <v>26</v>
      </c>
      <c r="J70">
        <v>4132</v>
      </c>
      <c r="K70">
        <v>30944</v>
      </c>
      <c r="L70">
        <v>3501</v>
      </c>
      <c r="M70">
        <v>3418</v>
      </c>
      <c r="N70">
        <v>26</v>
      </c>
      <c r="O70">
        <v>27</v>
      </c>
      <c r="P70">
        <v>25</v>
      </c>
      <c r="Q70">
        <v>40</v>
      </c>
      <c r="R70">
        <v>4428</v>
      </c>
      <c r="S70">
        <v>18</v>
      </c>
    </row>
    <row r="71" spans="1:19" x14ac:dyDescent="0.25">
      <c r="A71">
        <v>32</v>
      </c>
      <c r="B71">
        <v>1612.8</v>
      </c>
      <c r="C71">
        <v>32</v>
      </c>
      <c r="D71">
        <v>12</v>
      </c>
      <c r="E71">
        <v>0</v>
      </c>
      <c r="F71">
        <v>0</v>
      </c>
      <c r="G71">
        <v>0</v>
      </c>
      <c r="H71">
        <v>0</v>
      </c>
      <c r="I71">
        <v>26</v>
      </c>
      <c r="J71">
        <v>4133</v>
      </c>
      <c r="K71">
        <v>30791</v>
      </c>
      <c r="L71">
        <v>3495</v>
      </c>
      <c r="M71">
        <v>3395</v>
      </c>
      <c r="N71">
        <v>25</v>
      </c>
      <c r="O71">
        <v>27</v>
      </c>
      <c r="P71">
        <v>76</v>
      </c>
      <c r="Q71">
        <v>39</v>
      </c>
      <c r="R71">
        <v>4379</v>
      </c>
      <c r="S71">
        <v>18</v>
      </c>
    </row>
    <row r="72" spans="1:19" x14ac:dyDescent="0.25">
      <c r="A72">
        <v>31</v>
      </c>
      <c r="B72">
        <v>1562.4</v>
      </c>
      <c r="C72">
        <v>31</v>
      </c>
      <c r="D72">
        <v>14</v>
      </c>
      <c r="E72">
        <v>0</v>
      </c>
      <c r="F72">
        <v>0</v>
      </c>
      <c r="G72">
        <v>0</v>
      </c>
      <c r="H72">
        <v>0</v>
      </c>
      <c r="I72">
        <v>29</v>
      </c>
      <c r="J72">
        <v>4378</v>
      </c>
      <c r="K72">
        <v>31138</v>
      </c>
      <c r="L72">
        <v>3815</v>
      </c>
      <c r="M72">
        <v>3596</v>
      </c>
      <c r="N72">
        <v>26</v>
      </c>
      <c r="O72">
        <v>28</v>
      </c>
      <c r="P72">
        <v>25</v>
      </c>
      <c r="Q72">
        <v>40</v>
      </c>
      <c r="R72">
        <v>4416</v>
      </c>
      <c r="S72">
        <v>34</v>
      </c>
    </row>
    <row r="73" spans="1:19" x14ac:dyDescent="0.25">
      <c r="A73">
        <v>30</v>
      </c>
      <c r="B73">
        <v>1512</v>
      </c>
      <c r="C73">
        <v>30</v>
      </c>
      <c r="D73">
        <v>12</v>
      </c>
      <c r="E73">
        <v>0</v>
      </c>
      <c r="F73">
        <v>0</v>
      </c>
      <c r="G73">
        <v>0</v>
      </c>
      <c r="H73">
        <v>0</v>
      </c>
      <c r="I73">
        <v>26</v>
      </c>
      <c r="J73">
        <v>4357</v>
      </c>
      <c r="K73">
        <v>31056</v>
      </c>
      <c r="L73">
        <v>3672</v>
      </c>
      <c r="M73">
        <v>3576</v>
      </c>
      <c r="N73">
        <v>30</v>
      </c>
      <c r="O73">
        <v>47</v>
      </c>
      <c r="P73">
        <v>25</v>
      </c>
      <c r="Q73">
        <v>41</v>
      </c>
      <c r="R73">
        <v>4413</v>
      </c>
      <c r="S73">
        <v>19</v>
      </c>
    </row>
    <row r="74" spans="1:19" x14ac:dyDescent="0.25">
      <c r="A74">
        <v>29</v>
      </c>
      <c r="B74">
        <v>1461.6</v>
      </c>
      <c r="C74">
        <v>29</v>
      </c>
      <c r="D74">
        <v>12</v>
      </c>
      <c r="E74">
        <v>0</v>
      </c>
      <c r="F74">
        <v>0</v>
      </c>
      <c r="G74">
        <v>0</v>
      </c>
      <c r="H74">
        <v>0</v>
      </c>
      <c r="I74">
        <v>26</v>
      </c>
      <c r="J74">
        <v>4185</v>
      </c>
      <c r="K74">
        <v>31233</v>
      </c>
      <c r="L74">
        <v>3498</v>
      </c>
      <c r="M74">
        <v>3398</v>
      </c>
      <c r="N74">
        <v>28</v>
      </c>
      <c r="O74">
        <v>28</v>
      </c>
      <c r="P74">
        <v>25</v>
      </c>
      <c r="Q74">
        <v>39</v>
      </c>
      <c r="R74">
        <v>4385</v>
      </c>
      <c r="S74">
        <v>18</v>
      </c>
    </row>
    <row r="75" spans="1:19" x14ac:dyDescent="0.25">
      <c r="A75">
        <v>28</v>
      </c>
      <c r="B75">
        <v>1411.2</v>
      </c>
      <c r="C75">
        <v>28</v>
      </c>
      <c r="D75">
        <v>19</v>
      </c>
      <c r="E75">
        <v>0</v>
      </c>
      <c r="F75">
        <v>0</v>
      </c>
      <c r="G75">
        <v>0</v>
      </c>
      <c r="H75">
        <v>0</v>
      </c>
      <c r="I75">
        <v>26</v>
      </c>
      <c r="J75">
        <v>4455</v>
      </c>
      <c r="K75">
        <v>31428</v>
      </c>
      <c r="L75">
        <v>3794</v>
      </c>
      <c r="M75">
        <v>3554</v>
      </c>
      <c r="N75">
        <v>25</v>
      </c>
      <c r="O75">
        <v>28</v>
      </c>
      <c r="P75">
        <v>25</v>
      </c>
      <c r="Q75">
        <v>40</v>
      </c>
      <c r="R75">
        <v>4419</v>
      </c>
      <c r="S75">
        <v>18</v>
      </c>
    </row>
    <row r="76" spans="1:19" x14ac:dyDescent="0.25">
      <c r="A76">
        <v>27</v>
      </c>
      <c r="B76">
        <v>1360.8</v>
      </c>
      <c r="C76">
        <v>27</v>
      </c>
      <c r="D76">
        <v>12</v>
      </c>
      <c r="E76">
        <v>0</v>
      </c>
      <c r="F76">
        <v>0</v>
      </c>
      <c r="G76">
        <v>0</v>
      </c>
      <c r="H76">
        <v>0</v>
      </c>
      <c r="I76">
        <v>26</v>
      </c>
      <c r="J76">
        <v>4482</v>
      </c>
      <c r="K76">
        <v>31771</v>
      </c>
      <c r="L76">
        <v>3542</v>
      </c>
      <c r="M76">
        <v>3394</v>
      </c>
      <c r="N76">
        <v>29</v>
      </c>
      <c r="O76">
        <v>27</v>
      </c>
      <c r="P76">
        <v>25</v>
      </c>
      <c r="Q76">
        <v>39</v>
      </c>
      <c r="R76">
        <v>4547</v>
      </c>
      <c r="S76">
        <v>23</v>
      </c>
    </row>
    <row r="77" spans="1:19" x14ac:dyDescent="0.25">
      <c r="A77">
        <v>26</v>
      </c>
      <c r="B77">
        <v>1310.4000000000001</v>
      </c>
      <c r="C77">
        <v>26</v>
      </c>
      <c r="D77">
        <v>11</v>
      </c>
      <c r="E77">
        <v>0</v>
      </c>
      <c r="F77">
        <v>0</v>
      </c>
      <c r="G77">
        <v>0</v>
      </c>
      <c r="H77">
        <v>0</v>
      </c>
      <c r="I77">
        <v>32</v>
      </c>
      <c r="J77">
        <v>4379</v>
      </c>
      <c r="K77">
        <v>31435</v>
      </c>
      <c r="L77">
        <v>3795</v>
      </c>
      <c r="M77">
        <v>3624</v>
      </c>
      <c r="N77">
        <v>25</v>
      </c>
      <c r="O77">
        <v>27</v>
      </c>
      <c r="P77">
        <v>25</v>
      </c>
      <c r="Q77">
        <v>39</v>
      </c>
      <c r="R77">
        <v>4366</v>
      </c>
      <c r="S77">
        <v>18</v>
      </c>
    </row>
    <row r="78" spans="1:19" x14ac:dyDescent="0.25">
      <c r="A78">
        <v>25</v>
      </c>
      <c r="B78">
        <v>1260</v>
      </c>
      <c r="C78">
        <v>25</v>
      </c>
      <c r="D78">
        <v>14</v>
      </c>
      <c r="E78">
        <v>0</v>
      </c>
      <c r="F78">
        <v>0</v>
      </c>
      <c r="G78">
        <v>0</v>
      </c>
      <c r="H78">
        <v>0</v>
      </c>
      <c r="I78">
        <v>25</v>
      </c>
      <c r="J78">
        <v>4275</v>
      </c>
      <c r="K78">
        <v>30817</v>
      </c>
      <c r="L78">
        <v>3503</v>
      </c>
      <c r="M78">
        <v>3528</v>
      </c>
      <c r="N78">
        <v>25</v>
      </c>
      <c r="O78">
        <v>27</v>
      </c>
      <c r="P78">
        <v>25</v>
      </c>
      <c r="Q78">
        <v>39</v>
      </c>
      <c r="R78">
        <v>4375</v>
      </c>
      <c r="S78">
        <v>18</v>
      </c>
    </row>
    <row r="79" spans="1:19" x14ac:dyDescent="0.25">
      <c r="A79">
        <v>24</v>
      </c>
      <c r="B79">
        <v>1209.5999999999999</v>
      </c>
      <c r="C79">
        <v>24</v>
      </c>
      <c r="D79">
        <v>13</v>
      </c>
      <c r="E79">
        <v>0</v>
      </c>
      <c r="F79">
        <v>0</v>
      </c>
      <c r="G79">
        <v>0</v>
      </c>
      <c r="H79">
        <v>0</v>
      </c>
      <c r="I79">
        <v>26</v>
      </c>
      <c r="J79">
        <v>4342</v>
      </c>
      <c r="K79">
        <v>31192</v>
      </c>
      <c r="L79">
        <v>3593</v>
      </c>
      <c r="M79">
        <v>3484</v>
      </c>
      <c r="N79">
        <v>25</v>
      </c>
      <c r="O79">
        <v>27</v>
      </c>
      <c r="P79">
        <v>25</v>
      </c>
      <c r="Q79">
        <v>39</v>
      </c>
      <c r="R79">
        <v>4384</v>
      </c>
      <c r="S79">
        <v>18</v>
      </c>
    </row>
    <row r="80" spans="1:19" x14ac:dyDescent="0.25">
      <c r="A80">
        <v>23</v>
      </c>
      <c r="B80">
        <v>1159.2</v>
      </c>
      <c r="C80">
        <v>23</v>
      </c>
      <c r="D80">
        <v>12</v>
      </c>
      <c r="E80">
        <v>0</v>
      </c>
      <c r="F80">
        <v>0</v>
      </c>
      <c r="G80">
        <v>0</v>
      </c>
      <c r="H80">
        <v>0</v>
      </c>
      <c r="I80">
        <v>26</v>
      </c>
      <c r="J80">
        <v>4361</v>
      </c>
      <c r="K80">
        <v>31323</v>
      </c>
      <c r="L80">
        <v>3757</v>
      </c>
      <c r="M80">
        <v>3528</v>
      </c>
      <c r="N80">
        <v>25</v>
      </c>
      <c r="O80">
        <v>27</v>
      </c>
      <c r="P80">
        <v>25</v>
      </c>
      <c r="Q80">
        <v>39</v>
      </c>
      <c r="R80">
        <v>4464</v>
      </c>
      <c r="S80">
        <v>18</v>
      </c>
    </row>
    <row r="81" spans="1:19" x14ac:dyDescent="0.25">
      <c r="A81">
        <v>22</v>
      </c>
      <c r="B81">
        <v>1108.8</v>
      </c>
      <c r="C81">
        <v>22</v>
      </c>
      <c r="D81">
        <v>11</v>
      </c>
      <c r="E81">
        <v>0</v>
      </c>
      <c r="F81">
        <v>0</v>
      </c>
      <c r="G81">
        <v>0</v>
      </c>
      <c r="H81">
        <v>0</v>
      </c>
      <c r="I81">
        <v>26</v>
      </c>
      <c r="J81">
        <v>4364</v>
      </c>
      <c r="K81">
        <v>31404</v>
      </c>
      <c r="L81">
        <v>3641</v>
      </c>
      <c r="M81">
        <v>3649</v>
      </c>
      <c r="N81">
        <v>26</v>
      </c>
      <c r="O81">
        <v>27</v>
      </c>
      <c r="P81">
        <v>26</v>
      </c>
      <c r="Q81">
        <v>39</v>
      </c>
      <c r="R81">
        <v>4279</v>
      </c>
      <c r="S81">
        <v>18</v>
      </c>
    </row>
    <row r="82" spans="1:19" x14ac:dyDescent="0.25">
      <c r="A82">
        <v>21</v>
      </c>
      <c r="B82">
        <v>1058.4000000000001</v>
      </c>
      <c r="C82">
        <v>21</v>
      </c>
      <c r="D82">
        <v>13</v>
      </c>
      <c r="E82">
        <v>0</v>
      </c>
      <c r="F82">
        <v>0</v>
      </c>
      <c r="G82">
        <v>0</v>
      </c>
      <c r="H82">
        <v>0</v>
      </c>
      <c r="I82">
        <v>26</v>
      </c>
      <c r="J82">
        <v>3857</v>
      </c>
      <c r="K82">
        <v>30692</v>
      </c>
      <c r="L82">
        <v>3309</v>
      </c>
      <c r="M82">
        <v>3140</v>
      </c>
      <c r="N82">
        <v>26</v>
      </c>
      <c r="O82">
        <v>28</v>
      </c>
      <c r="P82">
        <v>25</v>
      </c>
      <c r="Q82">
        <v>45</v>
      </c>
      <c r="R82">
        <v>4149</v>
      </c>
      <c r="S82">
        <v>22</v>
      </c>
    </row>
    <row r="83" spans="1:19" x14ac:dyDescent="0.25">
      <c r="A83">
        <v>20</v>
      </c>
      <c r="B83">
        <v>1008</v>
      </c>
      <c r="C83">
        <v>20</v>
      </c>
      <c r="D83">
        <v>11</v>
      </c>
      <c r="E83">
        <v>0</v>
      </c>
      <c r="F83">
        <v>0</v>
      </c>
      <c r="G83">
        <v>0</v>
      </c>
      <c r="H83">
        <v>0</v>
      </c>
      <c r="I83">
        <v>26</v>
      </c>
      <c r="J83">
        <v>4321</v>
      </c>
      <c r="K83">
        <v>30986</v>
      </c>
      <c r="L83">
        <v>3702</v>
      </c>
      <c r="M83">
        <v>3601</v>
      </c>
      <c r="N83">
        <v>25</v>
      </c>
      <c r="O83">
        <v>28</v>
      </c>
      <c r="P83">
        <v>25</v>
      </c>
      <c r="Q83">
        <v>39</v>
      </c>
      <c r="R83">
        <v>4417</v>
      </c>
      <c r="S83">
        <v>18</v>
      </c>
    </row>
    <row r="84" spans="1:19" x14ac:dyDescent="0.25">
      <c r="A84">
        <v>19</v>
      </c>
      <c r="B84">
        <v>957.6</v>
      </c>
      <c r="C84">
        <v>19</v>
      </c>
      <c r="D84">
        <v>13</v>
      </c>
      <c r="E84">
        <v>0</v>
      </c>
      <c r="F84">
        <v>0</v>
      </c>
      <c r="G84">
        <v>0</v>
      </c>
      <c r="H84">
        <v>0</v>
      </c>
      <c r="I84">
        <v>100</v>
      </c>
      <c r="J84">
        <v>4356</v>
      </c>
      <c r="K84">
        <v>31259</v>
      </c>
      <c r="L84">
        <v>3758</v>
      </c>
      <c r="M84">
        <v>3638</v>
      </c>
      <c r="N84">
        <v>26</v>
      </c>
      <c r="O84">
        <v>28</v>
      </c>
      <c r="P84">
        <v>25</v>
      </c>
      <c r="Q84">
        <v>39</v>
      </c>
      <c r="R84">
        <v>4277</v>
      </c>
      <c r="S84">
        <v>18</v>
      </c>
    </row>
    <row r="85" spans="1:19" x14ac:dyDescent="0.25">
      <c r="A85">
        <v>18</v>
      </c>
      <c r="B85">
        <v>907.2</v>
      </c>
      <c r="C85">
        <v>18</v>
      </c>
      <c r="D85">
        <v>12</v>
      </c>
      <c r="E85">
        <v>0</v>
      </c>
      <c r="F85">
        <v>0</v>
      </c>
      <c r="G85">
        <v>0</v>
      </c>
      <c r="H85">
        <v>0</v>
      </c>
      <c r="I85">
        <v>31</v>
      </c>
      <c r="J85">
        <v>4384</v>
      </c>
      <c r="K85">
        <v>31305</v>
      </c>
      <c r="L85">
        <v>3546</v>
      </c>
      <c r="M85">
        <v>3478</v>
      </c>
      <c r="N85">
        <v>60</v>
      </c>
      <c r="O85">
        <v>28</v>
      </c>
      <c r="P85">
        <v>25</v>
      </c>
      <c r="Q85">
        <v>39</v>
      </c>
      <c r="R85">
        <v>4349</v>
      </c>
      <c r="S85">
        <v>18</v>
      </c>
    </row>
    <row r="86" spans="1:19" x14ac:dyDescent="0.25">
      <c r="A86">
        <v>17</v>
      </c>
      <c r="B86">
        <v>856.8</v>
      </c>
      <c r="C86">
        <v>17</v>
      </c>
      <c r="D86">
        <v>12</v>
      </c>
      <c r="E86">
        <v>0</v>
      </c>
      <c r="F86">
        <v>0</v>
      </c>
      <c r="G86">
        <v>0</v>
      </c>
      <c r="H86">
        <v>0</v>
      </c>
      <c r="I86">
        <v>26</v>
      </c>
      <c r="J86">
        <v>4377</v>
      </c>
      <c r="K86">
        <v>31840</v>
      </c>
      <c r="L86">
        <v>3675</v>
      </c>
      <c r="M86">
        <v>3613</v>
      </c>
      <c r="N86">
        <v>25</v>
      </c>
      <c r="O86">
        <v>28</v>
      </c>
      <c r="P86">
        <v>54</v>
      </c>
      <c r="Q86">
        <v>39</v>
      </c>
      <c r="R86">
        <v>4375</v>
      </c>
      <c r="S86">
        <v>18</v>
      </c>
    </row>
    <row r="87" spans="1:19" x14ac:dyDescent="0.25">
      <c r="A87">
        <v>16</v>
      </c>
      <c r="B87">
        <v>806.4</v>
      </c>
      <c r="C87">
        <v>16</v>
      </c>
      <c r="D87">
        <v>11</v>
      </c>
      <c r="E87">
        <v>0</v>
      </c>
      <c r="F87">
        <v>0</v>
      </c>
      <c r="G87">
        <v>0</v>
      </c>
      <c r="H87">
        <v>0</v>
      </c>
      <c r="I87">
        <v>26</v>
      </c>
      <c r="J87">
        <v>4339</v>
      </c>
      <c r="K87">
        <v>31323</v>
      </c>
      <c r="L87">
        <v>3582</v>
      </c>
      <c r="M87">
        <v>3533</v>
      </c>
      <c r="N87">
        <v>39</v>
      </c>
      <c r="O87">
        <v>27</v>
      </c>
      <c r="P87">
        <v>70</v>
      </c>
      <c r="Q87">
        <v>39</v>
      </c>
      <c r="R87">
        <v>4360</v>
      </c>
      <c r="S87">
        <v>18</v>
      </c>
    </row>
    <row r="88" spans="1:19" x14ac:dyDescent="0.25">
      <c r="A88">
        <v>15</v>
      </c>
      <c r="B88">
        <v>756</v>
      </c>
      <c r="C88">
        <v>15</v>
      </c>
      <c r="D88">
        <v>13</v>
      </c>
      <c r="E88">
        <v>0</v>
      </c>
      <c r="F88">
        <v>0</v>
      </c>
      <c r="G88">
        <v>0</v>
      </c>
      <c r="H88">
        <v>0</v>
      </c>
      <c r="I88">
        <v>26</v>
      </c>
      <c r="J88">
        <v>4756</v>
      </c>
      <c r="K88">
        <v>31494</v>
      </c>
      <c r="L88">
        <v>4085</v>
      </c>
      <c r="M88">
        <v>3969</v>
      </c>
      <c r="N88">
        <v>26</v>
      </c>
      <c r="O88">
        <v>28</v>
      </c>
      <c r="P88">
        <v>25</v>
      </c>
      <c r="Q88">
        <v>39</v>
      </c>
      <c r="R88">
        <v>4307</v>
      </c>
      <c r="S88">
        <v>17</v>
      </c>
    </row>
    <row r="89" spans="1:19" x14ac:dyDescent="0.25">
      <c r="A89">
        <v>14</v>
      </c>
      <c r="B89">
        <v>705.6</v>
      </c>
      <c r="C89">
        <v>14</v>
      </c>
      <c r="D89">
        <v>13</v>
      </c>
      <c r="E89">
        <v>0</v>
      </c>
      <c r="F89">
        <v>0</v>
      </c>
      <c r="G89">
        <v>0</v>
      </c>
      <c r="H89">
        <v>0</v>
      </c>
      <c r="I89">
        <v>26</v>
      </c>
      <c r="J89">
        <v>4114</v>
      </c>
      <c r="K89">
        <v>30550</v>
      </c>
      <c r="L89">
        <v>3502</v>
      </c>
      <c r="M89">
        <v>3298</v>
      </c>
      <c r="N89">
        <v>27</v>
      </c>
      <c r="O89">
        <v>27</v>
      </c>
      <c r="P89">
        <v>27</v>
      </c>
      <c r="Q89">
        <v>38</v>
      </c>
      <c r="R89">
        <v>4318</v>
      </c>
      <c r="S89">
        <v>18</v>
      </c>
    </row>
    <row r="90" spans="1:19" x14ac:dyDescent="0.25">
      <c r="A90">
        <v>13</v>
      </c>
      <c r="B90">
        <v>655.20000000000005</v>
      </c>
      <c r="C90">
        <v>13</v>
      </c>
      <c r="D90">
        <v>11</v>
      </c>
      <c r="E90">
        <v>0</v>
      </c>
      <c r="F90">
        <v>0</v>
      </c>
      <c r="G90">
        <v>0</v>
      </c>
      <c r="H90">
        <v>0</v>
      </c>
      <c r="I90">
        <v>26</v>
      </c>
      <c r="J90">
        <v>4302</v>
      </c>
      <c r="K90">
        <v>30742</v>
      </c>
      <c r="L90">
        <v>3634</v>
      </c>
      <c r="M90">
        <v>3408</v>
      </c>
      <c r="N90">
        <v>25</v>
      </c>
      <c r="O90">
        <v>27</v>
      </c>
      <c r="P90">
        <v>25</v>
      </c>
      <c r="Q90">
        <v>38</v>
      </c>
      <c r="R90">
        <v>4357</v>
      </c>
      <c r="S90">
        <v>18</v>
      </c>
    </row>
    <row r="91" spans="1:19" x14ac:dyDescent="0.25">
      <c r="A91">
        <v>12</v>
      </c>
      <c r="B91">
        <v>604.79999999999995</v>
      </c>
      <c r="C91">
        <v>12</v>
      </c>
      <c r="D91">
        <v>11</v>
      </c>
      <c r="E91">
        <v>0</v>
      </c>
      <c r="F91">
        <v>0</v>
      </c>
      <c r="G91">
        <v>0</v>
      </c>
      <c r="H91">
        <v>0</v>
      </c>
      <c r="I91">
        <v>27</v>
      </c>
      <c r="J91">
        <v>4163</v>
      </c>
      <c r="K91">
        <v>30895</v>
      </c>
      <c r="L91">
        <v>3707</v>
      </c>
      <c r="M91">
        <v>3497</v>
      </c>
      <c r="N91">
        <v>26</v>
      </c>
      <c r="O91">
        <v>29</v>
      </c>
      <c r="P91">
        <v>25</v>
      </c>
      <c r="Q91">
        <v>39</v>
      </c>
      <c r="R91">
        <v>4417</v>
      </c>
      <c r="S91">
        <v>18</v>
      </c>
    </row>
    <row r="92" spans="1:19" x14ac:dyDescent="0.25">
      <c r="A92">
        <v>11</v>
      </c>
      <c r="B92">
        <v>554.4</v>
      </c>
      <c r="C92">
        <v>11</v>
      </c>
      <c r="D92">
        <v>13</v>
      </c>
      <c r="E92">
        <v>0</v>
      </c>
      <c r="F92">
        <v>0</v>
      </c>
      <c r="G92">
        <v>0</v>
      </c>
      <c r="H92">
        <v>0</v>
      </c>
      <c r="I92">
        <v>26</v>
      </c>
      <c r="J92">
        <v>4086</v>
      </c>
      <c r="K92">
        <v>31068</v>
      </c>
      <c r="L92">
        <v>3639</v>
      </c>
      <c r="M92">
        <v>3344</v>
      </c>
      <c r="N92">
        <v>25</v>
      </c>
      <c r="O92">
        <v>27</v>
      </c>
      <c r="P92">
        <v>25</v>
      </c>
      <c r="Q92">
        <v>38</v>
      </c>
      <c r="R92">
        <v>4270</v>
      </c>
      <c r="S92">
        <v>18</v>
      </c>
    </row>
    <row r="93" spans="1:19" x14ac:dyDescent="0.25">
      <c r="A93">
        <v>10</v>
      </c>
      <c r="B93">
        <v>504</v>
      </c>
      <c r="C93">
        <v>10</v>
      </c>
      <c r="D93">
        <v>12</v>
      </c>
      <c r="E93">
        <v>0</v>
      </c>
      <c r="F93">
        <v>0</v>
      </c>
      <c r="G93">
        <v>0</v>
      </c>
      <c r="H93">
        <v>0</v>
      </c>
      <c r="I93">
        <v>27</v>
      </c>
      <c r="J93">
        <v>4266</v>
      </c>
      <c r="K93">
        <v>30920</v>
      </c>
      <c r="L93">
        <v>3605</v>
      </c>
      <c r="M93">
        <v>3365</v>
      </c>
      <c r="N93">
        <v>25</v>
      </c>
      <c r="O93">
        <v>27</v>
      </c>
      <c r="P93">
        <v>25</v>
      </c>
      <c r="Q93">
        <v>39</v>
      </c>
      <c r="R93">
        <v>4392</v>
      </c>
      <c r="S93">
        <v>18</v>
      </c>
    </row>
    <row r="94" spans="1:19" x14ac:dyDescent="0.25">
      <c r="A94">
        <v>9</v>
      </c>
      <c r="B94">
        <v>453.6</v>
      </c>
      <c r="C94">
        <v>9</v>
      </c>
      <c r="D94">
        <v>13</v>
      </c>
      <c r="E94">
        <v>0</v>
      </c>
      <c r="F94">
        <v>0</v>
      </c>
      <c r="G94">
        <v>0</v>
      </c>
      <c r="H94">
        <v>0</v>
      </c>
      <c r="I94">
        <v>26</v>
      </c>
      <c r="J94">
        <v>4408</v>
      </c>
      <c r="K94">
        <v>30894</v>
      </c>
      <c r="L94">
        <v>3841</v>
      </c>
      <c r="M94">
        <v>3553</v>
      </c>
      <c r="N94">
        <v>25</v>
      </c>
      <c r="O94">
        <v>27</v>
      </c>
      <c r="P94">
        <v>25</v>
      </c>
      <c r="Q94">
        <v>38</v>
      </c>
      <c r="R94">
        <v>4587</v>
      </c>
      <c r="S94">
        <v>18</v>
      </c>
    </row>
    <row r="95" spans="1:19" x14ac:dyDescent="0.25">
      <c r="A95">
        <v>8</v>
      </c>
      <c r="B95">
        <v>403.2</v>
      </c>
      <c r="C95">
        <v>8</v>
      </c>
      <c r="D95">
        <v>13</v>
      </c>
      <c r="E95">
        <v>0</v>
      </c>
      <c r="F95">
        <v>0</v>
      </c>
      <c r="G95">
        <v>0</v>
      </c>
      <c r="H95">
        <v>0</v>
      </c>
      <c r="I95">
        <v>26</v>
      </c>
      <c r="J95">
        <v>4196</v>
      </c>
      <c r="K95">
        <v>30597</v>
      </c>
      <c r="L95">
        <v>3660</v>
      </c>
      <c r="M95">
        <v>3378</v>
      </c>
      <c r="N95">
        <v>25</v>
      </c>
      <c r="O95">
        <v>27</v>
      </c>
      <c r="P95">
        <v>25</v>
      </c>
      <c r="Q95">
        <v>38</v>
      </c>
      <c r="R95">
        <v>4246</v>
      </c>
      <c r="S95">
        <v>18</v>
      </c>
    </row>
    <row r="96" spans="1:19" x14ac:dyDescent="0.25">
      <c r="A96">
        <v>7</v>
      </c>
      <c r="B96">
        <v>352.8</v>
      </c>
      <c r="C96">
        <v>7</v>
      </c>
      <c r="D96">
        <v>16</v>
      </c>
      <c r="E96">
        <v>0</v>
      </c>
      <c r="F96">
        <v>0</v>
      </c>
      <c r="G96">
        <v>0</v>
      </c>
      <c r="H96">
        <v>0</v>
      </c>
      <c r="I96">
        <v>26</v>
      </c>
      <c r="J96">
        <v>4095</v>
      </c>
      <c r="K96">
        <v>30739</v>
      </c>
      <c r="L96">
        <v>3570</v>
      </c>
      <c r="M96">
        <v>3317</v>
      </c>
      <c r="N96">
        <v>25</v>
      </c>
      <c r="O96">
        <v>27</v>
      </c>
      <c r="P96">
        <v>25</v>
      </c>
      <c r="Q96">
        <v>40</v>
      </c>
      <c r="R96">
        <v>4288</v>
      </c>
      <c r="S96">
        <v>18</v>
      </c>
    </row>
    <row r="97" spans="1:19" x14ac:dyDescent="0.25">
      <c r="A97">
        <v>6</v>
      </c>
      <c r="B97">
        <v>302.39999999999998</v>
      </c>
      <c r="C97">
        <v>6</v>
      </c>
      <c r="D97">
        <v>13</v>
      </c>
      <c r="E97">
        <v>0</v>
      </c>
      <c r="F97">
        <v>0</v>
      </c>
      <c r="G97">
        <v>0</v>
      </c>
      <c r="H97">
        <v>0</v>
      </c>
      <c r="I97">
        <v>26</v>
      </c>
      <c r="J97">
        <v>4249</v>
      </c>
      <c r="K97">
        <v>30568</v>
      </c>
      <c r="L97">
        <v>3743</v>
      </c>
      <c r="M97">
        <v>3532</v>
      </c>
      <c r="N97">
        <v>25</v>
      </c>
      <c r="O97">
        <v>27</v>
      </c>
      <c r="P97">
        <v>25</v>
      </c>
      <c r="Q97">
        <v>38</v>
      </c>
      <c r="R97">
        <v>4278</v>
      </c>
      <c r="S97">
        <v>18</v>
      </c>
    </row>
    <row r="98" spans="1:19" x14ac:dyDescent="0.25">
      <c r="A98">
        <v>5</v>
      </c>
      <c r="B98">
        <v>252</v>
      </c>
      <c r="C98">
        <v>5</v>
      </c>
      <c r="D98">
        <v>13</v>
      </c>
      <c r="E98">
        <v>0</v>
      </c>
      <c r="F98">
        <v>0</v>
      </c>
      <c r="G98">
        <v>0</v>
      </c>
      <c r="H98">
        <v>0</v>
      </c>
      <c r="I98">
        <v>26</v>
      </c>
      <c r="J98">
        <v>4286</v>
      </c>
      <c r="K98">
        <v>30781</v>
      </c>
      <c r="L98">
        <v>3816</v>
      </c>
      <c r="M98">
        <v>3558</v>
      </c>
      <c r="N98">
        <v>25</v>
      </c>
      <c r="O98">
        <v>27</v>
      </c>
      <c r="P98">
        <v>25</v>
      </c>
      <c r="Q98">
        <v>37</v>
      </c>
      <c r="R98">
        <v>4354</v>
      </c>
      <c r="S98">
        <v>18</v>
      </c>
    </row>
    <row r="99" spans="1:19" x14ac:dyDescent="0.25">
      <c r="A99">
        <v>4</v>
      </c>
      <c r="B99">
        <v>201.6</v>
      </c>
      <c r="C99">
        <v>4</v>
      </c>
      <c r="D99">
        <v>13</v>
      </c>
      <c r="E99">
        <v>0</v>
      </c>
      <c r="F99">
        <v>0</v>
      </c>
      <c r="G99">
        <v>0</v>
      </c>
      <c r="H99">
        <v>0</v>
      </c>
      <c r="I99">
        <v>26</v>
      </c>
      <c r="J99">
        <v>4130</v>
      </c>
      <c r="K99">
        <v>30401</v>
      </c>
      <c r="L99">
        <v>3589</v>
      </c>
      <c r="M99">
        <v>3346</v>
      </c>
      <c r="N99">
        <v>43</v>
      </c>
      <c r="O99">
        <v>27</v>
      </c>
      <c r="P99">
        <v>25</v>
      </c>
      <c r="Q99">
        <v>37</v>
      </c>
      <c r="R99">
        <v>4331</v>
      </c>
      <c r="S99">
        <v>18</v>
      </c>
    </row>
    <row r="100" spans="1:19" x14ac:dyDescent="0.25">
      <c r="A100">
        <v>3</v>
      </c>
      <c r="B100">
        <v>151.19999999999999</v>
      </c>
      <c r="C100">
        <v>3</v>
      </c>
      <c r="D100">
        <v>17</v>
      </c>
      <c r="E100">
        <v>0</v>
      </c>
      <c r="F100">
        <v>0</v>
      </c>
      <c r="G100">
        <v>0</v>
      </c>
      <c r="H100">
        <v>0</v>
      </c>
      <c r="I100">
        <v>26</v>
      </c>
      <c r="J100">
        <v>4184</v>
      </c>
      <c r="K100">
        <v>30412</v>
      </c>
      <c r="L100">
        <v>3662</v>
      </c>
      <c r="M100">
        <v>3367</v>
      </c>
      <c r="N100">
        <v>25</v>
      </c>
      <c r="O100">
        <v>27</v>
      </c>
      <c r="P100">
        <v>25</v>
      </c>
      <c r="Q100">
        <v>37</v>
      </c>
      <c r="R100">
        <v>4346</v>
      </c>
      <c r="S100">
        <v>18</v>
      </c>
    </row>
    <row r="101" spans="1:19" x14ac:dyDescent="0.25">
      <c r="A101">
        <v>2</v>
      </c>
      <c r="B101">
        <v>100.8</v>
      </c>
      <c r="C101">
        <v>2</v>
      </c>
      <c r="D101">
        <v>11</v>
      </c>
      <c r="E101">
        <v>0</v>
      </c>
      <c r="F101">
        <v>0</v>
      </c>
      <c r="G101">
        <v>0</v>
      </c>
      <c r="H101">
        <v>0</v>
      </c>
      <c r="I101">
        <v>28</v>
      </c>
      <c r="J101">
        <v>4331</v>
      </c>
      <c r="K101">
        <v>30599</v>
      </c>
      <c r="L101">
        <v>3881</v>
      </c>
      <c r="M101">
        <v>3285</v>
      </c>
      <c r="N101">
        <v>25</v>
      </c>
      <c r="O101">
        <v>28</v>
      </c>
      <c r="P101">
        <v>26</v>
      </c>
      <c r="Q101">
        <v>37</v>
      </c>
      <c r="R101">
        <v>4503</v>
      </c>
      <c r="S101">
        <v>18</v>
      </c>
    </row>
    <row r="102" spans="1:19" x14ac:dyDescent="0.25">
      <c r="A102">
        <v>1</v>
      </c>
      <c r="B102">
        <v>50.4</v>
      </c>
      <c r="C102">
        <v>1</v>
      </c>
      <c r="D102">
        <v>11</v>
      </c>
      <c r="E102">
        <v>0</v>
      </c>
      <c r="F102">
        <v>0</v>
      </c>
      <c r="G102">
        <v>0</v>
      </c>
      <c r="H102">
        <v>0</v>
      </c>
      <c r="I102">
        <v>27</v>
      </c>
      <c r="J102">
        <v>4080</v>
      </c>
      <c r="K102">
        <v>29838</v>
      </c>
      <c r="L102">
        <v>3606</v>
      </c>
      <c r="M102">
        <v>3240</v>
      </c>
      <c r="N102">
        <v>25</v>
      </c>
      <c r="O102">
        <v>27</v>
      </c>
      <c r="P102">
        <v>26</v>
      </c>
      <c r="Q102">
        <v>74</v>
      </c>
      <c r="R102">
        <v>4331</v>
      </c>
      <c r="S102">
        <v>18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26E49-8D9B-4537-A3F5-44791DA9560B}">
  <dimension ref="A1:S107"/>
  <sheetViews>
    <sheetView topLeftCell="A94" workbookViewId="0">
      <selection activeCell="S4" sqref="S4"/>
    </sheetView>
  </sheetViews>
  <sheetFormatPr defaultRowHeight="15" x14ac:dyDescent="0.25"/>
  <sheetData>
    <row r="1" spans="1:19" x14ac:dyDescent="0.25">
      <c r="A1" t="s">
        <v>7</v>
      </c>
      <c r="B1" t="str">
        <f>Time!B1</f>
        <v xml:space="preserve"> 506(0 5 2 1 4 3 6)</v>
      </c>
      <c r="R1" t="s">
        <v>32</v>
      </c>
      <c r="S1">
        <v>12</v>
      </c>
    </row>
    <row r="2" spans="1:19" x14ac:dyDescent="0.25">
      <c r="A2" t="s">
        <v>8</v>
      </c>
      <c r="B2" t="s">
        <v>9</v>
      </c>
      <c r="C2" t="s">
        <v>10</v>
      </c>
      <c r="D2" t="s">
        <v>30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</row>
    <row r="3" spans="1:19" x14ac:dyDescent="0.25">
      <c r="A3">
        <f>Time!A3</f>
        <v>100</v>
      </c>
      <c r="B3">
        <f>Time!B3</f>
        <v>5040</v>
      </c>
      <c r="C3">
        <f>Time!C3</f>
        <v>100</v>
      </c>
      <c r="D3">
        <f>_xlfn.RANK.EQ('Time-I'!D3,'Time-I'!D3:O3,0)</f>
        <v>8</v>
      </c>
      <c r="E3">
        <f>_xlfn.RANK.EQ('Time-I'!E3,'Time-I'!D3:O3,0)</f>
        <v>9</v>
      </c>
      <c r="F3">
        <f>_xlfn.RANK.EQ('Time-I'!F3,'Time-I'!D3:O3,0)</f>
        <v>2</v>
      </c>
      <c r="G3">
        <f>_xlfn.RANK.EQ('Time-I'!G3,'Time-I'!D3:O3,0)</f>
        <v>1</v>
      </c>
      <c r="H3">
        <f>_xlfn.RANK.EQ('Time-I'!H3,'Time-I'!D3:O3,0)</f>
        <v>5</v>
      </c>
      <c r="I3">
        <f>_xlfn.RANK.EQ('Time-I'!I3,'Time-I'!D3:O3,0)</f>
        <v>4</v>
      </c>
      <c r="J3">
        <f>_xlfn.RANK.EQ('Time-I'!J3,'Time-I'!D3:O3,0)</f>
        <v>12</v>
      </c>
      <c r="K3">
        <f>_xlfn.RANK.EQ('Time-I'!K3,'Time-I'!D3:O3,0)</f>
        <v>10</v>
      </c>
      <c r="L3">
        <f>_xlfn.RANK.EQ('Time-I'!L3,'Time-I'!D3:O3,0)</f>
        <v>6</v>
      </c>
      <c r="M3">
        <f>_xlfn.RANK.EQ('Time-I'!M3,'Time-I'!D3:O3,0)</f>
        <v>7</v>
      </c>
      <c r="N3">
        <f>_xlfn.RANK.EQ('Time-I'!N3,'Time-I'!D3:O3,0)</f>
        <v>3</v>
      </c>
      <c r="O3">
        <f>_xlfn.RANK.EQ('Time-I'!O3,'Time-I'!D3:O3,0)</f>
        <v>11</v>
      </c>
      <c r="S3">
        <f>12*100/(K_Time*(K_Time+1))*(SUM(D107:O107)-(K_Time*(K_Time+1)^2)/4)</f>
        <v>919.87769230769084</v>
      </c>
    </row>
    <row r="4" spans="1:19" x14ac:dyDescent="0.25">
      <c r="A4">
        <f>Time!A4</f>
        <v>99</v>
      </c>
      <c r="B4">
        <f>Time!B4</f>
        <v>4989.6000000000004</v>
      </c>
      <c r="C4">
        <f>Time!C4</f>
        <v>99</v>
      </c>
      <c r="D4">
        <f>_xlfn.RANK.EQ('Time-I'!D4,'Time-I'!D4:O4,0)</f>
        <v>12</v>
      </c>
      <c r="E4">
        <f>_xlfn.RANK.EQ('Time-I'!E4,'Time-I'!D4:O4,0)</f>
        <v>8</v>
      </c>
      <c r="F4">
        <f>_xlfn.RANK.EQ('Time-I'!F4,'Time-I'!D4:O4,0)</f>
        <v>3</v>
      </c>
      <c r="G4">
        <f>_xlfn.RANK.EQ('Time-I'!G4,'Time-I'!D4:O4,0)</f>
        <v>1</v>
      </c>
      <c r="H4">
        <f>_xlfn.RANK.EQ('Time-I'!H4,'Time-I'!D4:O4,0)</f>
        <v>4</v>
      </c>
      <c r="I4">
        <f>_xlfn.RANK.EQ('Time-I'!I4,'Time-I'!D4:O4,0)</f>
        <v>5</v>
      </c>
      <c r="J4">
        <f>_xlfn.RANK.EQ('Time-I'!J4,'Time-I'!D4:O4,0)</f>
        <v>9</v>
      </c>
      <c r="K4">
        <f>_xlfn.RANK.EQ('Time-I'!K4,'Time-I'!D4:O4,0)</f>
        <v>7</v>
      </c>
      <c r="L4">
        <f>_xlfn.RANK.EQ('Time-I'!L4,'Time-I'!D4:O4,0)</f>
        <v>9</v>
      </c>
      <c r="M4">
        <f>_xlfn.RANK.EQ('Time-I'!M4,'Time-I'!D4:O4,0)</f>
        <v>6</v>
      </c>
      <c r="N4">
        <f>_xlfn.RANK.EQ('Time-I'!N4,'Time-I'!D4:O4,0)</f>
        <v>2</v>
      </c>
      <c r="O4">
        <f>_xlfn.RANK.EQ('Time-I'!O4,'Time-I'!D4:O4,0)</f>
        <v>11</v>
      </c>
    </row>
    <row r="5" spans="1:19" x14ac:dyDescent="0.25">
      <c r="A5">
        <f>Time!A5</f>
        <v>98</v>
      </c>
      <c r="B5">
        <f>Time!B5</f>
        <v>4939.2</v>
      </c>
      <c r="C5">
        <f>Time!C5</f>
        <v>98</v>
      </c>
      <c r="D5">
        <f>_xlfn.RANK.EQ('Time-I'!D5,'Time-I'!D5:O5,0)</f>
        <v>12</v>
      </c>
      <c r="E5">
        <f>_xlfn.RANK.EQ('Time-I'!E5,'Time-I'!D5:O5,0)</f>
        <v>9</v>
      </c>
      <c r="F5">
        <f>_xlfn.RANK.EQ('Time-I'!F5,'Time-I'!D5:O5,0)</f>
        <v>3</v>
      </c>
      <c r="G5">
        <f>_xlfn.RANK.EQ('Time-I'!G5,'Time-I'!D5:O5,0)</f>
        <v>1</v>
      </c>
      <c r="H5">
        <f>_xlfn.RANK.EQ('Time-I'!H5,'Time-I'!D5:O5,0)</f>
        <v>4</v>
      </c>
      <c r="I5">
        <f>_xlfn.RANK.EQ('Time-I'!I5,'Time-I'!D5:O5,0)</f>
        <v>5</v>
      </c>
      <c r="J5">
        <f>_xlfn.RANK.EQ('Time-I'!J5,'Time-I'!D5:O5,0)</f>
        <v>7</v>
      </c>
      <c r="K5">
        <f>_xlfn.RANK.EQ('Time-I'!K5,'Time-I'!D5:O5,0)</f>
        <v>8</v>
      </c>
      <c r="L5">
        <f>_xlfn.RANK.EQ('Time-I'!L5,'Time-I'!D5:O5,0)</f>
        <v>10</v>
      </c>
      <c r="M5">
        <f>_xlfn.RANK.EQ('Time-I'!M5,'Time-I'!D5:O5,0)</f>
        <v>6</v>
      </c>
      <c r="N5">
        <f>_xlfn.RANK.EQ('Time-I'!N5,'Time-I'!D5:O5,0)</f>
        <v>2</v>
      </c>
      <c r="O5">
        <f>_xlfn.RANK.EQ('Time-I'!O5,'Time-I'!D5:O5,0)</f>
        <v>11</v>
      </c>
    </row>
    <row r="6" spans="1:19" x14ac:dyDescent="0.25">
      <c r="A6">
        <f>Time!A6</f>
        <v>97</v>
      </c>
      <c r="B6">
        <f>Time!B6</f>
        <v>4888.8</v>
      </c>
      <c r="C6">
        <f>Time!C6</f>
        <v>97</v>
      </c>
      <c r="D6">
        <f>_xlfn.RANK.EQ('Time-I'!D6,'Time-I'!D6:O6,0)</f>
        <v>12</v>
      </c>
      <c r="E6">
        <f>_xlfn.RANK.EQ('Time-I'!E6,'Time-I'!D6:O6,0)</f>
        <v>9</v>
      </c>
      <c r="F6">
        <f>_xlfn.RANK.EQ('Time-I'!F6,'Time-I'!D6:O6,0)</f>
        <v>3</v>
      </c>
      <c r="G6">
        <f>_xlfn.RANK.EQ('Time-I'!G6,'Time-I'!D6:O6,0)</f>
        <v>1</v>
      </c>
      <c r="H6">
        <f>_xlfn.RANK.EQ('Time-I'!H6,'Time-I'!D6:O6,0)</f>
        <v>4</v>
      </c>
      <c r="I6">
        <f>_xlfn.RANK.EQ('Time-I'!I6,'Time-I'!D6:O6,0)</f>
        <v>5</v>
      </c>
      <c r="J6">
        <f>_xlfn.RANK.EQ('Time-I'!J6,'Time-I'!D6:O6,0)</f>
        <v>10</v>
      </c>
      <c r="K6">
        <f>_xlfn.RANK.EQ('Time-I'!K6,'Time-I'!D6:O6,0)</f>
        <v>7</v>
      </c>
      <c r="L6">
        <f>_xlfn.RANK.EQ('Time-I'!L6,'Time-I'!D6:O6,0)</f>
        <v>8</v>
      </c>
      <c r="M6">
        <f>_xlfn.RANK.EQ('Time-I'!M6,'Time-I'!D6:O6,0)</f>
        <v>6</v>
      </c>
      <c r="N6">
        <f>_xlfn.RANK.EQ('Time-I'!N6,'Time-I'!D6:O6,0)</f>
        <v>2</v>
      </c>
      <c r="O6">
        <f>_xlfn.RANK.EQ('Time-I'!O6,'Time-I'!D6:O6,0)</f>
        <v>11</v>
      </c>
    </row>
    <row r="7" spans="1:19" x14ac:dyDescent="0.25">
      <c r="A7">
        <f>Time!A7</f>
        <v>96</v>
      </c>
      <c r="B7">
        <f>Time!B7</f>
        <v>4838.3999999999996</v>
      </c>
      <c r="C7">
        <f>Time!C7</f>
        <v>96</v>
      </c>
      <c r="D7">
        <f>_xlfn.RANK.EQ('Time-I'!D7,'Time-I'!D7:O7,0)</f>
        <v>12</v>
      </c>
      <c r="E7">
        <f>_xlfn.RANK.EQ('Time-I'!E7,'Time-I'!D7:O7,0)</f>
        <v>9</v>
      </c>
      <c r="F7">
        <f>_xlfn.RANK.EQ('Time-I'!F7,'Time-I'!D7:O7,0)</f>
        <v>3</v>
      </c>
      <c r="G7">
        <f>_xlfn.RANK.EQ('Time-I'!G7,'Time-I'!D7:O7,0)</f>
        <v>1</v>
      </c>
      <c r="H7">
        <f>_xlfn.RANK.EQ('Time-I'!H7,'Time-I'!D7:O7,0)</f>
        <v>4</v>
      </c>
      <c r="I7">
        <f>_xlfn.RANK.EQ('Time-I'!I7,'Time-I'!D7:O7,0)</f>
        <v>5</v>
      </c>
      <c r="J7">
        <f>_xlfn.RANK.EQ('Time-I'!J7,'Time-I'!D7:O7,0)</f>
        <v>10</v>
      </c>
      <c r="K7">
        <f>_xlfn.RANK.EQ('Time-I'!K7,'Time-I'!D7:O7,0)</f>
        <v>7</v>
      </c>
      <c r="L7">
        <f>_xlfn.RANK.EQ('Time-I'!L7,'Time-I'!D7:O7,0)</f>
        <v>8</v>
      </c>
      <c r="M7">
        <f>_xlfn.RANK.EQ('Time-I'!M7,'Time-I'!D7:O7,0)</f>
        <v>6</v>
      </c>
      <c r="N7">
        <f>_xlfn.RANK.EQ('Time-I'!N7,'Time-I'!D7:O7,0)</f>
        <v>2</v>
      </c>
      <c r="O7">
        <f>_xlfn.RANK.EQ('Time-I'!O7,'Time-I'!D7:O7,0)</f>
        <v>11</v>
      </c>
    </row>
    <row r="8" spans="1:19" x14ac:dyDescent="0.25">
      <c r="A8">
        <f>Time!A8</f>
        <v>95</v>
      </c>
      <c r="B8">
        <f>Time!B8</f>
        <v>4788</v>
      </c>
      <c r="C8">
        <f>Time!C8</f>
        <v>95</v>
      </c>
      <c r="D8">
        <f>_xlfn.RANK.EQ('Time-I'!D8,'Time-I'!D8:O8,0)</f>
        <v>12</v>
      </c>
      <c r="E8">
        <f>_xlfn.RANK.EQ('Time-I'!E8,'Time-I'!D8:O8,0)</f>
        <v>8</v>
      </c>
      <c r="F8">
        <f>_xlfn.RANK.EQ('Time-I'!F8,'Time-I'!D8:O8,0)</f>
        <v>3</v>
      </c>
      <c r="G8">
        <f>_xlfn.RANK.EQ('Time-I'!G8,'Time-I'!D8:O8,0)</f>
        <v>1</v>
      </c>
      <c r="H8">
        <f>_xlfn.RANK.EQ('Time-I'!H8,'Time-I'!D8:O8,0)</f>
        <v>4</v>
      </c>
      <c r="I8">
        <f>_xlfn.RANK.EQ('Time-I'!I8,'Time-I'!D8:O8,0)</f>
        <v>5</v>
      </c>
      <c r="J8">
        <f>_xlfn.RANK.EQ('Time-I'!J8,'Time-I'!D8:O8,0)</f>
        <v>9</v>
      </c>
      <c r="K8">
        <f>_xlfn.RANK.EQ('Time-I'!K8,'Time-I'!D8:O8,0)</f>
        <v>7</v>
      </c>
      <c r="L8">
        <f>_xlfn.RANK.EQ('Time-I'!L8,'Time-I'!D8:O8,0)</f>
        <v>9</v>
      </c>
      <c r="M8">
        <f>_xlfn.RANK.EQ('Time-I'!M8,'Time-I'!D8:O8,0)</f>
        <v>6</v>
      </c>
      <c r="N8">
        <f>_xlfn.RANK.EQ('Time-I'!N8,'Time-I'!D8:O8,0)</f>
        <v>2</v>
      </c>
      <c r="O8">
        <f>_xlfn.RANK.EQ('Time-I'!O8,'Time-I'!D8:O8,0)</f>
        <v>11</v>
      </c>
    </row>
    <row r="9" spans="1:19" x14ac:dyDescent="0.25">
      <c r="A9">
        <f>Time!A9</f>
        <v>94</v>
      </c>
      <c r="B9">
        <f>Time!B9</f>
        <v>4737.6000000000004</v>
      </c>
      <c r="C9">
        <f>Time!C9</f>
        <v>94</v>
      </c>
      <c r="D9">
        <f>_xlfn.RANK.EQ('Time-I'!D9,'Time-I'!D9:O9,0)</f>
        <v>12</v>
      </c>
      <c r="E9">
        <f>_xlfn.RANK.EQ('Time-I'!E9,'Time-I'!D9:O9,0)</f>
        <v>8</v>
      </c>
      <c r="F9">
        <f>_xlfn.RANK.EQ('Time-I'!F9,'Time-I'!D9:O9,0)</f>
        <v>3</v>
      </c>
      <c r="G9">
        <f>_xlfn.RANK.EQ('Time-I'!G9,'Time-I'!D9:O9,0)</f>
        <v>1</v>
      </c>
      <c r="H9">
        <f>_xlfn.RANK.EQ('Time-I'!H9,'Time-I'!D9:O9,0)</f>
        <v>4</v>
      </c>
      <c r="I9">
        <f>_xlfn.RANK.EQ('Time-I'!I9,'Time-I'!D9:O9,0)</f>
        <v>5</v>
      </c>
      <c r="J9">
        <f>_xlfn.RANK.EQ('Time-I'!J9,'Time-I'!D9:O9,0)</f>
        <v>10</v>
      </c>
      <c r="K9">
        <f>_xlfn.RANK.EQ('Time-I'!K9,'Time-I'!D9:O9,0)</f>
        <v>9</v>
      </c>
      <c r="L9">
        <f>_xlfn.RANK.EQ('Time-I'!L9,'Time-I'!D9:O9,0)</f>
        <v>11</v>
      </c>
      <c r="M9">
        <f>_xlfn.RANK.EQ('Time-I'!M9,'Time-I'!D9:O9,0)</f>
        <v>7</v>
      </c>
      <c r="N9">
        <f>_xlfn.RANK.EQ('Time-I'!N9,'Time-I'!D9:O9,0)</f>
        <v>2</v>
      </c>
      <c r="O9">
        <f>_xlfn.RANK.EQ('Time-I'!O9,'Time-I'!D9:O9,0)</f>
        <v>6</v>
      </c>
    </row>
    <row r="10" spans="1:19" x14ac:dyDescent="0.25">
      <c r="A10">
        <f>Time!A10</f>
        <v>93</v>
      </c>
      <c r="B10">
        <f>Time!B10</f>
        <v>4687.2</v>
      </c>
      <c r="C10">
        <f>Time!C10</f>
        <v>93</v>
      </c>
      <c r="D10">
        <f>_xlfn.RANK.EQ('Time-I'!D10,'Time-I'!D10:O10,0)</f>
        <v>6</v>
      </c>
      <c r="E10">
        <f>_xlfn.RANK.EQ('Time-I'!E10,'Time-I'!D10:O10,0)</f>
        <v>10</v>
      </c>
      <c r="F10">
        <f>_xlfn.RANK.EQ('Time-I'!F10,'Time-I'!D10:O10,0)</f>
        <v>3</v>
      </c>
      <c r="G10">
        <f>_xlfn.RANK.EQ('Time-I'!G10,'Time-I'!D10:O10,0)</f>
        <v>1</v>
      </c>
      <c r="H10">
        <f>_xlfn.RANK.EQ('Time-I'!H10,'Time-I'!D10:O10,0)</f>
        <v>4</v>
      </c>
      <c r="I10">
        <f>_xlfn.RANK.EQ('Time-I'!I10,'Time-I'!D10:O10,0)</f>
        <v>5</v>
      </c>
      <c r="J10">
        <f>_xlfn.RANK.EQ('Time-I'!J10,'Time-I'!D10:O10,0)</f>
        <v>9</v>
      </c>
      <c r="K10">
        <f>_xlfn.RANK.EQ('Time-I'!K10,'Time-I'!D10:O10,0)</f>
        <v>8</v>
      </c>
      <c r="L10">
        <f>_xlfn.RANK.EQ('Time-I'!L10,'Time-I'!D10:O10,0)</f>
        <v>10</v>
      </c>
      <c r="M10">
        <f>_xlfn.RANK.EQ('Time-I'!M10,'Time-I'!D10:O10,0)</f>
        <v>7</v>
      </c>
      <c r="N10">
        <f>_xlfn.RANK.EQ('Time-I'!N10,'Time-I'!D10:O10,0)</f>
        <v>2</v>
      </c>
      <c r="O10">
        <f>_xlfn.RANK.EQ('Time-I'!O10,'Time-I'!D10:O10,0)</f>
        <v>12</v>
      </c>
    </row>
    <row r="11" spans="1:19" x14ac:dyDescent="0.25">
      <c r="A11">
        <f>Time!A11</f>
        <v>92</v>
      </c>
      <c r="B11">
        <f>Time!B11</f>
        <v>4636.8</v>
      </c>
      <c r="C11">
        <f>Time!C11</f>
        <v>92</v>
      </c>
      <c r="D11">
        <f>_xlfn.RANK.EQ('Time-I'!D11,'Time-I'!D11:O11,0)</f>
        <v>12</v>
      </c>
      <c r="E11">
        <f>_xlfn.RANK.EQ('Time-I'!E11,'Time-I'!D11:O11,0)</f>
        <v>8</v>
      </c>
      <c r="F11">
        <f>_xlfn.RANK.EQ('Time-I'!F11,'Time-I'!D11:O11,0)</f>
        <v>3</v>
      </c>
      <c r="G11">
        <f>_xlfn.RANK.EQ('Time-I'!G11,'Time-I'!D11:O11,0)</f>
        <v>1</v>
      </c>
      <c r="H11">
        <f>_xlfn.RANK.EQ('Time-I'!H11,'Time-I'!D11:O11,0)</f>
        <v>4</v>
      </c>
      <c r="I11">
        <f>_xlfn.RANK.EQ('Time-I'!I11,'Time-I'!D11:O11,0)</f>
        <v>5</v>
      </c>
      <c r="J11">
        <f>_xlfn.RANK.EQ('Time-I'!J11,'Time-I'!D11:O11,0)</f>
        <v>9</v>
      </c>
      <c r="K11">
        <f>_xlfn.RANK.EQ('Time-I'!K11,'Time-I'!D11:O11,0)</f>
        <v>7</v>
      </c>
      <c r="L11">
        <f>_xlfn.RANK.EQ('Time-I'!L11,'Time-I'!D11:O11,0)</f>
        <v>9</v>
      </c>
      <c r="M11">
        <f>_xlfn.RANK.EQ('Time-I'!M11,'Time-I'!D11:O11,0)</f>
        <v>6</v>
      </c>
      <c r="N11">
        <f>_xlfn.RANK.EQ('Time-I'!N11,'Time-I'!D11:O11,0)</f>
        <v>2</v>
      </c>
      <c r="O11">
        <f>_xlfn.RANK.EQ('Time-I'!O11,'Time-I'!D11:O11,0)</f>
        <v>11</v>
      </c>
    </row>
    <row r="12" spans="1:19" x14ac:dyDescent="0.25">
      <c r="A12">
        <f>Time!A12</f>
        <v>91</v>
      </c>
      <c r="B12">
        <f>Time!B12</f>
        <v>4586.3999999999996</v>
      </c>
      <c r="C12">
        <f>Time!C12</f>
        <v>91</v>
      </c>
      <c r="D12">
        <f>_xlfn.RANK.EQ('Time-I'!D12,'Time-I'!D12:O12,0)</f>
        <v>12</v>
      </c>
      <c r="E12">
        <f>_xlfn.RANK.EQ('Time-I'!E12,'Time-I'!D12:O12,0)</f>
        <v>8</v>
      </c>
      <c r="F12">
        <f>_xlfn.RANK.EQ('Time-I'!F12,'Time-I'!D12:O12,0)</f>
        <v>3</v>
      </c>
      <c r="G12">
        <f>_xlfn.RANK.EQ('Time-I'!G12,'Time-I'!D12:O12,0)</f>
        <v>1</v>
      </c>
      <c r="H12">
        <f>_xlfn.RANK.EQ('Time-I'!H12,'Time-I'!D12:O12,0)</f>
        <v>4</v>
      </c>
      <c r="I12">
        <f>_xlfn.RANK.EQ('Time-I'!I12,'Time-I'!D12:O12,0)</f>
        <v>5</v>
      </c>
      <c r="J12">
        <f>_xlfn.RANK.EQ('Time-I'!J12,'Time-I'!D12:O12,0)</f>
        <v>9</v>
      </c>
      <c r="K12">
        <f>_xlfn.RANK.EQ('Time-I'!K12,'Time-I'!D12:O12,0)</f>
        <v>7</v>
      </c>
      <c r="L12">
        <f>_xlfn.RANK.EQ('Time-I'!L12,'Time-I'!D12:O12,0)</f>
        <v>9</v>
      </c>
      <c r="M12">
        <f>_xlfn.RANK.EQ('Time-I'!M12,'Time-I'!D12:O12,0)</f>
        <v>6</v>
      </c>
      <c r="N12">
        <f>_xlfn.RANK.EQ('Time-I'!N12,'Time-I'!D12:O12,0)</f>
        <v>2</v>
      </c>
      <c r="O12">
        <f>_xlfn.RANK.EQ('Time-I'!O12,'Time-I'!D12:O12,0)</f>
        <v>11</v>
      </c>
    </row>
    <row r="13" spans="1:19" x14ac:dyDescent="0.25">
      <c r="A13">
        <f>Time!A13</f>
        <v>90</v>
      </c>
      <c r="B13">
        <f>Time!B13</f>
        <v>4536</v>
      </c>
      <c r="C13">
        <f>Time!C13</f>
        <v>90</v>
      </c>
      <c r="D13">
        <f>_xlfn.RANK.EQ('Time-I'!D13,'Time-I'!D13:O13,0)</f>
        <v>11</v>
      </c>
      <c r="E13">
        <f>_xlfn.RANK.EQ('Time-I'!E13,'Time-I'!D13:O13,0)</f>
        <v>7</v>
      </c>
      <c r="F13">
        <f>_xlfn.RANK.EQ('Time-I'!F13,'Time-I'!D13:O13,0)</f>
        <v>3</v>
      </c>
      <c r="G13">
        <f>_xlfn.RANK.EQ('Time-I'!G13,'Time-I'!D13:O13,0)</f>
        <v>1</v>
      </c>
      <c r="H13">
        <f>_xlfn.RANK.EQ('Time-I'!H13,'Time-I'!D13:O13,0)</f>
        <v>4</v>
      </c>
      <c r="I13">
        <f>_xlfn.RANK.EQ('Time-I'!I13,'Time-I'!D13:O13,0)</f>
        <v>5</v>
      </c>
      <c r="J13">
        <f>_xlfn.RANK.EQ('Time-I'!J13,'Time-I'!D13:O13,0)</f>
        <v>7</v>
      </c>
      <c r="K13">
        <f>_xlfn.RANK.EQ('Time-I'!K13,'Time-I'!D13:O13,0)</f>
        <v>7</v>
      </c>
      <c r="L13">
        <f>_xlfn.RANK.EQ('Time-I'!L13,'Time-I'!D13:O13,0)</f>
        <v>10</v>
      </c>
      <c r="M13">
        <f>_xlfn.RANK.EQ('Time-I'!M13,'Time-I'!D13:O13,0)</f>
        <v>6</v>
      </c>
      <c r="N13">
        <f>_xlfn.RANK.EQ('Time-I'!N13,'Time-I'!D13:O13,0)</f>
        <v>2</v>
      </c>
      <c r="O13">
        <f>_xlfn.RANK.EQ('Time-I'!O13,'Time-I'!D13:O13,0)</f>
        <v>11</v>
      </c>
    </row>
    <row r="14" spans="1:19" x14ac:dyDescent="0.25">
      <c r="A14">
        <f>Time!A14</f>
        <v>89</v>
      </c>
      <c r="B14">
        <f>Time!B14</f>
        <v>4485.6000000000004</v>
      </c>
      <c r="C14">
        <f>Time!C14</f>
        <v>89</v>
      </c>
      <c r="D14">
        <f>_xlfn.RANK.EQ('Time-I'!D14,'Time-I'!D14:O14,0)</f>
        <v>12</v>
      </c>
      <c r="E14">
        <f>_xlfn.RANK.EQ('Time-I'!E14,'Time-I'!D14:O14,0)</f>
        <v>8</v>
      </c>
      <c r="F14">
        <f>_xlfn.RANK.EQ('Time-I'!F14,'Time-I'!D14:O14,0)</f>
        <v>3</v>
      </c>
      <c r="G14">
        <f>_xlfn.RANK.EQ('Time-I'!G14,'Time-I'!D14:O14,0)</f>
        <v>1</v>
      </c>
      <c r="H14">
        <f>_xlfn.RANK.EQ('Time-I'!H14,'Time-I'!D14:O14,0)</f>
        <v>4</v>
      </c>
      <c r="I14">
        <f>_xlfn.RANK.EQ('Time-I'!I14,'Time-I'!D14:O14,0)</f>
        <v>5</v>
      </c>
      <c r="J14">
        <f>_xlfn.RANK.EQ('Time-I'!J14,'Time-I'!D14:O14,0)</f>
        <v>11</v>
      </c>
      <c r="K14">
        <f>_xlfn.RANK.EQ('Time-I'!K14,'Time-I'!D14:O14,0)</f>
        <v>8</v>
      </c>
      <c r="L14">
        <f>_xlfn.RANK.EQ('Time-I'!L14,'Time-I'!D14:O14,0)</f>
        <v>10</v>
      </c>
      <c r="M14">
        <f>_xlfn.RANK.EQ('Time-I'!M14,'Time-I'!D14:O14,0)</f>
        <v>7</v>
      </c>
      <c r="N14">
        <f>_xlfn.RANK.EQ('Time-I'!N14,'Time-I'!D14:O14,0)</f>
        <v>2</v>
      </c>
      <c r="O14">
        <f>_xlfn.RANK.EQ('Time-I'!O14,'Time-I'!D14:O14,0)</f>
        <v>6</v>
      </c>
    </row>
    <row r="15" spans="1:19" x14ac:dyDescent="0.25">
      <c r="A15">
        <f>Time!A15</f>
        <v>88</v>
      </c>
      <c r="B15">
        <f>Time!B15</f>
        <v>4435.2</v>
      </c>
      <c r="C15">
        <f>Time!C15</f>
        <v>88</v>
      </c>
      <c r="D15">
        <f>_xlfn.RANK.EQ('Time-I'!D15,'Time-I'!D15:O15,0)</f>
        <v>12</v>
      </c>
      <c r="E15">
        <f>_xlfn.RANK.EQ('Time-I'!E15,'Time-I'!D15:O15,0)</f>
        <v>8</v>
      </c>
      <c r="F15">
        <f>_xlfn.RANK.EQ('Time-I'!F15,'Time-I'!D15:O15,0)</f>
        <v>3</v>
      </c>
      <c r="G15">
        <f>_xlfn.RANK.EQ('Time-I'!G15,'Time-I'!D15:O15,0)</f>
        <v>1</v>
      </c>
      <c r="H15">
        <f>_xlfn.RANK.EQ('Time-I'!H15,'Time-I'!D15:O15,0)</f>
        <v>4</v>
      </c>
      <c r="I15">
        <f>_xlfn.RANK.EQ('Time-I'!I15,'Time-I'!D15:O15,0)</f>
        <v>5</v>
      </c>
      <c r="J15">
        <f>_xlfn.RANK.EQ('Time-I'!J15,'Time-I'!D15:O15,0)</f>
        <v>9</v>
      </c>
      <c r="K15">
        <f>_xlfn.RANK.EQ('Time-I'!K15,'Time-I'!D15:O15,0)</f>
        <v>7</v>
      </c>
      <c r="L15">
        <f>_xlfn.RANK.EQ('Time-I'!L15,'Time-I'!D15:O15,0)</f>
        <v>10</v>
      </c>
      <c r="M15">
        <f>_xlfn.RANK.EQ('Time-I'!M15,'Time-I'!D15:O15,0)</f>
        <v>6</v>
      </c>
      <c r="N15">
        <f>_xlfn.RANK.EQ('Time-I'!N15,'Time-I'!D15:O15,0)</f>
        <v>2</v>
      </c>
      <c r="O15">
        <f>_xlfn.RANK.EQ('Time-I'!O15,'Time-I'!D15:O15,0)</f>
        <v>11</v>
      </c>
    </row>
    <row r="16" spans="1:19" x14ac:dyDescent="0.25">
      <c r="A16">
        <f>Time!A16</f>
        <v>87</v>
      </c>
      <c r="B16">
        <f>Time!B16</f>
        <v>4384.8</v>
      </c>
      <c r="C16">
        <f>Time!C16</f>
        <v>87</v>
      </c>
      <c r="D16">
        <f>_xlfn.RANK.EQ('Time-I'!D16,'Time-I'!D16:O16,0)</f>
        <v>12</v>
      </c>
      <c r="E16">
        <f>_xlfn.RANK.EQ('Time-I'!E16,'Time-I'!D16:O16,0)</f>
        <v>7</v>
      </c>
      <c r="F16">
        <f>_xlfn.RANK.EQ('Time-I'!F16,'Time-I'!D16:O16,0)</f>
        <v>3</v>
      </c>
      <c r="G16">
        <f>_xlfn.RANK.EQ('Time-I'!G16,'Time-I'!D16:O16,0)</f>
        <v>1</v>
      </c>
      <c r="H16">
        <f>_xlfn.RANK.EQ('Time-I'!H16,'Time-I'!D16:O16,0)</f>
        <v>4</v>
      </c>
      <c r="I16">
        <f>_xlfn.RANK.EQ('Time-I'!I16,'Time-I'!D16:O16,0)</f>
        <v>5</v>
      </c>
      <c r="J16">
        <f>_xlfn.RANK.EQ('Time-I'!J16,'Time-I'!D16:O16,0)</f>
        <v>7</v>
      </c>
      <c r="K16">
        <f>_xlfn.RANK.EQ('Time-I'!K16,'Time-I'!D16:O16,0)</f>
        <v>9</v>
      </c>
      <c r="L16">
        <f>_xlfn.RANK.EQ('Time-I'!L16,'Time-I'!D16:O16,0)</f>
        <v>9</v>
      </c>
      <c r="M16">
        <f>_xlfn.RANK.EQ('Time-I'!M16,'Time-I'!D16:O16,0)</f>
        <v>6</v>
      </c>
      <c r="N16">
        <f>_xlfn.RANK.EQ('Time-I'!N16,'Time-I'!D16:O16,0)</f>
        <v>2</v>
      </c>
      <c r="O16">
        <f>_xlfn.RANK.EQ('Time-I'!O16,'Time-I'!D16:O16,0)</f>
        <v>11</v>
      </c>
    </row>
    <row r="17" spans="1:15" x14ac:dyDescent="0.25">
      <c r="A17">
        <f>Time!A17</f>
        <v>86</v>
      </c>
      <c r="B17">
        <f>Time!B17</f>
        <v>4334.3999999999996</v>
      </c>
      <c r="C17">
        <f>Time!C17</f>
        <v>86</v>
      </c>
      <c r="D17">
        <f>_xlfn.RANK.EQ('Time-I'!D17,'Time-I'!D17:O17,0)</f>
        <v>12</v>
      </c>
      <c r="E17">
        <f>_xlfn.RANK.EQ('Time-I'!E17,'Time-I'!D17:O17,0)</f>
        <v>9</v>
      </c>
      <c r="F17">
        <f>_xlfn.RANK.EQ('Time-I'!F17,'Time-I'!D17:O17,0)</f>
        <v>3</v>
      </c>
      <c r="G17">
        <f>_xlfn.RANK.EQ('Time-I'!G17,'Time-I'!D17:O17,0)</f>
        <v>1</v>
      </c>
      <c r="H17">
        <f>_xlfn.RANK.EQ('Time-I'!H17,'Time-I'!D17:O17,0)</f>
        <v>4</v>
      </c>
      <c r="I17">
        <f>_xlfn.RANK.EQ('Time-I'!I17,'Time-I'!D17:O17,0)</f>
        <v>5</v>
      </c>
      <c r="J17">
        <f>_xlfn.RANK.EQ('Time-I'!J17,'Time-I'!D17:O17,0)</f>
        <v>10</v>
      </c>
      <c r="K17">
        <f>_xlfn.RANK.EQ('Time-I'!K17,'Time-I'!D17:O17,0)</f>
        <v>8</v>
      </c>
      <c r="L17">
        <f>_xlfn.RANK.EQ('Time-I'!L17,'Time-I'!D17:O17,0)</f>
        <v>6</v>
      </c>
      <c r="M17">
        <f>_xlfn.RANK.EQ('Time-I'!M17,'Time-I'!D17:O17,0)</f>
        <v>7</v>
      </c>
      <c r="N17">
        <f>_xlfn.RANK.EQ('Time-I'!N17,'Time-I'!D17:O17,0)</f>
        <v>2</v>
      </c>
      <c r="O17">
        <f>_xlfn.RANK.EQ('Time-I'!O17,'Time-I'!D17:O17,0)</f>
        <v>11</v>
      </c>
    </row>
    <row r="18" spans="1:15" x14ac:dyDescent="0.25">
      <c r="A18">
        <f>Time!A18</f>
        <v>85</v>
      </c>
      <c r="B18">
        <f>Time!B18</f>
        <v>4284</v>
      </c>
      <c r="C18">
        <f>Time!C18</f>
        <v>85</v>
      </c>
      <c r="D18">
        <f>_xlfn.RANK.EQ('Time-I'!D18,'Time-I'!D18:O18,0)</f>
        <v>12</v>
      </c>
      <c r="E18">
        <f>_xlfn.RANK.EQ('Time-I'!E18,'Time-I'!D18:O18,0)</f>
        <v>8</v>
      </c>
      <c r="F18">
        <f>_xlfn.RANK.EQ('Time-I'!F18,'Time-I'!D18:O18,0)</f>
        <v>3</v>
      </c>
      <c r="G18">
        <f>_xlfn.RANK.EQ('Time-I'!G18,'Time-I'!D18:O18,0)</f>
        <v>1</v>
      </c>
      <c r="H18">
        <f>_xlfn.RANK.EQ('Time-I'!H18,'Time-I'!D18:O18,0)</f>
        <v>4</v>
      </c>
      <c r="I18">
        <f>_xlfn.RANK.EQ('Time-I'!I18,'Time-I'!D18:O18,0)</f>
        <v>5</v>
      </c>
      <c r="J18">
        <f>_xlfn.RANK.EQ('Time-I'!J18,'Time-I'!D18:O18,0)</f>
        <v>9</v>
      </c>
      <c r="K18">
        <f>_xlfn.RANK.EQ('Time-I'!K18,'Time-I'!D18:O18,0)</f>
        <v>7</v>
      </c>
      <c r="L18">
        <f>_xlfn.RANK.EQ('Time-I'!L18,'Time-I'!D18:O18,0)</f>
        <v>9</v>
      </c>
      <c r="M18">
        <f>_xlfn.RANK.EQ('Time-I'!M18,'Time-I'!D18:O18,0)</f>
        <v>6</v>
      </c>
      <c r="N18">
        <f>_xlfn.RANK.EQ('Time-I'!N18,'Time-I'!D18:O18,0)</f>
        <v>2</v>
      </c>
      <c r="O18">
        <f>_xlfn.RANK.EQ('Time-I'!O18,'Time-I'!D18:O18,0)</f>
        <v>11</v>
      </c>
    </row>
    <row r="19" spans="1:15" x14ac:dyDescent="0.25">
      <c r="A19">
        <f>Time!A19</f>
        <v>84</v>
      </c>
      <c r="B19">
        <f>Time!B19</f>
        <v>4233.6000000000004</v>
      </c>
      <c r="C19">
        <f>Time!C19</f>
        <v>84</v>
      </c>
      <c r="D19">
        <f>_xlfn.RANK.EQ('Time-I'!D19,'Time-I'!D19:O19,0)</f>
        <v>12</v>
      </c>
      <c r="E19">
        <f>_xlfn.RANK.EQ('Time-I'!E19,'Time-I'!D19:O19,0)</f>
        <v>8</v>
      </c>
      <c r="F19">
        <f>_xlfn.RANK.EQ('Time-I'!F19,'Time-I'!D19:O19,0)</f>
        <v>3</v>
      </c>
      <c r="G19">
        <f>_xlfn.RANK.EQ('Time-I'!G19,'Time-I'!D19:O19,0)</f>
        <v>1</v>
      </c>
      <c r="H19">
        <f>_xlfn.RANK.EQ('Time-I'!H19,'Time-I'!D19:O19,0)</f>
        <v>4</v>
      </c>
      <c r="I19">
        <f>_xlfn.RANK.EQ('Time-I'!I19,'Time-I'!D19:O19,0)</f>
        <v>5</v>
      </c>
      <c r="J19">
        <f>_xlfn.RANK.EQ('Time-I'!J19,'Time-I'!D19:O19,0)</f>
        <v>9</v>
      </c>
      <c r="K19">
        <f>_xlfn.RANK.EQ('Time-I'!K19,'Time-I'!D19:O19,0)</f>
        <v>7</v>
      </c>
      <c r="L19">
        <f>_xlfn.RANK.EQ('Time-I'!L19,'Time-I'!D19:O19,0)</f>
        <v>10</v>
      </c>
      <c r="M19">
        <f>_xlfn.RANK.EQ('Time-I'!M19,'Time-I'!D19:O19,0)</f>
        <v>6</v>
      </c>
      <c r="N19">
        <f>_xlfn.RANK.EQ('Time-I'!N19,'Time-I'!D19:O19,0)</f>
        <v>2</v>
      </c>
      <c r="O19">
        <f>_xlfn.RANK.EQ('Time-I'!O19,'Time-I'!D19:O19,0)</f>
        <v>11</v>
      </c>
    </row>
    <row r="20" spans="1:15" x14ac:dyDescent="0.25">
      <c r="A20">
        <f>Time!A20</f>
        <v>83</v>
      </c>
      <c r="B20">
        <f>Time!B20</f>
        <v>4183.2</v>
      </c>
      <c r="C20">
        <f>Time!C20</f>
        <v>83</v>
      </c>
      <c r="D20">
        <f>_xlfn.RANK.EQ('Time-I'!D20,'Time-I'!D20:O20,0)</f>
        <v>12</v>
      </c>
      <c r="E20">
        <f>_xlfn.RANK.EQ('Time-I'!E20,'Time-I'!D20:O20,0)</f>
        <v>6</v>
      </c>
      <c r="F20">
        <f>_xlfn.RANK.EQ('Time-I'!F20,'Time-I'!D20:O20,0)</f>
        <v>3</v>
      </c>
      <c r="G20">
        <f>_xlfn.RANK.EQ('Time-I'!G20,'Time-I'!D20:O20,0)</f>
        <v>1</v>
      </c>
      <c r="H20">
        <f>_xlfn.RANK.EQ('Time-I'!H20,'Time-I'!D20:O20,0)</f>
        <v>4</v>
      </c>
      <c r="I20">
        <f>_xlfn.RANK.EQ('Time-I'!I20,'Time-I'!D20:O20,0)</f>
        <v>5</v>
      </c>
      <c r="J20">
        <f>_xlfn.RANK.EQ('Time-I'!J20,'Time-I'!D20:O20,0)</f>
        <v>9</v>
      </c>
      <c r="K20">
        <f>_xlfn.RANK.EQ('Time-I'!K20,'Time-I'!D20:O20,0)</f>
        <v>8</v>
      </c>
      <c r="L20">
        <f>_xlfn.RANK.EQ('Time-I'!L20,'Time-I'!D20:O20,0)</f>
        <v>9</v>
      </c>
      <c r="M20">
        <f>_xlfn.RANK.EQ('Time-I'!M20,'Time-I'!D20:O20,0)</f>
        <v>7</v>
      </c>
      <c r="N20">
        <f>_xlfn.RANK.EQ('Time-I'!N20,'Time-I'!D20:O20,0)</f>
        <v>2</v>
      </c>
      <c r="O20">
        <f>_xlfn.RANK.EQ('Time-I'!O20,'Time-I'!D20:O20,0)</f>
        <v>11</v>
      </c>
    </row>
    <row r="21" spans="1:15" x14ac:dyDescent="0.25">
      <c r="A21">
        <f>Time!A21</f>
        <v>82</v>
      </c>
      <c r="B21">
        <f>Time!B21</f>
        <v>4132.8</v>
      </c>
      <c r="C21">
        <f>Time!C21</f>
        <v>82</v>
      </c>
      <c r="D21">
        <f>_xlfn.RANK.EQ('Time-I'!D21,'Time-I'!D21:O21,0)</f>
        <v>12</v>
      </c>
      <c r="E21">
        <f>_xlfn.RANK.EQ('Time-I'!E21,'Time-I'!D21:O21,0)</f>
        <v>8</v>
      </c>
      <c r="F21">
        <f>_xlfn.RANK.EQ('Time-I'!F21,'Time-I'!D21:O21,0)</f>
        <v>3</v>
      </c>
      <c r="G21">
        <f>_xlfn.RANK.EQ('Time-I'!G21,'Time-I'!D21:O21,0)</f>
        <v>1</v>
      </c>
      <c r="H21">
        <f>_xlfn.RANK.EQ('Time-I'!H21,'Time-I'!D21:O21,0)</f>
        <v>4</v>
      </c>
      <c r="I21">
        <f>_xlfn.RANK.EQ('Time-I'!I21,'Time-I'!D21:O21,0)</f>
        <v>5</v>
      </c>
      <c r="J21">
        <f>_xlfn.RANK.EQ('Time-I'!J21,'Time-I'!D21:O21,0)</f>
        <v>10</v>
      </c>
      <c r="K21">
        <f>_xlfn.RANK.EQ('Time-I'!K21,'Time-I'!D21:O21,0)</f>
        <v>6</v>
      </c>
      <c r="L21">
        <f>_xlfn.RANK.EQ('Time-I'!L21,'Time-I'!D21:O21,0)</f>
        <v>9</v>
      </c>
      <c r="M21">
        <f>_xlfn.RANK.EQ('Time-I'!M21,'Time-I'!D21:O21,0)</f>
        <v>7</v>
      </c>
      <c r="N21">
        <f>_xlfn.RANK.EQ('Time-I'!N21,'Time-I'!D21:O21,0)</f>
        <v>2</v>
      </c>
      <c r="O21">
        <f>_xlfn.RANK.EQ('Time-I'!O21,'Time-I'!D21:O21,0)</f>
        <v>11</v>
      </c>
    </row>
    <row r="22" spans="1:15" x14ac:dyDescent="0.25">
      <c r="A22">
        <f>Time!A22</f>
        <v>81</v>
      </c>
      <c r="B22">
        <f>Time!B22</f>
        <v>4082.4</v>
      </c>
      <c r="C22">
        <f>Time!C22</f>
        <v>81</v>
      </c>
      <c r="D22">
        <f>_xlfn.RANK.EQ('Time-I'!D22,'Time-I'!D22:O22,0)</f>
        <v>12</v>
      </c>
      <c r="E22">
        <f>_xlfn.RANK.EQ('Time-I'!E22,'Time-I'!D22:O22,0)</f>
        <v>8</v>
      </c>
      <c r="F22">
        <f>_xlfn.RANK.EQ('Time-I'!F22,'Time-I'!D22:O22,0)</f>
        <v>3</v>
      </c>
      <c r="G22">
        <f>_xlfn.RANK.EQ('Time-I'!G22,'Time-I'!D22:O22,0)</f>
        <v>1</v>
      </c>
      <c r="H22">
        <f>_xlfn.RANK.EQ('Time-I'!H22,'Time-I'!D22:O22,0)</f>
        <v>4</v>
      </c>
      <c r="I22">
        <f>_xlfn.RANK.EQ('Time-I'!I22,'Time-I'!D22:O22,0)</f>
        <v>5</v>
      </c>
      <c r="J22">
        <f>_xlfn.RANK.EQ('Time-I'!J22,'Time-I'!D22:O22,0)</f>
        <v>8</v>
      </c>
      <c r="K22">
        <f>_xlfn.RANK.EQ('Time-I'!K22,'Time-I'!D22:O22,0)</f>
        <v>7</v>
      </c>
      <c r="L22">
        <f>_xlfn.RANK.EQ('Time-I'!L22,'Time-I'!D22:O22,0)</f>
        <v>10</v>
      </c>
      <c r="M22">
        <f>_xlfn.RANK.EQ('Time-I'!M22,'Time-I'!D22:O22,0)</f>
        <v>6</v>
      </c>
      <c r="N22">
        <f>_xlfn.RANK.EQ('Time-I'!N22,'Time-I'!D22:O22,0)</f>
        <v>2</v>
      </c>
      <c r="O22">
        <f>_xlfn.RANK.EQ('Time-I'!O22,'Time-I'!D22:O22,0)</f>
        <v>11</v>
      </c>
    </row>
    <row r="23" spans="1:15" x14ac:dyDescent="0.25">
      <c r="A23">
        <f>Time!A23</f>
        <v>80</v>
      </c>
      <c r="B23">
        <f>Time!B23</f>
        <v>4032</v>
      </c>
      <c r="C23">
        <f>Time!C23</f>
        <v>80</v>
      </c>
      <c r="D23">
        <f>_xlfn.RANK.EQ('Time-I'!D23,'Time-I'!D23:O23,0)</f>
        <v>12</v>
      </c>
      <c r="E23">
        <f>_xlfn.RANK.EQ('Time-I'!E23,'Time-I'!D23:O23,0)</f>
        <v>8</v>
      </c>
      <c r="F23">
        <f>_xlfn.RANK.EQ('Time-I'!F23,'Time-I'!D23:O23,0)</f>
        <v>3</v>
      </c>
      <c r="G23">
        <f>_xlfn.RANK.EQ('Time-I'!G23,'Time-I'!D23:O23,0)</f>
        <v>1</v>
      </c>
      <c r="H23">
        <f>_xlfn.RANK.EQ('Time-I'!H23,'Time-I'!D23:O23,0)</f>
        <v>4</v>
      </c>
      <c r="I23">
        <f>_xlfn.RANK.EQ('Time-I'!I23,'Time-I'!D23:O23,0)</f>
        <v>5</v>
      </c>
      <c r="J23">
        <f>_xlfn.RANK.EQ('Time-I'!J23,'Time-I'!D23:O23,0)</f>
        <v>10</v>
      </c>
      <c r="K23">
        <f>_xlfn.RANK.EQ('Time-I'!K23,'Time-I'!D23:O23,0)</f>
        <v>9</v>
      </c>
      <c r="L23">
        <f>_xlfn.RANK.EQ('Time-I'!L23,'Time-I'!D23:O23,0)</f>
        <v>11</v>
      </c>
      <c r="M23">
        <f>_xlfn.RANK.EQ('Time-I'!M23,'Time-I'!D23:O23,0)</f>
        <v>6</v>
      </c>
      <c r="N23">
        <f>_xlfn.RANK.EQ('Time-I'!N23,'Time-I'!D23:O23,0)</f>
        <v>2</v>
      </c>
      <c r="O23">
        <f>_xlfn.RANK.EQ('Time-I'!O23,'Time-I'!D23:O23,0)</f>
        <v>7</v>
      </c>
    </row>
    <row r="24" spans="1:15" x14ac:dyDescent="0.25">
      <c r="A24">
        <f>Time!A24</f>
        <v>79</v>
      </c>
      <c r="B24">
        <f>Time!B24</f>
        <v>3981.6</v>
      </c>
      <c r="C24">
        <f>Time!C24</f>
        <v>79</v>
      </c>
      <c r="D24">
        <f>_xlfn.RANK.EQ('Time-I'!D24,'Time-I'!D24:O24,0)</f>
        <v>12</v>
      </c>
      <c r="E24">
        <f>_xlfn.RANK.EQ('Time-I'!E24,'Time-I'!D24:O24,0)</f>
        <v>9</v>
      </c>
      <c r="F24">
        <f>_xlfn.RANK.EQ('Time-I'!F24,'Time-I'!D24:O24,0)</f>
        <v>3</v>
      </c>
      <c r="G24">
        <f>_xlfn.RANK.EQ('Time-I'!G24,'Time-I'!D24:O24,0)</f>
        <v>1</v>
      </c>
      <c r="H24">
        <f>_xlfn.RANK.EQ('Time-I'!H24,'Time-I'!D24:O24,0)</f>
        <v>4</v>
      </c>
      <c r="I24">
        <f>_xlfn.RANK.EQ('Time-I'!I24,'Time-I'!D24:O24,0)</f>
        <v>5</v>
      </c>
      <c r="J24">
        <f>_xlfn.RANK.EQ('Time-I'!J24,'Time-I'!D24:O24,0)</f>
        <v>8</v>
      </c>
      <c r="K24">
        <f>_xlfn.RANK.EQ('Time-I'!K24,'Time-I'!D24:O24,0)</f>
        <v>7</v>
      </c>
      <c r="L24">
        <f>_xlfn.RANK.EQ('Time-I'!L24,'Time-I'!D24:O24,0)</f>
        <v>10</v>
      </c>
      <c r="M24">
        <f>_xlfn.RANK.EQ('Time-I'!M24,'Time-I'!D24:O24,0)</f>
        <v>6</v>
      </c>
      <c r="N24">
        <f>_xlfn.RANK.EQ('Time-I'!N24,'Time-I'!D24:O24,0)</f>
        <v>2</v>
      </c>
      <c r="O24">
        <f>_xlfn.RANK.EQ('Time-I'!O24,'Time-I'!D24:O24,0)</f>
        <v>11</v>
      </c>
    </row>
    <row r="25" spans="1:15" x14ac:dyDescent="0.25">
      <c r="A25">
        <f>Time!A25</f>
        <v>78</v>
      </c>
      <c r="B25">
        <f>Time!B25</f>
        <v>3931.2</v>
      </c>
      <c r="C25">
        <f>Time!C25</f>
        <v>78</v>
      </c>
      <c r="D25">
        <f>_xlfn.RANK.EQ('Time-I'!D25,'Time-I'!D25:O25,0)</f>
        <v>12</v>
      </c>
      <c r="E25">
        <f>_xlfn.RANK.EQ('Time-I'!E25,'Time-I'!D25:O25,0)</f>
        <v>6</v>
      </c>
      <c r="F25">
        <f>_xlfn.RANK.EQ('Time-I'!F25,'Time-I'!D25:O25,0)</f>
        <v>3</v>
      </c>
      <c r="G25">
        <f>_xlfn.RANK.EQ('Time-I'!G25,'Time-I'!D25:O25,0)</f>
        <v>1</v>
      </c>
      <c r="H25">
        <f>_xlfn.RANK.EQ('Time-I'!H25,'Time-I'!D25:O25,0)</f>
        <v>4</v>
      </c>
      <c r="I25">
        <f>_xlfn.RANK.EQ('Time-I'!I25,'Time-I'!D25:O25,0)</f>
        <v>5</v>
      </c>
      <c r="J25">
        <f>_xlfn.RANK.EQ('Time-I'!J25,'Time-I'!D25:O25,0)</f>
        <v>8</v>
      </c>
      <c r="K25">
        <f>_xlfn.RANK.EQ('Time-I'!K25,'Time-I'!D25:O25,0)</f>
        <v>9</v>
      </c>
      <c r="L25">
        <f>_xlfn.RANK.EQ('Time-I'!L25,'Time-I'!D25:O25,0)</f>
        <v>10</v>
      </c>
      <c r="M25">
        <f>_xlfn.RANK.EQ('Time-I'!M25,'Time-I'!D25:O25,0)</f>
        <v>7</v>
      </c>
      <c r="N25">
        <f>_xlfn.RANK.EQ('Time-I'!N25,'Time-I'!D25:O25,0)</f>
        <v>2</v>
      </c>
      <c r="O25">
        <f>_xlfn.RANK.EQ('Time-I'!O25,'Time-I'!D25:O25,0)</f>
        <v>11</v>
      </c>
    </row>
    <row r="26" spans="1:15" x14ac:dyDescent="0.25">
      <c r="A26">
        <f>Time!A26</f>
        <v>77</v>
      </c>
      <c r="B26">
        <f>Time!B26</f>
        <v>3880.8</v>
      </c>
      <c r="C26">
        <f>Time!C26</f>
        <v>77</v>
      </c>
      <c r="D26">
        <f>_xlfn.RANK.EQ('Time-I'!D26,'Time-I'!D26:O26,0)</f>
        <v>12</v>
      </c>
      <c r="E26">
        <f>_xlfn.RANK.EQ('Time-I'!E26,'Time-I'!D26:O26,0)</f>
        <v>10</v>
      </c>
      <c r="F26">
        <f>_xlfn.RANK.EQ('Time-I'!F26,'Time-I'!D26:O26,0)</f>
        <v>3</v>
      </c>
      <c r="G26">
        <f>_xlfn.RANK.EQ('Time-I'!G26,'Time-I'!D26:O26,0)</f>
        <v>1</v>
      </c>
      <c r="H26">
        <f>_xlfn.RANK.EQ('Time-I'!H26,'Time-I'!D26:O26,0)</f>
        <v>4</v>
      </c>
      <c r="I26">
        <f>_xlfn.RANK.EQ('Time-I'!I26,'Time-I'!D26:O26,0)</f>
        <v>5</v>
      </c>
      <c r="J26">
        <f>_xlfn.RANK.EQ('Time-I'!J26,'Time-I'!D26:O26,0)</f>
        <v>6</v>
      </c>
      <c r="K26">
        <f>_xlfn.RANK.EQ('Time-I'!K26,'Time-I'!D26:O26,0)</f>
        <v>9</v>
      </c>
      <c r="L26">
        <f>_xlfn.RANK.EQ('Time-I'!L26,'Time-I'!D26:O26,0)</f>
        <v>11</v>
      </c>
      <c r="M26">
        <f>_xlfn.RANK.EQ('Time-I'!M26,'Time-I'!D26:O26,0)</f>
        <v>8</v>
      </c>
      <c r="N26">
        <f>_xlfn.RANK.EQ('Time-I'!N26,'Time-I'!D26:O26,0)</f>
        <v>2</v>
      </c>
      <c r="O26">
        <f>_xlfn.RANK.EQ('Time-I'!O26,'Time-I'!D26:O26,0)</f>
        <v>7</v>
      </c>
    </row>
    <row r="27" spans="1:15" x14ac:dyDescent="0.25">
      <c r="A27">
        <f>Time!A27</f>
        <v>76</v>
      </c>
      <c r="B27">
        <f>Time!B27</f>
        <v>3830.4</v>
      </c>
      <c r="C27">
        <f>Time!C27</f>
        <v>76</v>
      </c>
      <c r="D27">
        <f>_xlfn.RANK.EQ('Time-I'!D27,'Time-I'!D27:O27,0)</f>
        <v>9</v>
      </c>
      <c r="E27">
        <f>_xlfn.RANK.EQ('Time-I'!E27,'Time-I'!D27:O27,0)</f>
        <v>8</v>
      </c>
      <c r="F27">
        <f>_xlfn.RANK.EQ('Time-I'!F27,'Time-I'!D27:O27,0)</f>
        <v>3</v>
      </c>
      <c r="G27">
        <f>_xlfn.RANK.EQ('Time-I'!G27,'Time-I'!D27:O27,0)</f>
        <v>1</v>
      </c>
      <c r="H27">
        <f>_xlfn.RANK.EQ('Time-I'!H27,'Time-I'!D27:O27,0)</f>
        <v>4</v>
      </c>
      <c r="I27">
        <f>_xlfn.RANK.EQ('Time-I'!I27,'Time-I'!D27:O27,0)</f>
        <v>5</v>
      </c>
      <c r="J27">
        <f>_xlfn.RANK.EQ('Time-I'!J27,'Time-I'!D27:O27,0)</f>
        <v>9</v>
      </c>
      <c r="K27">
        <f>_xlfn.RANK.EQ('Time-I'!K27,'Time-I'!D27:O27,0)</f>
        <v>6</v>
      </c>
      <c r="L27">
        <f>_xlfn.RANK.EQ('Time-I'!L27,'Time-I'!D27:O27,0)</f>
        <v>9</v>
      </c>
      <c r="M27">
        <f>_xlfn.RANK.EQ('Time-I'!M27,'Time-I'!D27:O27,0)</f>
        <v>7</v>
      </c>
      <c r="N27">
        <f>_xlfn.RANK.EQ('Time-I'!N27,'Time-I'!D27:O27,0)</f>
        <v>2</v>
      </c>
      <c r="O27">
        <f>_xlfn.RANK.EQ('Time-I'!O27,'Time-I'!D27:O27,0)</f>
        <v>12</v>
      </c>
    </row>
    <row r="28" spans="1:15" x14ac:dyDescent="0.25">
      <c r="A28">
        <f>Time!A28</f>
        <v>75</v>
      </c>
      <c r="B28">
        <f>Time!B28</f>
        <v>3780</v>
      </c>
      <c r="C28">
        <f>Time!C28</f>
        <v>75</v>
      </c>
      <c r="D28">
        <f>_xlfn.RANK.EQ('Time-I'!D28,'Time-I'!D28:O28,0)</f>
        <v>12</v>
      </c>
      <c r="E28">
        <f>_xlfn.RANK.EQ('Time-I'!E28,'Time-I'!D28:O28,0)</f>
        <v>7</v>
      </c>
      <c r="F28">
        <f>_xlfn.RANK.EQ('Time-I'!F28,'Time-I'!D28:O28,0)</f>
        <v>3</v>
      </c>
      <c r="G28">
        <f>_xlfn.RANK.EQ('Time-I'!G28,'Time-I'!D28:O28,0)</f>
        <v>1</v>
      </c>
      <c r="H28">
        <f>_xlfn.RANK.EQ('Time-I'!H28,'Time-I'!D28:O28,0)</f>
        <v>4</v>
      </c>
      <c r="I28">
        <f>_xlfn.RANK.EQ('Time-I'!I28,'Time-I'!D28:O28,0)</f>
        <v>5</v>
      </c>
      <c r="J28">
        <f>_xlfn.RANK.EQ('Time-I'!J28,'Time-I'!D28:O28,0)</f>
        <v>9</v>
      </c>
      <c r="K28">
        <f>_xlfn.RANK.EQ('Time-I'!K28,'Time-I'!D28:O28,0)</f>
        <v>7</v>
      </c>
      <c r="L28">
        <f>_xlfn.RANK.EQ('Time-I'!L28,'Time-I'!D28:O28,0)</f>
        <v>9</v>
      </c>
      <c r="M28">
        <f>_xlfn.RANK.EQ('Time-I'!M28,'Time-I'!D28:O28,0)</f>
        <v>6</v>
      </c>
      <c r="N28">
        <f>_xlfn.RANK.EQ('Time-I'!N28,'Time-I'!D28:O28,0)</f>
        <v>2</v>
      </c>
      <c r="O28">
        <f>_xlfn.RANK.EQ('Time-I'!O28,'Time-I'!D28:O28,0)</f>
        <v>11</v>
      </c>
    </row>
    <row r="29" spans="1:15" x14ac:dyDescent="0.25">
      <c r="A29">
        <f>Time!A29</f>
        <v>74</v>
      </c>
      <c r="B29">
        <f>Time!B29</f>
        <v>3729.6</v>
      </c>
      <c r="C29">
        <f>Time!C29</f>
        <v>74</v>
      </c>
      <c r="D29">
        <f>_xlfn.RANK.EQ('Time-I'!D29,'Time-I'!D29:O29,0)</f>
        <v>12</v>
      </c>
      <c r="E29">
        <f>_xlfn.RANK.EQ('Time-I'!E29,'Time-I'!D29:O29,0)</f>
        <v>8</v>
      </c>
      <c r="F29">
        <f>_xlfn.RANK.EQ('Time-I'!F29,'Time-I'!D29:O29,0)</f>
        <v>3</v>
      </c>
      <c r="G29">
        <f>_xlfn.RANK.EQ('Time-I'!G29,'Time-I'!D29:O29,0)</f>
        <v>1</v>
      </c>
      <c r="H29">
        <f>_xlfn.RANK.EQ('Time-I'!H29,'Time-I'!D29:O29,0)</f>
        <v>4</v>
      </c>
      <c r="I29">
        <f>_xlfn.RANK.EQ('Time-I'!I29,'Time-I'!D29:O29,0)</f>
        <v>5</v>
      </c>
      <c r="J29">
        <f>_xlfn.RANK.EQ('Time-I'!J29,'Time-I'!D29:O29,0)</f>
        <v>9</v>
      </c>
      <c r="K29">
        <f>_xlfn.RANK.EQ('Time-I'!K29,'Time-I'!D29:O29,0)</f>
        <v>7</v>
      </c>
      <c r="L29">
        <f>_xlfn.RANK.EQ('Time-I'!L29,'Time-I'!D29:O29,0)</f>
        <v>9</v>
      </c>
      <c r="M29">
        <f>_xlfn.RANK.EQ('Time-I'!M29,'Time-I'!D29:O29,0)</f>
        <v>6</v>
      </c>
      <c r="N29">
        <f>_xlfn.RANK.EQ('Time-I'!N29,'Time-I'!D29:O29,0)</f>
        <v>2</v>
      </c>
      <c r="O29">
        <f>_xlfn.RANK.EQ('Time-I'!O29,'Time-I'!D29:O29,0)</f>
        <v>11</v>
      </c>
    </row>
    <row r="30" spans="1:15" x14ac:dyDescent="0.25">
      <c r="A30">
        <f>Time!A30</f>
        <v>73</v>
      </c>
      <c r="B30">
        <f>Time!B30</f>
        <v>3679.2</v>
      </c>
      <c r="C30">
        <f>Time!C30</f>
        <v>73</v>
      </c>
      <c r="D30">
        <f>_xlfn.RANK.EQ('Time-I'!D30,'Time-I'!D30:O30,0)</f>
        <v>12</v>
      </c>
      <c r="E30">
        <f>_xlfn.RANK.EQ('Time-I'!E30,'Time-I'!D30:O30,0)</f>
        <v>7</v>
      </c>
      <c r="F30">
        <f>_xlfn.RANK.EQ('Time-I'!F30,'Time-I'!D30:O30,0)</f>
        <v>3</v>
      </c>
      <c r="G30">
        <f>_xlfn.RANK.EQ('Time-I'!G30,'Time-I'!D30:O30,0)</f>
        <v>1</v>
      </c>
      <c r="H30">
        <f>_xlfn.RANK.EQ('Time-I'!H30,'Time-I'!D30:O30,0)</f>
        <v>4</v>
      </c>
      <c r="I30">
        <f>_xlfn.RANK.EQ('Time-I'!I30,'Time-I'!D30:O30,0)</f>
        <v>5</v>
      </c>
      <c r="J30">
        <f>_xlfn.RANK.EQ('Time-I'!J30,'Time-I'!D30:O30,0)</f>
        <v>9</v>
      </c>
      <c r="K30">
        <f>_xlfn.RANK.EQ('Time-I'!K30,'Time-I'!D30:O30,0)</f>
        <v>8</v>
      </c>
      <c r="L30">
        <f>_xlfn.RANK.EQ('Time-I'!L30,'Time-I'!D30:O30,0)</f>
        <v>10</v>
      </c>
      <c r="M30">
        <f>_xlfn.RANK.EQ('Time-I'!M30,'Time-I'!D30:O30,0)</f>
        <v>6</v>
      </c>
      <c r="N30">
        <f>_xlfn.RANK.EQ('Time-I'!N30,'Time-I'!D30:O30,0)</f>
        <v>2</v>
      </c>
      <c r="O30">
        <f>_xlfn.RANK.EQ('Time-I'!O30,'Time-I'!D30:O30,0)</f>
        <v>11</v>
      </c>
    </row>
    <row r="31" spans="1:15" x14ac:dyDescent="0.25">
      <c r="A31">
        <f>Time!A31</f>
        <v>72</v>
      </c>
      <c r="B31">
        <f>Time!B31</f>
        <v>3628.8</v>
      </c>
      <c r="C31">
        <f>Time!C31</f>
        <v>72</v>
      </c>
      <c r="D31">
        <f>_xlfn.RANK.EQ('Time-I'!D31,'Time-I'!D31:O31,0)</f>
        <v>12</v>
      </c>
      <c r="E31">
        <f>_xlfn.RANK.EQ('Time-I'!E31,'Time-I'!D31:O31,0)</f>
        <v>7</v>
      </c>
      <c r="F31">
        <f>_xlfn.RANK.EQ('Time-I'!F31,'Time-I'!D31:O31,0)</f>
        <v>3</v>
      </c>
      <c r="G31">
        <f>_xlfn.RANK.EQ('Time-I'!G31,'Time-I'!D31:O31,0)</f>
        <v>1</v>
      </c>
      <c r="H31">
        <f>_xlfn.RANK.EQ('Time-I'!H31,'Time-I'!D31:O31,0)</f>
        <v>4</v>
      </c>
      <c r="I31">
        <f>_xlfn.RANK.EQ('Time-I'!I31,'Time-I'!D31:O31,0)</f>
        <v>5</v>
      </c>
      <c r="J31">
        <f>_xlfn.RANK.EQ('Time-I'!J31,'Time-I'!D31:O31,0)</f>
        <v>9</v>
      </c>
      <c r="K31">
        <f>_xlfn.RANK.EQ('Time-I'!K31,'Time-I'!D31:O31,0)</f>
        <v>8</v>
      </c>
      <c r="L31">
        <f>_xlfn.RANK.EQ('Time-I'!L31,'Time-I'!D31:O31,0)</f>
        <v>10</v>
      </c>
      <c r="M31">
        <f>_xlfn.RANK.EQ('Time-I'!M31,'Time-I'!D31:O31,0)</f>
        <v>6</v>
      </c>
      <c r="N31">
        <f>_xlfn.RANK.EQ('Time-I'!N31,'Time-I'!D31:O31,0)</f>
        <v>2</v>
      </c>
      <c r="O31">
        <f>_xlfn.RANK.EQ('Time-I'!O31,'Time-I'!D31:O31,0)</f>
        <v>11</v>
      </c>
    </row>
    <row r="32" spans="1:15" x14ac:dyDescent="0.25">
      <c r="A32">
        <f>Time!A32</f>
        <v>71</v>
      </c>
      <c r="B32">
        <f>Time!B32</f>
        <v>3578.4</v>
      </c>
      <c r="C32">
        <f>Time!C32</f>
        <v>71</v>
      </c>
      <c r="D32">
        <f>_xlfn.RANK.EQ('Time-I'!D32,'Time-I'!D32:O32,0)</f>
        <v>12</v>
      </c>
      <c r="E32">
        <f>_xlfn.RANK.EQ('Time-I'!E32,'Time-I'!D32:O32,0)</f>
        <v>8</v>
      </c>
      <c r="F32">
        <f>_xlfn.RANK.EQ('Time-I'!F32,'Time-I'!D32:O32,0)</f>
        <v>3</v>
      </c>
      <c r="G32">
        <f>_xlfn.RANK.EQ('Time-I'!G32,'Time-I'!D32:O32,0)</f>
        <v>1</v>
      </c>
      <c r="H32">
        <f>_xlfn.RANK.EQ('Time-I'!H32,'Time-I'!D32:O32,0)</f>
        <v>4</v>
      </c>
      <c r="I32">
        <f>_xlfn.RANK.EQ('Time-I'!I32,'Time-I'!D32:O32,0)</f>
        <v>5</v>
      </c>
      <c r="J32">
        <f>_xlfn.RANK.EQ('Time-I'!J32,'Time-I'!D32:O32,0)</f>
        <v>9</v>
      </c>
      <c r="K32">
        <f>_xlfn.RANK.EQ('Time-I'!K32,'Time-I'!D32:O32,0)</f>
        <v>7</v>
      </c>
      <c r="L32">
        <f>_xlfn.RANK.EQ('Time-I'!L32,'Time-I'!D32:O32,0)</f>
        <v>9</v>
      </c>
      <c r="M32">
        <f>_xlfn.RANK.EQ('Time-I'!M32,'Time-I'!D32:O32,0)</f>
        <v>6</v>
      </c>
      <c r="N32">
        <f>_xlfn.RANK.EQ('Time-I'!N32,'Time-I'!D32:O32,0)</f>
        <v>2</v>
      </c>
      <c r="O32">
        <f>_xlfn.RANK.EQ('Time-I'!O32,'Time-I'!D32:O32,0)</f>
        <v>11</v>
      </c>
    </row>
    <row r="33" spans="1:15" x14ac:dyDescent="0.25">
      <c r="A33">
        <f>Time!A33</f>
        <v>70</v>
      </c>
      <c r="B33">
        <f>Time!B33</f>
        <v>3528</v>
      </c>
      <c r="C33">
        <f>Time!C33</f>
        <v>70</v>
      </c>
      <c r="D33">
        <f>_xlfn.RANK.EQ('Time-I'!D33,'Time-I'!D33:O33,0)</f>
        <v>12</v>
      </c>
      <c r="E33">
        <f>_xlfn.RANK.EQ('Time-I'!E33,'Time-I'!D33:O33,0)</f>
        <v>8</v>
      </c>
      <c r="F33">
        <f>_xlfn.RANK.EQ('Time-I'!F33,'Time-I'!D33:O33,0)</f>
        <v>3</v>
      </c>
      <c r="G33">
        <f>_xlfn.RANK.EQ('Time-I'!G33,'Time-I'!D33:O33,0)</f>
        <v>1</v>
      </c>
      <c r="H33">
        <f>_xlfn.RANK.EQ('Time-I'!H33,'Time-I'!D33:O33,0)</f>
        <v>4</v>
      </c>
      <c r="I33">
        <f>_xlfn.RANK.EQ('Time-I'!I33,'Time-I'!D33:O33,0)</f>
        <v>5</v>
      </c>
      <c r="J33">
        <f>_xlfn.RANK.EQ('Time-I'!J33,'Time-I'!D33:O33,0)</f>
        <v>7</v>
      </c>
      <c r="K33">
        <f>_xlfn.RANK.EQ('Time-I'!K33,'Time-I'!D33:O33,0)</f>
        <v>9</v>
      </c>
      <c r="L33">
        <f>_xlfn.RANK.EQ('Time-I'!L33,'Time-I'!D33:O33,0)</f>
        <v>10</v>
      </c>
      <c r="M33">
        <f>_xlfn.RANK.EQ('Time-I'!M33,'Time-I'!D33:O33,0)</f>
        <v>6</v>
      </c>
      <c r="N33">
        <f>_xlfn.RANK.EQ('Time-I'!N33,'Time-I'!D33:O33,0)</f>
        <v>2</v>
      </c>
      <c r="O33">
        <f>_xlfn.RANK.EQ('Time-I'!O33,'Time-I'!D33:O33,0)</f>
        <v>11</v>
      </c>
    </row>
    <row r="34" spans="1:15" x14ac:dyDescent="0.25">
      <c r="A34">
        <f>Time!A34</f>
        <v>69</v>
      </c>
      <c r="B34">
        <f>Time!B34</f>
        <v>3477.6</v>
      </c>
      <c r="C34">
        <f>Time!C34</f>
        <v>69</v>
      </c>
      <c r="D34">
        <f>_xlfn.RANK.EQ('Time-I'!D34,'Time-I'!D34:O34,0)</f>
        <v>11</v>
      </c>
      <c r="E34">
        <f>_xlfn.RANK.EQ('Time-I'!E34,'Time-I'!D34:O34,0)</f>
        <v>8</v>
      </c>
      <c r="F34">
        <f>_xlfn.RANK.EQ('Time-I'!F34,'Time-I'!D34:O34,0)</f>
        <v>3</v>
      </c>
      <c r="G34">
        <f>_xlfn.RANK.EQ('Time-I'!G34,'Time-I'!D34:O34,0)</f>
        <v>1</v>
      </c>
      <c r="H34">
        <f>_xlfn.RANK.EQ('Time-I'!H34,'Time-I'!D34:O34,0)</f>
        <v>4</v>
      </c>
      <c r="I34">
        <f>_xlfn.RANK.EQ('Time-I'!I34,'Time-I'!D34:O34,0)</f>
        <v>5</v>
      </c>
      <c r="J34">
        <f>_xlfn.RANK.EQ('Time-I'!J34,'Time-I'!D34:O34,0)</f>
        <v>8</v>
      </c>
      <c r="K34">
        <f>_xlfn.RANK.EQ('Time-I'!K34,'Time-I'!D34:O34,0)</f>
        <v>7</v>
      </c>
      <c r="L34">
        <f>_xlfn.RANK.EQ('Time-I'!L34,'Time-I'!D34:O34,0)</f>
        <v>8</v>
      </c>
      <c r="M34">
        <f>_xlfn.RANK.EQ('Time-I'!M34,'Time-I'!D34:O34,0)</f>
        <v>6</v>
      </c>
      <c r="N34">
        <f>_xlfn.RANK.EQ('Time-I'!N34,'Time-I'!D34:O34,0)</f>
        <v>2</v>
      </c>
      <c r="O34">
        <f>_xlfn.RANK.EQ('Time-I'!O34,'Time-I'!D34:O34,0)</f>
        <v>11</v>
      </c>
    </row>
    <row r="35" spans="1:15" x14ac:dyDescent="0.25">
      <c r="A35">
        <f>Time!A35</f>
        <v>68</v>
      </c>
      <c r="B35">
        <f>Time!B35</f>
        <v>3427.2</v>
      </c>
      <c r="C35">
        <f>Time!C35</f>
        <v>68</v>
      </c>
      <c r="D35">
        <f>_xlfn.RANK.EQ('Time-I'!D35,'Time-I'!D35:O35,0)</f>
        <v>12</v>
      </c>
      <c r="E35">
        <f>_xlfn.RANK.EQ('Time-I'!E35,'Time-I'!D35:O35,0)</f>
        <v>8</v>
      </c>
      <c r="F35">
        <f>_xlfn.RANK.EQ('Time-I'!F35,'Time-I'!D35:O35,0)</f>
        <v>3</v>
      </c>
      <c r="G35">
        <f>_xlfn.RANK.EQ('Time-I'!G35,'Time-I'!D35:O35,0)</f>
        <v>1</v>
      </c>
      <c r="H35">
        <f>_xlfn.RANK.EQ('Time-I'!H35,'Time-I'!D35:O35,0)</f>
        <v>4</v>
      </c>
      <c r="I35">
        <f>_xlfn.RANK.EQ('Time-I'!I35,'Time-I'!D35:O35,0)</f>
        <v>5</v>
      </c>
      <c r="J35">
        <f>_xlfn.RANK.EQ('Time-I'!J35,'Time-I'!D35:O35,0)</f>
        <v>9</v>
      </c>
      <c r="K35">
        <f>_xlfn.RANK.EQ('Time-I'!K35,'Time-I'!D35:O35,0)</f>
        <v>6</v>
      </c>
      <c r="L35">
        <f>_xlfn.RANK.EQ('Time-I'!L35,'Time-I'!D35:O35,0)</f>
        <v>9</v>
      </c>
      <c r="M35">
        <f>_xlfn.RANK.EQ('Time-I'!M35,'Time-I'!D35:O35,0)</f>
        <v>7</v>
      </c>
      <c r="N35">
        <f>_xlfn.RANK.EQ('Time-I'!N35,'Time-I'!D35:O35,0)</f>
        <v>2</v>
      </c>
      <c r="O35">
        <f>_xlfn.RANK.EQ('Time-I'!O35,'Time-I'!D35:O35,0)</f>
        <v>11</v>
      </c>
    </row>
    <row r="36" spans="1:15" x14ac:dyDescent="0.25">
      <c r="A36">
        <f>Time!A36</f>
        <v>67</v>
      </c>
      <c r="B36">
        <f>Time!B36</f>
        <v>3376.8</v>
      </c>
      <c r="C36">
        <f>Time!C36</f>
        <v>67</v>
      </c>
      <c r="D36">
        <f>_xlfn.RANK.EQ('Time-I'!D36,'Time-I'!D36:O36,0)</f>
        <v>12</v>
      </c>
      <c r="E36">
        <f>_xlfn.RANK.EQ('Time-I'!E36,'Time-I'!D36:O36,0)</f>
        <v>8</v>
      </c>
      <c r="F36">
        <f>_xlfn.RANK.EQ('Time-I'!F36,'Time-I'!D36:O36,0)</f>
        <v>3</v>
      </c>
      <c r="G36">
        <f>_xlfn.RANK.EQ('Time-I'!G36,'Time-I'!D36:O36,0)</f>
        <v>1</v>
      </c>
      <c r="H36">
        <f>_xlfn.RANK.EQ('Time-I'!H36,'Time-I'!D36:O36,0)</f>
        <v>4</v>
      </c>
      <c r="I36">
        <f>_xlfn.RANK.EQ('Time-I'!I36,'Time-I'!D36:O36,0)</f>
        <v>5</v>
      </c>
      <c r="J36">
        <f>_xlfn.RANK.EQ('Time-I'!J36,'Time-I'!D36:O36,0)</f>
        <v>10</v>
      </c>
      <c r="K36">
        <f>_xlfn.RANK.EQ('Time-I'!K36,'Time-I'!D36:O36,0)</f>
        <v>6</v>
      </c>
      <c r="L36">
        <f>_xlfn.RANK.EQ('Time-I'!L36,'Time-I'!D36:O36,0)</f>
        <v>8</v>
      </c>
      <c r="M36">
        <f>_xlfn.RANK.EQ('Time-I'!M36,'Time-I'!D36:O36,0)</f>
        <v>7</v>
      </c>
      <c r="N36">
        <f>_xlfn.RANK.EQ('Time-I'!N36,'Time-I'!D36:O36,0)</f>
        <v>2</v>
      </c>
      <c r="O36">
        <f>_xlfn.RANK.EQ('Time-I'!O36,'Time-I'!D36:O36,0)</f>
        <v>11</v>
      </c>
    </row>
    <row r="37" spans="1:15" x14ac:dyDescent="0.25">
      <c r="A37">
        <f>Time!A37</f>
        <v>66</v>
      </c>
      <c r="B37">
        <f>Time!B37</f>
        <v>3326.4</v>
      </c>
      <c r="C37">
        <f>Time!C37</f>
        <v>66</v>
      </c>
      <c r="D37">
        <f>_xlfn.RANK.EQ('Time-I'!D37,'Time-I'!D37:O37,0)</f>
        <v>12</v>
      </c>
      <c r="E37">
        <f>_xlfn.RANK.EQ('Time-I'!E37,'Time-I'!D37:O37,0)</f>
        <v>8</v>
      </c>
      <c r="F37">
        <f>_xlfn.RANK.EQ('Time-I'!F37,'Time-I'!D37:O37,0)</f>
        <v>3</v>
      </c>
      <c r="G37">
        <f>_xlfn.RANK.EQ('Time-I'!G37,'Time-I'!D37:O37,0)</f>
        <v>1</v>
      </c>
      <c r="H37">
        <f>_xlfn.RANK.EQ('Time-I'!H37,'Time-I'!D37:O37,0)</f>
        <v>4</v>
      </c>
      <c r="I37">
        <f>_xlfn.RANK.EQ('Time-I'!I37,'Time-I'!D37:O37,0)</f>
        <v>5</v>
      </c>
      <c r="J37">
        <f>_xlfn.RANK.EQ('Time-I'!J37,'Time-I'!D37:O37,0)</f>
        <v>8</v>
      </c>
      <c r="K37">
        <f>_xlfn.RANK.EQ('Time-I'!K37,'Time-I'!D37:O37,0)</f>
        <v>7</v>
      </c>
      <c r="L37">
        <f>_xlfn.RANK.EQ('Time-I'!L37,'Time-I'!D37:O37,0)</f>
        <v>11</v>
      </c>
      <c r="M37">
        <f>_xlfn.RANK.EQ('Time-I'!M37,'Time-I'!D37:O37,0)</f>
        <v>6</v>
      </c>
      <c r="N37">
        <f>_xlfn.RANK.EQ('Time-I'!N37,'Time-I'!D37:O37,0)</f>
        <v>2</v>
      </c>
      <c r="O37">
        <f>_xlfn.RANK.EQ('Time-I'!O37,'Time-I'!D37:O37,0)</f>
        <v>8</v>
      </c>
    </row>
    <row r="38" spans="1:15" x14ac:dyDescent="0.25">
      <c r="A38">
        <f>Time!A38</f>
        <v>65</v>
      </c>
      <c r="B38">
        <f>Time!B38</f>
        <v>3276</v>
      </c>
      <c r="C38">
        <f>Time!C38</f>
        <v>65</v>
      </c>
      <c r="D38">
        <f>_xlfn.RANK.EQ('Time-I'!D38,'Time-I'!D38:O38,0)</f>
        <v>12</v>
      </c>
      <c r="E38">
        <f>_xlfn.RANK.EQ('Time-I'!E38,'Time-I'!D38:O38,0)</f>
        <v>6</v>
      </c>
      <c r="F38">
        <f>_xlfn.RANK.EQ('Time-I'!F38,'Time-I'!D38:O38,0)</f>
        <v>3</v>
      </c>
      <c r="G38">
        <f>_xlfn.RANK.EQ('Time-I'!G38,'Time-I'!D38:O38,0)</f>
        <v>1</v>
      </c>
      <c r="H38">
        <f>_xlfn.RANK.EQ('Time-I'!H38,'Time-I'!D38:O38,0)</f>
        <v>4</v>
      </c>
      <c r="I38">
        <f>_xlfn.RANK.EQ('Time-I'!I38,'Time-I'!D38:O38,0)</f>
        <v>5</v>
      </c>
      <c r="J38">
        <f>_xlfn.RANK.EQ('Time-I'!J38,'Time-I'!D38:O38,0)</f>
        <v>10</v>
      </c>
      <c r="K38">
        <f>_xlfn.RANK.EQ('Time-I'!K38,'Time-I'!D38:O38,0)</f>
        <v>8</v>
      </c>
      <c r="L38">
        <f>_xlfn.RANK.EQ('Time-I'!L38,'Time-I'!D38:O38,0)</f>
        <v>9</v>
      </c>
      <c r="M38">
        <f>_xlfn.RANK.EQ('Time-I'!M38,'Time-I'!D38:O38,0)</f>
        <v>7</v>
      </c>
      <c r="N38">
        <f>_xlfn.RANK.EQ('Time-I'!N38,'Time-I'!D38:O38,0)</f>
        <v>2</v>
      </c>
      <c r="O38">
        <f>_xlfn.RANK.EQ('Time-I'!O38,'Time-I'!D38:O38,0)</f>
        <v>11</v>
      </c>
    </row>
    <row r="39" spans="1:15" x14ac:dyDescent="0.25">
      <c r="A39">
        <f>Time!A39</f>
        <v>64</v>
      </c>
      <c r="B39">
        <f>Time!B39</f>
        <v>3225.6</v>
      </c>
      <c r="C39">
        <f>Time!C39</f>
        <v>64</v>
      </c>
      <c r="D39">
        <f>_xlfn.RANK.EQ('Time-I'!D39,'Time-I'!D39:O39,0)</f>
        <v>12</v>
      </c>
      <c r="E39">
        <f>_xlfn.RANK.EQ('Time-I'!E39,'Time-I'!D39:O39,0)</f>
        <v>9</v>
      </c>
      <c r="F39">
        <f>_xlfn.RANK.EQ('Time-I'!F39,'Time-I'!D39:O39,0)</f>
        <v>2</v>
      </c>
      <c r="G39">
        <f>_xlfn.RANK.EQ('Time-I'!G39,'Time-I'!D39:O39,0)</f>
        <v>1</v>
      </c>
      <c r="H39">
        <f>_xlfn.RANK.EQ('Time-I'!H39,'Time-I'!D39:O39,0)</f>
        <v>4</v>
      </c>
      <c r="I39">
        <f>_xlfn.RANK.EQ('Time-I'!I39,'Time-I'!D39:O39,0)</f>
        <v>5</v>
      </c>
      <c r="J39">
        <f>_xlfn.RANK.EQ('Time-I'!J39,'Time-I'!D39:O39,0)</f>
        <v>10</v>
      </c>
      <c r="K39">
        <f>_xlfn.RANK.EQ('Time-I'!K39,'Time-I'!D39:O39,0)</f>
        <v>7</v>
      </c>
      <c r="L39">
        <f>_xlfn.RANK.EQ('Time-I'!L39,'Time-I'!D39:O39,0)</f>
        <v>10</v>
      </c>
      <c r="M39">
        <f>_xlfn.RANK.EQ('Time-I'!M39,'Time-I'!D39:O39,0)</f>
        <v>8</v>
      </c>
      <c r="N39">
        <f>_xlfn.RANK.EQ('Time-I'!N39,'Time-I'!D39:O39,0)</f>
        <v>3</v>
      </c>
      <c r="O39">
        <f>_xlfn.RANK.EQ('Time-I'!O39,'Time-I'!D39:O39,0)</f>
        <v>6</v>
      </c>
    </row>
    <row r="40" spans="1:15" x14ac:dyDescent="0.25">
      <c r="A40">
        <f>Time!A40</f>
        <v>63</v>
      </c>
      <c r="B40">
        <f>Time!B40</f>
        <v>3175.2</v>
      </c>
      <c r="C40">
        <f>Time!C40</f>
        <v>63</v>
      </c>
      <c r="D40">
        <f>_xlfn.RANK.EQ('Time-I'!D40,'Time-I'!D40:O40,0)</f>
        <v>12</v>
      </c>
      <c r="E40">
        <f>_xlfn.RANK.EQ('Time-I'!E40,'Time-I'!D40:O40,0)</f>
        <v>9</v>
      </c>
      <c r="F40">
        <f>_xlfn.RANK.EQ('Time-I'!F40,'Time-I'!D40:O40,0)</f>
        <v>3</v>
      </c>
      <c r="G40">
        <f>_xlfn.RANK.EQ('Time-I'!G40,'Time-I'!D40:O40,0)</f>
        <v>1</v>
      </c>
      <c r="H40">
        <f>_xlfn.RANK.EQ('Time-I'!H40,'Time-I'!D40:O40,0)</f>
        <v>4</v>
      </c>
      <c r="I40">
        <f>_xlfn.RANK.EQ('Time-I'!I40,'Time-I'!D40:O40,0)</f>
        <v>5</v>
      </c>
      <c r="J40">
        <f>_xlfn.RANK.EQ('Time-I'!J40,'Time-I'!D40:O40,0)</f>
        <v>7</v>
      </c>
      <c r="K40">
        <f>_xlfn.RANK.EQ('Time-I'!K40,'Time-I'!D40:O40,0)</f>
        <v>8</v>
      </c>
      <c r="L40">
        <f>_xlfn.RANK.EQ('Time-I'!L40,'Time-I'!D40:O40,0)</f>
        <v>9</v>
      </c>
      <c r="M40">
        <f>_xlfn.RANK.EQ('Time-I'!M40,'Time-I'!D40:O40,0)</f>
        <v>6</v>
      </c>
      <c r="N40">
        <f>_xlfn.RANK.EQ('Time-I'!N40,'Time-I'!D40:O40,0)</f>
        <v>2</v>
      </c>
      <c r="O40">
        <f>_xlfn.RANK.EQ('Time-I'!O40,'Time-I'!D40:O40,0)</f>
        <v>11</v>
      </c>
    </row>
    <row r="41" spans="1:15" x14ac:dyDescent="0.25">
      <c r="A41">
        <f>Time!A41</f>
        <v>62</v>
      </c>
      <c r="B41">
        <f>Time!B41</f>
        <v>3124.8</v>
      </c>
      <c r="C41">
        <f>Time!C41</f>
        <v>62</v>
      </c>
      <c r="D41">
        <f>_xlfn.RANK.EQ('Time-I'!D41,'Time-I'!D41:O41,0)</f>
        <v>12</v>
      </c>
      <c r="E41">
        <f>_xlfn.RANK.EQ('Time-I'!E41,'Time-I'!D41:O41,0)</f>
        <v>8</v>
      </c>
      <c r="F41">
        <f>_xlfn.RANK.EQ('Time-I'!F41,'Time-I'!D41:O41,0)</f>
        <v>3</v>
      </c>
      <c r="G41">
        <f>_xlfn.RANK.EQ('Time-I'!G41,'Time-I'!D41:O41,0)</f>
        <v>1</v>
      </c>
      <c r="H41">
        <f>_xlfn.RANK.EQ('Time-I'!H41,'Time-I'!D41:O41,0)</f>
        <v>4</v>
      </c>
      <c r="I41">
        <f>_xlfn.RANK.EQ('Time-I'!I41,'Time-I'!D41:O41,0)</f>
        <v>5</v>
      </c>
      <c r="J41">
        <f>_xlfn.RANK.EQ('Time-I'!J41,'Time-I'!D41:O41,0)</f>
        <v>9</v>
      </c>
      <c r="K41">
        <f>_xlfn.RANK.EQ('Time-I'!K41,'Time-I'!D41:O41,0)</f>
        <v>7</v>
      </c>
      <c r="L41">
        <f>_xlfn.RANK.EQ('Time-I'!L41,'Time-I'!D41:O41,0)</f>
        <v>10</v>
      </c>
      <c r="M41">
        <f>_xlfn.RANK.EQ('Time-I'!M41,'Time-I'!D41:O41,0)</f>
        <v>6</v>
      </c>
      <c r="N41">
        <f>_xlfn.RANK.EQ('Time-I'!N41,'Time-I'!D41:O41,0)</f>
        <v>2</v>
      </c>
      <c r="O41">
        <f>_xlfn.RANK.EQ('Time-I'!O41,'Time-I'!D41:O41,0)</f>
        <v>11</v>
      </c>
    </row>
    <row r="42" spans="1:15" x14ac:dyDescent="0.25">
      <c r="A42">
        <f>Time!A42</f>
        <v>61</v>
      </c>
      <c r="B42">
        <f>Time!B42</f>
        <v>3074.4</v>
      </c>
      <c r="C42">
        <f>Time!C42</f>
        <v>61</v>
      </c>
      <c r="D42">
        <f>_xlfn.RANK.EQ('Time-I'!D42,'Time-I'!D42:O42,0)</f>
        <v>12</v>
      </c>
      <c r="E42">
        <f>_xlfn.RANK.EQ('Time-I'!E42,'Time-I'!D42:O42,0)</f>
        <v>9</v>
      </c>
      <c r="F42">
        <f>_xlfn.RANK.EQ('Time-I'!F42,'Time-I'!D42:O42,0)</f>
        <v>3</v>
      </c>
      <c r="G42">
        <f>_xlfn.RANK.EQ('Time-I'!G42,'Time-I'!D42:O42,0)</f>
        <v>1</v>
      </c>
      <c r="H42">
        <f>_xlfn.RANK.EQ('Time-I'!H42,'Time-I'!D42:O42,0)</f>
        <v>4</v>
      </c>
      <c r="I42">
        <f>_xlfn.RANK.EQ('Time-I'!I42,'Time-I'!D42:O42,0)</f>
        <v>5</v>
      </c>
      <c r="J42">
        <f>_xlfn.RANK.EQ('Time-I'!J42,'Time-I'!D42:O42,0)</f>
        <v>10</v>
      </c>
      <c r="K42">
        <f>_xlfn.RANK.EQ('Time-I'!K42,'Time-I'!D42:O42,0)</f>
        <v>8</v>
      </c>
      <c r="L42">
        <f>_xlfn.RANK.EQ('Time-I'!L42,'Time-I'!D42:O42,0)</f>
        <v>7</v>
      </c>
      <c r="M42">
        <f>_xlfn.RANK.EQ('Time-I'!M42,'Time-I'!D42:O42,0)</f>
        <v>6</v>
      </c>
      <c r="N42">
        <f>_xlfn.RANK.EQ('Time-I'!N42,'Time-I'!D42:O42,0)</f>
        <v>2</v>
      </c>
      <c r="O42">
        <f>_xlfn.RANK.EQ('Time-I'!O42,'Time-I'!D42:O42,0)</f>
        <v>11</v>
      </c>
    </row>
    <row r="43" spans="1:15" x14ac:dyDescent="0.25">
      <c r="A43">
        <f>Time!A43</f>
        <v>60</v>
      </c>
      <c r="B43">
        <f>Time!B43</f>
        <v>3024</v>
      </c>
      <c r="C43">
        <f>Time!C43</f>
        <v>60</v>
      </c>
      <c r="D43">
        <f>_xlfn.RANK.EQ('Time-I'!D43,'Time-I'!D43:O43,0)</f>
        <v>12</v>
      </c>
      <c r="E43">
        <f>_xlfn.RANK.EQ('Time-I'!E43,'Time-I'!D43:O43,0)</f>
        <v>9</v>
      </c>
      <c r="F43">
        <f>_xlfn.RANK.EQ('Time-I'!F43,'Time-I'!D43:O43,0)</f>
        <v>3</v>
      </c>
      <c r="G43">
        <f>_xlfn.RANK.EQ('Time-I'!G43,'Time-I'!D43:O43,0)</f>
        <v>1</v>
      </c>
      <c r="H43">
        <f>_xlfn.RANK.EQ('Time-I'!H43,'Time-I'!D43:O43,0)</f>
        <v>4</v>
      </c>
      <c r="I43">
        <f>_xlfn.RANK.EQ('Time-I'!I43,'Time-I'!D43:O43,0)</f>
        <v>5</v>
      </c>
      <c r="J43">
        <f>_xlfn.RANK.EQ('Time-I'!J43,'Time-I'!D43:O43,0)</f>
        <v>6</v>
      </c>
      <c r="K43">
        <f>_xlfn.RANK.EQ('Time-I'!K43,'Time-I'!D43:O43,0)</f>
        <v>7</v>
      </c>
      <c r="L43">
        <f>_xlfn.RANK.EQ('Time-I'!L43,'Time-I'!D43:O43,0)</f>
        <v>10</v>
      </c>
      <c r="M43">
        <f>_xlfn.RANK.EQ('Time-I'!M43,'Time-I'!D43:O43,0)</f>
        <v>8</v>
      </c>
      <c r="N43">
        <f>_xlfn.RANK.EQ('Time-I'!N43,'Time-I'!D43:O43,0)</f>
        <v>2</v>
      </c>
      <c r="O43">
        <f>_xlfn.RANK.EQ('Time-I'!O43,'Time-I'!D43:O43,0)</f>
        <v>11</v>
      </c>
    </row>
    <row r="44" spans="1:15" x14ac:dyDescent="0.25">
      <c r="A44">
        <f>Time!A44</f>
        <v>59</v>
      </c>
      <c r="B44">
        <f>Time!B44</f>
        <v>2973.6</v>
      </c>
      <c r="C44">
        <f>Time!C44</f>
        <v>59</v>
      </c>
      <c r="D44">
        <f>_xlfn.RANK.EQ('Time-I'!D44,'Time-I'!D44:O44,0)</f>
        <v>12</v>
      </c>
      <c r="E44">
        <f>_xlfn.RANK.EQ('Time-I'!E44,'Time-I'!D44:O44,0)</f>
        <v>9</v>
      </c>
      <c r="F44">
        <f>_xlfn.RANK.EQ('Time-I'!F44,'Time-I'!D44:O44,0)</f>
        <v>3</v>
      </c>
      <c r="G44">
        <f>_xlfn.RANK.EQ('Time-I'!G44,'Time-I'!D44:O44,0)</f>
        <v>1</v>
      </c>
      <c r="H44">
        <f>_xlfn.RANK.EQ('Time-I'!H44,'Time-I'!D44:O44,0)</f>
        <v>4</v>
      </c>
      <c r="I44">
        <f>_xlfn.RANK.EQ('Time-I'!I44,'Time-I'!D44:O44,0)</f>
        <v>5</v>
      </c>
      <c r="J44">
        <f>_xlfn.RANK.EQ('Time-I'!J44,'Time-I'!D44:O44,0)</f>
        <v>11</v>
      </c>
      <c r="K44">
        <f>_xlfn.RANK.EQ('Time-I'!K44,'Time-I'!D44:O44,0)</f>
        <v>7</v>
      </c>
      <c r="L44">
        <f>_xlfn.RANK.EQ('Time-I'!L44,'Time-I'!D44:O44,0)</f>
        <v>8</v>
      </c>
      <c r="M44">
        <f>_xlfn.RANK.EQ('Time-I'!M44,'Time-I'!D44:O44,0)</f>
        <v>6</v>
      </c>
      <c r="N44">
        <f>_xlfn.RANK.EQ('Time-I'!N44,'Time-I'!D44:O44,0)</f>
        <v>2</v>
      </c>
      <c r="O44">
        <f>_xlfn.RANK.EQ('Time-I'!O44,'Time-I'!D44:O44,0)</f>
        <v>10</v>
      </c>
    </row>
    <row r="45" spans="1:15" x14ac:dyDescent="0.25">
      <c r="A45">
        <f>Time!A45</f>
        <v>58</v>
      </c>
      <c r="B45">
        <f>Time!B45</f>
        <v>2923.2</v>
      </c>
      <c r="C45">
        <f>Time!C45</f>
        <v>58</v>
      </c>
      <c r="D45">
        <f>_xlfn.RANK.EQ('Time-I'!D45,'Time-I'!D45:O45,0)</f>
        <v>6</v>
      </c>
      <c r="E45">
        <f>_xlfn.RANK.EQ('Time-I'!E45,'Time-I'!D45:O45,0)</f>
        <v>11</v>
      </c>
      <c r="F45">
        <f>_xlfn.RANK.EQ('Time-I'!F45,'Time-I'!D45:O45,0)</f>
        <v>3</v>
      </c>
      <c r="G45">
        <f>_xlfn.RANK.EQ('Time-I'!G45,'Time-I'!D45:O45,0)</f>
        <v>1</v>
      </c>
      <c r="H45">
        <f>_xlfn.RANK.EQ('Time-I'!H45,'Time-I'!D45:O45,0)</f>
        <v>4</v>
      </c>
      <c r="I45">
        <f>_xlfn.RANK.EQ('Time-I'!I45,'Time-I'!D45:O45,0)</f>
        <v>5</v>
      </c>
      <c r="J45">
        <f>_xlfn.RANK.EQ('Time-I'!J45,'Time-I'!D45:O45,0)</f>
        <v>8</v>
      </c>
      <c r="K45">
        <f>_xlfn.RANK.EQ('Time-I'!K45,'Time-I'!D45:O45,0)</f>
        <v>9</v>
      </c>
      <c r="L45">
        <f>_xlfn.RANK.EQ('Time-I'!L45,'Time-I'!D45:O45,0)</f>
        <v>9</v>
      </c>
      <c r="M45">
        <f>_xlfn.RANK.EQ('Time-I'!M45,'Time-I'!D45:O45,0)</f>
        <v>7</v>
      </c>
      <c r="N45">
        <f>_xlfn.RANK.EQ('Time-I'!N45,'Time-I'!D45:O45,0)</f>
        <v>2</v>
      </c>
      <c r="O45">
        <f>_xlfn.RANK.EQ('Time-I'!O45,'Time-I'!D45:O45,0)</f>
        <v>12</v>
      </c>
    </row>
    <row r="46" spans="1:15" x14ac:dyDescent="0.25">
      <c r="A46">
        <f>Time!A46</f>
        <v>57</v>
      </c>
      <c r="B46">
        <f>Time!B46</f>
        <v>2872.8</v>
      </c>
      <c r="C46">
        <f>Time!C46</f>
        <v>57</v>
      </c>
      <c r="D46">
        <f>_xlfn.RANK.EQ('Time-I'!D46,'Time-I'!D46:O46,0)</f>
        <v>12</v>
      </c>
      <c r="E46">
        <f>_xlfn.RANK.EQ('Time-I'!E46,'Time-I'!D46:O46,0)</f>
        <v>8</v>
      </c>
      <c r="F46">
        <f>_xlfn.RANK.EQ('Time-I'!F46,'Time-I'!D46:O46,0)</f>
        <v>3</v>
      </c>
      <c r="G46">
        <f>_xlfn.RANK.EQ('Time-I'!G46,'Time-I'!D46:O46,0)</f>
        <v>1</v>
      </c>
      <c r="H46">
        <f>_xlfn.RANK.EQ('Time-I'!H46,'Time-I'!D46:O46,0)</f>
        <v>4</v>
      </c>
      <c r="I46">
        <f>_xlfn.RANK.EQ('Time-I'!I46,'Time-I'!D46:O46,0)</f>
        <v>5</v>
      </c>
      <c r="J46">
        <f>_xlfn.RANK.EQ('Time-I'!J46,'Time-I'!D46:O46,0)</f>
        <v>9</v>
      </c>
      <c r="K46">
        <f>_xlfn.RANK.EQ('Time-I'!K46,'Time-I'!D46:O46,0)</f>
        <v>7</v>
      </c>
      <c r="L46">
        <f>_xlfn.RANK.EQ('Time-I'!L46,'Time-I'!D46:O46,0)</f>
        <v>9</v>
      </c>
      <c r="M46">
        <f>_xlfn.RANK.EQ('Time-I'!M46,'Time-I'!D46:O46,0)</f>
        <v>6</v>
      </c>
      <c r="N46">
        <f>_xlfn.RANK.EQ('Time-I'!N46,'Time-I'!D46:O46,0)</f>
        <v>2</v>
      </c>
      <c r="O46">
        <f>_xlfn.RANK.EQ('Time-I'!O46,'Time-I'!D46:O46,0)</f>
        <v>11</v>
      </c>
    </row>
    <row r="47" spans="1:15" x14ac:dyDescent="0.25">
      <c r="A47">
        <f>Time!A47</f>
        <v>56</v>
      </c>
      <c r="B47">
        <f>Time!B47</f>
        <v>2822.4</v>
      </c>
      <c r="C47">
        <f>Time!C47</f>
        <v>56</v>
      </c>
      <c r="D47">
        <f>_xlfn.RANK.EQ('Time-I'!D47,'Time-I'!D47:O47,0)</f>
        <v>12</v>
      </c>
      <c r="E47">
        <f>_xlfn.RANK.EQ('Time-I'!E47,'Time-I'!D47:O47,0)</f>
        <v>8</v>
      </c>
      <c r="F47">
        <f>_xlfn.RANK.EQ('Time-I'!F47,'Time-I'!D47:O47,0)</f>
        <v>3</v>
      </c>
      <c r="G47">
        <f>_xlfn.RANK.EQ('Time-I'!G47,'Time-I'!D47:O47,0)</f>
        <v>1</v>
      </c>
      <c r="H47">
        <f>_xlfn.RANK.EQ('Time-I'!H47,'Time-I'!D47:O47,0)</f>
        <v>4</v>
      </c>
      <c r="I47">
        <f>_xlfn.RANK.EQ('Time-I'!I47,'Time-I'!D47:O47,0)</f>
        <v>5</v>
      </c>
      <c r="J47">
        <f>_xlfn.RANK.EQ('Time-I'!J47,'Time-I'!D47:O47,0)</f>
        <v>9</v>
      </c>
      <c r="K47">
        <f>_xlfn.RANK.EQ('Time-I'!K47,'Time-I'!D47:O47,0)</f>
        <v>7</v>
      </c>
      <c r="L47">
        <f>_xlfn.RANK.EQ('Time-I'!L47,'Time-I'!D47:O47,0)</f>
        <v>9</v>
      </c>
      <c r="M47">
        <f>_xlfn.RANK.EQ('Time-I'!M47,'Time-I'!D47:O47,0)</f>
        <v>6</v>
      </c>
      <c r="N47">
        <f>_xlfn.RANK.EQ('Time-I'!N47,'Time-I'!D47:O47,0)</f>
        <v>2</v>
      </c>
      <c r="O47">
        <f>_xlfn.RANK.EQ('Time-I'!O47,'Time-I'!D47:O47,0)</f>
        <v>11</v>
      </c>
    </row>
    <row r="48" spans="1:15" x14ac:dyDescent="0.25">
      <c r="A48">
        <f>Time!A48</f>
        <v>55</v>
      </c>
      <c r="B48">
        <f>Time!B48</f>
        <v>2772</v>
      </c>
      <c r="C48">
        <f>Time!C48</f>
        <v>55</v>
      </c>
      <c r="D48">
        <f>_xlfn.RANK.EQ('Time-I'!D48,'Time-I'!D48:O48,0)</f>
        <v>12</v>
      </c>
      <c r="E48">
        <f>_xlfn.RANK.EQ('Time-I'!E48,'Time-I'!D48:O48,0)</f>
        <v>8</v>
      </c>
      <c r="F48">
        <f>_xlfn.RANK.EQ('Time-I'!F48,'Time-I'!D48:O48,0)</f>
        <v>3</v>
      </c>
      <c r="G48">
        <f>_xlfn.RANK.EQ('Time-I'!G48,'Time-I'!D48:O48,0)</f>
        <v>1</v>
      </c>
      <c r="H48">
        <f>_xlfn.RANK.EQ('Time-I'!H48,'Time-I'!D48:O48,0)</f>
        <v>4</v>
      </c>
      <c r="I48">
        <f>_xlfn.RANK.EQ('Time-I'!I48,'Time-I'!D48:O48,0)</f>
        <v>5</v>
      </c>
      <c r="J48">
        <f>_xlfn.RANK.EQ('Time-I'!J48,'Time-I'!D48:O48,0)</f>
        <v>8</v>
      </c>
      <c r="K48">
        <f>_xlfn.RANK.EQ('Time-I'!K48,'Time-I'!D48:O48,0)</f>
        <v>7</v>
      </c>
      <c r="L48">
        <f>_xlfn.RANK.EQ('Time-I'!L48,'Time-I'!D48:O48,0)</f>
        <v>8</v>
      </c>
      <c r="M48">
        <f>_xlfn.RANK.EQ('Time-I'!M48,'Time-I'!D48:O48,0)</f>
        <v>6</v>
      </c>
      <c r="N48">
        <f>_xlfn.RANK.EQ('Time-I'!N48,'Time-I'!D48:O48,0)</f>
        <v>2</v>
      </c>
      <c r="O48">
        <f>_xlfn.RANK.EQ('Time-I'!O48,'Time-I'!D48:O48,0)</f>
        <v>11</v>
      </c>
    </row>
    <row r="49" spans="1:15" x14ac:dyDescent="0.25">
      <c r="A49">
        <f>Time!A49</f>
        <v>54</v>
      </c>
      <c r="B49">
        <f>Time!B49</f>
        <v>2721.6</v>
      </c>
      <c r="C49">
        <f>Time!C49</f>
        <v>54</v>
      </c>
      <c r="D49">
        <f>_xlfn.RANK.EQ('Time-I'!D49,'Time-I'!D49:O49,0)</f>
        <v>12</v>
      </c>
      <c r="E49">
        <f>_xlfn.RANK.EQ('Time-I'!E49,'Time-I'!D49:O49,0)</f>
        <v>9</v>
      </c>
      <c r="F49">
        <f>_xlfn.RANK.EQ('Time-I'!F49,'Time-I'!D49:O49,0)</f>
        <v>3</v>
      </c>
      <c r="G49">
        <f>_xlfn.RANK.EQ('Time-I'!G49,'Time-I'!D49:O49,0)</f>
        <v>1</v>
      </c>
      <c r="H49">
        <f>_xlfn.RANK.EQ('Time-I'!H49,'Time-I'!D49:O49,0)</f>
        <v>4</v>
      </c>
      <c r="I49">
        <f>_xlfn.RANK.EQ('Time-I'!I49,'Time-I'!D49:O49,0)</f>
        <v>5</v>
      </c>
      <c r="J49">
        <f>_xlfn.RANK.EQ('Time-I'!J49,'Time-I'!D49:O49,0)</f>
        <v>8</v>
      </c>
      <c r="K49">
        <f>_xlfn.RANK.EQ('Time-I'!K49,'Time-I'!D49:O49,0)</f>
        <v>6</v>
      </c>
      <c r="L49">
        <f>_xlfn.RANK.EQ('Time-I'!L49,'Time-I'!D49:O49,0)</f>
        <v>10</v>
      </c>
      <c r="M49">
        <f>_xlfn.RANK.EQ('Time-I'!M49,'Time-I'!D49:O49,0)</f>
        <v>7</v>
      </c>
      <c r="N49">
        <f>_xlfn.RANK.EQ('Time-I'!N49,'Time-I'!D49:O49,0)</f>
        <v>2</v>
      </c>
      <c r="O49">
        <f>_xlfn.RANK.EQ('Time-I'!O49,'Time-I'!D49:O49,0)</f>
        <v>11</v>
      </c>
    </row>
    <row r="50" spans="1:15" x14ac:dyDescent="0.25">
      <c r="A50">
        <f>Time!A50</f>
        <v>53</v>
      </c>
      <c r="B50">
        <f>Time!B50</f>
        <v>2671.2</v>
      </c>
      <c r="C50">
        <f>Time!C50</f>
        <v>53</v>
      </c>
      <c r="D50">
        <f>_xlfn.RANK.EQ('Time-I'!D50,'Time-I'!D50:O50,0)</f>
        <v>12</v>
      </c>
      <c r="E50">
        <f>_xlfn.RANK.EQ('Time-I'!E50,'Time-I'!D50:O50,0)</f>
        <v>9</v>
      </c>
      <c r="F50">
        <f>_xlfn.RANK.EQ('Time-I'!F50,'Time-I'!D50:O50,0)</f>
        <v>2</v>
      </c>
      <c r="G50">
        <f>_xlfn.RANK.EQ('Time-I'!G50,'Time-I'!D50:O50,0)</f>
        <v>1</v>
      </c>
      <c r="H50">
        <f>_xlfn.RANK.EQ('Time-I'!H50,'Time-I'!D50:O50,0)</f>
        <v>4</v>
      </c>
      <c r="I50">
        <f>_xlfn.RANK.EQ('Time-I'!I50,'Time-I'!D50:O50,0)</f>
        <v>5</v>
      </c>
      <c r="J50">
        <f>_xlfn.RANK.EQ('Time-I'!J50,'Time-I'!D50:O50,0)</f>
        <v>10</v>
      </c>
      <c r="K50">
        <f>_xlfn.RANK.EQ('Time-I'!K50,'Time-I'!D50:O50,0)</f>
        <v>8</v>
      </c>
      <c r="L50">
        <f>_xlfn.RANK.EQ('Time-I'!L50,'Time-I'!D50:O50,0)</f>
        <v>10</v>
      </c>
      <c r="M50">
        <f>_xlfn.RANK.EQ('Time-I'!M50,'Time-I'!D50:O50,0)</f>
        <v>6</v>
      </c>
      <c r="N50">
        <f>_xlfn.RANK.EQ('Time-I'!N50,'Time-I'!D50:O50,0)</f>
        <v>3</v>
      </c>
      <c r="O50">
        <f>_xlfn.RANK.EQ('Time-I'!O50,'Time-I'!D50:O50,0)</f>
        <v>6</v>
      </c>
    </row>
    <row r="51" spans="1:15" x14ac:dyDescent="0.25">
      <c r="A51">
        <f>Time!A51</f>
        <v>52</v>
      </c>
      <c r="B51">
        <f>Time!B51</f>
        <v>2620.8000000000002</v>
      </c>
      <c r="C51">
        <f>Time!C51</f>
        <v>52</v>
      </c>
      <c r="D51">
        <f>_xlfn.RANK.EQ('Time-I'!D51,'Time-I'!D51:O51,0)</f>
        <v>12</v>
      </c>
      <c r="E51">
        <f>_xlfn.RANK.EQ('Time-I'!E51,'Time-I'!D51:O51,0)</f>
        <v>7</v>
      </c>
      <c r="F51">
        <f>_xlfn.RANK.EQ('Time-I'!F51,'Time-I'!D51:O51,0)</f>
        <v>2</v>
      </c>
      <c r="G51">
        <f>_xlfn.RANK.EQ('Time-I'!G51,'Time-I'!D51:O51,0)</f>
        <v>1</v>
      </c>
      <c r="H51">
        <f>_xlfn.RANK.EQ('Time-I'!H51,'Time-I'!D51:O51,0)</f>
        <v>4</v>
      </c>
      <c r="I51">
        <f>_xlfn.RANK.EQ('Time-I'!I51,'Time-I'!D51:O51,0)</f>
        <v>5</v>
      </c>
      <c r="J51">
        <f>_xlfn.RANK.EQ('Time-I'!J51,'Time-I'!D51:O51,0)</f>
        <v>9</v>
      </c>
      <c r="K51">
        <f>_xlfn.RANK.EQ('Time-I'!K51,'Time-I'!D51:O51,0)</f>
        <v>8</v>
      </c>
      <c r="L51">
        <f>_xlfn.RANK.EQ('Time-I'!L51,'Time-I'!D51:O51,0)</f>
        <v>10</v>
      </c>
      <c r="M51">
        <f>_xlfn.RANK.EQ('Time-I'!M51,'Time-I'!D51:O51,0)</f>
        <v>6</v>
      </c>
      <c r="N51">
        <f>_xlfn.RANK.EQ('Time-I'!N51,'Time-I'!D51:O51,0)</f>
        <v>3</v>
      </c>
      <c r="O51">
        <f>_xlfn.RANK.EQ('Time-I'!O51,'Time-I'!D51:O51,0)</f>
        <v>11</v>
      </c>
    </row>
    <row r="52" spans="1:15" x14ac:dyDescent="0.25">
      <c r="A52">
        <f>Time!A52</f>
        <v>51</v>
      </c>
      <c r="B52">
        <f>Time!B52</f>
        <v>2570.4</v>
      </c>
      <c r="C52">
        <f>Time!C52</f>
        <v>51</v>
      </c>
      <c r="D52">
        <f>_xlfn.RANK.EQ('Time-I'!D52,'Time-I'!D52:O52,0)</f>
        <v>12</v>
      </c>
      <c r="E52">
        <f>_xlfn.RANK.EQ('Time-I'!E52,'Time-I'!D52:O52,0)</f>
        <v>9</v>
      </c>
      <c r="F52">
        <f>_xlfn.RANK.EQ('Time-I'!F52,'Time-I'!D52:O52,0)</f>
        <v>3</v>
      </c>
      <c r="G52">
        <f>_xlfn.RANK.EQ('Time-I'!G52,'Time-I'!D52:O52,0)</f>
        <v>1</v>
      </c>
      <c r="H52">
        <f>_xlfn.RANK.EQ('Time-I'!H52,'Time-I'!D52:O52,0)</f>
        <v>4</v>
      </c>
      <c r="I52">
        <f>_xlfn.RANK.EQ('Time-I'!I52,'Time-I'!D52:O52,0)</f>
        <v>5</v>
      </c>
      <c r="J52">
        <f>_xlfn.RANK.EQ('Time-I'!J52,'Time-I'!D52:O52,0)</f>
        <v>10</v>
      </c>
      <c r="K52">
        <f>_xlfn.RANK.EQ('Time-I'!K52,'Time-I'!D52:O52,0)</f>
        <v>7</v>
      </c>
      <c r="L52">
        <f>_xlfn.RANK.EQ('Time-I'!L52,'Time-I'!D52:O52,0)</f>
        <v>8</v>
      </c>
      <c r="M52">
        <f>_xlfn.RANK.EQ('Time-I'!M52,'Time-I'!D52:O52,0)</f>
        <v>6</v>
      </c>
      <c r="N52">
        <f>_xlfn.RANK.EQ('Time-I'!N52,'Time-I'!D52:O52,0)</f>
        <v>2</v>
      </c>
      <c r="O52">
        <f>_xlfn.RANK.EQ('Time-I'!O52,'Time-I'!D52:O52,0)</f>
        <v>11</v>
      </c>
    </row>
    <row r="53" spans="1:15" x14ac:dyDescent="0.25">
      <c r="A53">
        <f>Time!A53</f>
        <v>50</v>
      </c>
      <c r="B53">
        <f>Time!B53</f>
        <v>2520</v>
      </c>
      <c r="C53">
        <f>Time!C53</f>
        <v>50</v>
      </c>
      <c r="D53">
        <f>_xlfn.RANK.EQ('Time-I'!D53,'Time-I'!D53:O53,0)</f>
        <v>12</v>
      </c>
      <c r="E53">
        <f>_xlfn.RANK.EQ('Time-I'!E53,'Time-I'!D53:O53,0)</f>
        <v>9</v>
      </c>
      <c r="F53">
        <f>_xlfn.RANK.EQ('Time-I'!F53,'Time-I'!D53:O53,0)</f>
        <v>3</v>
      </c>
      <c r="G53">
        <f>_xlfn.RANK.EQ('Time-I'!G53,'Time-I'!D53:O53,0)</f>
        <v>1</v>
      </c>
      <c r="H53">
        <f>_xlfn.RANK.EQ('Time-I'!H53,'Time-I'!D53:O53,0)</f>
        <v>4</v>
      </c>
      <c r="I53">
        <f>_xlfn.RANK.EQ('Time-I'!I53,'Time-I'!D53:O53,0)</f>
        <v>5</v>
      </c>
      <c r="J53">
        <f>_xlfn.RANK.EQ('Time-I'!J53,'Time-I'!D53:O53,0)</f>
        <v>8</v>
      </c>
      <c r="K53">
        <f>_xlfn.RANK.EQ('Time-I'!K53,'Time-I'!D53:O53,0)</f>
        <v>7</v>
      </c>
      <c r="L53">
        <f>_xlfn.RANK.EQ('Time-I'!L53,'Time-I'!D53:O53,0)</f>
        <v>9</v>
      </c>
      <c r="M53">
        <f>_xlfn.RANK.EQ('Time-I'!M53,'Time-I'!D53:O53,0)</f>
        <v>6</v>
      </c>
      <c r="N53">
        <f>_xlfn.RANK.EQ('Time-I'!N53,'Time-I'!D53:O53,0)</f>
        <v>2</v>
      </c>
      <c r="O53">
        <f>_xlfn.RANK.EQ('Time-I'!O53,'Time-I'!D53:O53,0)</f>
        <v>11</v>
      </c>
    </row>
    <row r="54" spans="1:15" x14ac:dyDescent="0.25">
      <c r="A54">
        <f>Time!A54</f>
        <v>49</v>
      </c>
      <c r="B54">
        <f>Time!B54</f>
        <v>2469.6</v>
      </c>
      <c r="C54">
        <f>Time!C54</f>
        <v>49</v>
      </c>
      <c r="D54">
        <f>_xlfn.RANK.EQ('Time-I'!D54,'Time-I'!D54:O54,0)</f>
        <v>12</v>
      </c>
      <c r="E54">
        <f>_xlfn.RANK.EQ('Time-I'!E54,'Time-I'!D54:O54,0)</f>
        <v>8</v>
      </c>
      <c r="F54">
        <f>_xlfn.RANK.EQ('Time-I'!F54,'Time-I'!D54:O54,0)</f>
        <v>3</v>
      </c>
      <c r="G54">
        <f>_xlfn.RANK.EQ('Time-I'!G54,'Time-I'!D54:O54,0)</f>
        <v>1</v>
      </c>
      <c r="H54">
        <f>_xlfn.RANK.EQ('Time-I'!H54,'Time-I'!D54:O54,0)</f>
        <v>4</v>
      </c>
      <c r="I54">
        <f>_xlfn.RANK.EQ('Time-I'!I54,'Time-I'!D54:O54,0)</f>
        <v>5</v>
      </c>
      <c r="J54">
        <f>_xlfn.RANK.EQ('Time-I'!J54,'Time-I'!D54:O54,0)</f>
        <v>9</v>
      </c>
      <c r="K54">
        <f>_xlfn.RANK.EQ('Time-I'!K54,'Time-I'!D54:O54,0)</f>
        <v>7</v>
      </c>
      <c r="L54">
        <f>_xlfn.RANK.EQ('Time-I'!L54,'Time-I'!D54:O54,0)</f>
        <v>9</v>
      </c>
      <c r="M54">
        <f>_xlfn.RANK.EQ('Time-I'!M54,'Time-I'!D54:O54,0)</f>
        <v>6</v>
      </c>
      <c r="N54">
        <f>_xlfn.RANK.EQ('Time-I'!N54,'Time-I'!D54:O54,0)</f>
        <v>2</v>
      </c>
      <c r="O54">
        <f>_xlfn.RANK.EQ('Time-I'!O54,'Time-I'!D54:O54,0)</f>
        <v>11</v>
      </c>
    </row>
    <row r="55" spans="1:15" x14ac:dyDescent="0.25">
      <c r="A55">
        <f>Time!A55</f>
        <v>48</v>
      </c>
      <c r="B55">
        <f>Time!B55</f>
        <v>2419.1999999999998</v>
      </c>
      <c r="C55">
        <f>Time!C55</f>
        <v>48</v>
      </c>
      <c r="D55">
        <f>_xlfn.RANK.EQ('Time-I'!D55,'Time-I'!D55:O55,0)</f>
        <v>12</v>
      </c>
      <c r="E55">
        <f>_xlfn.RANK.EQ('Time-I'!E55,'Time-I'!D55:O55,0)</f>
        <v>7</v>
      </c>
      <c r="F55">
        <f>_xlfn.RANK.EQ('Time-I'!F55,'Time-I'!D55:O55,0)</f>
        <v>3</v>
      </c>
      <c r="G55">
        <f>_xlfn.RANK.EQ('Time-I'!G55,'Time-I'!D55:O55,0)</f>
        <v>1</v>
      </c>
      <c r="H55">
        <f>_xlfn.RANK.EQ('Time-I'!H55,'Time-I'!D55:O55,0)</f>
        <v>4</v>
      </c>
      <c r="I55">
        <f>_xlfn.RANK.EQ('Time-I'!I55,'Time-I'!D55:O55,0)</f>
        <v>5</v>
      </c>
      <c r="J55">
        <f>_xlfn.RANK.EQ('Time-I'!J55,'Time-I'!D55:O55,0)</f>
        <v>9</v>
      </c>
      <c r="K55">
        <f>_xlfn.RANK.EQ('Time-I'!K55,'Time-I'!D55:O55,0)</f>
        <v>8</v>
      </c>
      <c r="L55">
        <f>_xlfn.RANK.EQ('Time-I'!L55,'Time-I'!D55:O55,0)</f>
        <v>9</v>
      </c>
      <c r="M55">
        <f>_xlfn.RANK.EQ('Time-I'!M55,'Time-I'!D55:O55,0)</f>
        <v>6</v>
      </c>
      <c r="N55">
        <f>_xlfn.RANK.EQ('Time-I'!N55,'Time-I'!D55:O55,0)</f>
        <v>2</v>
      </c>
      <c r="O55">
        <f>_xlfn.RANK.EQ('Time-I'!O55,'Time-I'!D55:O55,0)</f>
        <v>11</v>
      </c>
    </row>
    <row r="56" spans="1:15" x14ac:dyDescent="0.25">
      <c r="A56">
        <f>Time!A56</f>
        <v>47</v>
      </c>
      <c r="B56">
        <f>Time!B56</f>
        <v>2368.8000000000002</v>
      </c>
      <c r="C56">
        <f>Time!C56</f>
        <v>47</v>
      </c>
      <c r="D56">
        <f>_xlfn.RANK.EQ('Time-I'!D56,'Time-I'!D56:O56,0)</f>
        <v>7</v>
      </c>
      <c r="E56">
        <f>_xlfn.RANK.EQ('Time-I'!E56,'Time-I'!D56:O56,0)</f>
        <v>10</v>
      </c>
      <c r="F56">
        <f>_xlfn.RANK.EQ('Time-I'!F56,'Time-I'!D56:O56,0)</f>
        <v>3</v>
      </c>
      <c r="G56">
        <f>_xlfn.RANK.EQ('Time-I'!G56,'Time-I'!D56:O56,0)</f>
        <v>1</v>
      </c>
      <c r="H56">
        <f>_xlfn.RANK.EQ('Time-I'!H56,'Time-I'!D56:O56,0)</f>
        <v>4</v>
      </c>
      <c r="I56">
        <f>_xlfn.RANK.EQ('Time-I'!I56,'Time-I'!D56:O56,0)</f>
        <v>5</v>
      </c>
      <c r="J56">
        <f>_xlfn.RANK.EQ('Time-I'!J56,'Time-I'!D56:O56,0)</f>
        <v>9</v>
      </c>
      <c r="K56">
        <f>_xlfn.RANK.EQ('Time-I'!K56,'Time-I'!D56:O56,0)</f>
        <v>7</v>
      </c>
      <c r="L56">
        <f>_xlfn.RANK.EQ('Time-I'!L56,'Time-I'!D56:O56,0)</f>
        <v>11</v>
      </c>
      <c r="M56">
        <f>_xlfn.RANK.EQ('Time-I'!M56,'Time-I'!D56:O56,0)</f>
        <v>6</v>
      </c>
      <c r="N56">
        <f>_xlfn.RANK.EQ('Time-I'!N56,'Time-I'!D56:O56,0)</f>
        <v>2</v>
      </c>
      <c r="O56">
        <f>_xlfn.RANK.EQ('Time-I'!O56,'Time-I'!D56:O56,0)</f>
        <v>12</v>
      </c>
    </row>
    <row r="57" spans="1:15" x14ac:dyDescent="0.25">
      <c r="A57">
        <f>Time!A57</f>
        <v>46</v>
      </c>
      <c r="B57">
        <f>Time!B57</f>
        <v>2318.4</v>
      </c>
      <c r="C57">
        <f>Time!C57</f>
        <v>46</v>
      </c>
      <c r="D57">
        <f>_xlfn.RANK.EQ('Time-I'!D57,'Time-I'!D57:O57,0)</f>
        <v>12</v>
      </c>
      <c r="E57">
        <f>_xlfn.RANK.EQ('Time-I'!E57,'Time-I'!D57:O57,0)</f>
        <v>9</v>
      </c>
      <c r="F57">
        <f>_xlfn.RANK.EQ('Time-I'!F57,'Time-I'!D57:O57,0)</f>
        <v>3</v>
      </c>
      <c r="G57">
        <f>_xlfn.RANK.EQ('Time-I'!G57,'Time-I'!D57:O57,0)</f>
        <v>1</v>
      </c>
      <c r="H57">
        <f>_xlfn.RANK.EQ('Time-I'!H57,'Time-I'!D57:O57,0)</f>
        <v>4</v>
      </c>
      <c r="I57">
        <f>_xlfn.RANK.EQ('Time-I'!I57,'Time-I'!D57:O57,0)</f>
        <v>5</v>
      </c>
      <c r="J57">
        <f>_xlfn.RANK.EQ('Time-I'!J57,'Time-I'!D57:O57,0)</f>
        <v>7</v>
      </c>
      <c r="K57">
        <f>_xlfn.RANK.EQ('Time-I'!K57,'Time-I'!D57:O57,0)</f>
        <v>7</v>
      </c>
      <c r="L57">
        <f>_xlfn.RANK.EQ('Time-I'!L57,'Time-I'!D57:O57,0)</f>
        <v>10</v>
      </c>
      <c r="M57">
        <f>_xlfn.RANK.EQ('Time-I'!M57,'Time-I'!D57:O57,0)</f>
        <v>6</v>
      </c>
      <c r="N57">
        <f>_xlfn.RANK.EQ('Time-I'!N57,'Time-I'!D57:O57,0)</f>
        <v>2</v>
      </c>
      <c r="O57">
        <f>_xlfn.RANK.EQ('Time-I'!O57,'Time-I'!D57:O57,0)</f>
        <v>11</v>
      </c>
    </row>
    <row r="58" spans="1:15" x14ac:dyDescent="0.25">
      <c r="A58">
        <f>Time!A58</f>
        <v>45</v>
      </c>
      <c r="B58">
        <f>Time!B58</f>
        <v>2268</v>
      </c>
      <c r="C58">
        <f>Time!C58</f>
        <v>45</v>
      </c>
      <c r="D58">
        <f>_xlfn.RANK.EQ('Time-I'!D58,'Time-I'!D58:O58,0)</f>
        <v>12</v>
      </c>
      <c r="E58">
        <f>_xlfn.RANK.EQ('Time-I'!E58,'Time-I'!D58:O58,0)</f>
        <v>8</v>
      </c>
      <c r="F58">
        <f>_xlfn.RANK.EQ('Time-I'!F58,'Time-I'!D58:O58,0)</f>
        <v>2</v>
      </c>
      <c r="G58">
        <f>_xlfn.RANK.EQ('Time-I'!G58,'Time-I'!D58:O58,0)</f>
        <v>1</v>
      </c>
      <c r="H58">
        <f>_xlfn.RANK.EQ('Time-I'!H58,'Time-I'!D58:O58,0)</f>
        <v>4</v>
      </c>
      <c r="I58">
        <f>_xlfn.RANK.EQ('Time-I'!I58,'Time-I'!D58:O58,0)</f>
        <v>5</v>
      </c>
      <c r="J58">
        <f>_xlfn.RANK.EQ('Time-I'!J58,'Time-I'!D58:O58,0)</f>
        <v>10</v>
      </c>
      <c r="K58">
        <f>_xlfn.RANK.EQ('Time-I'!K58,'Time-I'!D58:O58,0)</f>
        <v>7</v>
      </c>
      <c r="L58">
        <f>_xlfn.RANK.EQ('Time-I'!L58,'Time-I'!D58:O58,0)</f>
        <v>8</v>
      </c>
      <c r="M58">
        <f>_xlfn.RANK.EQ('Time-I'!M58,'Time-I'!D58:O58,0)</f>
        <v>6</v>
      </c>
      <c r="N58">
        <f>_xlfn.RANK.EQ('Time-I'!N58,'Time-I'!D58:O58,0)</f>
        <v>3</v>
      </c>
      <c r="O58">
        <f>_xlfn.RANK.EQ('Time-I'!O58,'Time-I'!D58:O58,0)</f>
        <v>11</v>
      </c>
    </row>
    <row r="59" spans="1:15" x14ac:dyDescent="0.25">
      <c r="A59">
        <f>Time!A59</f>
        <v>44</v>
      </c>
      <c r="B59">
        <f>Time!B59</f>
        <v>2217.6</v>
      </c>
      <c r="C59">
        <f>Time!C59</f>
        <v>44</v>
      </c>
      <c r="D59">
        <f>_xlfn.RANK.EQ('Time-I'!D59,'Time-I'!D59:O59,0)</f>
        <v>12</v>
      </c>
      <c r="E59">
        <f>_xlfn.RANK.EQ('Time-I'!E59,'Time-I'!D59:O59,0)</f>
        <v>8</v>
      </c>
      <c r="F59">
        <f>_xlfn.RANK.EQ('Time-I'!F59,'Time-I'!D59:O59,0)</f>
        <v>3</v>
      </c>
      <c r="G59">
        <f>_xlfn.RANK.EQ('Time-I'!G59,'Time-I'!D59:O59,0)</f>
        <v>1</v>
      </c>
      <c r="H59">
        <f>_xlfn.RANK.EQ('Time-I'!H59,'Time-I'!D59:O59,0)</f>
        <v>4</v>
      </c>
      <c r="I59">
        <f>_xlfn.RANK.EQ('Time-I'!I59,'Time-I'!D59:O59,0)</f>
        <v>5</v>
      </c>
      <c r="J59">
        <f>_xlfn.RANK.EQ('Time-I'!J59,'Time-I'!D59:O59,0)</f>
        <v>9</v>
      </c>
      <c r="K59">
        <f>_xlfn.RANK.EQ('Time-I'!K59,'Time-I'!D59:O59,0)</f>
        <v>7</v>
      </c>
      <c r="L59">
        <f>_xlfn.RANK.EQ('Time-I'!L59,'Time-I'!D59:O59,0)</f>
        <v>9</v>
      </c>
      <c r="M59">
        <f>_xlfn.RANK.EQ('Time-I'!M59,'Time-I'!D59:O59,0)</f>
        <v>6</v>
      </c>
      <c r="N59">
        <f>_xlfn.RANK.EQ('Time-I'!N59,'Time-I'!D59:O59,0)</f>
        <v>2</v>
      </c>
      <c r="O59">
        <f>_xlfn.RANK.EQ('Time-I'!O59,'Time-I'!D59:O59,0)</f>
        <v>11</v>
      </c>
    </row>
    <row r="60" spans="1:15" x14ac:dyDescent="0.25">
      <c r="A60">
        <f>Time!A60</f>
        <v>43</v>
      </c>
      <c r="B60">
        <f>Time!B60</f>
        <v>2167.1999999999998</v>
      </c>
      <c r="C60">
        <f>Time!C60</f>
        <v>43</v>
      </c>
      <c r="D60">
        <f>_xlfn.RANK.EQ('Time-I'!D60,'Time-I'!D60:O60,0)</f>
        <v>12</v>
      </c>
      <c r="E60">
        <f>_xlfn.RANK.EQ('Time-I'!E60,'Time-I'!D60:O60,0)</f>
        <v>8</v>
      </c>
      <c r="F60">
        <f>_xlfn.RANK.EQ('Time-I'!F60,'Time-I'!D60:O60,0)</f>
        <v>3</v>
      </c>
      <c r="G60">
        <f>_xlfn.RANK.EQ('Time-I'!G60,'Time-I'!D60:O60,0)</f>
        <v>1</v>
      </c>
      <c r="H60">
        <f>_xlfn.RANK.EQ('Time-I'!H60,'Time-I'!D60:O60,0)</f>
        <v>4</v>
      </c>
      <c r="I60">
        <f>_xlfn.RANK.EQ('Time-I'!I60,'Time-I'!D60:O60,0)</f>
        <v>5</v>
      </c>
      <c r="J60">
        <f>_xlfn.RANK.EQ('Time-I'!J60,'Time-I'!D60:O60,0)</f>
        <v>9</v>
      </c>
      <c r="K60">
        <f>_xlfn.RANK.EQ('Time-I'!K60,'Time-I'!D60:O60,0)</f>
        <v>7</v>
      </c>
      <c r="L60">
        <f>_xlfn.RANK.EQ('Time-I'!L60,'Time-I'!D60:O60,0)</f>
        <v>10</v>
      </c>
      <c r="M60">
        <f>_xlfn.RANK.EQ('Time-I'!M60,'Time-I'!D60:O60,0)</f>
        <v>6</v>
      </c>
      <c r="N60">
        <f>_xlfn.RANK.EQ('Time-I'!N60,'Time-I'!D60:O60,0)</f>
        <v>2</v>
      </c>
      <c r="O60">
        <f>_xlfn.RANK.EQ('Time-I'!O60,'Time-I'!D60:O60,0)</f>
        <v>11</v>
      </c>
    </row>
    <row r="61" spans="1:15" x14ac:dyDescent="0.25">
      <c r="A61">
        <f>Time!A61</f>
        <v>42</v>
      </c>
      <c r="B61">
        <f>Time!B61</f>
        <v>2116.8000000000002</v>
      </c>
      <c r="C61">
        <f>Time!C61</f>
        <v>42</v>
      </c>
      <c r="D61">
        <f>_xlfn.RANK.EQ('Time-I'!D61,'Time-I'!D61:O61,0)</f>
        <v>12</v>
      </c>
      <c r="E61">
        <f>_xlfn.RANK.EQ('Time-I'!E61,'Time-I'!D61:O61,0)</f>
        <v>8</v>
      </c>
      <c r="F61">
        <f>_xlfn.RANK.EQ('Time-I'!F61,'Time-I'!D61:O61,0)</f>
        <v>3</v>
      </c>
      <c r="G61">
        <f>_xlfn.RANK.EQ('Time-I'!G61,'Time-I'!D61:O61,0)</f>
        <v>1</v>
      </c>
      <c r="H61">
        <f>_xlfn.RANK.EQ('Time-I'!H61,'Time-I'!D61:O61,0)</f>
        <v>4</v>
      </c>
      <c r="I61">
        <f>_xlfn.RANK.EQ('Time-I'!I61,'Time-I'!D61:O61,0)</f>
        <v>5</v>
      </c>
      <c r="J61">
        <f>_xlfn.RANK.EQ('Time-I'!J61,'Time-I'!D61:O61,0)</f>
        <v>9</v>
      </c>
      <c r="K61">
        <f>_xlfn.RANK.EQ('Time-I'!K61,'Time-I'!D61:O61,0)</f>
        <v>6</v>
      </c>
      <c r="L61">
        <f>_xlfn.RANK.EQ('Time-I'!L61,'Time-I'!D61:O61,0)</f>
        <v>10</v>
      </c>
      <c r="M61">
        <f>_xlfn.RANK.EQ('Time-I'!M61,'Time-I'!D61:O61,0)</f>
        <v>7</v>
      </c>
      <c r="N61">
        <f>_xlfn.RANK.EQ('Time-I'!N61,'Time-I'!D61:O61,0)</f>
        <v>2</v>
      </c>
      <c r="O61">
        <f>_xlfn.RANK.EQ('Time-I'!O61,'Time-I'!D61:O61,0)</f>
        <v>11</v>
      </c>
    </row>
    <row r="62" spans="1:15" x14ac:dyDescent="0.25">
      <c r="A62">
        <f>Time!A62</f>
        <v>41</v>
      </c>
      <c r="B62">
        <f>Time!B62</f>
        <v>2066.4</v>
      </c>
      <c r="C62">
        <f>Time!C62</f>
        <v>41</v>
      </c>
      <c r="D62">
        <f>_xlfn.RANK.EQ('Time-I'!D62,'Time-I'!D62:O62,0)</f>
        <v>11</v>
      </c>
      <c r="E62">
        <f>_xlfn.RANK.EQ('Time-I'!E62,'Time-I'!D62:O62,0)</f>
        <v>8</v>
      </c>
      <c r="F62">
        <f>_xlfn.RANK.EQ('Time-I'!F62,'Time-I'!D62:O62,0)</f>
        <v>3</v>
      </c>
      <c r="G62">
        <f>_xlfn.RANK.EQ('Time-I'!G62,'Time-I'!D62:O62,0)</f>
        <v>1</v>
      </c>
      <c r="H62">
        <f>_xlfn.RANK.EQ('Time-I'!H62,'Time-I'!D62:O62,0)</f>
        <v>4</v>
      </c>
      <c r="I62">
        <f>_xlfn.RANK.EQ('Time-I'!I62,'Time-I'!D62:O62,0)</f>
        <v>5</v>
      </c>
      <c r="J62">
        <f>_xlfn.RANK.EQ('Time-I'!J62,'Time-I'!D62:O62,0)</f>
        <v>8</v>
      </c>
      <c r="K62">
        <f>_xlfn.RANK.EQ('Time-I'!K62,'Time-I'!D62:O62,0)</f>
        <v>7</v>
      </c>
      <c r="L62">
        <f>_xlfn.RANK.EQ('Time-I'!L62,'Time-I'!D62:O62,0)</f>
        <v>8</v>
      </c>
      <c r="M62">
        <f>_xlfn.RANK.EQ('Time-I'!M62,'Time-I'!D62:O62,0)</f>
        <v>6</v>
      </c>
      <c r="N62">
        <f>_xlfn.RANK.EQ('Time-I'!N62,'Time-I'!D62:O62,0)</f>
        <v>2</v>
      </c>
      <c r="O62">
        <f>_xlfn.RANK.EQ('Time-I'!O62,'Time-I'!D62:O62,0)</f>
        <v>12</v>
      </c>
    </row>
    <row r="63" spans="1:15" x14ac:dyDescent="0.25">
      <c r="A63">
        <f>Time!A63</f>
        <v>40</v>
      </c>
      <c r="B63">
        <f>Time!B63</f>
        <v>2016</v>
      </c>
      <c r="C63">
        <f>Time!C63</f>
        <v>40</v>
      </c>
      <c r="D63">
        <f>_xlfn.RANK.EQ('Time-I'!D63,'Time-I'!D63:O63,0)</f>
        <v>12</v>
      </c>
      <c r="E63">
        <f>_xlfn.RANK.EQ('Time-I'!E63,'Time-I'!D63:O63,0)</f>
        <v>9</v>
      </c>
      <c r="F63">
        <f>_xlfn.RANK.EQ('Time-I'!F63,'Time-I'!D63:O63,0)</f>
        <v>3</v>
      </c>
      <c r="G63">
        <f>_xlfn.RANK.EQ('Time-I'!G63,'Time-I'!D63:O63,0)</f>
        <v>1</v>
      </c>
      <c r="H63">
        <f>_xlfn.RANK.EQ('Time-I'!H63,'Time-I'!D63:O63,0)</f>
        <v>4</v>
      </c>
      <c r="I63">
        <f>_xlfn.RANK.EQ('Time-I'!I63,'Time-I'!D63:O63,0)</f>
        <v>5</v>
      </c>
      <c r="J63">
        <f>_xlfn.RANK.EQ('Time-I'!J63,'Time-I'!D63:O63,0)</f>
        <v>10</v>
      </c>
      <c r="K63">
        <f>_xlfn.RANK.EQ('Time-I'!K63,'Time-I'!D63:O63,0)</f>
        <v>8</v>
      </c>
      <c r="L63">
        <f>_xlfn.RANK.EQ('Time-I'!L63,'Time-I'!D63:O63,0)</f>
        <v>6</v>
      </c>
      <c r="M63">
        <f>_xlfn.RANK.EQ('Time-I'!M63,'Time-I'!D63:O63,0)</f>
        <v>7</v>
      </c>
      <c r="N63">
        <f>_xlfn.RANK.EQ('Time-I'!N63,'Time-I'!D63:O63,0)</f>
        <v>2</v>
      </c>
      <c r="O63">
        <f>_xlfn.RANK.EQ('Time-I'!O63,'Time-I'!D63:O63,0)</f>
        <v>11</v>
      </c>
    </row>
    <row r="64" spans="1:15" x14ac:dyDescent="0.25">
      <c r="A64">
        <f>Time!A64</f>
        <v>39</v>
      </c>
      <c r="B64">
        <f>Time!B64</f>
        <v>1965.6</v>
      </c>
      <c r="C64">
        <f>Time!C64</f>
        <v>39</v>
      </c>
      <c r="D64">
        <f>_xlfn.RANK.EQ('Time-I'!D64,'Time-I'!D64:O64,0)</f>
        <v>12</v>
      </c>
      <c r="E64">
        <f>_xlfn.RANK.EQ('Time-I'!E64,'Time-I'!D64:O64,0)</f>
        <v>11</v>
      </c>
      <c r="F64">
        <f>_xlfn.RANK.EQ('Time-I'!F64,'Time-I'!D64:O64,0)</f>
        <v>2</v>
      </c>
      <c r="G64">
        <f>_xlfn.RANK.EQ('Time-I'!G64,'Time-I'!D64:O64,0)</f>
        <v>1</v>
      </c>
      <c r="H64">
        <f>_xlfn.RANK.EQ('Time-I'!H64,'Time-I'!D64:O64,0)</f>
        <v>5</v>
      </c>
      <c r="I64">
        <f>_xlfn.RANK.EQ('Time-I'!I64,'Time-I'!D64:O64,0)</f>
        <v>4</v>
      </c>
      <c r="J64">
        <f>_xlfn.RANK.EQ('Time-I'!J64,'Time-I'!D64:O64,0)</f>
        <v>9</v>
      </c>
      <c r="K64">
        <f>_xlfn.RANK.EQ('Time-I'!K64,'Time-I'!D64:O64,0)</f>
        <v>8</v>
      </c>
      <c r="L64">
        <f>_xlfn.RANK.EQ('Time-I'!L64,'Time-I'!D64:O64,0)</f>
        <v>7</v>
      </c>
      <c r="M64">
        <f>_xlfn.RANK.EQ('Time-I'!M64,'Time-I'!D64:O64,0)</f>
        <v>6</v>
      </c>
      <c r="N64">
        <f>_xlfn.RANK.EQ('Time-I'!N64,'Time-I'!D64:O64,0)</f>
        <v>3</v>
      </c>
      <c r="O64">
        <f>_xlfn.RANK.EQ('Time-I'!O64,'Time-I'!D64:O64,0)</f>
        <v>9</v>
      </c>
    </row>
    <row r="65" spans="1:15" x14ac:dyDescent="0.25">
      <c r="A65">
        <f>Time!A65</f>
        <v>38</v>
      </c>
      <c r="B65">
        <f>Time!B65</f>
        <v>1915.2</v>
      </c>
      <c r="C65">
        <f>Time!C65</f>
        <v>38</v>
      </c>
      <c r="D65">
        <f>_xlfn.RANK.EQ('Time-I'!D65,'Time-I'!D65:O65,0)</f>
        <v>12</v>
      </c>
      <c r="E65">
        <f>_xlfn.RANK.EQ('Time-I'!E65,'Time-I'!D65:O65,0)</f>
        <v>7</v>
      </c>
      <c r="F65">
        <f>_xlfn.RANK.EQ('Time-I'!F65,'Time-I'!D65:O65,0)</f>
        <v>3</v>
      </c>
      <c r="G65">
        <f>_xlfn.RANK.EQ('Time-I'!G65,'Time-I'!D65:O65,0)</f>
        <v>1</v>
      </c>
      <c r="H65">
        <f>_xlfn.RANK.EQ('Time-I'!H65,'Time-I'!D65:O65,0)</f>
        <v>4</v>
      </c>
      <c r="I65">
        <f>_xlfn.RANK.EQ('Time-I'!I65,'Time-I'!D65:O65,0)</f>
        <v>5</v>
      </c>
      <c r="J65">
        <f>_xlfn.RANK.EQ('Time-I'!J65,'Time-I'!D65:O65,0)</f>
        <v>9</v>
      </c>
      <c r="K65">
        <f>_xlfn.RANK.EQ('Time-I'!K65,'Time-I'!D65:O65,0)</f>
        <v>8</v>
      </c>
      <c r="L65">
        <f>_xlfn.RANK.EQ('Time-I'!L65,'Time-I'!D65:O65,0)</f>
        <v>9</v>
      </c>
      <c r="M65">
        <f>_xlfn.RANK.EQ('Time-I'!M65,'Time-I'!D65:O65,0)</f>
        <v>6</v>
      </c>
      <c r="N65">
        <f>_xlfn.RANK.EQ('Time-I'!N65,'Time-I'!D65:O65,0)</f>
        <v>2</v>
      </c>
      <c r="O65">
        <f>_xlfn.RANK.EQ('Time-I'!O65,'Time-I'!D65:O65,0)</f>
        <v>11</v>
      </c>
    </row>
    <row r="66" spans="1:15" x14ac:dyDescent="0.25">
      <c r="A66">
        <f>Time!A66</f>
        <v>37</v>
      </c>
      <c r="B66">
        <f>Time!B66</f>
        <v>1864.8</v>
      </c>
      <c r="C66">
        <f>Time!C66</f>
        <v>37</v>
      </c>
      <c r="D66">
        <f>_xlfn.RANK.EQ('Time-I'!D66,'Time-I'!D66:O66,0)</f>
        <v>12</v>
      </c>
      <c r="E66">
        <f>_xlfn.RANK.EQ('Time-I'!E66,'Time-I'!D66:O66,0)</f>
        <v>7</v>
      </c>
      <c r="F66">
        <f>_xlfn.RANK.EQ('Time-I'!F66,'Time-I'!D66:O66,0)</f>
        <v>3</v>
      </c>
      <c r="G66">
        <f>_xlfn.RANK.EQ('Time-I'!G66,'Time-I'!D66:O66,0)</f>
        <v>1</v>
      </c>
      <c r="H66">
        <f>_xlfn.RANK.EQ('Time-I'!H66,'Time-I'!D66:O66,0)</f>
        <v>4</v>
      </c>
      <c r="I66">
        <f>_xlfn.RANK.EQ('Time-I'!I66,'Time-I'!D66:O66,0)</f>
        <v>5</v>
      </c>
      <c r="J66">
        <f>_xlfn.RANK.EQ('Time-I'!J66,'Time-I'!D66:O66,0)</f>
        <v>8</v>
      </c>
      <c r="K66">
        <f>_xlfn.RANK.EQ('Time-I'!K66,'Time-I'!D66:O66,0)</f>
        <v>10</v>
      </c>
      <c r="L66">
        <f>_xlfn.RANK.EQ('Time-I'!L66,'Time-I'!D66:O66,0)</f>
        <v>6</v>
      </c>
      <c r="M66">
        <f>_xlfn.RANK.EQ('Time-I'!M66,'Time-I'!D66:O66,0)</f>
        <v>9</v>
      </c>
      <c r="N66">
        <f>_xlfn.RANK.EQ('Time-I'!N66,'Time-I'!D66:O66,0)</f>
        <v>2</v>
      </c>
      <c r="O66">
        <f>_xlfn.RANK.EQ('Time-I'!O66,'Time-I'!D66:O66,0)</f>
        <v>11</v>
      </c>
    </row>
    <row r="67" spans="1:15" x14ac:dyDescent="0.25">
      <c r="A67">
        <f>Time!A67</f>
        <v>36</v>
      </c>
      <c r="B67">
        <f>Time!B67</f>
        <v>1814.4</v>
      </c>
      <c r="C67">
        <f>Time!C67</f>
        <v>36</v>
      </c>
      <c r="D67">
        <f>_xlfn.RANK.EQ('Time-I'!D67,'Time-I'!D67:O67,0)</f>
        <v>12</v>
      </c>
      <c r="E67">
        <f>_xlfn.RANK.EQ('Time-I'!E67,'Time-I'!D67:O67,0)</f>
        <v>8</v>
      </c>
      <c r="F67">
        <f>_xlfn.RANK.EQ('Time-I'!F67,'Time-I'!D67:O67,0)</f>
        <v>3</v>
      </c>
      <c r="G67">
        <f>_xlfn.RANK.EQ('Time-I'!G67,'Time-I'!D67:O67,0)</f>
        <v>1</v>
      </c>
      <c r="H67">
        <f>_xlfn.RANK.EQ('Time-I'!H67,'Time-I'!D67:O67,0)</f>
        <v>4</v>
      </c>
      <c r="I67">
        <f>_xlfn.RANK.EQ('Time-I'!I67,'Time-I'!D67:O67,0)</f>
        <v>5</v>
      </c>
      <c r="J67">
        <f>_xlfn.RANK.EQ('Time-I'!J67,'Time-I'!D67:O67,0)</f>
        <v>8</v>
      </c>
      <c r="K67">
        <f>_xlfn.RANK.EQ('Time-I'!K67,'Time-I'!D67:O67,0)</f>
        <v>7</v>
      </c>
      <c r="L67">
        <f>_xlfn.RANK.EQ('Time-I'!L67,'Time-I'!D67:O67,0)</f>
        <v>10</v>
      </c>
      <c r="M67">
        <f>_xlfn.RANK.EQ('Time-I'!M67,'Time-I'!D67:O67,0)</f>
        <v>6</v>
      </c>
      <c r="N67">
        <f>_xlfn.RANK.EQ('Time-I'!N67,'Time-I'!D67:O67,0)</f>
        <v>2</v>
      </c>
      <c r="O67">
        <f>_xlfn.RANK.EQ('Time-I'!O67,'Time-I'!D67:O67,0)</f>
        <v>11</v>
      </c>
    </row>
    <row r="68" spans="1:15" x14ac:dyDescent="0.25">
      <c r="A68">
        <f>Time!A68</f>
        <v>35</v>
      </c>
      <c r="B68">
        <f>Time!B68</f>
        <v>1764</v>
      </c>
      <c r="C68">
        <f>Time!C68</f>
        <v>35</v>
      </c>
      <c r="D68">
        <f>_xlfn.RANK.EQ('Time-I'!D68,'Time-I'!D68:O68,0)</f>
        <v>11</v>
      </c>
      <c r="E68">
        <f>_xlfn.RANK.EQ('Time-I'!E68,'Time-I'!D68:O68,0)</f>
        <v>8</v>
      </c>
      <c r="F68">
        <f>_xlfn.RANK.EQ('Time-I'!F68,'Time-I'!D68:O68,0)</f>
        <v>3</v>
      </c>
      <c r="G68">
        <f>_xlfn.RANK.EQ('Time-I'!G68,'Time-I'!D68:O68,0)</f>
        <v>1</v>
      </c>
      <c r="H68">
        <f>_xlfn.RANK.EQ('Time-I'!H68,'Time-I'!D68:O68,0)</f>
        <v>4</v>
      </c>
      <c r="I68">
        <f>_xlfn.RANK.EQ('Time-I'!I68,'Time-I'!D68:O68,0)</f>
        <v>5</v>
      </c>
      <c r="J68">
        <f>_xlfn.RANK.EQ('Time-I'!J68,'Time-I'!D68:O68,0)</f>
        <v>10</v>
      </c>
      <c r="K68">
        <f>_xlfn.RANK.EQ('Time-I'!K68,'Time-I'!D68:O68,0)</f>
        <v>7</v>
      </c>
      <c r="L68">
        <f>_xlfn.RANK.EQ('Time-I'!L68,'Time-I'!D68:O68,0)</f>
        <v>8</v>
      </c>
      <c r="M68">
        <f>_xlfn.RANK.EQ('Time-I'!M68,'Time-I'!D68:O68,0)</f>
        <v>6</v>
      </c>
      <c r="N68">
        <f>_xlfn.RANK.EQ('Time-I'!N68,'Time-I'!D68:O68,0)</f>
        <v>2</v>
      </c>
      <c r="O68">
        <f>_xlfn.RANK.EQ('Time-I'!O68,'Time-I'!D68:O68,0)</f>
        <v>12</v>
      </c>
    </row>
    <row r="69" spans="1:15" x14ac:dyDescent="0.25">
      <c r="A69">
        <f>Time!A69</f>
        <v>34</v>
      </c>
      <c r="B69">
        <f>Time!B69</f>
        <v>1713.6</v>
      </c>
      <c r="C69">
        <f>Time!C69</f>
        <v>34</v>
      </c>
      <c r="D69">
        <f>_xlfn.RANK.EQ('Time-I'!D69,'Time-I'!D69:O69,0)</f>
        <v>11</v>
      </c>
      <c r="E69">
        <f>_xlfn.RANK.EQ('Time-I'!E69,'Time-I'!D69:O69,0)</f>
        <v>9</v>
      </c>
      <c r="F69">
        <f>_xlfn.RANK.EQ('Time-I'!F69,'Time-I'!D69:O69,0)</f>
        <v>3</v>
      </c>
      <c r="G69">
        <f>_xlfn.RANK.EQ('Time-I'!G69,'Time-I'!D69:O69,0)</f>
        <v>1</v>
      </c>
      <c r="H69">
        <f>_xlfn.RANK.EQ('Time-I'!H69,'Time-I'!D69:O69,0)</f>
        <v>4</v>
      </c>
      <c r="I69">
        <f>_xlfn.RANK.EQ('Time-I'!I69,'Time-I'!D69:O69,0)</f>
        <v>5</v>
      </c>
      <c r="J69">
        <f>_xlfn.RANK.EQ('Time-I'!J69,'Time-I'!D69:O69,0)</f>
        <v>7</v>
      </c>
      <c r="K69">
        <f>_xlfn.RANK.EQ('Time-I'!K69,'Time-I'!D69:O69,0)</f>
        <v>8</v>
      </c>
      <c r="L69">
        <f>_xlfn.RANK.EQ('Time-I'!L69,'Time-I'!D69:O69,0)</f>
        <v>10</v>
      </c>
      <c r="M69">
        <f>_xlfn.RANK.EQ('Time-I'!M69,'Time-I'!D69:O69,0)</f>
        <v>6</v>
      </c>
      <c r="N69">
        <f>_xlfn.RANK.EQ('Time-I'!N69,'Time-I'!D69:O69,0)</f>
        <v>2</v>
      </c>
      <c r="O69">
        <f>_xlfn.RANK.EQ('Time-I'!O69,'Time-I'!D69:O69,0)</f>
        <v>11</v>
      </c>
    </row>
    <row r="70" spans="1:15" x14ac:dyDescent="0.25">
      <c r="A70">
        <f>Time!A70</f>
        <v>33</v>
      </c>
      <c r="B70">
        <f>Time!B70</f>
        <v>1663.2</v>
      </c>
      <c r="C70">
        <f>Time!C70</f>
        <v>33</v>
      </c>
      <c r="D70">
        <f>_xlfn.RANK.EQ('Time-I'!D70,'Time-I'!D70:O70,0)</f>
        <v>12</v>
      </c>
      <c r="E70">
        <f>_xlfn.RANK.EQ('Time-I'!E70,'Time-I'!D70:O70,0)</f>
        <v>8</v>
      </c>
      <c r="F70">
        <f>_xlfn.RANK.EQ('Time-I'!F70,'Time-I'!D70:O70,0)</f>
        <v>3</v>
      </c>
      <c r="G70">
        <f>_xlfn.RANK.EQ('Time-I'!G70,'Time-I'!D70:O70,0)</f>
        <v>1</v>
      </c>
      <c r="H70">
        <f>_xlfn.RANK.EQ('Time-I'!H70,'Time-I'!D70:O70,0)</f>
        <v>4</v>
      </c>
      <c r="I70">
        <f>_xlfn.RANK.EQ('Time-I'!I70,'Time-I'!D70:O70,0)</f>
        <v>5</v>
      </c>
      <c r="J70">
        <f>_xlfn.RANK.EQ('Time-I'!J70,'Time-I'!D70:O70,0)</f>
        <v>8</v>
      </c>
      <c r="K70">
        <f>_xlfn.RANK.EQ('Time-I'!K70,'Time-I'!D70:O70,0)</f>
        <v>7</v>
      </c>
      <c r="L70">
        <f>_xlfn.RANK.EQ('Time-I'!L70,'Time-I'!D70:O70,0)</f>
        <v>10</v>
      </c>
      <c r="M70">
        <f>_xlfn.RANK.EQ('Time-I'!M70,'Time-I'!D70:O70,0)</f>
        <v>6</v>
      </c>
      <c r="N70">
        <f>_xlfn.RANK.EQ('Time-I'!N70,'Time-I'!D70:O70,0)</f>
        <v>2</v>
      </c>
      <c r="O70">
        <f>_xlfn.RANK.EQ('Time-I'!O70,'Time-I'!D70:O70,0)</f>
        <v>11</v>
      </c>
    </row>
    <row r="71" spans="1:15" x14ac:dyDescent="0.25">
      <c r="A71">
        <f>Time!A71</f>
        <v>32</v>
      </c>
      <c r="B71">
        <f>Time!B71</f>
        <v>1612.8</v>
      </c>
      <c r="C71">
        <f>Time!C71</f>
        <v>32</v>
      </c>
      <c r="D71">
        <f>_xlfn.RANK.EQ('Time-I'!D71,'Time-I'!D71:O71,0)</f>
        <v>12</v>
      </c>
      <c r="E71">
        <f>_xlfn.RANK.EQ('Time-I'!E71,'Time-I'!D71:O71,0)</f>
        <v>9</v>
      </c>
      <c r="F71">
        <f>_xlfn.RANK.EQ('Time-I'!F71,'Time-I'!D71:O71,0)</f>
        <v>3</v>
      </c>
      <c r="G71">
        <f>_xlfn.RANK.EQ('Time-I'!G71,'Time-I'!D71:O71,0)</f>
        <v>1</v>
      </c>
      <c r="H71">
        <f>_xlfn.RANK.EQ('Time-I'!H71,'Time-I'!D71:O71,0)</f>
        <v>4</v>
      </c>
      <c r="I71">
        <f>_xlfn.RANK.EQ('Time-I'!I71,'Time-I'!D71:O71,0)</f>
        <v>5</v>
      </c>
      <c r="J71">
        <f>_xlfn.RANK.EQ('Time-I'!J71,'Time-I'!D71:O71,0)</f>
        <v>10</v>
      </c>
      <c r="K71">
        <f>_xlfn.RANK.EQ('Time-I'!K71,'Time-I'!D71:O71,0)</f>
        <v>8</v>
      </c>
      <c r="L71">
        <f>_xlfn.RANK.EQ('Time-I'!L71,'Time-I'!D71:O71,0)</f>
        <v>6</v>
      </c>
      <c r="M71">
        <f>_xlfn.RANK.EQ('Time-I'!M71,'Time-I'!D71:O71,0)</f>
        <v>7</v>
      </c>
      <c r="N71">
        <f>_xlfn.RANK.EQ('Time-I'!N71,'Time-I'!D71:O71,0)</f>
        <v>2</v>
      </c>
      <c r="O71">
        <f>_xlfn.RANK.EQ('Time-I'!O71,'Time-I'!D71:O71,0)</f>
        <v>11</v>
      </c>
    </row>
    <row r="72" spans="1:15" x14ac:dyDescent="0.25">
      <c r="A72">
        <f>Time!A72</f>
        <v>31</v>
      </c>
      <c r="B72">
        <f>Time!B72</f>
        <v>1562.4</v>
      </c>
      <c r="C72">
        <f>Time!C72</f>
        <v>31</v>
      </c>
      <c r="D72">
        <f>_xlfn.RANK.EQ('Time-I'!D72,'Time-I'!D72:O72,0)</f>
        <v>12</v>
      </c>
      <c r="E72">
        <f>_xlfn.RANK.EQ('Time-I'!E72,'Time-I'!D72:O72,0)</f>
        <v>8</v>
      </c>
      <c r="F72">
        <f>_xlfn.RANK.EQ('Time-I'!F72,'Time-I'!D72:O72,0)</f>
        <v>3</v>
      </c>
      <c r="G72">
        <f>_xlfn.RANK.EQ('Time-I'!G72,'Time-I'!D72:O72,0)</f>
        <v>1</v>
      </c>
      <c r="H72">
        <f>_xlfn.RANK.EQ('Time-I'!H72,'Time-I'!D72:O72,0)</f>
        <v>4</v>
      </c>
      <c r="I72">
        <f>_xlfn.RANK.EQ('Time-I'!I72,'Time-I'!D72:O72,0)</f>
        <v>5</v>
      </c>
      <c r="J72">
        <f>_xlfn.RANK.EQ('Time-I'!J72,'Time-I'!D72:O72,0)</f>
        <v>10</v>
      </c>
      <c r="K72">
        <f>_xlfn.RANK.EQ('Time-I'!K72,'Time-I'!D72:O72,0)</f>
        <v>9</v>
      </c>
      <c r="L72">
        <f>_xlfn.RANK.EQ('Time-I'!L72,'Time-I'!D72:O72,0)</f>
        <v>11</v>
      </c>
      <c r="M72">
        <f>_xlfn.RANK.EQ('Time-I'!M72,'Time-I'!D72:O72,0)</f>
        <v>6</v>
      </c>
      <c r="N72">
        <f>_xlfn.RANK.EQ('Time-I'!N72,'Time-I'!D72:O72,0)</f>
        <v>2</v>
      </c>
      <c r="O72">
        <f>_xlfn.RANK.EQ('Time-I'!O72,'Time-I'!D72:O72,0)</f>
        <v>7</v>
      </c>
    </row>
    <row r="73" spans="1:15" x14ac:dyDescent="0.25">
      <c r="A73">
        <f>Time!A73</f>
        <v>30</v>
      </c>
      <c r="B73">
        <f>Time!B73</f>
        <v>1512</v>
      </c>
      <c r="C73">
        <f>Time!C73</f>
        <v>30</v>
      </c>
      <c r="D73">
        <f>_xlfn.RANK.EQ('Time-I'!D73,'Time-I'!D73:O73,0)</f>
        <v>12</v>
      </c>
      <c r="E73">
        <f>_xlfn.RANK.EQ('Time-I'!E73,'Time-I'!D73:O73,0)</f>
        <v>9</v>
      </c>
      <c r="F73">
        <f>_xlfn.RANK.EQ('Time-I'!F73,'Time-I'!D73:O73,0)</f>
        <v>3</v>
      </c>
      <c r="G73">
        <f>_xlfn.RANK.EQ('Time-I'!G73,'Time-I'!D73:O73,0)</f>
        <v>1</v>
      </c>
      <c r="H73">
        <f>_xlfn.RANK.EQ('Time-I'!H73,'Time-I'!D73:O73,0)</f>
        <v>4</v>
      </c>
      <c r="I73">
        <f>_xlfn.RANK.EQ('Time-I'!I73,'Time-I'!D73:O73,0)</f>
        <v>5</v>
      </c>
      <c r="J73">
        <f>_xlfn.RANK.EQ('Time-I'!J73,'Time-I'!D73:O73,0)</f>
        <v>8</v>
      </c>
      <c r="K73">
        <f>_xlfn.RANK.EQ('Time-I'!K73,'Time-I'!D73:O73,0)</f>
        <v>6</v>
      </c>
      <c r="L73">
        <f>_xlfn.RANK.EQ('Time-I'!L73,'Time-I'!D73:O73,0)</f>
        <v>10</v>
      </c>
      <c r="M73">
        <f>_xlfn.RANK.EQ('Time-I'!M73,'Time-I'!D73:O73,0)</f>
        <v>7</v>
      </c>
      <c r="N73">
        <f>_xlfn.RANK.EQ('Time-I'!N73,'Time-I'!D73:O73,0)</f>
        <v>2</v>
      </c>
      <c r="O73">
        <f>_xlfn.RANK.EQ('Time-I'!O73,'Time-I'!D73:O73,0)</f>
        <v>11</v>
      </c>
    </row>
    <row r="74" spans="1:15" x14ac:dyDescent="0.25">
      <c r="A74">
        <f>Time!A74</f>
        <v>29</v>
      </c>
      <c r="B74">
        <f>Time!B74</f>
        <v>1461.6</v>
      </c>
      <c r="C74">
        <f>Time!C74</f>
        <v>29</v>
      </c>
      <c r="D74">
        <f>_xlfn.RANK.EQ('Time-I'!D74,'Time-I'!D74:O74,0)</f>
        <v>12</v>
      </c>
      <c r="E74">
        <f>_xlfn.RANK.EQ('Time-I'!E74,'Time-I'!D74:O74,0)</f>
        <v>9</v>
      </c>
      <c r="F74">
        <f>_xlfn.RANK.EQ('Time-I'!F74,'Time-I'!D74:O74,0)</f>
        <v>3</v>
      </c>
      <c r="G74">
        <f>_xlfn.RANK.EQ('Time-I'!G74,'Time-I'!D74:O74,0)</f>
        <v>1</v>
      </c>
      <c r="H74">
        <f>_xlfn.RANK.EQ('Time-I'!H74,'Time-I'!D74:O74,0)</f>
        <v>4</v>
      </c>
      <c r="I74">
        <f>_xlfn.RANK.EQ('Time-I'!I74,'Time-I'!D74:O74,0)</f>
        <v>5</v>
      </c>
      <c r="J74">
        <f>_xlfn.RANK.EQ('Time-I'!J74,'Time-I'!D74:O74,0)</f>
        <v>7</v>
      </c>
      <c r="K74">
        <f>_xlfn.RANK.EQ('Time-I'!K74,'Time-I'!D74:O74,0)</f>
        <v>7</v>
      </c>
      <c r="L74">
        <f>_xlfn.RANK.EQ('Time-I'!L74,'Time-I'!D74:O74,0)</f>
        <v>10</v>
      </c>
      <c r="M74">
        <f>_xlfn.RANK.EQ('Time-I'!M74,'Time-I'!D74:O74,0)</f>
        <v>6</v>
      </c>
      <c r="N74">
        <f>_xlfn.RANK.EQ('Time-I'!N74,'Time-I'!D74:O74,0)</f>
        <v>2</v>
      </c>
      <c r="O74">
        <f>_xlfn.RANK.EQ('Time-I'!O74,'Time-I'!D74:O74,0)</f>
        <v>11</v>
      </c>
    </row>
    <row r="75" spans="1:15" x14ac:dyDescent="0.25">
      <c r="A75">
        <f>Time!A75</f>
        <v>28</v>
      </c>
      <c r="B75">
        <f>Time!B75</f>
        <v>1411.2</v>
      </c>
      <c r="C75">
        <f>Time!C75</f>
        <v>28</v>
      </c>
      <c r="D75">
        <f>_xlfn.RANK.EQ('Time-I'!D75,'Time-I'!D75:O75,0)</f>
        <v>11</v>
      </c>
      <c r="E75">
        <f>_xlfn.RANK.EQ('Time-I'!E75,'Time-I'!D75:O75,0)</f>
        <v>8</v>
      </c>
      <c r="F75">
        <f>_xlfn.RANK.EQ('Time-I'!F75,'Time-I'!D75:O75,0)</f>
        <v>2</v>
      </c>
      <c r="G75">
        <f>_xlfn.RANK.EQ('Time-I'!G75,'Time-I'!D75:O75,0)</f>
        <v>1</v>
      </c>
      <c r="H75">
        <f>_xlfn.RANK.EQ('Time-I'!H75,'Time-I'!D75:O75,0)</f>
        <v>4</v>
      </c>
      <c r="I75">
        <f>_xlfn.RANK.EQ('Time-I'!I75,'Time-I'!D75:O75,0)</f>
        <v>5</v>
      </c>
      <c r="J75">
        <f>_xlfn.RANK.EQ('Time-I'!J75,'Time-I'!D75:O75,0)</f>
        <v>9</v>
      </c>
      <c r="K75">
        <f>_xlfn.RANK.EQ('Time-I'!K75,'Time-I'!D75:O75,0)</f>
        <v>7</v>
      </c>
      <c r="L75">
        <f>_xlfn.RANK.EQ('Time-I'!L75,'Time-I'!D75:O75,0)</f>
        <v>9</v>
      </c>
      <c r="M75">
        <f>_xlfn.RANK.EQ('Time-I'!M75,'Time-I'!D75:O75,0)</f>
        <v>6</v>
      </c>
      <c r="N75">
        <f>_xlfn.RANK.EQ('Time-I'!N75,'Time-I'!D75:O75,0)</f>
        <v>3</v>
      </c>
      <c r="O75">
        <f>_xlfn.RANK.EQ('Time-I'!O75,'Time-I'!D75:O75,0)</f>
        <v>12</v>
      </c>
    </row>
    <row r="76" spans="1:15" x14ac:dyDescent="0.25">
      <c r="A76">
        <f>Time!A76</f>
        <v>27</v>
      </c>
      <c r="B76">
        <f>Time!B76</f>
        <v>1360.8</v>
      </c>
      <c r="C76">
        <f>Time!C76</f>
        <v>27</v>
      </c>
      <c r="D76">
        <f>_xlfn.RANK.EQ('Time-I'!D76,'Time-I'!D76:O76,0)</f>
        <v>12</v>
      </c>
      <c r="E76">
        <f>_xlfn.RANK.EQ('Time-I'!E76,'Time-I'!D76:O76,0)</f>
        <v>9</v>
      </c>
      <c r="F76">
        <f>_xlfn.RANK.EQ('Time-I'!F76,'Time-I'!D76:O76,0)</f>
        <v>3</v>
      </c>
      <c r="G76">
        <f>_xlfn.RANK.EQ('Time-I'!G76,'Time-I'!D76:O76,0)</f>
        <v>1</v>
      </c>
      <c r="H76">
        <f>_xlfn.RANK.EQ('Time-I'!H76,'Time-I'!D76:O76,0)</f>
        <v>4</v>
      </c>
      <c r="I76">
        <f>_xlfn.RANK.EQ('Time-I'!I76,'Time-I'!D76:O76,0)</f>
        <v>5</v>
      </c>
      <c r="J76">
        <f>_xlfn.RANK.EQ('Time-I'!J76,'Time-I'!D76:O76,0)</f>
        <v>7</v>
      </c>
      <c r="K76">
        <f>_xlfn.RANK.EQ('Time-I'!K76,'Time-I'!D76:O76,0)</f>
        <v>8</v>
      </c>
      <c r="L76">
        <f>_xlfn.RANK.EQ('Time-I'!L76,'Time-I'!D76:O76,0)</f>
        <v>10</v>
      </c>
      <c r="M76">
        <f>_xlfn.RANK.EQ('Time-I'!M76,'Time-I'!D76:O76,0)</f>
        <v>6</v>
      </c>
      <c r="N76">
        <f>_xlfn.RANK.EQ('Time-I'!N76,'Time-I'!D76:O76,0)</f>
        <v>2</v>
      </c>
      <c r="O76">
        <f>_xlfn.RANK.EQ('Time-I'!O76,'Time-I'!D76:O76,0)</f>
        <v>11</v>
      </c>
    </row>
    <row r="77" spans="1:15" x14ac:dyDescent="0.25">
      <c r="A77">
        <f>Time!A77</f>
        <v>26</v>
      </c>
      <c r="B77">
        <f>Time!B77</f>
        <v>1310.4000000000001</v>
      </c>
      <c r="C77">
        <f>Time!C77</f>
        <v>26</v>
      </c>
      <c r="D77">
        <f>_xlfn.RANK.EQ('Time-I'!D77,'Time-I'!D77:O77,0)</f>
        <v>12</v>
      </c>
      <c r="E77">
        <f>_xlfn.RANK.EQ('Time-I'!E77,'Time-I'!D77:O77,0)</f>
        <v>7</v>
      </c>
      <c r="F77">
        <f>_xlfn.RANK.EQ('Time-I'!F77,'Time-I'!D77:O77,0)</f>
        <v>2</v>
      </c>
      <c r="G77">
        <f>_xlfn.RANK.EQ('Time-I'!G77,'Time-I'!D77:O77,0)</f>
        <v>1</v>
      </c>
      <c r="H77">
        <f>_xlfn.RANK.EQ('Time-I'!H77,'Time-I'!D77:O77,0)</f>
        <v>4</v>
      </c>
      <c r="I77">
        <f>_xlfn.RANK.EQ('Time-I'!I77,'Time-I'!D77:O77,0)</f>
        <v>5</v>
      </c>
      <c r="J77">
        <f>_xlfn.RANK.EQ('Time-I'!J77,'Time-I'!D77:O77,0)</f>
        <v>9</v>
      </c>
      <c r="K77">
        <f>_xlfn.RANK.EQ('Time-I'!K77,'Time-I'!D77:O77,0)</f>
        <v>8</v>
      </c>
      <c r="L77">
        <f>_xlfn.RANK.EQ('Time-I'!L77,'Time-I'!D77:O77,0)</f>
        <v>9</v>
      </c>
      <c r="M77">
        <f>_xlfn.RANK.EQ('Time-I'!M77,'Time-I'!D77:O77,0)</f>
        <v>6</v>
      </c>
      <c r="N77">
        <f>_xlfn.RANK.EQ('Time-I'!N77,'Time-I'!D77:O77,0)</f>
        <v>3</v>
      </c>
      <c r="O77">
        <f>_xlfn.RANK.EQ('Time-I'!O77,'Time-I'!D77:O77,0)</f>
        <v>11</v>
      </c>
    </row>
    <row r="78" spans="1:15" x14ac:dyDescent="0.25">
      <c r="A78">
        <f>Time!A78</f>
        <v>25</v>
      </c>
      <c r="B78">
        <f>Time!B78</f>
        <v>1260</v>
      </c>
      <c r="C78">
        <f>Time!C78</f>
        <v>25</v>
      </c>
      <c r="D78">
        <f>_xlfn.RANK.EQ('Time-I'!D78,'Time-I'!D78:O78,0)</f>
        <v>12</v>
      </c>
      <c r="E78">
        <f>_xlfn.RANK.EQ('Time-I'!E78,'Time-I'!D78:O78,0)</f>
        <v>8</v>
      </c>
      <c r="F78">
        <f>_xlfn.RANK.EQ('Time-I'!F78,'Time-I'!D78:O78,0)</f>
        <v>3</v>
      </c>
      <c r="G78">
        <f>_xlfn.RANK.EQ('Time-I'!G78,'Time-I'!D78:O78,0)</f>
        <v>1</v>
      </c>
      <c r="H78">
        <f>_xlfn.RANK.EQ('Time-I'!H78,'Time-I'!D78:O78,0)</f>
        <v>5</v>
      </c>
      <c r="I78">
        <f>_xlfn.RANK.EQ('Time-I'!I78,'Time-I'!D78:O78,0)</f>
        <v>4</v>
      </c>
      <c r="J78">
        <f>_xlfn.RANK.EQ('Time-I'!J78,'Time-I'!D78:O78,0)</f>
        <v>8</v>
      </c>
      <c r="K78">
        <f>_xlfn.RANK.EQ('Time-I'!K78,'Time-I'!D78:O78,0)</f>
        <v>7</v>
      </c>
      <c r="L78">
        <f>_xlfn.RANK.EQ('Time-I'!L78,'Time-I'!D78:O78,0)</f>
        <v>8</v>
      </c>
      <c r="M78">
        <f>_xlfn.RANK.EQ('Time-I'!M78,'Time-I'!D78:O78,0)</f>
        <v>6</v>
      </c>
      <c r="N78">
        <f>_xlfn.RANK.EQ('Time-I'!N78,'Time-I'!D78:O78,0)</f>
        <v>2</v>
      </c>
      <c r="O78">
        <f>_xlfn.RANK.EQ('Time-I'!O78,'Time-I'!D78:O78,0)</f>
        <v>11</v>
      </c>
    </row>
    <row r="79" spans="1:15" x14ac:dyDescent="0.25">
      <c r="A79">
        <f>Time!A79</f>
        <v>24</v>
      </c>
      <c r="B79">
        <f>Time!B79</f>
        <v>1209.5999999999999</v>
      </c>
      <c r="C79">
        <f>Time!C79</f>
        <v>24</v>
      </c>
      <c r="D79">
        <f>_xlfn.RANK.EQ('Time-I'!D79,'Time-I'!D79:O79,0)</f>
        <v>12</v>
      </c>
      <c r="E79">
        <f>_xlfn.RANK.EQ('Time-I'!E79,'Time-I'!D79:O79,0)</f>
        <v>8</v>
      </c>
      <c r="F79">
        <f>_xlfn.RANK.EQ('Time-I'!F79,'Time-I'!D79:O79,0)</f>
        <v>3</v>
      </c>
      <c r="G79">
        <f>_xlfn.RANK.EQ('Time-I'!G79,'Time-I'!D79:O79,0)</f>
        <v>1</v>
      </c>
      <c r="H79">
        <f>_xlfn.RANK.EQ('Time-I'!H79,'Time-I'!D79:O79,0)</f>
        <v>4</v>
      </c>
      <c r="I79">
        <f>_xlfn.RANK.EQ('Time-I'!I79,'Time-I'!D79:O79,0)</f>
        <v>5</v>
      </c>
      <c r="J79">
        <f>_xlfn.RANK.EQ('Time-I'!J79,'Time-I'!D79:O79,0)</f>
        <v>9</v>
      </c>
      <c r="K79">
        <f>_xlfn.RANK.EQ('Time-I'!K79,'Time-I'!D79:O79,0)</f>
        <v>7</v>
      </c>
      <c r="L79">
        <f>_xlfn.RANK.EQ('Time-I'!L79,'Time-I'!D79:O79,0)</f>
        <v>9</v>
      </c>
      <c r="M79">
        <f>_xlfn.RANK.EQ('Time-I'!M79,'Time-I'!D79:O79,0)</f>
        <v>6</v>
      </c>
      <c r="N79">
        <f>_xlfn.RANK.EQ('Time-I'!N79,'Time-I'!D79:O79,0)</f>
        <v>2</v>
      </c>
      <c r="O79">
        <f>_xlfn.RANK.EQ('Time-I'!O79,'Time-I'!D79:O79,0)</f>
        <v>11</v>
      </c>
    </row>
    <row r="80" spans="1:15" x14ac:dyDescent="0.25">
      <c r="A80">
        <f>Time!A80</f>
        <v>23</v>
      </c>
      <c r="B80">
        <f>Time!B80</f>
        <v>1159.2</v>
      </c>
      <c r="C80">
        <f>Time!C80</f>
        <v>23</v>
      </c>
      <c r="D80">
        <f>_xlfn.RANK.EQ('Time-I'!D80,'Time-I'!D80:O80,0)</f>
        <v>12</v>
      </c>
      <c r="E80">
        <f>_xlfn.RANK.EQ('Time-I'!E80,'Time-I'!D80:O80,0)</f>
        <v>8</v>
      </c>
      <c r="F80">
        <f>_xlfn.RANK.EQ('Time-I'!F80,'Time-I'!D80:O80,0)</f>
        <v>3</v>
      </c>
      <c r="G80">
        <f>_xlfn.RANK.EQ('Time-I'!G80,'Time-I'!D80:O80,0)</f>
        <v>1</v>
      </c>
      <c r="H80">
        <f>_xlfn.RANK.EQ('Time-I'!H80,'Time-I'!D80:O80,0)</f>
        <v>4</v>
      </c>
      <c r="I80">
        <f>_xlfn.RANK.EQ('Time-I'!I80,'Time-I'!D80:O80,0)</f>
        <v>5</v>
      </c>
      <c r="J80">
        <f>_xlfn.RANK.EQ('Time-I'!J80,'Time-I'!D80:O80,0)</f>
        <v>9</v>
      </c>
      <c r="K80">
        <f>_xlfn.RANK.EQ('Time-I'!K80,'Time-I'!D80:O80,0)</f>
        <v>7</v>
      </c>
      <c r="L80">
        <f>_xlfn.RANK.EQ('Time-I'!L80,'Time-I'!D80:O80,0)</f>
        <v>9</v>
      </c>
      <c r="M80">
        <f>_xlfn.RANK.EQ('Time-I'!M80,'Time-I'!D80:O80,0)</f>
        <v>6</v>
      </c>
      <c r="N80">
        <f>_xlfn.RANK.EQ('Time-I'!N80,'Time-I'!D80:O80,0)</f>
        <v>2</v>
      </c>
      <c r="O80">
        <f>_xlfn.RANK.EQ('Time-I'!O80,'Time-I'!D80:O80,0)</f>
        <v>11</v>
      </c>
    </row>
    <row r="81" spans="1:15" x14ac:dyDescent="0.25">
      <c r="A81">
        <f>Time!A81</f>
        <v>22</v>
      </c>
      <c r="B81">
        <f>Time!B81</f>
        <v>1108.8</v>
      </c>
      <c r="C81">
        <f>Time!C81</f>
        <v>22</v>
      </c>
      <c r="D81">
        <f>_xlfn.RANK.EQ('Time-I'!D81,'Time-I'!D81:O81,0)</f>
        <v>12</v>
      </c>
      <c r="E81">
        <f>_xlfn.RANK.EQ('Time-I'!E81,'Time-I'!D81:O81,0)</f>
        <v>8</v>
      </c>
      <c r="F81">
        <f>_xlfn.RANK.EQ('Time-I'!F81,'Time-I'!D81:O81,0)</f>
        <v>2</v>
      </c>
      <c r="G81">
        <f>_xlfn.RANK.EQ('Time-I'!G81,'Time-I'!D81:O81,0)</f>
        <v>1</v>
      </c>
      <c r="H81">
        <f>_xlfn.RANK.EQ('Time-I'!H81,'Time-I'!D81:O81,0)</f>
        <v>5</v>
      </c>
      <c r="I81">
        <f>_xlfn.RANK.EQ('Time-I'!I81,'Time-I'!D81:O81,0)</f>
        <v>4</v>
      </c>
      <c r="J81">
        <f>_xlfn.RANK.EQ('Time-I'!J81,'Time-I'!D81:O81,0)</f>
        <v>8</v>
      </c>
      <c r="K81">
        <f>_xlfn.RANK.EQ('Time-I'!K81,'Time-I'!D81:O81,0)</f>
        <v>7</v>
      </c>
      <c r="L81">
        <f>_xlfn.RANK.EQ('Time-I'!L81,'Time-I'!D81:O81,0)</f>
        <v>8</v>
      </c>
      <c r="M81">
        <f>_xlfn.RANK.EQ('Time-I'!M81,'Time-I'!D81:O81,0)</f>
        <v>6</v>
      </c>
      <c r="N81">
        <f>_xlfn.RANK.EQ('Time-I'!N81,'Time-I'!D81:O81,0)</f>
        <v>3</v>
      </c>
      <c r="O81">
        <f>_xlfn.RANK.EQ('Time-I'!O81,'Time-I'!D81:O81,0)</f>
        <v>11</v>
      </c>
    </row>
    <row r="82" spans="1:15" x14ac:dyDescent="0.25">
      <c r="A82">
        <f>Time!A82</f>
        <v>21</v>
      </c>
      <c r="B82">
        <f>Time!B82</f>
        <v>1058.4000000000001</v>
      </c>
      <c r="C82">
        <f>Time!C82</f>
        <v>21</v>
      </c>
      <c r="D82">
        <f>_xlfn.RANK.EQ('Time-I'!D82,'Time-I'!D82:O82,0)</f>
        <v>12</v>
      </c>
      <c r="E82">
        <f>_xlfn.RANK.EQ('Time-I'!E82,'Time-I'!D82:O82,0)</f>
        <v>8</v>
      </c>
      <c r="F82">
        <f>_xlfn.RANK.EQ('Time-I'!F82,'Time-I'!D82:O82,0)</f>
        <v>3</v>
      </c>
      <c r="G82">
        <f>_xlfn.RANK.EQ('Time-I'!G82,'Time-I'!D82:O82,0)</f>
        <v>1</v>
      </c>
      <c r="H82">
        <f>_xlfn.RANK.EQ('Time-I'!H82,'Time-I'!D82:O82,0)</f>
        <v>4</v>
      </c>
      <c r="I82">
        <f>_xlfn.RANK.EQ('Time-I'!I82,'Time-I'!D82:O82,0)</f>
        <v>5</v>
      </c>
      <c r="J82">
        <f>_xlfn.RANK.EQ('Time-I'!J82,'Time-I'!D82:O82,0)</f>
        <v>8</v>
      </c>
      <c r="K82">
        <f>_xlfn.RANK.EQ('Time-I'!K82,'Time-I'!D82:O82,0)</f>
        <v>7</v>
      </c>
      <c r="L82">
        <f>_xlfn.RANK.EQ('Time-I'!L82,'Time-I'!D82:O82,0)</f>
        <v>10</v>
      </c>
      <c r="M82">
        <f>_xlfn.RANK.EQ('Time-I'!M82,'Time-I'!D82:O82,0)</f>
        <v>6</v>
      </c>
      <c r="N82">
        <f>_xlfn.RANK.EQ('Time-I'!N82,'Time-I'!D82:O82,0)</f>
        <v>2</v>
      </c>
      <c r="O82">
        <f>_xlfn.RANK.EQ('Time-I'!O82,'Time-I'!D82:O82,0)</f>
        <v>11</v>
      </c>
    </row>
    <row r="83" spans="1:15" x14ac:dyDescent="0.25">
      <c r="A83">
        <f>Time!A83</f>
        <v>20</v>
      </c>
      <c r="B83">
        <f>Time!B83</f>
        <v>1008</v>
      </c>
      <c r="C83">
        <f>Time!C83</f>
        <v>20</v>
      </c>
      <c r="D83">
        <f>_xlfn.RANK.EQ('Time-I'!D83,'Time-I'!D83:O83,0)</f>
        <v>12</v>
      </c>
      <c r="E83">
        <f>_xlfn.RANK.EQ('Time-I'!E83,'Time-I'!D83:O83,0)</f>
        <v>8</v>
      </c>
      <c r="F83">
        <f>_xlfn.RANK.EQ('Time-I'!F83,'Time-I'!D83:O83,0)</f>
        <v>3</v>
      </c>
      <c r="G83">
        <f>_xlfn.RANK.EQ('Time-I'!G83,'Time-I'!D83:O83,0)</f>
        <v>1</v>
      </c>
      <c r="H83">
        <f>_xlfn.RANK.EQ('Time-I'!H83,'Time-I'!D83:O83,0)</f>
        <v>4</v>
      </c>
      <c r="I83">
        <f>_xlfn.RANK.EQ('Time-I'!I83,'Time-I'!D83:O83,0)</f>
        <v>5</v>
      </c>
      <c r="J83">
        <f>_xlfn.RANK.EQ('Time-I'!J83,'Time-I'!D83:O83,0)</f>
        <v>9</v>
      </c>
      <c r="K83">
        <f>_xlfn.RANK.EQ('Time-I'!K83,'Time-I'!D83:O83,0)</f>
        <v>7</v>
      </c>
      <c r="L83">
        <f>_xlfn.RANK.EQ('Time-I'!L83,'Time-I'!D83:O83,0)</f>
        <v>9</v>
      </c>
      <c r="M83">
        <f>_xlfn.RANK.EQ('Time-I'!M83,'Time-I'!D83:O83,0)</f>
        <v>6</v>
      </c>
      <c r="N83">
        <f>_xlfn.RANK.EQ('Time-I'!N83,'Time-I'!D83:O83,0)</f>
        <v>2</v>
      </c>
      <c r="O83">
        <f>_xlfn.RANK.EQ('Time-I'!O83,'Time-I'!D83:O83,0)</f>
        <v>11</v>
      </c>
    </row>
    <row r="84" spans="1:15" x14ac:dyDescent="0.25">
      <c r="A84">
        <f>Time!A84</f>
        <v>19</v>
      </c>
      <c r="B84">
        <f>Time!B84</f>
        <v>957.6</v>
      </c>
      <c r="C84">
        <f>Time!C84</f>
        <v>19</v>
      </c>
      <c r="D84">
        <f>_xlfn.RANK.EQ('Time-I'!D84,'Time-I'!D84:O84,0)</f>
        <v>12</v>
      </c>
      <c r="E84">
        <f>_xlfn.RANK.EQ('Time-I'!E84,'Time-I'!D84:O84,0)</f>
        <v>6</v>
      </c>
      <c r="F84">
        <f>_xlfn.RANK.EQ('Time-I'!F84,'Time-I'!D84:O84,0)</f>
        <v>2</v>
      </c>
      <c r="G84">
        <f>_xlfn.RANK.EQ('Time-I'!G84,'Time-I'!D84:O84,0)</f>
        <v>1</v>
      </c>
      <c r="H84">
        <f>_xlfn.RANK.EQ('Time-I'!H84,'Time-I'!D84:O84,0)</f>
        <v>4</v>
      </c>
      <c r="I84">
        <f>_xlfn.RANK.EQ('Time-I'!I84,'Time-I'!D84:O84,0)</f>
        <v>5</v>
      </c>
      <c r="J84">
        <f>_xlfn.RANK.EQ('Time-I'!J84,'Time-I'!D84:O84,0)</f>
        <v>9</v>
      </c>
      <c r="K84">
        <f>_xlfn.RANK.EQ('Time-I'!K84,'Time-I'!D84:O84,0)</f>
        <v>8</v>
      </c>
      <c r="L84">
        <f>_xlfn.RANK.EQ('Time-I'!L84,'Time-I'!D84:O84,0)</f>
        <v>10</v>
      </c>
      <c r="M84">
        <f>_xlfn.RANK.EQ('Time-I'!M84,'Time-I'!D84:O84,0)</f>
        <v>7</v>
      </c>
      <c r="N84">
        <f>_xlfn.RANK.EQ('Time-I'!N84,'Time-I'!D84:O84,0)</f>
        <v>3</v>
      </c>
      <c r="O84">
        <f>_xlfn.RANK.EQ('Time-I'!O84,'Time-I'!D84:O84,0)</f>
        <v>11</v>
      </c>
    </row>
    <row r="85" spans="1:15" x14ac:dyDescent="0.25">
      <c r="A85">
        <f>Time!A85</f>
        <v>18</v>
      </c>
      <c r="B85">
        <f>Time!B85</f>
        <v>907.2</v>
      </c>
      <c r="C85">
        <f>Time!C85</f>
        <v>18</v>
      </c>
      <c r="D85">
        <f>_xlfn.RANK.EQ('Time-I'!D85,'Time-I'!D85:O85,0)</f>
        <v>12</v>
      </c>
      <c r="E85">
        <f>_xlfn.RANK.EQ('Time-I'!E85,'Time-I'!D85:O85,0)</f>
        <v>8</v>
      </c>
      <c r="F85">
        <f>_xlfn.RANK.EQ('Time-I'!F85,'Time-I'!D85:O85,0)</f>
        <v>2</v>
      </c>
      <c r="G85">
        <f>_xlfn.RANK.EQ('Time-I'!G85,'Time-I'!D85:O85,0)</f>
        <v>1</v>
      </c>
      <c r="H85">
        <f>_xlfn.RANK.EQ('Time-I'!H85,'Time-I'!D85:O85,0)</f>
        <v>4</v>
      </c>
      <c r="I85">
        <f>_xlfn.RANK.EQ('Time-I'!I85,'Time-I'!D85:O85,0)</f>
        <v>5</v>
      </c>
      <c r="J85">
        <f>_xlfn.RANK.EQ('Time-I'!J85,'Time-I'!D85:O85,0)</f>
        <v>6</v>
      </c>
      <c r="K85">
        <f>_xlfn.RANK.EQ('Time-I'!K85,'Time-I'!D85:O85,0)</f>
        <v>9</v>
      </c>
      <c r="L85">
        <f>_xlfn.RANK.EQ('Time-I'!L85,'Time-I'!D85:O85,0)</f>
        <v>10</v>
      </c>
      <c r="M85">
        <f>_xlfn.RANK.EQ('Time-I'!M85,'Time-I'!D85:O85,0)</f>
        <v>7</v>
      </c>
      <c r="N85">
        <f>_xlfn.RANK.EQ('Time-I'!N85,'Time-I'!D85:O85,0)</f>
        <v>3</v>
      </c>
      <c r="O85">
        <f>_xlfn.RANK.EQ('Time-I'!O85,'Time-I'!D85:O85,0)</f>
        <v>11</v>
      </c>
    </row>
    <row r="86" spans="1:15" x14ac:dyDescent="0.25">
      <c r="A86">
        <f>Time!A86</f>
        <v>17</v>
      </c>
      <c r="B86">
        <f>Time!B86</f>
        <v>856.8</v>
      </c>
      <c r="C86">
        <f>Time!C86</f>
        <v>17</v>
      </c>
      <c r="D86">
        <f>_xlfn.RANK.EQ('Time-I'!D86,'Time-I'!D86:O86,0)</f>
        <v>12</v>
      </c>
      <c r="E86">
        <f>_xlfn.RANK.EQ('Time-I'!E86,'Time-I'!D86:O86,0)</f>
        <v>9</v>
      </c>
      <c r="F86">
        <f>_xlfn.RANK.EQ('Time-I'!F86,'Time-I'!D86:O86,0)</f>
        <v>2</v>
      </c>
      <c r="G86">
        <f>_xlfn.RANK.EQ('Time-I'!G86,'Time-I'!D86:O86,0)</f>
        <v>1</v>
      </c>
      <c r="H86">
        <f>_xlfn.RANK.EQ('Time-I'!H86,'Time-I'!D86:O86,0)</f>
        <v>4</v>
      </c>
      <c r="I86">
        <f>_xlfn.RANK.EQ('Time-I'!I86,'Time-I'!D86:O86,0)</f>
        <v>5</v>
      </c>
      <c r="J86">
        <f>_xlfn.RANK.EQ('Time-I'!J86,'Time-I'!D86:O86,0)</f>
        <v>10</v>
      </c>
      <c r="K86">
        <f>_xlfn.RANK.EQ('Time-I'!K86,'Time-I'!D86:O86,0)</f>
        <v>8</v>
      </c>
      <c r="L86">
        <f>_xlfn.RANK.EQ('Time-I'!L86,'Time-I'!D86:O86,0)</f>
        <v>6</v>
      </c>
      <c r="M86">
        <f>_xlfn.RANK.EQ('Time-I'!M86,'Time-I'!D86:O86,0)</f>
        <v>7</v>
      </c>
      <c r="N86">
        <f>_xlfn.RANK.EQ('Time-I'!N86,'Time-I'!D86:O86,0)</f>
        <v>3</v>
      </c>
      <c r="O86">
        <f>_xlfn.RANK.EQ('Time-I'!O86,'Time-I'!D86:O86,0)</f>
        <v>11</v>
      </c>
    </row>
    <row r="87" spans="1:15" x14ac:dyDescent="0.25">
      <c r="A87">
        <f>Time!A87</f>
        <v>16</v>
      </c>
      <c r="B87">
        <f>Time!B87</f>
        <v>806.4</v>
      </c>
      <c r="C87">
        <f>Time!C87</f>
        <v>16</v>
      </c>
      <c r="D87">
        <f>_xlfn.RANK.EQ('Time-I'!D87,'Time-I'!D87:O87,0)</f>
        <v>12</v>
      </c>
      <c r="E87">
        <f>_xlfn.RANK.EQ('Time-I'!E87,'Time-I'!D87:O87,0)</f>
        <v>10</v>
      </c>
      <c r="F87">
        <f>_xlfn.RANK.EQ('Time-I'!F87,'Time-I'!D87:O87,0)</f>
        <v>3</v>
      </c>
      <c r="G87">
        <f>_xlfn.RANK.EQ('Time-I'!G87,'Time-I'!D87:O87,0)</f>
        <v>1</v>
      </c>
      <c r="H87">
        <f>_xlfn.RANK.EQ('Time-I'!H87,'Time-I'!D87:O87,0)</f>
        <v>4</v>
      </c>
      <c r="I87">
        <f>_xlfn.RANK.EQ('Time-I'!I87,'Time-I'!D87:O87,0)</f>
        <v>5</v>
      </c>
      <c r="J87">
        <f>_xlfn.RANK.EQ('Time-I'!J87,'Time-I'!D87:O87,0)</f>
        <v>7</v>
      </c>
      <c r="K87">
        <f>_xlfn.RANK.EQ('Time-I'!K87,'Time-I'!D87:O87,0)</f>
        <v>9</v>
      </c>
      <c r="L87">
        <f>_xlfn.RANK.EQ('Time-I'!L87,'Time-I'!D87:O87,0)</f>
        <v>6</v>
      </c>
      <c r="M87">
        <f>_xlfn.RANK.EQ('Time-I'!M87,'Time-I'!D87:O87,0)</f>
        <v>7</v>
      </c>
      <c r="N87">
        <f>_xlfn.RANK.EQ('Time-I'!N87,'Time-I'!D87:O87,0)</f>
        <v>2</v>
      </c>
      <c r="O87">
        <f>_xlfn.RANK.EQ('Time-I'!O87,'Time-I'!D87:O87,0)</f>
        <v>11</v>
      </c>
    </row>
    <row r="88" spans="1:15" x14ac:dyDescent="0.25">
      <c r="A88">
        <f>Time!A88</f>
        <v>15</v>
      </c>
      <c r="B88">
        <f>Time!B88</f>
        <v>756</v>
      </c>
      <c r="C88">
        <f>Time!C88</f>
        <v>15</v>
      </c>
      <c r="D88">
        <f>_xlfn.RANK.EQ('Time-I'!D88,'Time-I'!D88:O88,0)</f>
        <v>12</v>
      </c>
      <c r="E88">
        <f>_xlfn.RANK.EQ('Time-I'!E88,'Time-I'!D88:O88,0)</f>
        <v>8</v>
      </c>
      <c r="F88">
        <f>_xlfn.RANK.EQ('Time-I'!F88,'Time-I'!D88:O88,0)</f>
        <v>2</v>
      </c>
      <c r="G88">
        <f>_xlfn.RANK.EQ('Time-I'!G88,'Time-I'!D88:O88,0)</f>
        <v>1</v>
      </c>
      <c r="H88">
        <f>_xlfn.RANK.EQ('Time-I'!H88,'Time-I'!D88:O88,0)</f>
        <v>4</v>
      </c>
      <c r="I88">
        <f>_xlfn.RANK.EQ('Time-I'!I88,'Time-I'!D88:O88,0)</f>
        <v>5</v>
      </c>
      <c r="J88">
        <f>_xlfn.RANK.EQ('Time-I'!J88,'Time-I'!D88:O88,0)</f>
        <v>8</v>
      </c>
      <c r="K88">
        <f>_xlfn.RANK.EQ('Time-I'!K88,'Time-I'!D88:O88,0)</f>
        <v>7</v>
      </c>
      <c r="L88">
        <f>_xlfn.RANK.EQ('Time-I'!L88,'Time-I'!D88:O88,0)</f>
        <v>10</v>
      </c>
      <c r="M88">
        <f>_xlfn.RANK.EQ('Time-I'!M88,'Time-I'!D88:O88,0)</f>
        <v>6</v>
      </c>
      <c r="N88">
        <f>_xlfn.RANK.EQ('Time-I'!N88,'Time-I'!D88:O88,0)</f>
        <v>3</v>
      </c>
      <c r="O88">
        <f>_xlfn.RANK.EQ('Time-I'!O88,'Time-I'!D88:O88,0)</f>
        <v>11</v>
      </c>
    </row>
    <row r="89" spans="1:15" x14ac:dyDescent="0.25">
      <c r="A89">
        <f>Time!A89</f>
        <v>14</v>
      </c>
      <c r="B89">
        <f>Time!B89</f>
        <v>705.6</v>
      </c>
      <c r="C89">
        <f>Time!C89</f>
        <v>14</v>
      </c>
      <c r="D89">
        <f>_xlfn.RANK.EQ('Time-I'!D89,'Time-I'!D89:O89,0)</f>
        <v>12</v>
      </c>
      <c r="E89">
        <f>_xlfn.RANK.EQ('Time-I'!E89,'Time-I'!D89:O89,0)</f>
        <v>10</v>
      </c>
      <c r="F89">
        <f>_xlfn.RANK.EQ('Time-I'!F89,'Time-I'!D89:O89,0)</f>
        <v>3</v>
      </c>
      <c r="G89">
        <f>_xlfn.RANK.EQ('Time-I'!G89,'Time-I'!D89:O89,0)</f>
        <v>1</v>
      </c>
      <c r="H89">
        <f>_xlfn.RANK.EQ('Time-I'!H89,'Time-I'!D89:O89,0)</f>
        <v>4</v>
      </c>
      <c r="I89">
        <f>_xlfn.RANK.EQ('Time-I'!I89,'Time-I'!D89:O89,0)</f>
        <v>5</v>
      </c>
      <c r="J89">
        <f>_xlfn.RANK.EQ('Time-I'!J89,'Time-I'!D89:O89,0)</f>
        <v>7</v>
      </c>
      <c r="K89">
        <f>_xlfn.RANK.EQ('Time-I'!K89,'Time-I'!D89:O89,0)</f>
        <v>7</v>
      </c>
      <c r="L89">
        <f>_xlfn.RANK.EQ('Time-I'!L89,'Time-I'!D89:O89,0)</f>
        <v>7</v>
      </c>
      <c r="M89">
        <f>_xlfn.RANK.EQ('Time-I'!M89,'Time-I'!D89:O89,0)</f>
        <v>6</v>
      </c>
      <c r="N89">
        <f>_xlfn.RANK.EQ('Time-I'!N89,'Time-I'!D89:O89,0)</f>
        <v>2</v>
      </c>
      <c r="O89">
        <f>_xlfn.RANK.EQ('Time-I'!O89,'Time-I'!D89:O89,0)</f>
        <v>11</v>
      </c>
    </row>
    <row r="90" spans="1:15" x14ac:dyDescent="0.25">
      <c r="A90">
        <f>Time!A90</f>
        <v>13</v>
      </c>
      <c r="B90">
        <f>Time!B90</f>
        <v>655.20000000000005</v>
      </c>
      <c r="C90">
        <f>Time!C90</f>
        <v>13</v>
      </c>
      <c r="D90">
        <f>_xlfn.RANK.EQ('Time-I'!D90,'Time-I'!D90:O90,0)</f>
        <v>12</v>
      </c>
      <c r="E90">
        <f>_xlfn.RANK.EQ('Time-I'!E90,'Time-I'!D90:O90,0)</f>
        <v>8</v>
      </c>
      <c r="F90">
        <f>_xlfn.RANK.EQ('Time-I'!F90,'Time-I'!D90:O90,0)</f>
        <v>3</v>
      </c>
      <c r="G90">
        <f>_xlfn.RANK.EQ('Time-I'!G90,'Time-I'!D90:O90,0)</f>
        <v>1</v>
      </c>
      <c r="H90">
        <f>_xlfn.RANK.EQ('Time-I'!H90,'Time-I'!D90:O90,0)</f>
        <v>4</v>
      </c>
      <c r="I90">
        <f>_xlfn.RANK.EQ('Time-I'!I90,'Time-I'!D90:O90,0)</f>
        <v>5</v>
      </c>
      <c r="J90">
        <f>_xlfn.RANK.EQ('Time-I'!J90,'Time-I'!D90:O90,0)</f>
        <v>9</v>
      </c>
      <c r="K90">
        <f>_xlfn.RANK.EQ('Time-I'!K90,'Time-I'!D90:O90,0)</f>
        <v>7</v>
      </c>
      <c r="L90">
        <f>_xlfn.RANK.EQ('Time-I'!L90,'Time-I'!D90:O90,0)</f>
        <v>9</v>
      </c>
      <c r="M90">
        <f>_xlfn.RANK.EQ('Time-I'!M90,'Time-I'!D90:O90,0)</f>
        <v>6</v>
      </c>
      <c r="N90">
        <f>_xlfn.RANK.EQ('Time-I'!N90,'Time-I'!D90:O90,0)</f>
        <v>2</v>
      </c>
      <c r="O90">
        <f>_xlfn.RANK.EQ('Time-I'!O90,'Time-I'!D90:O90,0)</f>
        <v>11</v>
      </c>
    </row>
    <row r="91" spans="1:15" x14ac:dyDescent="0.25">
      <c r="A91">
        <f>Time!A91</f>
        <v>12</v>
      </c>
      <c r="B91">
        <f>Time!B91</f>
        <v>604.79999999999995</v>
      </c>
      <c r="C91">
        <f>Time!C91</f>
        <v>12</v>
      </c>
      <c r="D91">
        <f>_xlfn.RANK.EQ('Time-I'!D91,'Time-I'!D91:O91,0)</f>
        <v>12</v>
      </c>
      <c r="E91">
        <f>_xlfn.RANK.EQ('Time-I'!E91,'Time-I'!D91:O91,0)</f>
        <v>8</v>
      </c>
      <c r="F91">
        <f>_xlfn.RANK.EQ('Time-I'!F91,'Time-I'!D91:O91,0)</f>
        <v>3</v>
      </c>
      <c r="G91">
        <f>_xlfn.RANK.EQ('Time-I'!G91,'Time-I'!D91:O91,0)</f>
        <v>1</v>
      </c>
      <c r="H91">
        <f>_xlfn.RANK.EQ('Time-I'!H91,'Time-I'!D91:O91,0)</f>
        <v>4</v>
      </c>
      <c r="I91">
        <f>_xlfn.RANK.EQ('Time-I'!I91,'Time-I'!D91:O91,0)</f>
        <v>5</v>
      </c>
      <c r="J91">
        <f>_xlfn.RANK.EQ('Time-I'!J91,'Time-I'!D91:O91,0)</f>
        <v>9</v>
      </c>
      <c r="K91">
        <f>_xlfn.RANK.EQ('Time-I'!K91,'Time-I'!D91:O91,0)</f>
        <v>7</v>
      </c>
      <c r="L91">
        <f>_xlfn.RANK.EQ('Time-I'!L91,'Time-I'!D91:O91,0)</f>
        <v>10</v>
      </c>
      <c r="M91">
        <f>_xlfn.RANK.EQ('Time-I'!M91,'Time-I'!D91:O91,0)</f>
        <v>6</v>
      </c>
      <c r="N91">
        <f>_xlfn.RANK.EQ('Time-I'!N91,'Time-I'!D91:O91,0)</f>
        <v>2</v>
      </c>
      <c r="O91">
        <f>_xlfn.RANK.EQ('Time-I'!O91,'Time-I'!D91:O91,0)</f>
        <v>11</v>
      </c>
    </row>
    <row r="92" spans="1:15" x14ac:dyDescent="0.25">
      <c r="A92">
        <f>Time!A92</f>
        <v>11</v>
      </c>
      <c r="B92">
        <f>Time!B92</f>
        <v>554.4</v>
      </c>
      <c r="C92">
        <f>Time!C92</f>
        <v>11</v>
      </c>
      <c r="D92">
        <f>_xlfn.RANK.EQ('Time-I'!D92,'Time-I'!D92:O92,0)</f>
        <v>12</v>
      </c>
      <c r="E92">
        <f>_xlfn.RANK.EQ('Time-I'!E92,'Time-I'!D92:O92,0)</f>
        <v>8</v>
      </c>
      <c r="F92">
        <f>_xlfn.RANK.EQ('Time-I'!F92,'Time-I'!D92:O92,0)</f>
        <v>3</v>
      </c>
      <c r="G92">
        <f>_xlfn.RANK.EQ('Time-I'!G92,'Time-I'!D92:O92,0)</f>
        <v>1</v>
      </c>
      <c r="H92">
        <f>_xlfn.RANK.EQ('Time-I'!H92,'Time-I'!D92:O92,0)</f>
        <v>4</v>
      </c>
      <c r="I92">
        <f>_xlfn.RANK.EQ('Time-I'!I92,'Time-I'!D92:O92,0)</f>
        <v>5</v>
      </c>
      <c r="J92">
        <f>_xlfn.RANK.EQ('Time-I'!J92,'Time-I'!D92:O92,0)</f>
        <v>9</v>
      </c>
      <c r="K92">
        <f>_xlfn.RANK.EQ('Time-I'!K92,'Time-I'!D92:O92,0)</f>
        <v>7</v>
      </c>
      <c r="L92">
        <f>_xlfn.RANK.EQ('Time-I'!L92,'Time-I'!D92:O92,0)</f>
        <v>9</v>
      </c>
      <c r="M92">
        <f>_xlfn.RANK.EQ('Time-I'!M92,'Time-I'!D92:O92,0)</f>
        <v>6</v>
      </c>
      <c r="N92">
        <f>_xlfn.RANK.EQ('Time-I'!N92,'Time-I'!D92:O92,0)</f>
        <v>2</v>
      </c>
      <c r="O92">
        <f>_xlfn.RANK.EQ('Time-I'!O92,'Time-I'!D92:O92,0)</f>
        <v>11</v>
      </c>
    </row>
    <row r="93" spans="1:15" x14ac:dyDescent="0.25">
      <c r="A93">
        <f>Time!A93</f>
        <v>10</v>
      </c>
      <c r="B93">
        <f>Time!B93</f>
        <v>504</v>
      </c>
      <c r="C93">
        <f>Time!C93</f>
        <v>10</v>
      </c>
      <c r="D93">
        <f>_xlfn.RANK.EQ('Time-I'!D93,'Time-I'!D93:O93,0)</f>
        <v>12</v>
      </c>
      <c r="E93">
        <f>_xlfn.RANK.EQ('Time-I'!E93,'Time-I'!D93:O93,0)</f>
        <v>7</v>
      </c>
      <c r="F93">
        <f>_xlfn.RANK.EQ('Time-I'!F93,'Time-I'!D93:O93,0)</f>
        <v>3</v>
      </c>
      <c r="G93">
        <f>_xlfn.RANK.EQ('Time-I'!G93,'Time-I'!D93:O93,0)</f>
        <v>1</v>
      </c>
      <c r="H93">
        <f>_xlfn.RANK.EQ('Time-I'!H93,'Time-I'!D93:O93,0)</f>
        <v>4</v>
      </c>
      <c r="I93">
        <f>_xlfn.RANK.EQ('Time-I'!I93,'Time-I'!D93:O93,0)</f>
        <v>5</v>
      </c>
      <c r="J93">
        <f>_xlfn.RANK.EQ('Time-I'!J93,'Time-I'!D93:O93,0)</f>
        <v>9</v>
      </c>
      <c r="K93">
        <f>_xlfn.RANK.EQ('Time-I'!K93,'Time-I'!D93:O93,0)</f>
        <v>7</v>
      </c>
      <c r="L93">
        <f>_xlfn.RANK.EQ('Time-I'!L93,'Time-I'!D93:O93,0)</f>
        <v>9</v>
      </c>
      <c r="M93">
        <f>_xlfn.RANK.EQ('Time-I'!M93,'Time-I'!D93:O93,0)</f>
        <v>6</v>
      </c>
      <c r="N93">
        <f>_xlfn.RANK.EQ('Time-I'!N93,'Time-I'!D93:O93,0)</f>
        <v>2</v>
      </c>
      <c r="O93">
        <f>_xlfn.RANK.EQ('Time-I'!O93,'Time-I'!D93:O93,0)</f>
        <v>11</v>
      </c>
    </row>
    <row r="94" spans="1:15" x14ac:dyDescent="0.25">
      <c r="A94">
        <f>Time!A94</f>
        <v>9</v>
      </c>
      <c r="B94">
        <f>Time!B94</f>
        <v>453.6</v>
      </c>
      <c r="C94">
        <f>Time!C94</f>
        <v>9</v>
      </c>
      <c r="D94">
        <f>_xlfn.RANK.EQ('Time-I'!D94,'Time-I'!D94:O94,0)</f>
        <v>12</v>
      </c>
      <c r="E94">
        <f>_xlfn.RANK.EQ('Time-I'!E94,'Time-I'!D94:O94,0)</f>
        <v>8</v>
      </c>
      <c r="F94">
        <f>_xlfn.RANK.EQ('Time-I'!F94,'Time-I'!D94:O94,0)</f>
        <v>3</v>
      </c>
      <c r="G94">
        <f>_xlfn.RANK.EQ('Time-I'!G94,'Time-I'!D94:O94,0)</f>
        <v>1</v>
      </c>
      <c r="H94">
        <f>_xlfn.RANK.EQ('Time-I'!H94,'Time-I'!D94:O94,0)</f>
        <v>4</v>
      </c>
      <c r="I94">
        <f>_xlfn.RANK.EQ('Time-I'!I94,'Time-I'!D94:O94,0)</f>
        <v>5</v>
      </c>
      <c r="J94">
        <f>_xlfn.RANK.EQ('Time-I'!J94,'Time-I'!D94:O94,0)</f>
        <v>9</v>
      </c>
      <c r="K94">
        <f>_xlfn.RANK.EQ('Time-I'!K94,'Time-I'!D94:O94,0)</f>
        <v>7</v>
      </c>
      <c r="L94">
        <f>_xlfn.RANK.EQ('Time-I'!L94,'Time-I'!D94:O94,0)</f>
        <v>9</v>
      </c>
      <c r="M94">
        <f>_xlfn.RANK.EQ('Time-I'!M94,'Time-I'!D94:O94,0)</f>
        <v>6</v>
      </c>
      <c r="N94">
        <f>_xlfn.RANK.EQ('Time-I'!N94,'Time-I'!D94:O94,0)</f>
        <v>2</v>
      </c>
      <c r="O94">
        <f>_xlfn.RANK.EQ('Time-I'!O94,'Time-I'!D94:O94,0)</f>
        <v>11</v>
      </c>
    </row>
    <row r="95" spans="1:15" x14ac:dyDescent="0.25">
      <c r="A95">
        <f>Time!A95</f>
        <v>8</v>
      </c>
      <c r="B95">
        <f>Time!B95</f>
        <v>403.2</v>
      </c>
      <c r="C95">
        <f>Time!C95</f>
        <v>8</v>
      </c>
      <c r="D95">
        <f>_xlfn.RANK.EQ('Time-I'!D95,'Time-I'!D95:O95,0)</f>
        <v>12</v>
      </c>
      <c r="E95">
        <f>_xlfn.RANK.EQ('Time-I'!E95,'Time-I'!D95:O95,0)</f>
        <v>8</v>
      </c>
      <c r="F95">
        <f>_xlfn.RANK.EQ('Time-I'!F95,'Time-I'!D95:O95,0)</f>
        <v>3</v>
      </c>
      <c r="G95">
        <f>_xlfn.RANK.EQ('Time-I'!G95,'Time-I'!D95:O95,0)</f>
        <v>1</v>
      </c>
      <c r="H95">
        <f>_xlfn.RANK.EQ('Time-I'!H95,'Time-I'!D95:O95,0)</f>
        <v>4</v>
      </c>
      <c r="I95">
        <f>_xlfn.RANK.EQ('Time-I'!I95,'Time-I'!D95:O95,0)</f>
        <v>5</v>
      </c>
      <c r="J95">
        <f>_xlfn.RANK.EQ('Time-I'!J95,'Time-I'!D95:O95,0)</f>
        <v>9</v>
      </c>
      <c r="K95">
        <f>_xlfn.RANK.EQ('Time-I'!K95,'Time-I'!D95:O95,0)</f>
        <v>7</v>
      </c>
      <c r="L95">
        <f>_xlfn.RANK.EQ('Time-I'!L95,'Time-I'!D95:O95,0)</f>
        <v>9</v>
      </c>
      <c r="M95">
        <f>_xlfn.RANK.EQ('Time-I'!M95,'Time-I'!D95:O95,0)</f>
        <v>6</v>
      </c>
      <c r="N95">
        <f>_xlfn.RANK.EQ('Time-I'!N95,'Time-I'!D95:O95,0)</f>
        <v>2</v>
      </c>
      <c r="O95">
        <f>_xlfn.RANK.EQ('Time-I'!O95,'Time-I'!D95:O95,0)</f>
        <v>11</v>
      </c>
    </row>
    <row r="96" spans="1:15" x14ac:dyDescent="0.25">
      <c r="A96">
        <f>Time!A96</f>
        <v>7</v>
      </c>
      <c r="B96">
        <f>Time!B96</f>
        <v>352.8</v>
      </c>
      <c r="C96">
        <f>Time!C96</f>
        <v>7</v>
      </c>
      <c r="D96">
        <f>_xlfn.RANK.EQ('Time-I'!D96,'Time-I'!D96:O96,0)</f>
        <v>12</v>
      </c>
      <c r="E96">
        <f>_xlfn.RANK.EQ('Time-I'!E96,'Time-I'!D96:O96,0)</f>
        <v>8</v>
      </c>
      <c r="F96">
        <f>_xlfn.RANK.EQ('Time-I'!F96,'Time-I'!D96:O96,0)</f>
        <v>3</v>
      </c>
      <c r="G96">
        <f>_xlfn.RANK.EQ('Time-I'!G96,'Time-I'!D96:O96,0)</f>
        <v>1</v>
      </c>
      <c r="H96">
        <f>_xlfn.RANK.EQ('Time-I'!H96,'Time-I'!D96:O96,0)</f>
        <v>4</v>
      </c>
      <c r="I96">
        <f>_xlfn.RANK.EQ('Time-I'!I96,'Time-I'!D96:O96,0)</f>
        <v>5</v>
      </c>
      <c r="J96">
        <f>_xlfn.RANK.EQ('Time-I'!J96,'Time-I'!D96:O96,0)</f>
        <v>9</v>
      </c>
      <c r="K96">
        <f>_xlfn.RANK.EQ('Time-I'!K96,'Time-I'!D96:O96,0)</f>
        <v>7</v>
      </c>
      <c r="L96">
        <f>_xlfn.RANK.EQ('Time-I'!L96,'Time-I'!D96:O96,0)</f>
        <v>9</v>
      </c>
      <c r="M96">
        <f>_xlfn.RANK.EQ('Time-I'!M96,'Time-I'!D96:O96,0)</f>
        <v>6</v>
      </c>
      <c r="N96">
        <f>_xlfn.RANK.EQ('Time-I'!N96,'Time-I'!D96:O96,0)</f>
        <v>2</v>
      </c>
      <c r="O96">
        <f>_xlfn.RANK.EQ('Time-I'!O96,'Time-I'!D96:O96,0)</f>
        <v>11</v>
      </c>
    </row>
    <row r="97" spans="1:15" x14ac:dyDescent="0.25">
      <c r="A97">
        <f>Time!A97</f>
        <v>6</v>
      </c>
      <c r="B97">
        <f>Time!B97</f>
        <v>302.39999999999998</v>
      </c>
      <c r="C97">
        <f>Time!C97</f>
        <v>6</v>
      </c>
      <c r="D97">
        <f>_xlfn.RANK.EQ('Time-I'!D97,'Time-I'!D97:O97,0)</f>
        <v>12</v>
      </c>
      <c r="E97">
        <f>_xlfn.RANK.EQ('Time-I'!E97,'Time-I'!D97:O97,0)</f>
        <v>8</v>
      </c>
      <c r="F97">
        <f>_xlfn.RANK.EQ('Time-I'!F97,'Time-I'!D97:O97,0)</f>
        <v>3</v>
      </c>
      <c r="G97">
        <f>_xlfn.RANK.EQ('Time-I'!G97,'Time-I'!D97:O97,0)</f>
        <v>1</v>
      </c>
      <c r="H97">
        <f>_xlfn.RANK.EQ('Time-I'!H97,'Time-I'!D97:O97,0)</f>
        <v>4</v>
      </c>
      <c r="I97">
        <f>_xlfn.RANK.EQ('Time-I'!I97,'Time-I'!D97:O97,0)</f>
        <v>5</v>
      </c>
      <c r="J97">
        <f>_xlfn.RANK.EQ('Time-I'!J97,'Time-I'!D97:O97,0)</f>
        <v>9</v>
      </c>
      <c r="K97">
        <f>_xlfn.RANK.EQ('Time-I'!K97,'Time-I'!D97:O97,0)</f>
        <v>7</v>
      </c>
      <c r="L97">
        <f>_xlfn.RANK.EQ('Time-I'!L97,'Time-I'!D97:O97,0)</f>
        <v>9</v>
      </c>
      <c r="M97">
        <f>_xlfn.RANK.EQ('Time-I'!M97,'Time-I'!D97:O97,0)</f>
        <v>6</v>
      </c>
      <c r="N97">
        <f>_xlfn.RANK.EQ('Time-I'!N97,'Time-I'!D97:O97,0)</f>
        <v>2</v>
      </c>
      <c r="O97">
        <f>_xlfn.RANK.EQ('Time-I'!O97,'Time-I'!D97:O97,0)</f>
        <v>11</v>
      </c>
    </row>
    <row r="98" spans="1:15" x14ac:dyDescent="0.25">
      <c r="A98">
        <f>Time!A98</f>
        <v>5</v>
      </c>
      <c r="B98">
        <f>Time!B98</f>
        <v>252</v>
      </c>
      <c r="C98">
        <f>Time!C98</f>
        <v>5</v>
      </c>
      <c r="D98">
        <f>_xlfn.RANK.EQ('Time-I'!D98,'Time-I'!D98:O98,0)</f>
        <v>12</v>
      </c>
      <c r="E98">
        <f>_xlfn.RANK.EQ('Time-I'!E98,'Time-I'!D98:O98,0)</f>
        <v>8</v>
      </c>
      <c r="F98">
        <f>_xlfn.RANK.EQ('Time-I'!F98,'Time-I'!D98:O98,0)</f>
        <v>3</v>
      </c>
      <c r="G98">
        <f>_xlfn.RANK.EQ('Time-I'!G98,'Time-I'!D98:O98,0)</f>
        <v>1</v>
      </c>
      <c r="H98">
        <f>_xlfn.RANK.EQ('Time-I'!H98,'Time-I'!D98:O98,0)</f>
        <v>4</v>
      </c>
      <c r="I98">
        <f>_xlfn.RANK.EQ('Time-I'!I98,'Time-I'!D98:O98,0)</f>
        <v>5</v>
      </c>
      <c r="J98">
        <f>_xlfn.RANK.EQ('Time-I'!J98,'Time-I'!D98:O98,0)</f>
        <v>9</v>
      </c>
      <c r="K98">
        <f>_xlfn.RANK.EQ('Time-I'!K98,'Time-I'!D98:O98,0)</f>
        <v>7</v>
      </c>
      <c r="L98">
        <f>_xlfn.RANK.EQ('Time-I'!L98,'Time-I'!D98:O98,0)</f>
        <v>9</v>
      </c>
      <c r="M98">
        <f>_xlfn.RANK.EQ('Time-I'!M98,'Time-I'!D98:O98,0)</f>
        <v>6</v>
      </c>
      <c r="N98">
        <f>_xlfn.RANK.EQ('Time-I'!N98,'Time-I'!D98:O98,0)</f>
        <v>2</v>
      </c>
      <c r="O98">
        <f>_xlfn.RANK.EQ('Time-I'!O98,'Time-I'!D98:O98,0)</f>
        <v>11</v>
      </c>
    </row>
    <row r="99" spans="1:15" x14ac:dyDescent="0.25">
      <c r="A99">
        <f>Time!A99</f>
        <v>4</v>
      </c>
      <c r="B99">
        <f>Time!B99</f>
        <v>201.6</v>
      </c>
      <c r="C99">
        <f>Time!C99</f>
        <v>4</v>
      </c>
      <c r="D99">
        <f>_xlfn.RANK.EQ('Time-I'!D99,'Time-I'!D99:O99,0)</f>
        <v>12</v>
      </c>
      <c r="E99">
        <f>_xlfn.RANK.EQ('Time-I'!E99,'Time-I'!D99:O99,0)</f>
        <v>9</v>
      </c>
      <c r="F99">
        <f>_xlfn.RANK.EQ('Time-I'!F99,'Time-I'!D99:O99,0)</f>
        <v>3</v>
      </c>
      <c r="G99">
        <f>_xlfn.RANK.EQ('Time-I'!G99,'Time-I'!D99:O99,0)</f>
        <v>1</v>
      </c>
      <c r="H99">
        <f>_xlfn.RANK.EQ('Time-I'!H99,'Time-I'!D99:O99,0)</f>
        <v>4</v>
      </c>
      <c r="I99">
        <f>_xlfn.RANK.EQ('Time-I'!I99,'Time-I'!D99:O99,0)</f>
        <v>5</v>
      </c>
      <c r="J99">
        <f>_xlfn.RANK.EQ('Time-I'!J99,'Time-I'!D99:O99,0)</f>
        <v>6</v>
      </c>
      <c r="K99">
        <f>_xlfn.RANK.EQ('Time-I'!K99,'Time-I'!D99:O99,0)</f>
        <v>8</v>
      </c>
      <c r="L99">
        <f>_xlfn.RANK.EQ('Time-I'!L99,'Time-I'!D99:O99,0)</f>
        <v>10</v>
      </c>
      <c r="M99">
        <f>_xlfn.RANK.EQ('Time-I'!M99,'Time-I'!D99:O99,0)</f>
        <v>7</v>
      </c>
      <c r="N99">
        <f>_xlfn.RANK.EQ('Time-I'!N99,'Time-I'!D99:O99,0)</f>
        <v>2</v>
      </c>
      <c r="O99">
        <f>_xlfn.RANK.EQ('Time-I'!O99,'Time-I'!D99:O99,0)</f>
        <v>11</v>
      </c>
    </row>
    <row r="100" spans="1:15" x14ac:dyDescent="0.25">
      <c r="A100">
        <f>Time!A100</f>
        <v>3</v>
      </c>
      <c r="B100">
        <f>Time!B100</f>
        <v>151.19999999999999</v>
      </c>
      <c r="C100">
        <f>Time!C100</f>
        <v>3</v>
      </c>
      <c r="D100">
        <f>_xlfn.RANK.EQ('Time-I'!D100,'Time-I'!D100:O100,0)</f>
        <v>12</v>
      </c>
      <c r="E100">
        <f>_xlfn.RANK.EQ('Time-I'!E100,'Time-I'!D100:O100,0)</f>
        <v>8</v>
      </c>
      <c r="F100">
        <f>_xlfn.RANK.EQ('Time-I'!F100,'Time-I'!D100:O100,0)</f>
        <v>3</v>
      </c>
      <c r="G100">
        <f>_xlfn.RANK.EQ('Time-I'!G100,'Time-I'!D100:O100,0)</f>
        <v>1</v>
      </c>
      <c r="H100">
        <f>_xlfn.RANK.EQ('Time-I'!H100,'Time-I'!D100:O100,0)</f>
        <v>4</v>
      </c>
      <c r="I100">
        <f>_xlfn.RANK.EQ('Time-I'!I100,'Time-I'!D100:O100,0)</f>
        <v>5</v>
      </c>
      <c r="J100">
        <f>_xlfn.RANK.EQ('Time-I'!J100,'Time-I'!D100:O100,0)</f>
        <v>9</v>
      </c>
      <c r="K100">
        <f>_xlfn.RANK.EQ('Time-I'!K100,'Time-I'!D100:O100,0)</f>
        <v>7</v>
      </c>
      <c r="L100">
        <f>_xlfn.RANK.EQ('Time-I'!L100,'Time-I'!D100:O100,0)</f>
        <v>9</v>
      </c>
      <c r="M100">
        <f>_xlfn.RANK.EQ('Time-I'!M100,'Time-I'!D100:O100,0)</f>
        <v>6</v>
      </c>
      <c r="N100">
        <f>_xlfn.RANK.EQ('Time-I'!N100,'Time-I'!D100:O100,0)</f>
        <v>2</v>
      </c>
      <c r="O100">
        <f>_xlfn.RANK.EQ('Time-I'!O100,'Time-I'!D100:O100,0)</f>
        <v>11</v>
      </c>
    </row>
    <row r="101" spans="1:15" x14ac:dyDescent="0.25">
      <c r="A101">
        <f>Time!A101</f>
        <v>2</v>
      </c>
      <c r="B101">
        <f>Time!B101</f>
        <v>100.8</v>
      </c>
      <c r="C101">
        <f>Time!C101</f>
        <v>2</v>
      </c>
      <c r="D101">
        <f>_xlfn.RANK.EQ('Time-I'!D101,'Time-I'!D101:O101,0)</f>
        <v>12</v>
      </c>
      <c r="E101">
        <f>_xlfn.RANK.EQ('Time-I'!E101,'Time-I'!D101:O101,0)</f>
        <v>7</v>
      </c>
      <c r="F101">
        <f>_xlfn.RANK.EQ('Time-I'!F101,'Time-I'!D101:O101,0)</f>
        <v>3</v>
      </c>
      <c r="G101">
        <f>_xlfn.RANK.EQ('Time-I'!G101,'Time-I'!D101:O101,0)</f>
        <v>1</v>
      </c>
      <c r="H101">
        <f>_xlfn.RANK.EQ('Time-I'!H101,'Time-I'!D101:O101,0)</f>
        <v>4</v>
      </c>
      <c r="I101">
        <f>_xlfn.RANK.EQ('Time-I'!I101,'Time-I'!D101:O101,0)</f>
        <v>5</v>
      </c>
      <c r="J101">
        <f>_xlfn.RANK.EQ('Time-I'!J101,'Time-I'!D101:O101,0)</f>
        <v>10</v>
      </c>
      <c r="K101">
        <f>_xlfn.RANK.EQ('Time-I'!K101,'Time-I'!D101:O101,0)</f>
        <v>7</v>
      </c>
      <c r="L101">
        <f>_xlfn.RANK.EQ('Time-I'!L101,'Time-I'!D101:O101,0)</f>
        <v>9</v>
      </c>
      <c r="M101">
        <f>_xlfn.RANK.EQ('Time-I'!M101,'Time-I'!D101:O101,0)</f>
        <v>6</v>
      </c>
      <c r="N101">
        <f>_xlfn.RANK.EQ('Time-I'!N101,'Time-I'!D101:O101,0)</f>
        <v>2</v>
      </c>
      <c r="O101">
        <f>_xlfn.RANK.EQ('Time-I'!O101,'Time-I'!D101:O101,0)</f>
        <v>11</v>
      </c>
    </row>
    <row r="102" spans="1:15" x14ac:dyDescent="0.25">
      <c r="A102">
        <f>Time!A102</f>
        <v>1</v>
      </c>
      <c r="B102">
        <f>Time!B102</f>
        <v>50.4</v>
      </c>
      <c r="C102">
        <f>Time!C102</f>
        <v>1</v>
      </c>
      <c r="D102">
        <f>_xlfn.RANK.EQ('Time-I'!D102,'Time-I'!D102:O102,0)</f>
        <v>12</v>
      </c>
      <c r="E102">
        <f>_xlfn.RANK.EQ('Time-I'!E102,'Time-I'!D102:O102,0)</f>
        <v>7</v>
      </c>
      <c r="F102">
        <f>_xlfn.RANK.EQ('Time-I'!F102,'Time-I'!D102:O102,0)</f>
        <v>3</v>
      </c>
      <c r="G102">
        <f>_xlfn.RANK.EQ('Time-I'!G102,'Time-I'!D102:O102,0)</f>
        <v>1</v>
      </c>
      <c r="H102">
        <f>_xlfn.RANK.EQ('Time-I'!H102,'Time-I'!D102:O102,0)</f>
        <v>4</v>
      </c>
      <c r="I102">
        <f>_xlfn.RANK.EQ('Time-I'!I102,'Time-I'!D102:O102,0)</f>
        <v>5</v>
      </c>
      <c r="J102">
        <f>_xlfn.RANK.EQ('Time-I'!J102,'Time-I'!D102:O102,0)</f>
        <v>10</v>
      </c>
      <c r="K102">
        <f>_xlfn.RANK.EQ('Time-I'!K102,'Time-I'!D102:O102,0)</f>
        <v>7</v>
      </c>
      <c r="L102">
        <f>_xlfn.RANK.EQ('Time-I'!L102,'Time-I'!D102:O102,0)</f>
        <v>9</v>
      </c>
      <c r="M102">
        <f>_xlfn.RANK.EQ('Time-I'!M102,'Time-I'!D102:O102,0)</f>
        <v>6</v>
      </c>
      <c r="N102">
        <f>_xlfn.RANK.EQ('Time-I'!N102,'Time-I'!D102:O102,0)</f>
        <v>2</v>
      </c>
      <c r="O102">
        <f>_xlfn.RANK.EQ('Time-I'!O102,'Time-I'!D102:O102,0)</f>
        <v>11</v>
      </c>
    </row>
    <row r="105" spans="1:15" x14ac:dyDescent="0.25">
      <c r="D105" t="str">
        <f>D2</f>
        <v>LCDM</v>
      </c>
      <c r="E105" t="str">
        <f t="shared" ref="E105:O105" si="0">E2</f>
        <v>Ursem</v>
      </c>
      <c r="F105" t="str">
        <f t="shared" si="0"/>
        <v>Wineberg and Oppacher</v>
      </c>
      <c r="G105" t="str">
        <f t="shared" si="0"/>
        <v>Zhu et al.</v>
      </c>
      <c r="H105" t="str">
        <f t="shared" si="0"/>
        <v>Shi</v>
      </c>
      <c r="I105" t="str">
        <f t="shared" si="0"/>
        <v>Wang et al.</v>
      </c>
      <c r="J105" t="str">
        <f t="shared" si="0"/>
        <v>Li et al.</v>
      </c>
      <c r="K105" t="str">
        <f t="shared" si="0"/>
        <v>Cheng</v>
      </c>
      <c r="L105" t="str">
        <f t="shared" si="0"/>
        <v>Tilahun</v>
      </c>
      <c r="M105" t="str">
        <f t="shared" si="0"/>
        <v>Salleh et al.</v>
      </c>
      <c r="N105" t="str">
        <f t="shared" si="0"/>
        <v>Zhao et al.</v>
      </c>
      <c r="O105" t="str">
        <f t="shared" si="0"/>
        <v>Osuna Enciso et al.</v>
      </c>
    </row>
    <row r="106" spans="1:15" x14ac:dyDescent="0.25">
      <c r="C106" t="s">
        <v>33</v>
      </c>
      <c r="D106">
        <f>AVERAGE(D3:D102)</f>
        <v>11.7</v>
      </c>
      <c r="E106">
        <f t="shared" ref="E106:O106" si="1">AVERAGE(E3:E102)</f>
        <v>8.19</v>
      </c>
      <c r="F106">
        <f t="shared" si="1"/>
        <v>2.87</v>
      </c>
      <c r="G106">
        <f t="shared" si="1"/>
        <v>1</v>
      </c>
      <c r="H106">
        <f t="shared" si="1"/>
        <v>4.04</v>
      </c>
      <c r="I106">
        <f t="shared" si="1"/>
        <v>4.96</v>
      </c>
      <c r="J106">
        <f t="shared" si="1"/>
        <v>8.75</v>
      </c>
      <c r="K106">
        <f t="shared" si="1"/>
        <v>7.42</v>
      </c>
      <c r="L106">
        <f t="shared" si="1"/>
        <v>9.06</v>
      </c>
      <c r="M106">
        <f t="shared" si="1"/>
        <v>6.32</v>
      </c>
      <c r="N106">
        <f t="shared" si="1"/>
        <v>2.13</v>
      </c>
      <c r="O106">
        <f t="shared" si="1"/>
        <v>10.69</v>
      </c>
    </row>
    <row r="107" spans="1:15" x14ac:dyDescent="0.25">
      <c r="C107" t="s">
        <v>34</v>
      </c>
      <c r="D107">
        <f>D106^2</f>
        <v>136.88999999999999</v>
      </c>
      <c r="E107">
        <f t="shared" ref="E107:O107" si="2">E106^2</f>
        <v>67.076099999999997</v>
      </c>
      <c r="F107">
        <f t="shared" si="2"/>
        <v>8.2369000000000003</v>
      </c>
      <c r="G107">
        <f t="shared" si="2"/>
        <v>1</v>
      </c>
      <c r="H107">
        <f t="shared" si="2"/>
        <v>16.3216</v>
      </c>
      <c r="I107">
        <f t="shared" si="2"/>
        <v>24.601600000000001</v>
      </c>
      <c r="J107">
        <f t="shared" si="2"/>
        <v>76.5625</v>
      </c>
      <c r="K107">
        <f t="shared" si="2"/>
        <v>55.056399999999996</v>
      </c>
      <c r="L107">
        <f t="shared" si="2"/>
        <v>82.083600000000004</v>
      </c>
      <c r="M107">
        <f t="shared" si="2"/>
        <v>39.942400000000006</v>
      </c>
      <c r="N107">
        <f t="shared" si="2"/>
        <v>4.5368999999999993</v>
      </c>
      <c r="O107">
        <f t="shared" si="2"/>
        <v>114.27609999999999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FDE14-C2FE-4872-A44C-BA2CFA975DD3}">
  <dimension ref="A1:O102"/>
  <sheetViews>
    <sheetView workbookViewId="0">
      <selection activeCell="E102" sqref="E102"/>
    </sheetView>
  </sheetViews>
  <sheetFormatPr defaultRowHeight="15" x14ac:dyDescent="0.25"/>
  <sheetData>
    <row r="1" spans="1:15" x14ac:dyDescent="0.25">
      <c r="A1" t="s">
        <v>7</v>
      </c>
      <c r="B1" t="str">
        <f>Time!B1</f>
        <v xml:space="preserve"> 506(0 5 2 1 4 3 6)</v>
      </c>
    </row>
    <row r="2" spans="1:15" x14ac:dyDescent="0.25">
      <c r="A2" t="s">
        <v>8</v>
      </c>
      <c r="B2" t="s">
        <v>9</v>
      </c>
      <c r="C2" t="s">
        <v>10</v>
      </c>
      <c r="D2" t="s">
        <v>30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</row>
    <row r="3" spans="1:15" x14ac:dyDescent="0.25">
      <c r="A3">
        <f>Time!A3</f>
        <v>100</v>
      </c>
      <c r="B3">
        <f>Time!B3</f>
        <v>5040</v>
      </c>
      <c r="C3">
        <f>Time!C3</f>
        <v>100</v>
      </c>
      <c r="D3">
        <f>Time!D3</f>
        <v>41</v>
      </c>
      <c r="E3">
        <f>Time!I3</f>
        <v>38</v>
      </c>
      <c r="F3">
        <f>Time!J3</f>
        <v>5512</v>
      </c>
      <c r="G3">
        <f>Time!K3</f>
        <v>35585</v>
      </c>
      <c r="H3">
        <f>Time!L3</f>
        <v>4449</v>
      </c>
      <c r="I3">
        <f>Time!M3</f>
        <v>4546</v>
      </c>
      <c r="J3">
        <f>Time!N3</f>
        <v>27</v>
      </c>
      <c r="K3">
        <f>Time!O3</f>
        <v>35</v>
      </c>
      <c r="L3">
        <f>Time!P3</f>
        <v>97</v>
      </c>
      <c r="M3">
        <f>Time!Q3</f>
        <v>49</v>
      </c>
      <c r="N3">
        <f>Time!R3</f>
        <v>5241</v>
      </c>
      <c r="O3">
        <f>Time!S3</f>
        <v>32</v>
      </c>
    </row>
    <row r="4" spans="1:15" x14ac:dyDescent="0.25">
      <c r="A4">
        <f>Time!A4</f>
        <v>99</v>
      </c>
      <c r="B4">
        <f>Time!B4</f>
        <v>4989.6000000000004</v>
      </c>
      <c r="C4">
        <f>Time!C4</f>
        <v>99</v>
      </c>
      <c r="D4">
        <f>Time!D4</f>
        <v>11</v>
      </c>
      <c r="E4">
        <f>Time!I4</f>
        <v>26</v>
      </c>
      <c r="F4">
        <f>Time!J4</f>
        <v>4386</v>
      </c>
      <c r="G4">
        <f>Time!K4</f>
        <v>31901</v>
      </c>
      <c r="H4">
        <f>Time!L4</f>
        <v>3888</v>
      </c>
      <c r="I4">
        <f>Time!M4</f>
        <v>3627</v>
      </c>
      <c r="J4">
        <f>Time!N4</f>
        <v>25</v>
      </c>
      <c r="K4">
        <f>Time!O4</f>
        <v>28</v>
      </c>
      <c r="L4">
        <f>Time!P4</f>
        <v>25</v>
      </c>
      <c r="M4">
        <f>Time!Q4</f>
        <v>41</v>
      </c>
      <c r="N4">
        <f>Time!R4</f>
        <v>4479</v>
      </c>
      <c r="O4">
        <f>Time!S4</f>
        <v>18</v>
      </c>
    </row>
    <row r="5" spans="1:15" x14ac:dyDescent="0.25">
      <c r="A5">
        <f>Time!A5</f>
        <v>98</v>
      </c>
      <c r="B5">
        <f>Time!B5</f>
        <v>4939.2</v>
      </c>
      <c r="C5">
        <f>Time!C5</f>
        <v>98</v>
      </c>
      <c r="D5">
        <f>Time!D5</f>
        <v>12</v>
      </c>
      <c r="E5">
        <f>Time!I5</f>
        <v>28</v>
      </c>
      <c r="F5">
        <f>Time!J5</f>
        <v>4090</v>
      </c>
      <c r="G5">
        <f>Time!K5</f>
        <v>32020</v>
      </c>
      <c r="H5">
        <f>Time!L5</f>
        <v>3697</v>
      </c>
      <c r="I5">
        <f>Time!M5</f>
        <v>3280</v>
      </c>
      <c r="J5">
        <f>Time!N5</f>
        <v>38</v>
      </c>
      <c r="K5">
        <f>Time!O5</f>
        <v>30</v>
      </c>
      <c r="L5">
        <f>Time!P5</f>
        <v>25</v>
      </c>
      <c r="M5">
        <f>Time!Q5</f>
        <v>41</v>
      </c>
      <c r="N5">
        <f>Time!R5</f>
        <v>4440</v>
      </c>
      <c r="O5">
        <f>Time!S5</f>
        <v>18</v>
      </c>
    </row>
    <row r="6" spans="1:15" x14ac:dyDescent="0.25">
      <c r="A6">
        <f>Time!A6</f>
        <v>97</v>
      </c>
      <c r="B6">
        <f>Time!B6</f>
        <v>4888.8</v>
      </c>
      <c r="C6">
        <f>Time!C6</f>
        <v>97</v>
      </c>
      <c r="D6">
        <f>Time!D6</f>
        <v>13</v>
      </c>
      <c r="E6">
        <f>Time!I6</f>
        <v>26</v>
      </c>
      <c r="F6">
        <f>Time!J6</f>
        <v>4248</v>
      </c>
      <c r="G6">
        <f>Time!K6</f>
        <v>32062</v>
      </c>
      <c r="H6">
        <f>Time!L6</f>
        <v>3856</v>
      </c>
      <c r="I6">
        <f>Time!M6</f>
        <v>3680</v>
      </c>
      <c r="J6">
        <f>Time!N6</f>
        <v>25</v>
      </c>
      <c r="K6">
        <f>Time!O6</f>
        <v>31</v>
      </c>
      <c r="L6">
        <f>Time!P6</f>
        <v>28</v>
      </c>
      <c r="M6">
        <f>Time!Q6</f>
        <v>56</v>
      </c>
      <c r="N6">
        <f>Time!R6</f>
        <v>4583</v>
      </c>
      <c r="O6">
        <f>Time!S6</f>
        <v>21</v>
      </c>
    </row>
    <row r="7" spans="1:15" x14ac:dyDescent="0.25">
      <c r="A7">
        <f>Time!A7</f>
        <v>96</v>
      </c>
      <c r="B7">
        <f>Time!B7</f>
        <v>4838.3999999999996</v>
      </c>
      <c r="C7">
        <f>Time!C7</f>
        <v>96</v>
      </c>
      <c r="D7">
        <f>Time!D7</f>
        <v>13</v>
      </c>
      <c r="E7">
        <f>Time!I7</f>
        <v>28</v>
      </c>
      <c r="F7">
        <f>Time!J7</f>
        <v>4378</v>
      </c>
      <c r="G7">
        <f>Time!K7</f>
        <v>31885</v>
      </c>
      <c r="H7">
        <f>Time!L7</f>
        <v>3828</v>
      </c>
      <c r="I7">
        <f>Time!M7</f>
        <v>3512</v>
      </c>
      <c r="J7">
        <f>Time!N7</f>
        <v>25</v>
      </c>
      <c r="K7">
        <f>Time!O7</f>
        <v>38</v>
      </c>
      <c r="L7">
        <f>Time!P7</f>
        <v>29</v>
      </c>
      <c r="M7">
        <f>Time!Q7</f>
        <v>41</v>
      </c>
      <c r="N7">
        <f>Time!R7</f>
        <v>4592</v>
      </c>
      <c r="O7">
        <f>Time!S7</f>
        <v>18</v>
      </c>
    </row>
    <row r="8" spans="1:15" x14ac:dyDescent="0.25">
      <c r="A8">
        <f>Time!A8</f>
        <v>95</v>
      </c>
      <c r="B8">
        <f>Time!B8</f>
        <v>4788</v>
      </c>
      <c r="C8">
        <f>Time!C8</f>
        <v>95</v>
      </c>
      <c r="D8">
        <f>Time!D8</f>
        <v>12</v>
      </c>
      <c r="E8">
        <f>Time!I8</f>
        <v>27</v>
      </c>
      <c r="F8">
        <f>Time!J8</f>
        <v>4311</v>
      </c>
      <c r="G8">
        <f>Time!K8</f>
        <v>32209</v>
      </c>
      <c r="H8">
        <f>Time!L8</f>
        <v>3726</v>
      </c>
      <c r="I8">
        <f>Time!M8</f>
        <v>3500</v>
      </c>
      <c r="J8">
        <f>Time!N8</f>
        <v>25</v>
      </c>
      <c r="K8">
        <f>Time!O8</f>
        <v>28</v>
      </c>
      <c r="L8">
        <f>Time!P8</f>
        <v>25</v>
      </c>
      <c r="M8">
        <f>Time!Q8</f>
        <v>40</v>
      </c>
      <c r="N8">
        <f>Time!R8</f>
        <v>4477</v>
      </c>
      <c r="O8">
        <f>Time!S8</f>
        <v>18</v>
      </c>
    </row>
    <row r="9" spans="1:15" x14ac:dyDescent="0.25">
      <c r="A9">
        <f>Time!A9</f>
        <v>94</v>
      </c>
      <c r="B9">
        <f>Time!B9</f>
        <v>4737.6000000000004</v>
      </c>
      <c r="C9">
        <f>Time!C9</f>
        <v>94</v>
      </c>
      <c r="D9">
        <f>Time!D9</f>
        <v>18</v>
      </c>
      <c r="E9">
        <f>Time!I9</f>
        <v>30</v>
      </c>
      <c r="F9">
        <f>Time!J9</f>
        <v>4020</v>
      </c>
      <c r="G9">
        <f>Time!K9</f>
        <v>31031</v>
      </c>
      <c r="H9">
        <f>Time!L9</f>
        <v>3500</v>
      </c>
      <c r="I9">
        <f>Time!M9</f>
        <v>3229</v>
      </c>
      <c r="J9">
        <f>Time!N9</f>
        <v>27</v>
      </c>
      <c r="K9">
        <f>Time!O9</f>
        <v>29</v>
      </c>
      <c r="L9">
        <f>Time!P9</f>
        <v>25</v>
      </c>
      <c r="M9">
        <f>Time!Q9</f>
        <v>44</v>
      </c>
      <c r="N9">
        <f>Time!R9</f>
        <v>4490</v>
      </c>
      <c r="O9">
        <f>Time!S9</f>
        <v>48</v>
      </c>
    </row>
    <row r="10" spans="1:15" x14ac:dyDescent="0.25">
      <c r="A10">
        <f>Time!A10</f>
        <v>93</v>
      </c>
      <c r="B10">
        <f>Time!B10</f>
        <v>4687.2</v>
      </c>
      <c r="C10">
        <f>Time!C10</f>
        <v>93</v>
      </c>
      <c r="D10">
        <f>Time!D10</f>
        <v>46</v>
      </c>
      <c r="E10">
        <f>Time!I10</f>
        <v>25</v>
      </c>
      <c r="F10">
        <f>Time!J10</f>
        <v>4225</v>
      </c>
      <c r="G10">
        <f>Time!K10</f>
        <v>31294</v>
      </c>
      <c r="H10">
        <f>Time!L10</f>
        <v>3722</v>
      </c>
      <c r="I10">
        <f>Time!M10</f>
        <v>3308</v>
      </c>
      <c r="J10">
        <f>Time!N10</f>
        <v>26</v>
      </c>
      <c r="K10">
        <f>Time!O10</f>
        <v>27</v>
      </c>
      <c r="L10">
        <f>Time!P10</f>
        <v>25</v>
      </c>
      <c r="M10">
        <f>Time!Q10</f>
        <v>41</v>
      </c>
      <c r="N10">
        <f>Time!R10</f>
        <v>4532</v>
      </c>
      <c r="O10">
        <f>Time!S10</f>
        <v>18</v>
      </c>
    </row>
    <row r="11" spans="1:15" x14ac:dyDescent="0.25">
      <c r="A11">
        <f>Time!A11</f>
        <v>92</v>
      </c>
      <c r="B11">
        <f>Time!B11</f>
        <v>4636.8</v>
      </c>
      <c r="C11">
        <f>Time!C11</f>
        <v>92</v>
      </c>
      <c r="D11">
        <f>Time!D11</f>
        <v>12</v>
      </c>
      <c r="E11">
        <f>Time!I11</f>
        <v>26</v>
      </c>
      <c r="F11">
        <f>Time!J11</f>
        <v>4368</v>
      </c>
      <c r="G11">
        <f>Time!K11</f>
        <v>31570</v>
      </c>
      <c r="H11">
        <f>Time!L11</f>
        <v>3870</v>
      </c>
      <c r="I11">
        <f>Time!M11</f>
        <v>3553</v>
      </c>
      <c r="J11">
        <f>Time!N11</f>
        <v>25</v>
      </c>
      <c r="K11">
        <f>Time!O11</f>
        <v>27</v>
      </c>
      <c r="L11">
        <f>Time!P11</f>
        <v>25</v>
      </c>
      <c r="M11">
        <f>Time!Q11</f>
        <v>40</v>
      </c>
      <c r="N11">
        <f>Time!R11</f>
        <v>4525</v>
      </c>
      <c r="O11">
        <f>Time!S11</f>
        <v>18</v>
      </c>
    </row>
    <row r="12" spans="1:15" x14ac:dyDescent="0.25">
      <c r="A12">
        <f>Time!A12</f>
        <v>91</v>
      </c>
      <c r="B12">
        <f>Time!B12</f>
        <v>4586.3999999999996</v>
      </c>
      <c r="C12">
        <f>Time!C12</f>
        <v>91</v>
      </c>
      <c r="D12">
        <f>Time!D12</f>
        <v>13</v>
      </c>
      <c r="E12">
        <f>Time!I12</f>
        <v>26</v>
      </c>
      <c r="F12">
        <f>Time!J12</f>
        <v>4103</v>
      </c>
      <c r="G12">
        <f>Time!K12</f>
        <v>31813</v>
      </c>
      <c r="H12">
        <f>Time!L12</f>
        <v>3623</v>
      </c>
      <c r="I12">
        <f>Time!M12</f>
        <v>3373</v>
      </c>
      <c r="J12">
        <f>Time!N12</f>
        <v>25</v>
      </c>
      <c r="K12">
        <f>Time!O12</f>
        <v>31</v>
      </c>
      <c r="L12">
        <f>Time!P12</f>
        <v>25</v>
      </c>
      <c r="M12">
        <f>Time!Q12</f>
        <v>41</v>
      </c>
      <c r="N12">
        <f>Time!R12</f>
        <v>4510</v>
      </c>
      <c r="O12">
        <f>Time!S12</f>
        <v>22</v>
      </c>
    </row>
    <row r="13" spans="1:15" x14ac:dyDescent="0.25">
      <c r="A13">
        <f>Time!A13</f>
        <v>90</v>
      </c>
      <c r="B13">
        <f>Time!B13</f>
        <v>4536</v>
      </c>
      <c r="C13">
        <f>Time!C13</f>
        <v>90</v>
      </c>
      <c r="D13">
        <f>Time!D13</f>
        <v>18</v>
      </c>
      <c r="E13">
        <f>Time!I13</f>
        <v>27</v>
      </c>
      <c r="F13">
        <f>Time!J13</f>
        <v>4331</v>
      </c>
      <c r="G13">
        <f>Time!K13</f>
        <v>32243</v>
      </c>
      <c r="H13">
        <f>Time!L13</f>
        <v>3653</v>
      </c>
      <c r="I13">
        <f>Time!M13</f>
        <v>3471</v>
      </c>
      <c r="J13">
        <f>Time!N13</f>
        <v>27</v>
      </c>
      <c r="K13">
        <f>Time!O13</f>
        <v>27</v>
      </c>
      <c r="L13">
        <f>Time!P13</f>
        <v>25</v>
      </c>
      <c r="M13">
        <f>Time!Q13</f>
        <v>40</v>
      </c>
      <c r="N13">
        <f>Time!R13</f>
        <v>4656</v>
      </c>
      <c r="O13">
        <f>Time!S13</f>
        <v>18</v>
      </c>
    </row>
    <row r="14" spans="1:15" x14ac:dyDescent="0.25">
      <c r="A14">
        <f>Time!A14</f>
        <v>89</v>
      </c>
      <c r="B14">
        <f>Time!B14</f>
        <v>4485.6000000000004</v>
      </c>
      <c r="C14">
        <f>Time!C14</f>
        <v>89</v>
      </c>
      <c r="D14">
        <f>Time!D14</f>
        <v>12</v>
      </c>
      <c r="E14">
        <f>Time!I14</f>
        <v>28</v>
      </c>
      <c r="F14">
        <f>Time!J14</f>
        <v>4151</v>
      </c>
      <c r="G14">
        <f>Time!K14</f>
        <v>32128</v>
      </c>
      <c r="H14">
        <f>Time!L14</f>
        <v>3583</v>
      </c>
      <c r="I14">
        <f>Time!M14</f>
        <v>3386</v>
      </c>
      <c r="J14">
        <f>Time!N14</f>
        <v>25</v>
      </c>
      <c r="K14">
        <f>Time!O14</f>
        <v>28</v>
      </c>
      <c r="L14">
        <f>Time!P14</f>
        <v>26</v>
      </c>
      <c r="M14">
        <f>Time!Q14</f>
        <v>41</v>
      </c>
      <c r="N14">
        <f>Time!R14</f>
        <v>4508</v>
      </c>
      <c r="O14">
        <f>Time!S14</f>
        <v>42</v>
      </c>
    </row>
    <row r="15" spans="1:15" x14ac:dyDescent="0.25">
      <c r="A15">
        <f>Time!A15</f>
        <v>88</v>
      </c>
      <c r="B15">
        <f>Time!B15</f>
        <v>4435.2</v>
      </c>
      <c r="C15">
        <f>Time!C15</f>
        <v>88</v>
      </c>
      <c r="D15">
        <f>Time!D15</f>
        <v>15</v>
      </c>
      <c r="E15">
        <f>Time!I15</f>
        <v>39</v>
      </c>
      <c r="F15">
        <f>Time!J15</f>
        <v>4438</v>
      </c>
      <c r="G15">
        <f>Time!K15</f>
        <v>32100</v>
      </c>
      <c r="H15">
        <f>Time!L15</f>
        <v>3756</v>
      </c>
      <c r="I15">
        <f>Time!M15</f>
        <v>3680</v>
      </c>
      <c r="J15">
        <f>Time!N15</f>
        <v>37</v>
      </c>
      <c r="K15">
        <f>Time!O15</f>
        <v>40</v>
      </c>
      <c r="L15">
        <f>Time!P15</f>
        <v>26</v>
      </c>
      <c r="M15">
        <f>Time!Q15</f>
        <v>81</v>
      </c>
      <c r="N15">
        <f>Time!R15</f>
        <v>4547</v>
      </c>
      <c r="O15">
        <f>Time!S15</f>
        <v>19</v>
      </c>
    </row>
    <row r="16" spans="1:15" x14ac:dyDescent="0.25">
      <c r="A16">
        <f>Time!A16</f>
        <v>87</v>
      </c>
      <c r="B16">
        <f>Time!B16</f>
        <v>4384.8</v>
      </c>
      <c r="C16">
        <f>Time!C16</f>
        <v>87</v>
      </c>
      <c r="D16">
        <f>Time!D16</f>
        <v>14</v>
      </c>
      <c r="E16">
        <f>Time!I16</f>
        <v>29</v>
      </c>
      <c r="F16">
        <f>Time!J16</f>
        <v>4303</v>
      </c>
      <c r="G16">
        <f>Time!K16</f>
        <v>32009</v>
      </c>
      <c r="H16">
        <f>Time!L16</f>
        <v>3815</v>
      </c>
      <c r="I16">
        <f>Time!M16</f>
        <v>3518</v>
      </c>
      <c r="J16">
        <f>Time!N16</f>
        <v>29</v>
      </c>
      <c r="K16">
        <f>Time!O16</f>
        <v>28</v>
      </c>
      <c r="L16">
        <f>Time!P16</f>
        <v>28</v>
      </c>
      <c r="M16">
        <f>Time!Q16</f>
        <v>44</v>
      </c>
      <c r="N16">
        <f>Time!R16</f>
        <v>4636</v>
      </c>
      <c r="O16">
        <f>Time!S16</f>
        <v>21</v>
      </c>
    </row>
    <row r="17" spans="1:15" x14ac:dyDescent="0.25">
      <c r="A17">
        <f>Time!A17</f>
        <v>86</v>
      </c>
      <c r="B17">
        <f>Time!B17</f>
        <v>4334.3999999999996</v>
      </c>
      <c r="C17">
        <f>Time!C17</f>
        <v>86</v>
      </c>
      <c r="D17">
        <f>Time!D17</f>
        <v>11</v>
      </c>
      <c r="E17">
        <f>Time!I17</f>
        <v>27</v>
      </c>
      <c r="F17">
        <f>Time!J17</f>
        <v>4348</v>
      </c>
      <c r="G17">
        <f>Time!K17</f>
        <v>31649</v>
      </c>
      <c r="H17">
        <f>Time!L17</f>
        <v>3668</v>
      </c>
      <c r="I17">
        <f>Time!M17</f>
        <v>3480</v>
      </c>
      <c r="J17">
        <f>Time!N17</f>
        <v>25</v>
      </c>
      <c r="K17">
        <f>Time!O17</f>
        <v>28</v>
      </c>
      <c r="L17">
        <f>Time!P17</f>
        <v>106</v>
      </c>
      <c r="M17">
        <f>Time!Q17</f>
        <v>42</v>
      </c>
      <c r="N17">
        <f>Time!R17</f>
        <v>4541</v>
      </c>
      <c r="O17">
        <f>Time!S17</f>
        <v>20</v>
      </c>
    </row>
    <row r="18" spans="1:15" x14ac:dyDescent="0.25">
      <c r="A18">
        <f>Time!A18</f>
        <v>85</v>
      </c>
      <c r="B18">
        <f>Time!B18</f>
        <v>4284</v>
      </c>
      <c r="C18">
        <f>Time!C18</f>
        <v>85</v>
      </c>
      <c r="D18">
        <f>Time!D18</f>
        <v>18</v>
      </c>
      <c r="E18">
        <f>Time!I18</f>
        <v>27</v>
      </c>
      <c r="F18">
        <f>Time!J18</f>
        <v>4359</v>
      </c>
      <c r="G18">
        <f>Time!K18</f>
        <v>32097</v>
      </c>
      <c r="H18">
        <f>Time!L18</f>
        <v>3785</v>
      </c>
      <c r="I18">
        <f>Time!M18</f>
        <v>3563</v>
      </c>
      <c r="J18">
        <f>Time!N18</f>
        <v>25</v>
      </c>
      <c r="K18">
        <f>Time!O18</f>
        <v>28</v>
      </c>
      <c r="L18">
        <f>Time!P18</f>
        <v>25</v>
      </c>
      <c r="M18">
        <f>Time!Q18</f>
        <v>40</v>
      </c>
      <c r="N18">
        <f>Time!R18</f>
        <v>4627</v>
      </c>
      <c r="O18">
        <f>Time!S18</f>
        <v>20</v>
      </c>
    </row>
    <row r="19" spans="1:15" x14ac:dyDescent="0.25">
      <c r="A19">
        <f>Time!A19</f>
        <v>84</v>
      </c>
      <c r="B19">
        <f>Time!B19</f>
        <v>4233.6000000000004</v>
      </c>
      <c r="C19">
        <f>Time!C19</f>
        <v>84</v>
      </c>
      <c r="D19">
        <f>Time!D19</f>
        <v>12</v>
      </c>
      <c r="E19">
        <f>Time!I19</f>
        <v>28</v>
      </c>
      <c r="F19">
        <f>Time!J19</f>
        <v>4241</v>
      </c>
      <c r="G19">
        <f>Time!K19</f>
        <v>31859</v>
      </c>
      <c r="H19">
        <f>Time!L19</f>
        <v>3688</v>
      </c>
      <c r="I19">
        <f>Time!M19</f>
        <v>3440</v>
      </c>
      <c r="J19">
        <f>Time!N19</f>
        <v>27</v>
      </c>
      <c r="K19">
        <f>Time!O19</f>
        <v>29</v>
      </c>
      <c r="L19">
        <f>Time!P19</f>
        <v>25</v>
      </c>
      <c r="M19">
        <f>Time!Q19</f>
        <v>40</v>
      </c>
      <c r="N19">
        <f>Time!R19</f>
        <v>4457</v>
      </c>
      <c r="O19">
        <f>Time!S19</f>
        <v>19</v>
      </c>
    </row>
    <row r="20" spans="1:15" x14ac:dyDescent="0.25">
      <c r="A20">
        <f>Time!A20</f>
        <v>83</v>
      </c>
      <c r="B20">
        <f>Time!B20</f>
        <v>4183.2</v>
      </c>
      <c r="C20">
        <f>Time!C20</f>
        <v>83</v>
      </c>
      <c r="D20">
        <f>Time!D20</f>
        <v>13</v>
      </c>
      <c r="E20">
        <f>Time!I20</f>
        <v>119</v>
      </c>
      <c r="F20">
        <f>Time!J20</f>
        <v>4266</v>
      </c>
      <c r="G20">
        <f>Time!K20</f>
        <v>31984</v>
      </c>
      <c r="H20">
        <f>Time!L20</f>
        <v>3731</v>
      </c>
      <c r="I20">
        <f>Time!M20</f>
        <v>3477</v>
      </c>
      <c r="J20">
        <f>Time!N20</f>
        <v>25</v>
      </c>
      <c r="K20">
        <f>Time!O20</f>
        <v>37</v>
      </c>
      <c r="L20">
        <f>Time!P20</f>
        <v>25</v>
      </c>
      <c r="M20">
        <f>Time!Q20</f>
        <v>41</v>
      </c>
      <c r="N20">
        <f>Time!R20</f>
        <v>4645</v>
      </c>
      <c r="O20">
        <f>Time!S20</f>
        <v>18</v>
      </c>
    </row>
    <row r="21" spans="1:15" x14ac:dyDescent="0.25">
      <c r="A21">
        <f>Time!A21</f>
        <v>82</v>
      </c>
      <c r="B21">
        <f>Time!B21</f>
        <v>4132.8</v>
      </c>
      <c r="C21">
        <f>Time!C21</f>
        <v>82</v>
      </c>
      <c r="D21">
        <f>Time!D21</f>
        <v>12</v>
      </c>
      <c r="E21">
        <f>Time!I21</f>
        <v>28</v>
      </c>
      <c r="F21">
        <f>Time!J21</f>
        <v>4287</v>
      </c>
      <c r="G21">
        <f>Time!K21</f>
        <v>31530</v>
      </c>
      <c r="H21">
        <f>Time!L21</f>
        <v>3627</v>
      </c>
      <c r="I21">
        <f>Time!M21</f>
        <v>3459</v>
      </c>
      <c r="J21">
        <f>Time!N21</f>
        <v>25</v>
      </c>
      <c r="K21">
        <f>Time!O21</f>
        <v>132</v>
      </c>
      <c r="L21">
        <f>Time!P21</f>
        <v>26</v>
      </c>
      <c r="M21">
        <f>Time!Q21</f>
        <v>43</v>
      </c>
      <c r="N21">
        <f>Time!R21</f>
        <v>4530</v>
      </c>
      <c r="O21">
        <f>Time!S21</f>
        <v>22</v>
      </c>
    </row>
    <row r="22" spans="1:15" x14ac:dyDescent="0.25">
      <c r="A22">
        <f>Time!A22</f>
        <v>81</v>
      </c>
      <c r="B22">
        <f>Time!B22</f>
        <v>4082.4</v>
      </c>
      <c r="C22">
        <f>Time!C22</f>
        <v>81</v>
      </c>
      <c r="D22">
        <f>Time!D22</f>
        <v>11</v>
      </c>
      <c r="E22">
        <f>Time!I22</f>
        <v>27</v>
      </c>
      <c r="F22">
        <f>Time!J22</f>
        <v>4151</v>
      </c>
      <c r="G22">
        <f>Time!K22</f>
        <v>31487</v>
      </c>
      <c r="H22">
        <f>Time!L22</f>
        <v>3629</v>
      </c>
      <c r="I22">
        <f>Time!M22</f>
        <v>3330</v>
      </c>
      <c r="J22">
        <f>Time!N22</f>
        <v>27</v>
      </c>
      <c r="K22">
        <f>Time!O22</f>
        <v>29</v>
      </c>
      <c r="L22">
        <f>Time!P22</f>
        <v>26</v>
      </c>
      <c r="M22">
        <f>Time!Q22</f>
        <v>40</v>
      </c>
      <c r="N22">
        <f>Time!R22</f>
        <v>4646</v>
      </c>
      <c r="O22">
        <f>Time!S22</f>
        <v>19</v>
      </c>
    </row>
    <row r="23" spans="1:15" x14ac:dyDescent="0.25">
      <c r="A23">
        <f>Time!A23</f>
        <v>80</v>
      </c>
      <c r="B23">
        <f>Time!B23</f>
        <v>4032</v>
      </c>
      <c r="C23">
        <f>Time!C23</f>
        <v>80</v>
      </c>
      <c r="D23">
        <f>Time!D23</f>
        <v>14</v>
      </c>
      <c r="E23">
        <f>Time!I23</f>
        <v>33</v>
      </c>
      <c r="F23">
        <f>Time!J23</f>
        <v>4431</v>
      </c>
      <c r="G23">
        <f>Time!K23</f>
        <v>31805</v>
      </c>
      <c r="H23">
        <f>Time!L23</f>
        <v>3851</v>
      </c>
      <c r="I23">
        <f>Time!M23</f>
        <v>3617</v>
      </c>
      <c r="J23">
        <f>Time!N23</f>
        <v>26</v>
      </c>
      <c r="K23">
        <f>Time!O23</f>
        <v>27</v>
      </c>
      <c r="L23">
        <f>Time!P23</f>
        <v>25</v>
      </c>
      <c r="M23">
        <f>Time!Q23</f>
        <v>40</v>
      </c>
      <c r="N23">
        <f>Time!R23</f>
        <v>4612</v>
      </c>
      <c r="O23">
        <f>Time!S23</f>
        <v>34</v>
      </c>
    </row>
    <row r="24" spans="1:15" x14ac:dyDescent="0.25">
      <c r="A24">
        <f>Time!A24</f>
        <v>79</v>
      </c>
      <c r="B24">
        <f>Time!B24</f>
        <v>3981.6</v>
      </c>
      <c r="C24">
        <f>Time!C24</f>
        <v>79</v>
      </c>
      <c r="D24">
        <f>Time!D24</f>
        <v>11</v>
      </c>
      <c r="E24">
        <f>Time!I24</f>
        <v>27</v>
      </c>
      <c r="F24">
        <f>Time!J24</f>
        <v>4129</v>
      </c>
      <c r="G24">
        <f>Time!K24</f>
        <v>31673</v>
      </c>
      <c r="H24">
        <f>Time!L24</f>
        <v>3628</v>
      </c>
      <c r="I24">
        <f>Time!M24</f>
        <v>3433</v>
      </c>
      <c r="J24">
        <f>Time!N24</f>
        <v>30</v>
      </c>
      <c r="K24">
        <f>Time!O24</f>
        <v>35</v>
      </c>
      <c r="L24">
        <f>Time!P24</f>
        <v>26</v>
      </c>
      <c r="M24">
        <f>Time!Q24</f>
        <v>41</v>
      </c>
      <c r="N24">
        <f>Time!R24</f>
        <v>4495</v>
      </c>
      <c r="O24">
        <f>Time!S24</f>
        <v>18</v>
      </c>
    </row>
    <row r="25" spans="1:15" x14ac:dyDescent="0.25">
      <c r="A25">
        <f>Time!A25</f>
        <v>78</v>
      </c>
      <c r="B25">
        <f>Time!B25</f>
        <v>3931.2</v>
      </c>
      <c r="C25">
        <f>Time!C25</f>
        <v>78</v>
      </c>
      <c r="D25">
        <f>Time!D25</f>
        <v>16</v>
      </c>
      <c r="E25">
        <f>Time!I25</f>
        <v>64</v>
      </c>
      <c r="F25">
        <f>Time!J25</f>
        <v>4289</v>
      </c>
      <c r="G25">
        <f>Time!K25</f>
        <v>31986</v>
      </c>
      <c r="H25">
        <f>Time!L25</f>
        <v>3778</v>
      </c>
      <c r="I25">
        <f>Time!M25</f>
        <v>3408</v>
      </c>
      <c r="J25">
        <f>Time!N25</f>
        <v>31</v>
      </c>
      <c r="K25">
        <f>Time!O25</f>
        <v>30</v>
      </c>
      <c r="L25">
        <f>Time!P25</f>
        <v>28</v>
      </c>
      <c r="M25">
        <f>Time!Q25</f>
        <v>45</v>
      </c>
      <c r="N25">
        <f>Time!R25</f>
        <v>4600</v>
      </c>
      <c r="O25">
        <f>Time!S25</f>
        <v>23</v>
      </c>
    </row>
    <row r="26" spans="1:15" x14ac:dyDescent="0.25">
      <c r="A26">
        <f>Time!A26</f>
        <v>77</v>
      </c>
      <c r="B26">
        <f>Time!B26</f>
        <v>3880.8</v>
      </c>
      <c r="C26">
        <f>Time!C26</f>
        <v>77</v>
      </c>
      <c r="D26">
        <f>Time!D26</f>
        <v>12</v>
      </c>
      <c r="E26">
        <f>Time!I26</f>
        <v>26</v>
      </c>
      <c r="F26">
        <f>Time!J26</f>
        <v>4278</v>
      </c>
      <c r="G26">
        <f>Time!K26</f>
        <v>31789</v>
      </c>
      <c r="H26">
        <f>Time!L26</f>
        <v>3711</v>
      </c>
      <c r="I26">
        <f>Time!M26</f>
        <v>3192</v>
      </c>
      <c r="J26">
        <f>Time!N26</f>
        <v>89</v>
      </c>
      <c r="K26">
        <f>Time!O26</f>
        <v>28</v>
      </c>
      <c r="L26">
        <f>Time!P26</f>
        <v>25</v>
      </c>
      <c r="M26">
        <f>Time!Q26</f>
        <v>40</v>
      </c>
      <c r="N26">
        <f>Time!R26</f>
        <v>4649</v>
      </c>
      <c r="O26">
        <f>Time!S26</f>
        <v>48</v>
      </c>
    </row>
    <row r="27" spans="1:15" x14ac:dyDescent="0.25">
      <c r="A27">
        <f>Time!A27</f>
        <v>76</v>
      </c>
      <c r="B27">
        <f>Time!B27</f>
        <v>3830.4</v>
      </c>
      <c r="C27">
        <f>Time!C27</f>
        <v>76</v>
      </c>
      <c r="D27">
        <f>Time!D27</f>
        <v>25</v>
      </c>
      <c r="E27">
        <f>Time!I27</f>
        <v>26</v>
      </c>
      <c r="F27">
        <f>Time!J27</f>
        <v>4320</v>
      </c>
      <c r="G27">
        <f>Time!K27</f>
        <v>31335</v>
      </c>
      <c r="H27">
        <f>Time!L27</f>
        <v>3718</v>
      </c>
      <c r="I27">
        <f>Time!M27</f>
        <v>3536</v>
      </c>
      <c r="J27">
        <f>Time!N27</f>
        <v>25</v>
      </c>
      <c r="K27">
        <f>Time!O27</f>
        <v>87</v>
      </c>
      <c r="L27">
        <f>Time!P27</f>
        <v>25</v>
      </c>
      <c r="M27">
        <f>Time!Q27</f>
        <v>42</v>
      </c>
      <c r="N27">
        <f>Time!R27</f>
        <v>4529</v>
      </c>
      <c r="O27">
        <f>Time!S27</f>
        <v>19</v>
      </c>
    </row>
    <row r="28" spans="1:15" x14ac:dyDescent="0.25">
      <c r="A28">
        <f>Time!A28</f>
        <v>75</v>
      </c>
      <c r="B28">
        <f>Time!B28</f>
        <v>3780</v>
      </c>
      <c r="C28">
        <f>Time!C28</f>
        <v>75</v>
      </c>
      <c r="D28">
        <f>Time!D28</f>
        <v>12</v>
      </c>
      <c r="E28">
        <f>Time!I28</f>
        <v>27</v>
      </c>
      <c r="F28">
        <f>Time!J28</f>
        <v>4102</v>
      </c>
      <c r="G28">
        <f>Time!K28</f>
        <v>31164</v>
      </c>
      <c r="H28">
        <f>Time!L28</f>
        <v>3507</v>
      </c>
      <c r="I28">
        <f>Time!M28</f>
        <v>3332</v>
      </c>
      <c r="J28">
        <f>Time!N28</f>
        <v>25</v>
      </c>
      <c r="K28">
        <f>Time!O28</f>
        <v>27</v>
      </c>
      <c r="L28">
        <f>Time!P28</f>
        <v>25</v>
      </c>
      <c r="M28">
        <f>Time!Q28</f>
        <v>41</v>
      </c>
      <c r="N28">
        <f>Time!R28</f>
        <v>4432</v>
      </c>
      <c r="O28">
        <f>Time!S28</f>
        <v>18</v>
      </c>
    </row>
    <row r="29" spans="1:15" x14ac:dyDescent="0.25">
      <c r="A29">
        <f>Time!A29</f>
        <v>74</v>
      </c>
      <c r="B29">
        <f>Time!B29</f>
        <v>3729.6</v>
      </c>
      <c r="C29">
        <f>Time!C29</f>
        <v>74</v>
      </c>
      <c r="D29">
        <f>Time!D29</f>
        <v>12</v>
      </c>
      <c r="E29">
        <f>Time!I29</f>
        <v>26</v>
      </c>
      <c r="F29">
        <f>Time!J29</f>
        <v>4121</v>
      </c>
      <c r="G29">
        <f>Time!K29</f>
        <v>31324</v>
      </c>
      <c r="H29">
        <f>Time!L29</f>
        <v>3706</v>
      </c>
      <c r="I29">
        <f>Time!M29</f>
        <v>3375</v>
      </c>
      <c r="J29">
        <f>Time!N29</f>
        <v>25</v>
      </c>
      <c r="K29">
        <f>Time!O29</f>
        <v>27</v>
      </c>
      <c r="L29">
        <f>Time!P29</f>
        <v>25</v>
      </c>
      <c r="M29">
        <f>Time!Q29</f>
        <v>40</v>
      </c>
      <c r="N29">
        <f>Time!R29</f>
        <v>4558</v>
      </c>
      <c r="O29">
        <f>Time!S29</f>
        <v>18</v>
      </c>
    </row>
    <row r="30" spans="1:15" x14ac:dyDescent="0.25">
      <c r="A30">
        <f>Time!A30</f>
        <v>73</v>
      </c>
      <c r="B30">
        <f>Time!B30</f>
        <v>3679.2</v>
      </c>
      <c r="C30">
        <f>Time!C30</f>
        <v>73</v>
      </c>
      <c r="D30">
        <f>Time!D30</f>
        <v>12</v>
      </c>
      <c r="E30">
        <f>Time!I30</f>
        <v>31</v>
      </c>
      <c r="F30">
        <f>Time!J30</f>
        <v>4391</v>
      </c>
      <c r="G30">
        <f>Time!K30</f>
        <v>31293</v>
      </c>
      <c r="H30">
        <f>Time!L30</f>
        <v>3701</v>
      </c>
      <c r="I30">
        <f>Time!M30</f>
        <v>3508</v>
      </c>
      <c r="J30">
        <f>Time!N30</f>
        <v>26</v>
      </c>
      <c r="K30">
        <f>Time!O30</f>
        <v>28</v>
      </c>
      <c r="L30">
        <f>Time!P30</f>
        <v>25</v>
      </c>
      <c r="M30">
        <f>Time!Q30</f>
        <v>40</v>
      </c>
      <c r="N30">
        <f>Time!R30</f>
        <v>4581</v>
      </c>
      <c r="O30">
        <f>Time!S30</f>
        <v>21</v>
      </c>
    </row>
    <row r="31" spans="1:15" x14ac:dyDescent="0.25">
      <c r="A31">
        <f>Time!A31</f>
        <v>72</v>
      </c>
      <c r="B31">
        <f>Time!B31</f>
        <v>3628.8</v>
      </c>
      <c r="C31">
        <f>Time!C31</f>
        <v>72</v>
      </c>
      <c r="D31">
        <f>Time!D31</f>
        <v>12</v>
      </c>
      <c r="E31">
        <f>Time!I31</f>
        <v>29</v>
      </c>
      <c r="F31">
        <f>Time!J31</f>
        <v>4291</v>
      </c>
      <c r="G31">
        <f>Time!K31</f>
        <v>31906</v>
      </c>
      <c r="H31">
        <f>Time!L31</f>
        <v>3624</v>
      </c>
      <c r="I31">
        <f>Time!M31</f>
        <v>3399</v>
      </c>
      <c r="J31">
        <f>Time!N31</f>
        <v>27</v>
      </c>
      <c r="K31">
        <f>Time!O31</f>
        <v>28</v>
      </c>
      <c r="L31">
        <f>Time!P31</f>
        <v>25</v>
      </c>
      <c r="M31">
        <f>Time!Q31</f>
        <v>41</v>
      </c>
      <c r="N31">
        <f>Time!R31</f>
        <v>4512</v>
      </c>
      <c r="O31">
        <f>Time!S31</f>
        <v>20</v>
      </c>
    </row>
    <row r="32" spans="1:15" x14ac:dyDescent="0.25">
      <c r="A32">
        <f>Time!A32</f>
        <v>71</v>
      </c>
      <c r="B32">
        <f>Time!B32</f>
        <v>3578.4</v>
      </c>
      <c r="C32">
        <f>Time!C32</f>
        <v>71</v>
      </c>
      <c r="D32">
        <f>Time!D32</f>
        <v>12</v>
      </c>
      <c r="E32">
        <f>Time!I32</f>
        <v>26</v>
      </c>
      <c r="F32">
        <f>Time!J32</f>
        <v>3920</v>
      </c>
      <c r="G32">
        <f>Time!K32</f>
        <v>31469</v>
      </c>
      <c r="H32">
        <f>Time!L32</f>
        <v>3334</v>
      </c>
      <c r="I32">
        <f>Time!M32</f>
        <v>3154</v>
      </c>
      <c r="J32">
        <f>Time!N32</f>
        <v>25</v>
      </c>
      <c r="K32">
        <f>Time!O32</f>
        <v>27</v>
      </c>
      <c r="L32">
        <f>Time!P32</f>
        <v>25</v>
      </c>
      <c r="M32">
        <f>Time!Q32</f>
        <v>41</v>
      </c>
      <c r="N32">
        <f>Time!R32</f>
        <v>4301</v>
      </c>
      <c r="O32">
        <f>Time!S32</f>
        <v>19</v>
      </c>
    </row>
    <row r="33" spans="1:15" x14ac:dyDescent="0.25">
      <c r="A33">
        <f>Time!A33</f>
        <v>70</v>
      </c>
      <c r="B33">
        <f>Time!B33</f>
        <v>3528</v>
      </c>
      <c r="C33">
        <f>Time!C33</f>
        <v>70</v>
      </c>
      <c r="D33">
        <f>Time!D33</f>
        <v>12</v>
      </c>
      <c r="E33">
        <f>Time!I33</f>
        <v>30</v>
      </c>
      <c r="F33">
        <f>Time!J33</f>
        <v>4291</v>
      </c>
      <c r="G33">
        <f>Time!K33</f>
        <v>31265</v>
      </c>
      <c r="H33">
        <f>Time!L33</f>
        <v>3717</v>
      </c>
      <c r="I33">
        <f>Time!M33</f>
        <v>3556</v>
      </c>
      <c r="J33">
        <f>Time!N33</f>
        <v>32</v>
      </c>
      <c r="K33">
        <f>Time!O33</f>
        <v>27</v>
      </c>
      <c r="L33">
        <f>Time!P33</f>
        <v>25</v>
      </c>
      <c r="M33">
        <f>Time!Q33</f>
        <v>41</v>
      </c>
      <c r="N33">
        <f>Time!R33</f>
        <v>4619</v>
      </c>
      <c r="O33">
        <f>Time!S33</f>
        <v>18</v>
      </c>
    </row>
    <row r="34" spans="1:15" x14ac:dyDescent="0.25">
      <c r="A34">
        <f>Time!A34</f>
        <v>69</v>
      </c>
      <c r="B34">
        <f>Time!B34</f>
        <v>3477.6</v>
      </c>
      <c r="C34">
        <f>Time!C34</f>
        <v>69</v>
      </c>
      <c r="D34">
        <f>Time!D34</f>
        <v>18</v>
      </c>
      <c r="E34">
        <f>Time!I34</f>
        <v>25</v>
      </c>
      <c r="F34">
        <f>Time!J34</f>
        <v>4193</v>
      </c>
      <c r="G34">
        <f>Time!K34</f>
        <v>31292</v>
      </c>
      <c r="H34">
        <f>Time!L34</f>
        <v>3677</v>
      </c>
      <c r="I34">
        <f>Time!M34</f>
        <v>3511</v>
      </c>
      <c r="J34">
        <f>Time!N34</f>
        <v>25</v>
      </c>
      <c r="K34">
        <f>Time!O34</f>
        <v>27</v>
      </c>
      <c r="L34">
        <f>Time!P34</f>
        <v>25</v>
      </c>
      <c r="M34">
        <f>Time!Q34</f>
        <v>47</v>
      </c>
      <c r="N34">
        <f>Time!R34</f>
        <v>4435</v>
      </c>
      <c r="O34">
        <f>Time!S34</f>
        <v>18</v>
      </c>
    </row>
    <row r="35" spans="1:15" x14ac:dyDescent="0.25">
      <c r="A35">
        <f>Time!A35</f>
        <v>68</v>
      </c>
      <c r="B35">
        <f>Time!B35</f>
        <v>3427.2</v>
      </c>
      <c r="C35">
        <f>Time!C35</f>
        <v>68</v>
      </c>
      <c r="D35">
        <f>Time!D35</f>
        <v>13</v>
      </c>
      <c r="E35">
        <f>Time!I35</f>
        <v>29</v>
      </c>
      <c r="F35">
        <f>Time!J35</f>
        <v>4394</v>
      </c>
      <c r="G35">
        <f>Time!K35</f>
        <v>31606</v>
      </c>
      <c r="H35">
        <f>Time!L35</f>
        <v>3699</v>
      </c>
      <c r="I35">
        <f>Time!M35</f>
        <v>3639</v>
      </c>
      <c r="J35">
        <f>Time!N35</f>
        <v>25</v>
      </c>
      <c r="K35">
        <f>Time!O35</f>
        <v>65</v>
      </c>
      <c r="L35">
        <f>Time!P35</f>
        <v>25</v>
      </c>
      <c r="M35">
        <f>Time!Q35</f>
        <v>45</v>
      </c>
      <c r="N35">
        <f>Time!R35</f>
        <v>4470</v>
      </c>
      <c r="O35">
        <f>Time!S35</f>
        <v>18</v>
      </c>
    </row>
    <row r="36" spans="1:15" x14ac:dyDescent="0.25">
      <c r="A36">
        <f>Time!A36</f>
        <v>67</v>
      </c>
      <c r="B36">
        <f>Time!B36</f>
        <v>3376.8</v>
      </c>
      <c r="C36">
        <f>Time!C36</f>
        <v>67</v>
      </c>
      <c r="D36">
        <f>Time!D36</f>
        <v>13</v>
      </c>
      <c r="E36">
        <f>Time!I36</f>
        <v>26</v>
      </c>
      <c r="F36">
        <f>Time!J36</f>
        <v>4573</v>
      </c>
      <c r="G36">
        <f>Time!K36</f>
        <v>32091</v>
      </c>
      <c r="H36">
        <f>Time!L36</f>
        <v>3846</v>
      </c>
      <c r="I36">
        <f>Time!M36</f>
        <v>3700</v>
      </c>
      <c r="J36">
        <f>Time!N36</f>
        <v>25</v>
      </c>
      <c r="K36">
        <f>Time!O36</f>
        <v>117</v>
      </c>
      <c r="L36">
        <f>Time!P36</f>
        <v>26</v>
      </c>
      <c r="M36">
        <f>Time!Q36</f>
        <v>42</v>
      </c>
      <c r="N36">
        <f>Time!R36</f>
        <v>4601</v>
      </c>
      <c r="O36">
        <f>Time!S36</f>
        <v>18</v>
      </c>
    </row>
    <row r="37" spans="1:15" x14ac:dyDescent="0.25">
      <c r="A37">
        <f>Time!A37</f>
        <v>66</v>
      </c>
      <c r="B37">
        <f>Time!B37</f>
        <v>3326.4</v>
      </c>
      <c r="C37">
        <f>Time!C37</f>
        <v>66</v>
      </c>
      <c r="D37">
        <f>Time!D37</f>
        <v>12</v>
      </c>
      <c r="E37">
        <f>Time!I37</f>
        <v>26</v>
      </c>
      <c r="F37">
        <f>Time!J37</f>
        <v>4485</v>
      </c>
      <c r="G37">
        <f>Time!K37</f>
        <v>32031</v>
      </c>
      <c r="H37">
        <f>Time!L37</f>
        <v>3902</v>
      </c>
      <c r="I37">
        <f>Time!M37</f>
        <v>3663</v>
      </c>
      <c r="J37">
        <f>Time!N37</f>
        <v>26</v>
      </c>
      <c r="K37">
        <f>Time!O37</f>
        <v>27</v>
      </c>
      <c r="L37">
        <f>Time!P37</f>
        <v>25</v>
      </c>
      <c r="M37">
        <f>Time!Q37</f>
        <v>41</v>
      </c>
      <c r="N37">
        <f>Time!R37</f>
        <v>4600</v>
      </c>
      <c r="O37">
        <f>Time!S37</f>
        <v>26</v>
      </c>
    </row>
    <row r="38" spans="1:15" x14ac:dyDescent="0.25">
      <c r="A38">
        <f>Time!A38</f>
        <v>65</v>
      </c>
      <c r="B38">
        <f>Time!B38</f>
        <v>3276</v>
      </c>
      <c r="C38">
        <f>Time!C38</f>
        <v>65</v>
      </c>
      <c r="D38">
        <f>Time!D38</f>
        <v>12</v>
      </c>
      <c r="E38">
        <f>Time!I38</f>
        <v>85</v>
      </c>
      <c r="F38">
        <f>Time!J38</f>
        <v>4298</v>
      </c>
      <c r="G38">
        <f>Time!K38</f>
        <v>31572</v>
      </c>
      <c r="H38">
        <f>Time!L38</f>
        <v>3591</v>
      </c>
      <c r="I38">
        <f>Time!M38</f>
        <v>3345</v>
      </c>
      <c r="J38">
        <f>Time!N38</f>
        <v>26</v>
      </c>
      <c r="K38">
        <f>Time!O38</f>
        <v>33</v>
      </c>
      <c r="L38">
        <f>Time!P38</f>
        <v>29</v>
      </c>
      <c r="M38">
        <f>Time!Q38</f>
        <v>40</v>
      </c>
      <c r="N38">
        <f>Time!R38</f>
        <v>4518</v>
      </c>
      <c r="O38">
        <f>Time!S38</f>
        <v>18</v>
      </c>
    </row>
    <row r="39" spans="1:15" x14ac:dyDescent="0.25">
      <c r="A39">
        <f>Time!A39</f>
        <v>64</v>
      </c>
      <c r="B39">
        <f>Time!B39</f>
        <v>3225.6</v>
      </c>
      <c r="C39">
        <f>Time!C39</f>
        <v>64</v>
      </c>
      <c r="D39">
        <f>Time!D39</f>
        <v>14</v>
      </c>
      <c r="E39">
        <f>Time!I39</f>
        <v>28</v>
      </c>
      <c r="F39">
        <f>Time!J39</f>
        <v>4595</v>
      </c>
      <c r="G39">
        <f>Time!K39</f>
        <v>31894</v>
      </c>
      <c r="H39">
        <f>Time!L39</f>
        <v>3873</v>
      </c>
      <c r="I39">
        <f>Time!M39</f>
        <v>3673</v>
      </c>
      <c r="J39">
        <f>Time!N39</f>
        <v>26</v>
      </c>
      <c r="K39">
        <f>Time!O39</f>
        <v>41</v>
      </c>
      <c r="L39">
        <f>Time!P39</f>
        <v>26</v>
      </c>
      <c r="M39">
        <f>Time!Q39</f>
        <v>40</v>
      </c>
      <c r="N39">
        <f>Time!R39</f>
        <v>4562</v>
      </c>
      <c r="O39">
        <f>Time!S39</f>
        <v>45</v>
      </c>
    </row>
    <row r="40" spans="1:15" x14ac:dyDescent="0.25">
      <c r="A40">
        <f>Time!A40</f>
        <v>63</v>
      </c>
      <c r="B40">
        <f>Time!B40</f>
        <v>3175.2</v>
      </c>
      <c r="C40">
        <f>Time!C40</f>
        <v>63</v>
      </c>
      <c r="D40">
        <f>Time!D40</f>
        <v>13</v>
      </c>
      <c r="E40">
        <f>Time!I40</f>
        <v>26</v>
      </c>
      <c r="F40">
        <f>Time!J40</f>
        <v>4271</v>
      </c>
      <c r="G40">
        <f>Time!K40</f>
        <v>31454</v>
      </c>
      <c r="H40">
        <f>Time!L40</f>
        <v>3656</v>
      </c>
      <c r="I40">
        <f>Time!M40</f>
        <v>3389</v>
      </c>
      <c r="J40">
        <f>Time!N40</f>
        <v>40</v>
      </c>
      <c r="K40">
        <f>Time!O40</f>
        <v>35</v>
      </c>
      <c r="L40">
        <f>Time!P40</f>
        <v>26</v>
      </c>
      <c r="M40">
        <f>Time!Q40</f>
        <v>43</v>
      </c>
      <c r="N40">
        <f>Time!R40</f>
        <v>4482</v>
      </c>
      <c r="O40">
        <f>Time!S40</f>
        <v>25</v>
      </c>
    </row>
    <row r="41" spans="1:15" x14ac:dyDescent="0.25">
      <c r="A41">
        <f>Time!A41</f>
        <v>62</v>
      </c>
      <c r="B41">
        <f>Time!B41</f>
        <v>3124.8</v>
      </c>
      <c r="C41">
        <f>Time!C41</f>
        <v>62</v>
      </c>
      <c r="D41">
        <f>Time!D41</f>
        <v>12</v>
      </c>
      <c r="E41">
        <f>Time!I41</f>
        <v>27</v>
      </c>
      <c r="F41">
        <f>Time!J41</f>
        <v>4286</v>
      </c>
      <c r="G41">
        <f>Time!K41</f>
        <v>31554</v>
      </c>
      <c r="H41">
        <f>Time!L41</f>
        <v>3735</v>
      </c>
      <c r="I41">
        <f>Time!M41</f>
        <v>3513</v>
      </c>
      <c r="J41">
        <f>Time!N41</f>
        <v>26</v>
      </c>
      <c r="K41">
        <f>Time!O41</f>
        <v>28</v>
      </c>
      <c r="L41">
        <f>Time!P41</f>
        <v>25</v>
      </c>
      <c r="M41">
        <f>Time!Q41</f>
        <v>42</v>
      </c>
      <c r="N41">
        <f>Time!R41</f>
        <v>4546</v>
      </c>
      <c r="O41">
        <f>Time!S41</f>
        <v>19</v>
      </c>
    </row>
    <row r="42" spans="1:15" x14ac:dyDescent="0.25">
      <c r="A42">
        <f>Time!A42</f>
        <v>61</v>
      </c>
      <c r="B42">
        <f>Time!B42</f>
        <v>3074.4</v>
      </c>
      <c r="C42">
        <f>Time!C42</f>
        <v>61</v>
      </c>
      <c r="D42">
        <f>Time!D42</f>
        <v>12</v>
      </c>
      <c r="E42">
        <f>Time!I42</f>
        <v>28</v>
      </c>
      <c r="F42">
        <f>Time!J42</f>
        <v>4598</v>
      </c>
      <c r="G42">
        <f>Time!K42</f>
        <v>31944</v>
      </c>
      <c r="H42">
        <f>Time!L42</f>
        <v>4052</v>
      </c>
      <c r="I42">
        <f>Time!M42</f>
        <v>3952</v>
      </c>
      <c r="J42">
        <f>Time!N42</f>
        <v>26</v>
      </c>
      <c r="K42">
        <f>Time!O42</f>
        <v>32</v>
      </c>
      <c r="L42">
        <f>Time!P42</f>
        <v>37</v>
      </c>
      <c r="M42">
        <f>Time!Q42</f>
        <v>41</v>
      </c>
      <c r="N42">
        <f>Time!R42</f>
        <v>4708</v>
      </c>
      <c r="O42">
        <f>Time!S42</f>
        <v>22</v>
      </c>
    </row>
    <row r="43" spans="1:15" x14ac:dyDescent="0.25">
      <c r="A43">
        <f>Time!A43</f>
        <v>60</v>
      </c>
      <c r="B43">
        <f>Time!B43</f>
        <v>3024</v>
      </c>
      <c r="C43">
        <f>Time!C43</f>
        <v>60</v>
      </c>
      <c r="D43">
        <f>Time!D43</f>
        <v>14</v>
      </c>
      <c r="E43">
        <f>Time!I43</f>
        <v>27</v>
      </c>
      <c r="F43">
        <f>Time!J43</f>
        <v>4294</v>
      </c>
      <c r="G43">
        <f>Time!K43</f>
        <v>31889</v>
      </c>
      <c r="H43">
        <f>Time!L43</f>
        <v>3648</v>
      </c>
      <c r="I43">
        <f>Time!M43</f>
        <v>3480</v>
      </c>
      <c r="J43">
        <f>Time!N43</f>
        <v>55</v>
      </c>
      <c r="K43">
        <f>Time!O43</f>
        <v>47</v>
      </c>
      <c r="L43">
        <f>Time!P43</f>
        <v>26</v>
      </c>
      <c r="M43">
        <f>Time!Q43</f>
        <v>41</v>
      </c>
      <c r="N43">
        <f>Time!R43</f>
        <v>4450</v>
      </c>
      <c r="O43">
        <f>Time!S43</f>
        <v>23</v>
      </c>
    </row>
    <row r="44" spans="1:15" x14ac:dyDescent="0.25">
      <c r="A44">
        <f>Time!A44</f>
        <v>59</v>
      </c>
      <c r="B44">
        <f>Time!B44</f>
        <v>2973.6</v>
      </c>
      <c r="C44">
        <f>Time!C44</f>
        <v>59</v>
      </c>
      <c r="D44">
        <f>Time!D44</f>
        <v>12</v>
      </c>
      <c r="E44">
        <f>Time!I44</f>
        <v>26</v>
      </c>
      <c r="F44">
        <f>Time!J44</f>
        <v>4342</v>
      </c>
      <c r="G44">
        <f>Time!K44</f>
        <v>32026</v>
      </c>
      <c r="H44">
        <f>Time!L44</f>
        <v>3773</v>
      </c>
      <c r="I44">
        <f>Time!M44</f>
        <v>3621</v>
      </c>
      <c r="J44">
        <f>Time!N44</f>
        <v>24</v>
      </c>
      <c r="K44">
        <f>Time!O44</f>
        <v>28</v>
      </c>
      <c r="L44">
        <f>Time!P44</f>
        <v>27</v>
      </c>
      <c r="M44">
        <f>Time!Q44</f>
        <v>40</v>
      </c>
      <c r="N44">
        <f>Time!R44</f>
        <v>4398</v>
      </c>
      <c r="O44">
        <f>Time!S44</f>
        <v>25</v>
      </c>
    </row>
    <row r="45" spans="1:15" x14ac:dyDescent="0.25">
      <c r="A45">
        <f>Time!A45</f>
        <v>58</v>
      </c>
      <c r="B45">
        <f>Time!B45</f>
        <v>2923.2</v>
      </c>
      <c r="C45">
        <f>Time!C45</f>
        <v>58</v>
      </c>
      <c r="D45">
        <f>Time!D45</f>
        <v>51</v>
      </c>
      <c r="E45">
        <f>Time!I45</f>
        <v>27</v>
      </c>
      <c r="F45">
        <f>Time!J45</f>
        <v>4334</v>
      </c>
      <c r="G45">
        <f>Time!K45</f>
        <v>31466</v>
      </c>
      <c r="H45">
        <f>Time!L45</f>
        <v>3613</v>
      </c>
      <c r="I45">
        <f>Time!M45</f>
        <v>3576</v>
      </c>
      <c r="J45">
        <f>Time!N45</f>
        <v>34</v>
      </c>
      <c r="K45">
        <f>Time!O45</f>
        <v>28</v>
      </c>
      <c r="L45">
        <f>Time!P45</f>
        <v>28</v>
      </c>
      <c r="M45">
        <f>Time!Q45</f>
        <v>40</v>
      </c>
      <c r="N45">
        <f>Time!R45</f>
        <v>4460</v>
      </c>
      <c r="O45">
        <f>Time!S45</f>
        <v>19</v>
      </c>
    </row>
    <row r="46" spans="1:15" x14ac:dyDescent="0.25">
      <c r="A46">
        <f>Time!A46</f>
        <v>57</v>
      </c>
      <c r="B46">
        <f>Time!B46</f>
        <v>2872.8</v>
      </c>
      <c r="C46">
        <f>Time!C46</f>
        <v>57</v>
      </c>
      <c r="D46">
        <f>Time!D46</f>
        <v>13</v>
      </c>
      <c r="E46">
        <f>Time!I46</f>
        <v>26</v>
      </c>
      <c r="F46">
        <f>Time!J46</f>
        <v>4127</v>
      </c>
      <c r="G46">
        <f>Time!K46</f>
        <v>31294</v>
      </c>
      <c r="H46">
        <f>Time!L46</f>
        <v>3569</v>
      </c>
      <c r="I46">
        <f>Time!M46</f>
        <v>3441</v>
      </c>
      <c r="J46">
        <f>Time!N46</f>
        <v>25</v>
      </c>
      <c r="K46">
        <f>Time!O46</f>
        <v>28</v>
      </c>
      <c r="L46">
        <f>Time!P46</f>
        <v>25</v>
      </c>
      <c r="M46">
        <f>Time!Q46</f>
        <v>40</v>
      </c>
      <c r="N46">
        <f>Time!R46</f>
        <v>4432</v>
      </c>
      <c r="O46">
        <f>Time!S46</f>
        <v>24</v>
      </c>
    </row>
    <row r="47" spans="1:15" x14ac:dyDescent="0.25">
      <c r="A47">
        <f>Time!A47</f>
        <v>56</v>
      </c>
      <c r="B47">
        <f>Time!B47</f>
        <v>2822.4</v>
      </c>
      <c r="C47">
        <f>Time!C47</f>
        <v>56</v>
      </c>
      <c r="D47">
        <f>Time!D47</f>
        <v>12</v>
      </c>
      <c r="E47">
        <f>Time!I47</f>
        <v>26</v>
      </c>
      <c r="F47">
        <f>Time!J47</f>
        <v>4380</v>
      </c>
      <c r="G47">
        <f>Time!K47</f>
        <v>31483</v>
      </c>
      <c r="H47">
        <f>Time!L47</f>
        <v>3720</v>
      </c>
      <c r="I47">
        <f>Time!M47</f>
        <v>3515</v>
      </c>
      <c r="J47">
        <f>Time!N47</f>
        <v>25</v>
      </c>
      <c r="K47">
        <f>Time!O47</f>
        <v>27</v>
      </c>
      <c r="L47">
        <f>Time!P47</f>
        <v>25</v>
      </c>
      <c r="M47">
        <f>Time!Q47</f>
        <v>40</v>
      </c>
      <c r="N47">
        <f>Time!R47</f>
        <v>4612</v>
      </c>
      <c r="O47">
        <f>Time!S47</f>
        <v>18</v>
      </c>
    </row>
    <row r="48" spans="1:15" x14ac:dyDescent="0.25">
      <c r="A48">
        <f>Time!A48</f>
        <v>55</v>
      </c>
      <c r="B48">
        <f>Time!B48</f>
        <v>2772</v>
      </c>
      <c r="C48">
        <f>Time!C48</f>
        <v>55</v>
      </c>
      <c r="D48">
        <f>Time!D48</f>
        <v>12</v>
      </c>
      <c r="E48">
        <f>Time!I48</f>
        <v>26</v>
      </c>
      <c r="F48">
        <f>Time!J48</f>
        <v>4374</v>
      </c>
      <c r="G48">
        <f>Time!K48</f>
        <v>31549</v>
      </c>
      <c r="H48">
        <f>Time!L48</f>
        <v>3771</v>
      </c>
      <c r="I48">
        <f>Time!M48</f>
        <v>3576</v>
      </c>
      <c r="J48">
        <f>Time!N48</f>
        <v>26</v>
      </c>
      <c r="K48">
        <f>Time!O48</f>
        <v>29</v>
      </c>
      <c r="L48">
        <f>Time!P48</f>
        <v>26</v>
      </c>
      <c r="M48">
        <f>Time!Q48</f>
        <v>41</v>
      </c>
      <c r="N48">
        <f>Time!R48</f>
        <v>4479</v>
      </c>
      <c r="O48">
        <f>Time!S48</f>
        <v>20</v>
      </c>
    </row>
    <row r="49" spans="1:15" x14ac:dyDescent="0.25">
      <c r="A49">
        <f>Time!A49</f>
        <v>54</v>
      </c>
      <c r="B49">
        <f>Time!B49</f>
        <v>2721.6</v>
      </c>
      <c r="C49">
        <f>Time!C49</f>
        <v>54</v>
      </c>
      <c r="D49">
        <f>Time!D49</f>
        <v>13</v>
      </c>
      <c r="E49">
        <f>Time!I49</f>
        <v>27</v>
      </c>
      <c r="F49">
        <f>Time!J49</f>
        <v>4224</v>
      </c>
      <c r="G49">
        <f>Time!K49</f>
        <v>32160</v>
      </c>
      <c r="H49">
        <f>Time!L49</f>
        <v>3591</v>
      </c>
      <c r="I49">
        <f>Time!M49</f>
        <v>3549</v>
      </c>
      <c r="J49">
        <f>Time!N49</f>
        <v>33</v>
      </c>
      <c r="K49">
        <f>Time!O49</f>
        <v>45</v>
      </c>
      <c r="L49">
        <f>Time!P49</f>
        <v>25</v>
      </c>
      <c r="M49">
        <f>Time!Q49</f>
        <v>40</v>
      </c>
      <c r="N49">
        <f>Time!R49</f>
        <v>4551</v>
      </c>
      <c r="O49">
        <f>Time!S49</f>
        <v>19</v>
      </c>
    </row>
    <row r="50" spans="1:15" x14ac:dyDescent="0.25">
      <c r="A50">
        <f>Time!A50</f>
        <v>53</v>
      </c>
      <c r="B50">
        <f>Time!B50</f>
        <v>2671.2</v>
      </c>
      <c r="C50">
        <f>Time!C50</f>
        <v>53</v>
      </c>
      <c r="D50">
        <f>Time!D50</f>
        <v>13</v>
      </c>
      <c r="E50">
        <f>Time!I50</f>
        <v>26</v>
      </c>
      <c r="F50">
        <f>Time!J50</f>
        <v>4585</v>
      </c>
      <c r="G50">
        <f>Time!K50</f>
        <v>32059</v>
      </c>
      <c r="H50">
        <f>Time!L50</f>
        <v>3993</v>
      </c>
      <c r="I50">
        <f>Time!M50</f>
        <v>3860</v>
      </c>
      <c r="J50">
        <f>Time!N50</f>
        <v>25</v>
      </c>
      <c r="K50">
        <f>Time!O50</f>
        <v>27</v>
      </c>
      <c r="L50">
        <f>Time!P50</f>
        <v>25</v>
      </c>
      <c r="M50">
        <f>Time!Q50</f>
        <v>40</v>
      </c>
      <c r="N50">
        <f>Time!R50</f>
        <v>4525</v>
      </c>
      <c r="O50">
        <f>Time!S50</f>
        <v>40</v>
      </c>
    </row>
    <row r="51" spans="1:15" x14ac:dyDescent="0.25">
      <c r="A51">
        <f>Time!A51</f>
        <v>52</v>
      </c>
      <c r="B51">
        <f>Time!B51</f>
        <v>2620.8000000000002</v>
      </c>
      <c r="C51">
        <f>Time!C51</f>
        <v>52</v>
      </c>
      <c r="D51">
        <f>Time!D51</f>
        <v>12</v>
      </c>
      <c r="E51">
        <f>Time!I51</f>
        <v>31</v>
      </c>
      <c r="F51">
        <f>Time!J51</f>
        <v>4979</v>
      </c>
      <c r="G51">
        <f>Time!K51</f>
        <v>32071</v>
      </c>
      <c r="H51">
        <f>Time!L51</f>
        <v>4436</v>
      </c>
      <c r="I51">
        <f>Time!M51</f>
        <v>4258</v>
      </c>
      <c r="J51">
        <f>Time!N51</f>
        <v>26</v>
      </c>
      <c r="K51">
        <f>Time!O51</f>
        <v>30</v>
      </c>
      <c r="L51">
        <f>Time!P51</f>
        <v>25</v>
      </c>
      <c r="M51">
        <f>Time!Q51</f>
        <v>40</v>
      </c>
      <c r="N51">
        <f>Time!R51</f>
        <v>4694</v>
      </c>
      <c r="O51">
        <f>Time!S51</f>
        <v>18</v>
      </c>
    </row>
    <row r="52" spans="1:15" x14ac:dyDescent="0.25">
      <c r="A52">
        <f>Time!A52</f>
        <v>51</v>
      </c>
      <c r="B52">
        <f>Time!B52</f>
        <v>2570.4</v>
      </c>
      <c r="C52">
        <f>Time!C52</f>
        <v>51</v>
      </c>
      <c r="D52">
        <f>Time!D52</f>
        <v>12</v>
      </c>
      <c r="E52">
        <f>Time!I52</f>
        <v>26</v>
      </c>
      <c r="F52">
        <f>Time!J52</f>
        <v>4188</v>
      </c>
      <c r="G52">
        <f>Time!K52</f>
        <v>30726</v>
      </c>
      <c r="H52">
        <f>Time!L52</f>
        <v>3590</v>
      </c>
      <c r="I52">
        <f>Time!M52</f>
        <v>3475</v>
      </c>
      <c r="J52">
        <f>Time!N52</f>
        <v>25</v>
      </c>
      <c r="K52">
        <f>Time!O52</f>
        <v>28</v>
      </c>
      <c r="L52">
        <f>Time!P52</f>
        <v>27</v>
      </c>
      <c r="M52">
        <f>Time!Q52</f>
        <v>40</v>
      </c>
      <c r="N52">
        <f>Time!R52</f>
        <v>4445</v>
      </c>
      <c r="O52">
        <f>Time!S52</f>
        <v>18</v>
      </c>
    </row>
    <row r="53" spans="1:15" x14ac:dyDescent="0.25">
      <c r="A53">
        <f>Time!A53</f>
        <v>50</v>
      </c>
      <c r="B53">
        <f>Time!B53</f>
        <v>2520</v>
      </c>
      <c r="C53">
        <f>Time!C53</f>
        <v>50</v>
      </c>
      <c r="D53">
        <f>Time!D53</f>
        <v>13</v>
      </c>
      <c r="E53">
        <f>Time!I53</f>
        <v>26</v>
      </c>
      <c r="F53">
        <f>Time!J53</f>
        <v>4217</v>
      </c>
      <c r="G53">
        <f>Time!K53</f>
        <v>31125</v>
      </c>
      <c r="H53">
        <f>Time!L53</f>
        <v>3679</v>
      </c>
      <c r="I53">
        <f>Time!M53</f>
        <v>3465</v>
      </c>
      <c r="J53">
        <f>Time!N53</f>
        <v>29</v>
      </c>
      <c r="K53">
        <f>Time!O53</f>
        <v>33</v>
      </c>
      <c r="L53">
        <f>Time!P53</f>
        <v>26</v>
      </c>
      <c r="M53">
        <f>Time!Q53</f>
        <v>41</v>
      </c>
      <c r="N53">
        <f>Time!R53</f>
        <v>4436</v>
      </c>
      <c r="O53">
        <f>Time!S53</f>
        <v>18</v>
      </c>
    </row>
    <row r="54" spans="1:15" x14ac:dyDescent="0.25">
      <c r="A54">
        <f>Time!A54</f>
        <v>49</v>
      </c>
      <c r="B54">
        <f>Time!B54</f>
        <v>2469.6</v>
      </c>
      <c r="C54">
        <f>Time!C54</f>
        <v>49</v>
      </c>
      <c r="D54">
        <f>Time!D54</f>
        <v>11</v>
      </c>
      <c r="E54">
        <f>Time!I54</f>
        <v>26</v>
      </c>
      <c r="F54">
        <f>Time!J54</f>
        <v>4353</v>
      </c>
      <c r="G54">
        <f>Time!K54</f>
        <v>31586</v>
      </c>
      <c r="H54">
        <f>Time!L54</f>
        <v>3810</v>
      </c>
      <c r="I54">
        <f>Time!M54</f>
        <v>3689</v>
      </c>
      <c r="J54">
        <f>Time!N54</f>
        <v>25</v>
      </c>
      <c r="K54">
        <f>Time!O54</f>
        <v>28</v>
      </c>
      <c r="L54">
        <f>Time!P54</f>
        <v>25</v>
      </c>
      <c r="M54">
        <f>Time!Q54</f>
        <v>74</v>
      </c>
      <c r="N54">
        <f>Time!R54</f>
        <v>4594</v>
      </c>
      <c r="O54">
        <f>Time!S54</f>
        <v>18</v>
      </c>
    </row>
    <row r="55" spans="1:15" x14ac:dyDescent="0.25">
      <c r="A55">
        <f>Time!A55</f>
        <v>48</v>
      </c>
      <c r="B55">
        <f>Time!B55</f>
        <v>2419.1999999999998</v>
      </c>
      <c r="C55">
        <f>Time!C55</f>
        <v>48</v>
      </c>
      <c r="D55">
        <f>Time!D55</f>
        <v>13</v>
      </c>
      <c r="E55">
        <f>Time!I55</f>
        <v>28</v>
      </c>
      <c r="F55">
        <f>Time!J55</f>
        <v>4345</v>
      </c>
      <c r="G55">
        <f>Time!K55</f>
        <v>31303</v>
      </c>
      <c r="H55">
        <f>Time!L55</f>
        <v>3624</v>
      </c>
      <c r="I55">
        <f>Time!M55</f>
        <v>3488</v>
      </c>
      <c r="J55">
        <f>Time!N55</f>
        <v>25</v>
      </c>
      <c r="K55">
        <f>Time!O55</f>
        <v>27</v>
      </c>
      <c r="L55">
        <f>Time!P55</f>
        <v>25</v>
      </c>
      <c r="M55">
        <f>Time!Q55</f>
        <v>149</v>
      </c>
      <c r="N55">
        <f>Time!R55</f>
        <v>4462</v>
      </c>
      <c r="O55">
        <f>Time!S55</f>
        <v>21</v>
      </c>
    </row>
    <row r="56" spans="1:15" x14ac:dyDescent="0.25">
      <c r="A56">
        <f>Time!A56</f>
        <v>47</v>
      </c>
      <c r="B56">
        <f>Time!B56</f>
        <v>2368.8000000000002</v>
      </c>
      <c r="C56">
        <f>Time!C56</f>
        <v>47</v>
      </c>
      <c r="D56">
        <f>Time!D56</f>
        <v>28</v>
      </c>
      <c r="E56">
        <f>Time!I56</f>
        <v>26</v>
      </c>
      <c r="F56">
        <f>Time!J56</f>
        <v>4175</v>
      </c>
      <c r="G56">
        <f>Time!K56</f>
        <v>31068</v>
      </c>
      <c r="H56">
        <f>Time!L56</f>
        <v>3554</v>
      </c>
      <c r="I56">
        <f>Time!M56</f>
        <v>3384</v>
      </c>
      <c r="J56">
        <f>Time!N56</f>
        <v>27</v>
      </c>
      <c r="K56">
        <f>Time!O56</f>
        <v>28</v>
      </c>
      <c r="L56">
        <f>Time!P56</f>
        <v>25</v>
      </c>
      <c r="M56">
        <f>Time!Q56</f>
        <v>41</v>
      </c>
      <c r="N56">
        <f>Time!R56</f>
        <v>4445</v>
      </c>
      <c r="O56">
        <f>Time!S56</f>
        <v>18</v>
      </c>
    </row>
    <row r="57" spans="1:15" x14ac:dyDescent="0.25">
      <c r="A57">
        <f>Time!A57</f>
        <v>46</v>
      </c>
      <c r="B57">
        <f>Time!B57</f>
        <v>2318.4</v>
      </c>
      <c r="C57">
        <f>Time!C57</f>
        <v>46</v>
      </c>
      <c r="D57">
        <f>Time!D57</f>
        <v>13</v>
      </c>
      <c r="E57">
        <f>Time!I57</f>
        <v>26</v>
      </c>
      <c r="F57">
        <f>Time!J57</f>
        <v>4321</v>
      </c>
      <c r="G57">
        <f>Time!K57</f>
        <v>31300</v>
      </c>
      <c r="H57">
        <f>Time!L57</f>
        <v>3334</v>
      </c>
      <c r="I57">
        <f>Time!M57</f>
        <v>3098</v>
      </c>
      <c r="J57">
        <f>Time!N57</f>
        <v>28</v>
      </c>
      <c r="K57">
        <f>Time!O57</f>
        <v>28</v>
      </c>
      <c r="L57">
        <f>Time!P57</f>
        <v>25</v>
      </c>
      <c r="M57">
        <f>Time!Q57</f>
        <v>41</v>
      </c>
      <c r="N57">
        <f>Time!R57</f>
        <v>4697</v>
      </c>
      <c r="O57">
        <f>Time!S57</f>
        <v>18</v>
      </c>
    </row>
    <row r="58" spans="1:15" x14ac:dyDescent="0.25">
      <c r="A58">
        <f>Time!A58</f>
        <v>45</v>
      </c>
      <c r="B58">
        <f>Time!B58</f>
        <v>2268</v>
      </c>
      <c r="C58">
        <f>Time!C58</f>
        <v>45</v>
      </c>
      <c r="D58">
        <f>Time!D58</f>
        <v>16</v>
      </c>
      <c r="E58">
        <f>Time!I58</f>
        <v>27</v>
      </c>
      <c r="F58">
        <f>Time!J58</f>
        <v>4493</v>
      </c>
      <c r="G58">
        <f>Time!K58</f>
        <v>31542</v>
      </c>
      <c r="H58">
        <f>Time!L58</f>
        <v>3822</v>
      </c>
      <c r="I58">
        <f>Time!M58</f>
        <v>3737</v>
      </c>
      <c r="J58">
        <f>Time!N58</f>
        <v>26</v>
      </c>
      <c r="K58">
        <f>Time!O58</f>
        <v>30</v>
      </c>
      <c r="L58">
        <f>Time!P58</f>
        <v>27</v>
      </c>
      <c r="M58">
        <f>Time!Q58</f>
        <v>41</v>
      </c>
      <c r="N58">
        <f>Time!R58</f>
        <v>4477</v>
      </c>
      <c r="O58">
        <f>Time!S58</f>
        <v>19</v>
      </c>
    </row>
    <row r="59" spans="1:15" x14ac:dyDescent="0.25">
      <c r="A59">
        <f>Time!A59</f>
        <v>44</v>
      </c>
      <c r="B59">
        <f>Time!B59</f>
        <v>2217.6</v>
      </c>
      <c r="C59">
        <f>Time!C59</f>
        <v>44</v>
      </c>
      <c r="D59">
        <f>Time!D59</f>
        <v>12</v>
      </c>
      <c r="E59">
        <f>Time!I59</f>
        <v>26</v>
      </c>
      <c r="F59">
        <f>Time!J59</f>
        <v>4380</v>
      </c>
      <c r="G59">
        <f>Time!K59</f>
        <v>31731</v>
      </c>
      <c r="H59">
        <f>Time!L59</f>
        <v>3756</v>
      </c>
      <c r="I59">
        <f>Time!M59</f>
        <v>3600</v>
      </c>
      <c r="J59">
        <f>Time!N59</f>
        <v>25</v>
      </c>
      <c r="K59">
        <f>Time!O59</f>
        <v>27</v>
      </c>
      <c r="L59">
        <f>Time!P59</f>
        <v>25</v>
      </c>
      <c r="M59">
        <f>Time!Q59</f>
        <v>42</v>
      </c>
      <c r="N59">
        <f>Time!R59</f>
        <v>4411</v>
      </c>
      <c r="O59">
        <f>Time!S59</f>
        <v>19</v>
      </c>
    </row>
    <row r="60" spans="1:15" x14ac:dyDescent="0.25">
      <c r="A60">
        <f>Time!A60</f>
        <v>43</v>
      </c>
      <c r="B60">
        <f>Time!B60</f>
        <v>2167.1999999999998</v>
      </c>
      <c r="C60">
        <f>Time!C60</f>
        <v>43</v>
      </c>
      <c r="D60">
        <f>Time!D60</f>
        <v>14</v>
      </c>
      <c r="E60">
        <f>Time!I60</f>
        <v>27</v>
      </c>
      <c r="F60">
        <f>Time!J60</f>
        <v>4411</v>
      </c>
      <c r="G60">
        <f>Time!K60</f>
        <v>31358</v>
      </c>
      <c r="H60">
        <f>Time!L60</f>
        <v>3791</v>
      </c>
      <c r="I60">
        <f>Time!M60</f>
        <v>3559</v>
      </c>
      <c r="J60">
        <f>Time!N60</f>
        <v>26</v>
      </c>
      <c r="K60">
        <f>Time!O60</f>
        <v>28</v>
      </c>
      <c r="L60">
        <f>Time!P60</f>
        <v>25</v>
      </c>
      <c r="M60">
        <f>Time!Q60</f>
        <v>40</v>
      </c>
      <c r="N60">
        <f>Time!R60</f>
        <v>4477</v>
      </c>
      <c r="O60">
        <f>Time!S60</f>
        <v>19</v>
      </c>
    </row>
    <row r="61" spans="1:15" x14ac:dyDescent="0.25">
      <c r="A61">
        <f>Time!A61</f>
        <v>42</v>
      </c>
      <c r="B61">
        <f>Time!B61</f>
        <v>2116.8000000000002</v>
      </c>
      <c r="C61">
        <f>Time!C61</f>
        <v>42</v>
      </c>
      <c r="D61">
        <f>Time!D61</f>
        <v>12</v>
      </c>
      <c r="E61">
        <f>Time!I61</f>
        <v>77</v>
      </c>
      <c r="F61">
        <f>Time!J61</f>
        <v>4409</v>
      </c>
      <c r="G61">
        <f>Time!K61</f>
        <v>31772</v>
      </c>
      <c r="H61">
        <f>Time!L61</f>
        <v>3891</v>
      </c>
      <c r="I61">
        <f>Time!M61</f>
        <v>3654</v>
      </c>
      <c r="J61">
        <f>Time!N61</f>
        <v>30</v>
      </c>
      <c r="K61">
        <f>Time!O61</f>
        <v>96</v>
      </c>
      <c r="L61">
        <f>Time!P61</f>
        <v>26</v>
      </c>
      <c r="M61">
        <f>Time!Q61</f>
        <v>90</v>
      </c>
      <c r="N61">
        <f>Time!R61</f>
        <v>4521</v>
      </c>
      <c r="O61">
        <f>Time!S61</f>
        <v>21</v>
      </c>
    </row>
    <row r="62" spans="1:15" x14ac:dyDescent="0.25">
      <c r="A62">
        <f>Time!A62</f>
        <v>41</v>
      </c>
      <c r="B62">
        <f>Time!B62</f>
        <v>2066.4</v>
      </c>
      <c r="C62">
        <f>Time!C62</f>
        <v>41</v>
      </c>
      <c r="D62">
        <f>Time!D62</f>
        <v>20</v>
      </c>
      <c r="E62">
        <f>Time!I62</f>
        <v>25</v>
      </c>
      <c r="F62">
        <f>Time!J62</f>
        <v>4363</v>
      </c>
      <c r="G62">
        <f>Time!K62</f>
        <v>31405</v>
      </c>
      <c r="H62">
        <f>Time!L62</f>
        <v>3730</v>
      </c>
      <c r="I62">
        <f>Time!M62</f>
        <v>3627</v>
      </c>
      <c r="J62">
        <f>Time!N62</f>
        <v>25</v>
      </c>
      <c r="K62">
        <f>Time!O62</f>
        <v>28</v>
      </c>
      <c r="L62">
        <f>Time!P62</f>
        <v>25</v>
      </c>
      <c r="M62">
        <f>Time!Q62</f>
        <v>41</v>
      </c>
      <c r="N62">
        <f>Time!R62</f>
        <v>4399</v>
      </c>
      <c r="O62">
        <f>Time!S62</f>
        <v>18</v>
      </c>
    </row>
    <row r="63" spans="1:15" x14ac:dyDescent="0.25">
      <c r="A63">
        <f>Time!A63</f>
        <v>40</v>
      </c>
      <c r="B63">
        <f>Time!B63</f>
        <v>2016</v>
      </c>
      <c r="C63">
        <f>Time!C63</f>
        <v>40</v>
      </c>
      <c r="D63">
        <f>Time!D63</f>
        <v>13</v>
      </c>
      <c r="E63">
        <f>Time!I63</f>
        <v>27</v>
      </c>
      <c r="F63">
        <f>Time!J63</f>
        <v>4055</v>
      </c>
      <c r="G63">
        <f>Time!K63</f>
        <v>31165</v>
      </c>
      <c r="H63">
        <f>Time!L63</f>
        <v>3364</v>
      </c>
      <c r="I63">
        <f>Time!M63</f>
        <v>3166</v>
      </c>
      <c r="J63">
        <f>Time!N63</f>
        <v>25</v>
      </c>
      <c r="K63">
        <f>Time!O63</f>
        <v>28</v>
      </c>
      <c r="L63">
        <f>Time!P63</f>
        <v>79</v>
      </c>
      <c r="M63">
        <f>Time!Q63</f>
        <v>40</v>
      </c>
      <c r="N63">
        <f>Time!R63</f>
        <v>4346</v>
      </c>
      <c r="O63">
        <f>Time!S63</f>
        <v>19</v>
      </c>
    </row>
    <row r="64" spans="1:15" x14ac:dyDescent="0.25">
      <c r="A64">
        <f>Time!A64</f>
        <v>39</v>
      </c>
      <c r="B64">
        <f>Time!B64</f>
        <v>1965.6</v>
      </c>
      <c r="C64">
        <f>Time!C64</f>
        <v>39</v>
      </c>
      <c r="D64">
        <f>Time!D64</f>
        <v>13</v>
      </c>
      <c r="E64">
        <f>Time!I64</f>
        <v>26</v>
      </c>
      <c r="F64">
        <f>Time!J64</f>
        <v>4556</v>
      </c>
      <c r="G64">
        <f>Time!K64</f>
        <v>31422</v>
      </c>
      <c r="H64">
        <f>Time!L64</f>
        <v>3851</v>
      </c>
      <c r="I64">
        <f>Time!M64</f>
        <v>3889</v>
      </c>
      <c r="J64">
        <f>Time!N64</f>
        <v>27</v>
      </c>
      <c r="K64">
        <f>Time!O64</f>
        <v>28</v>
      </c>
      <c r="L64">
        <f>Time!P64</f>
        <v>32</v>
      </c>
      <c r="M64">
        <f>Time!Q64</f>
        <v>41</v>
      </c>
      <c r="N64">
        <f>Time!R64</f>
        <v>4522</v>
      </c>
      <c r="O64">
        <f>Time!S64</f>
        <v>27</v>
      </c>
    </row>
    <row r="65" spans="1:15" x14ac:dyDescent="0.25">
      <c r="A65">
        <f>Time!A65</f>
        <v>38</v>
      </c>
      <c r="B65">
        <f>Time!B65</f>
        <v>1915.2</v>
      </c>
      <c r="C65">
        <f>Time!C65</f>
        <v>38</v>
      </c>
      <c r="D65">
        <f>Time!D65</f>
        <v>13</v>
      </c>
      <c r="E65">
        <f>Time!I65</f>
        <v>35</v>
      </c>
      <c r="F65">
        <f>Time!J65</f>
        <v>4347</v>
      </c>
      <c r="G65">
        <f>Time!K65</f>
        <v>31575</v>
      </c>
      <c r="H65">
        <f>Time!L65</f>
        <v>3657</v>
      </c>
      <c r="I65">
        <f>Time!M65</f>
        <v>3426</v>
      </c>
      <c r="J65">
        <f>Time!N65</f>
        <v>26</v>
      </c>
      <c r="K65">
        <f>Time!O65</f>
        <v>28</v>
      </c>
      <c r="L65">
        <f>Time!P65</f>
        <v>26</v>
      </c>
      <c r="M65">
        <f>Time!Q65</f>
        <v>40</v>
      </c>
      <c r="N65">
        <f>Time!R65</f>
        <v>4412</v>
      </c>
      <c r="O65">
        <f>Time!S65</f>
        <v>18</v>
      </c>
    </row>
    <row r="66" spans="1:15" x14ac:dyDescent="0.25">
      <c r="A66">
        <f>Time!A66</f>
        <v>37</v>
      </c>
      <c r="B66">
        <f>Time!B66</f>
        <v>1864.8</v>
      </c>
      <c r="C66">
        <f>Time!C66</f>
        <v>37</v>
      </c>
      <c r="D66">
        <f>Time!D66</f>
        <v>13</v>
      </c>
      <c r="E66">
        <f>Time!I66</f>
        <v>48</v>
      </c>
      <c r="F66">
        <f>Time!J66</f>
        <v>4392</v>
      </c>
      <c r="G66">
        <f>Time!K66</f>
        <v>31266</v>
      </c>
      <c r="H66">
        <f>Time!L66</f>
        <v>3767</v>
      </c>
      <c r="I66">
        <f>Time!M66</f>
        <v>3456</v>
      </c>
      <c r="J66">
        <f>Time!N66</f>
        <v>45</v>
      </c>
      <c r="K66">
        <f>Time!O66</f>
        <v>27</v>
      </c>
      <c r="L66">
        <f>Time!P66</f>
        <v>78</v>
      </c>
      <c r="M66">
        <f>Time!Q66</f>
        <v>43</v>
      </c>
      <c r="N66">
        <f>Time!R66</f>
        <v>4424</v>
      </c>
      <c r="O66">
        <f>Time!S66</f>
        <v>18</v>
      </c>
    </row>
    <row r="67" spans="1:15" x14ac:dyDescent="0.25">
      <c r="A67">
        <f>Time!A67</f>
        <v>36</v>
      </c>
      <c r="B67">
        <f>Time!B67</f>
        <v>1814.4</v>
      </c>
      <c r="C67">
        <f>Time!C67</f>
        <v>36</v>
      </c>
      <c r="D67">
        <f>Time!D67</f>
        <v>14</v>
      </c>
      <c r="E67">
        <f>Time!I67</f>
        <v>26</v>
      </c>
      <c r="F67">
        <f>Time!J67</f>
        <v>4339</v>
      </c>
      <c r="G67">
        <f>Time!K67</f>
        <v>31123</v>
      </c>
      <c r="H67">
        <f>Time!L67</f>
        <v>3871</v>
      </c>
      <c r="I67">
        <f>Time!M67</f>
        <v>3640</v>
      </c>
      <c r="J67">
        <f>Time!N67</f>
        <v>26</v>
      </c>
      <c r="K67">
        <f>Time!O67</f>
        <v>28</v>
      </c>
      <c r="L67">
        <f>Time!P67</f>
        <v>25</v>
      </c>
      <c r="M67">
        <f>Time!Q67</f>
        <v>40</v>
      </c>
      <c r="N67">
        <f>Time!R67</f>
        <v>4456</v>
      </c>
      <c r="O67">
        <f>Time!S67</f>
        <v>18</v>
      </c>
    </row>
    <row r="68" spans="1:15" x14ac:dyDescent="0.25">
      <c r="A68">
        <f>Time!A68</f>
        <v>35</v>
      </c>
      <c r="B68">
        <f>Time!B68</f>
        <v>1764</v>
      </c>
      <c r="C68">
        <f>Time!C68</f>
        <v>35</v>
      </c>
      <c r="D68">
        <f>Time!D68</f>
        <v>20</v>
      </c>
      <c r="E68">
        <f>Time!I68</f>
        <v>25</v>
      </c>
      <c r="F68">
        <f>Time!J68</f>
        <v>4522</v>
      </c>
      <c r="G68">
        <f>Time!K68</f>
        <v>32357</v>
      </c>
      <c r="H68">
        <f>Time!L68</f>
        <v>3715</v>
      </c>
      <c r="I68">
        <f>Time!M68</f>
        <v>3666</v>
      </c>
      <c r="J68">
        <f>Time!N68</f>
        <v>24</v>
      </c>
      <c r="K68">
        <f>Time!O68</f>
        <v>29</v>
      </c>
      <c r="L68">
        <f>Time!P68</f>
        <v>25</v>
      </c>
      <c r="M68">
        <f>Time!Q68</f>
        <v>44</v>
      </c>
      <c r="N68">
        <f>Time!R68</f>
        <v>4544</v>
      </c>
      <c r="O68">
        <f>Time!S68</f>
        <v>19</v>
      </c>
    </row>
    <row r="69" spans="1:15" x14ac:dyDescent="0.25">
      <c r="A69">
        <f>Time!A69</f>
        <v>34</v>
      </c>
      <c r="B69">
        <f>Time!B69</f>
        <v>1713.6</v>
      </c>
      <c r="C69">
        <f>Time!C69</f>
        <v>34</v>
      </c>
      <c r="D69">
        <f>Time!D69</f>
        <v>18</v>
      </c>
      <c r="E69">
        <f>Time!I69</f>
        <v>26</v>
      </c>
      <c r="F69">
        <f>Time!J69</f>
        <v>4238</v>
      </c>
      <c r="G69">
        <f>Time!K69</f>
        <v>30951</v>
      </c>
      <c r="H69">
        <f>Time!L69</f>
        <v>3553</v>
      </c>
      <c r="I69">
        <f>Time!M69</f>
        <v>3457</v>
      </c>
      <c r="J69">
        <f>Time!N69</f>
        <v>31</v>
      </c>
      <c r="K69">
        <f>Time!O69</f>
        <v>30</v>
      </c>
      <c r="L69">
        <f>Time!P69</f>
        <v>25</v>
      </c>
      <c r="M69">
        <f>Time!Q69</f>
        <v>40</v>
      </c>
      <c r="N69">
        <f>Time!R69</f>
        <v>4506</v>
      </c>
      <c r="O69">
        <f>Time!S69</f>
        <v>18</v>
      </c>
    </row>
    <row r="70" spans="1:15" x14ac:dyDescent="0.25">
      <c r="A70">
        <f>Time!A70</f>
        <v>33</v>
      </c>
      <c r="B70">
        <f>Time!B70</f>
        <v>1663.2</v>
      </c>
      <c r="C70">
        <f>Time!C70</f>
        <v>33</v>
      </c>
      <c r="D70">
        <f>Time!D70</f>
        <v>12</v>
      </c>
      <c r="E70">
        <f>Time!I70</f>
        <v>26</v>
      </c>
      <c r="F70">
        <f>Time!J70</f>
        <v>4132</v>
      </c>
      <c r="G70">
        <f>Time!K70</f>
        <v>30944</v>
      </c>
      <c r="H70">
        <f>Time!L70</f>
        <v>3501</v>
      </c>
      <c r="I70">
        <f>Time!M70</f>
        <v>3418</v>
      </c>
      <c r="J70">
        <f>Time!N70</f>
        <v>26</v>
      </c>
      <c r="K70">
        <f>Time!O70</f>
        <v>27</v>
      </c>
      <c r="L70">
        <f>Time!P70</f>
        <v>25</v>
      </c>
      <c r="M70">
        <f>Time!Q70</f>
        <v>40</v>
      </c>
      <c r="N70">
        <f>Time!R70</f>
        <v>4428</v>
      </c>
      <c r="O70">
        <f>Time!S70</f>
        <v>18</v>
      </c>
    </row>
    <row r="71" spans="1:15" x14ac:dyDescent="0.25">
      <c r="A71">
        <f>Time!A71</f>
        <v>32</v>
      </c>
      <c r="B71">
        <f>Time!B71</f>
        <v>1612.8</v>
      </c>
      <c r="C71">
        <f>Time!C71</f>
        <v>32</v>
      </c>
      <c r="D71">
        <f>Time!D71</f>
        <v>12</v>
      </c>
      <c r="E71">
        <f>Time!I71</f>
        <v>26</v>
      </c>
      <c r="F71">
        <f>Time!J71</f>
        <v>4133</v>
      </c>
      <c r="G71">
        <f>Time!K71</f>
        <v>30791</v>
      </c>
      <c r="H71">
        <f>Time!L71</f>
        <v>3495</v>
      </c>
      <c r="I71">
        <f>Time!M71</f>
        <v>3395</v>
      </c>
      <c r="J71">
        <f>Time!N71</f>
        <v>25</v>
      </c>
      <c r="K71">
        <f>Time!O71</f>
        <v>27</v>
      </c>
      <c r="L71">
        <f>Time!P71</f>
        <v>76</v>
      </c>
      <c r="M71">
        <f>Time!Q71</f>
        <v>39</v>
      </c>
      <c r="N71">
        <f>Time!R71</f>
        <v>4379</v>
      </c>
      <c r="O71">
        <f>Time!S71</f>
        <v>18</v>
      </c>
    </row>
    <row r="72" spans="1:15" x14ac:dyDescent="0.25">
      <c r="A72">
        <f>Time!A72</f>
        <v>31</v>
      </c>
      <c r="B72">
        <f>Time!B72</f>
        <v>1562.4</v>
      </c>
      <c r="C72">
        <f>Time!C72</f>
        <v>31</v>
      </c>
      <c r="D72">
        <f>Time!D72</f>
        <v>14</v>
      </c>
      <c r="E72">
        <f>Time!I72</f>
        <v>29</v>
      </c>
      <c r="F72">
        <f>Time!J72</f>
        <v>4378</v>
      </c>
      <c r="G72">
        <f>Time!K72</f>
        <v>31138</v>
      </c>
      <c r="H72">
        <f>Time!L72</f>
        <v>3815</v>
      </c>
      <c r="I72">
        <f>Time!M72</f>
        <v>3596</v>
      </c>
      <c r="J72">
        <f>Time!N72</f>
        <v>26</v>
      </c>
      <c r="K72">
        <f>Time!O72</f>
        <v>28</v>
      </c>
      <c r="L72">
        <f>Time!P72</f>
        <v>25</v>
      </c>
      <c r="M72">
        <f>Time!Q72</f>
        <v>40</v>
      </c>
      <c r="N72">
        <f>Time!R72</f>
        <v>4416</v>
      </c>
      <c r="O72">
        <f>Time!S72</f>
        <v>34</v>
      </c>
    </row>
    <row r="73" spans="1:15" x14ac:dyDescent="0.25">
      <c r="A73">
        <f>Time!A73</f>
        <v>30</v>
      </c>
      <c r="B73">
        <f>Time!B73</f>
        <v>1512</v>
      </c>
      <c r="C73">
        <f>Time!C73</f>
        <v>30</v>
      </c>
      <c r="D73">
        <f>Time!D73</f>
        <v>12</v>
      </c>
      <c r="E73">
        <f>Time!I73</f>
        <v>26</v>
      </c>
      <c r="F73">
        <f>Time!J73</f>
        <v>4357</v>
      </c>
      <c r="G73">
        <f>Time!K73</f>
        <v>31056</v>
      </c>
      <c r="H73">
        <f>Time!L73</f>
        <v>3672</v>
      </c>
      <c r="I73">
        <f>Time!M73</f>
        <v>3576</v>
      </c>
      <c r="J73">
        <f>Time!N73</f>
        <v>30</v>
      </c>
      <c r="K73">
        <f>Time!O73</f>
        <v>47</v>
      </c>
      <c r="L73">
        <f>Time!P73</f>
        <v>25</v>
      </c>
      <c r="M73">
        <f>Time!Q73</f>
        <v>41</v>
      </c>
      <c r="N73">
        <f>Time!R73</f>
        <v>4413</v>
      </c>
      <c r="O73">
        <f>Time!S73</f>
        <v>19</v>
      </c>
    </row>
    <row r="74" spans="1:15" x14ac:dyDescent="0.25">
      <c r="A74">
        <f>Time!A74</f>
        <v>29</v>
      </c>
      <c r="B74">
        <f>Time!B74</f>
        <v>1461.6</v>
      </c>
      <c r="C74">
        <f>Time!C74</f>
        <v>29</v>
      </c>
      <c r="D74">
        <f>Time!D74</f>
        <v>12</v>
      </c>
      <c r="E74">
        <f>Time!I74</f>
        <v>26</v>
      </c>
      <c r="F74">
        <f>Time!J74</f>
        <v>4185</v>
      </c>
      <c r="G74">
        <f>Time!K74</f>
        <v>31233</v>
      </c>
      <c r="H74">
        <f>Time!L74</f>
        <v>3498</v>
      </c>
      <c r="I74">
        <f>Time!M74</f>
        <v>3398</v>
      </c>
      <c r="J74">
        <f>Time!N74</f>
        <v>28</v>
      </c>
      <c r="K74">
        <f>Time!O74</f>
        <v>28</v>
      </c>
      <c r="L74">
        <f>Time!P74</f>
        <v>25</v>
      </c>
      <c r="M74">
        <f>Time!Q74</f>
        <v>39</v>
      </c>
      <c r="N74">
        <f>Time!R74</f>
        <v>4385</v>
      </c>
      <c r="O74">
        <f>Time!S74</f>
        <v>18</v>
      </c>
    </row>
    <row r="75" spans="1:15" x14ac:dyDescent="0.25">
      <c r="A75">
        <f>Time!A75</f>
        <v>28</v>
      </c>
      <c r="B75">
        <f>Time!B75</f>
        <v>1411.2</v>
      </c>
      <c r="C75">
        <f>Time!C75</f>
        <v>28</v>
      </c>
      <c r="D75">
        <f>Time!D75</f>
        <v>19</v>
      </c>
      <c r="E75">
        <f>Time!I75</f>
        <v>26</v>
      </c>
      <c r="F75">
        <f>Time!J75</f>
        <v>4455</v>
      </c>
      <c r="G75">
        <f>Time!K75</f>
        <v>31428</v>
      </c>
      <c r="H75">
        <f>Time!L75</f>
        <v>3794</v>
      </c>
      <c r="I75">
        <f>Time!M75</f>
        <v>3554</v>
      </c>
      <c r="J75">
        <f>Time!N75</f>
        <v>25</v>
      </c>
      <c r="K75">
        <f>Time!O75</f>
        <v>28</v>
      </c>
      <c r="L75">
        <f>Time!P75</f>
        <v>25</v>
      </c>
      <c r="M75">
        <f>Time!Q75</f>
        <v>40</v>
      </c>
      <c r="N75">
        <f>Time!R75</f>
        <v>4419</v>
      </c>
      <c r="O75">
        <f>Time!S75</f>
        <v>18</v>
      </c>
    </row>
    <row r="76" spans="1:15" x14ac:dyDescent="0.25">
      <c r="A76">
        <f>Time!A76</f>
        <v>27</v>
      </c>
      <c r="B76">
        <f>Time!B76</f>
        <v>1360.8</v>
      </c>
      <c r="C76">
        <f>Time!C76</f>
        <v>27</v>
      </c>
      <c r="D76">
        <f>Time!D76</f>
        <v>12</v>
      </c>
      <c r="E76">
        <f>Time!I76</f>
        <v>26</v>
      </c>
      <c r="F76">
        <f>Time!J76</f>
        <v>4482</v>
      </c>
      <c r="G76">
        <f>Time!K76</f>
        <v>31771</v>
      </c>
      <c r="H76">
        <f>Time!L76</f>
        <v>3542</v>
      </c>
      <c r="I76">
        <f>Time!M76</f>
        <v>3394</v>
      </c>
      <c r="J76">
        <f>Time!N76</f>
        <v>29</v>
      </c>
      <c r="K76">
        <f>Time!O76</f>
        <v>27</v>
      </c>
      <c r="L76">
        <f>Time!P76</f>
        <v>25</v>
      </c>
      <c r="M76">
        <f>Time!Q76</f>
        <v>39</v>
      </c>
      <c r="N76">
        <f>Time!R76</f>
        <v>4547</v>
      </c>
      <c r="O76">
        <f>Time!S76</f>
        <v>23</v>
      </c>
    </row>
    <row r="77" spans="1:15" x14ac:dyDescent="0.25">
      <c r="A77">
        <f>Time!A77</f>
        <v>26</v>
      </c>
      <c r="B77">
        <f>Time!B77</f>
        <v>1310.4000000000001</v>
      </c>
      <c r="C77">
        <f>Time!C77</f>
        <v>26</v>
      </c>
      <c r="D77">
        <f>Time!D77</f>
        <v>11</v>
      </c>
      <c r="E77">
        <f>Time!I77</f>
        <v>32</v>
      </c>
      <c r="F77">
        <f>Time!J77</f>
        <v>4379</v>
      </c>
      <c r="G77">
        <f>Time!K77</f>
        <v>31435</v>
      </c>
      <c r="H77">
        <f>Time!L77</f>
        <v>3795</v>
      </c>
      <c r="I77">
        <f>Time!M77</f>
        <v>3624</v>
      </c>
      <c r="J77">
        <f>Time!N77</f>
        <v>25</v>
      </c>
      <c r="K77">
        <f>Time!O77</f>
        <v>27</v>
      </c>
      <c r="L77">
        <f>Time!P77</f>
        <v>25</v>
      </c>
      <c r="M77">
        <f>Time!Q77</f>
        <v>39</v>
      </c>
      <c r="N77">
        <f>Time!R77</f>
        <v>4366</v>
      </c>
      <c r="O77">
        <f>Time!S77</f>
        <v>18</v>
      </c>
    </row>
    <row r="78" spans="1:15" x14ac:dyDescent="0.25">
      <c r="A78">
        <f>Time!A78</f>
        <v>25</v>
      </c>
      <c r="B78">
        <f>Time!B78</f>
        <v>1260</v>
      </c>
      <c r="C78">
        <f>Time!C78</f>
        <v>25</v>
      </c>
      <c r="D78">
        <f>Time!D78</f>
        <v>14</v>
      </c>
      <c r="E78">
        <f>Time!I78</f>
        <v>25</v>
      </c>
      <c r="F78">
        <f>Time!J78</f>
        <v>4275</v>
      </c>
      <c r="G78">
        <f>Time!K78</f>
        <v>30817</v>
      </c>
      <c r="H78">
        <f>Time!L78</f>
        <v>3503</v>
      </c>
      <c r="I78">
        <f>Time!M78</f>
        <v>3528</v>
      </c>
      <c r="J78">
        <f>Time!N78</f>
        <v>25</v>
      </c>
      <c r="K78">
        <f>Time!O78</f>
        <v>27</v>
      </c>
      <c r="L78">
        <f>Time!P78</f>
        <v>25</v>
      </c>
      <c r="M78">
        <f>Time!Q78</f>
        <v>39</v>
      </c>
      <c r="N78">
        <f>Time!R78</f>
        <v>4375</v>
      </c>
      <c r="O78">
        <f>Time!S78</f>
        <v>18</v>
      </c>
    </row>
    <row r="79" spans="1:15" x14ac:dyDescent="0.25">
      <c r="A79">
        <f>Time!A79</f>
        <v>24</v>
      </c>
      <c r="B79">
        <f>Time!B79</f>
        <v>1209.5999999999999</v>
      </c>
      <c r="C79">
        <f>Time!C79</f>
        <v>24</v>
      </c>
      <c r="D79">
        <f>Time!D79</f>
        <v>13</v>
      </c>
      <c r="E79">
        <f>Time!I79</f>
        <v>26</v>
      </c>
      <c r="F79">
        <f>Time!J79</f>
        <v>4342</v>
      </c>
      <c r="G79">
        <f>Time!K79</f>
        <v>31192</v>
      </c>
      <c r="H79">
        <f>Time!L79</f>
        <v>3593</v>
      </c>
      <c r="I79">
        <f>Time!M79</f>
        <v>3484</v>
      </c>
      <c r="J79">
        <f>Time!N79</f>
        <v>25</v>
      </c>
      <c r="K79">
        <f>Time!O79</f>
        <v>27</v>
      </c>
      <c r="L79">
        <f>Time!P79</f>
        <v>25</v>
      </c>
      <c r="M79">
        <f>Time!Q79</f>
        <v>39</v>
      </c>
      <c r="N79">
        <f>Time!R79</f>
        <v>4384</v>
      </c>
      <c r="O79">
        <f>Time!S79</f>
        <v>18</v>
      </c>
    </row>
    <row r="80" spans="1:15" x14ac:dyDescent="0.25">
      <c r="A80">
        <f>Time!A80</f>
        <v>23</v>
      </c>
      <c r="B80">
        <f>Time!B80</f>
        <v>1159.2</v>
      </c>
      <c r="C80">
        <f>Time!C80</f>
        <v>23</v>
      </c>
      <c r="D80">
        <f>Time!D80</f>
        <v>12</v>
      </c>
      <c r="E80">
        <f>Time!I80</f>
        <v>26</v>
      </c>
      <c r="F80">
        <f>Time!J80</f>
        <v>4361</v>
      </c>
      <c r="G80">
        <f>Time!K80</f>
        <v>31323</v>
      </c>
      <c r="H80">
        <f>Time!L80</f>
        <v>3757</v>
      </c>
      <c r="I80">
        <f>Time!M80</f>
        <v>3528</v>
      </c>
      <c r="J80">
        <f>Time!N80</f>
        <v>25</v>
      </c>
      <c r="K80">
        <f>Time!O80</f>
        <v>27</v>
      </c>
      <c r="L80">
        <f>Time!P80</f>
        <v>25</v>
      </c>
      <c r="M80">
        <f>Time!Q80</f>
        <v>39</v>
      </c>
      <c r="N80">
        <f>Time!R80</f>
        <v>4464</v>
      </c>
      <c r="O80">
        <f>Time!S80</f>
        <v>18</v>
      </c>
    </row>
    <row r="81" spans="1:15" x14ac:dyDescent="0.25">
      <c r="A81">
        <f>Time!A81</f>
        <v>22</v>
      </c>
      <c r="B81">
        <f>Time!B81</f>
        <v>1108.8</v>
      </c>
      <c r="C81">
        <f>Time!C81</f>
        <v>22</v>
      </c>
      <c r="D81">
        <f>Time!D81</f>
        <v>11</v>
      </c>
      <c r="E81">
        <f>Time!I81</f>
        <v>26</v>
      </c>
      <c r="F81">
        <f>Time!J81</f>
        <v>4364</v>
      </c>
      <c r="G81">
        <f>Time!K81</f>
        <v>31404</v>
      </c>
      <c r="H81">
        <f>Time!L81</f>
        <v>3641</v>
      </c>
      <c r="I81">
        <f>Time!M81</f>
        <v>3649</v>
      </c>
      <c r="J81">
        <f>Time!N81</f>
        <v>26</v>
      </c>
      <c r="K81">
        <f>Time!O81</f>
        <v>27</v>
      </c>
      <c r="L81">
        <f>Time!P81</f>
        <v>26</v>
      </c>
      <c r="M81">
        <f>Time!Q81</f>
        <v>39</v>
      </c>
      <c r="N81">
        <f>Time!R81</f>
        <v>4279</v>
      </c>
      <c r="O81">
        <f>Time!S81</f>
        <v>18</v>
      </c>
    </row>
    <row r="82" spans="1:15" x14ac:dyDescent="0.25">
      <c r="A82">
        <f>Time!A82</f>
        <v>21</v>
      </c>
      <c r="B82">
        <f>Time!B82</f>
        <v>1058.4000000000001</v>
      </c>
      <c r="C82">
        <f>Time!C82</f>
        <v>21</v>
      </c>
      <c r="D82">
        <f>Time!D82</f>
        <v>13</v>
      </c>
      <c r="E82">
        <f>Time!I82</f>
        <v>26</v>
      </c>
      <c r="F82">
        <f>Time!J82</f>
        <v>3857</v>
      </c>
      <c r="G82">
        <f>Time!K82</f>
        <v>30692</v>
      </c>
      <c r="H82">
        <f>Time!L82</f>
        <v>3309</v>
      </c>
      <c r="I82">
        <f>Time!M82</f>
        <v>3140</v>
      </c>
      <c r="J82">
        <f>Time!N82</f>
        <v>26</v>
      </c>
      <c r="K82">
        <f>Time!O82</f>
        <v>28</v>
      </c>
      <c r="L82">
        <f>Time!P82</f>
        <v>25</v>
      </c>
      <c r="M82">
        <f>Time!Q82</f>
        <v>45</v>
      </c>
      <c r="N82">
        <f>Time!R82</f>
        <v>4149</v>
      </c>
      <c r="O82">
        <f>Time!S82</f>
        <v>22</v>
      </c>
    </row>
    <row r="83" spans="1:15" x14ac:dyDescent="0.25">
      <c r="A83">
        <f>Time!A83</f>
        <v>20</v>
      </c>
      <c r="B83">
        <f>Time!B83</f>
        <v>1008</v>
      </c>
      <c r="C83">
        <f>Time!C83</f>
        <v>20</v>
      </c>
      <c r="D83">
        <f>Time!D83</f>
        <v>11</v>
      </c>
      <c r="E83">
        <f>Time!I83</f>
        <v>26</v>
      </c>
      <c r="F83">
        <f>Time!J83</f>
        <v>4321</v>
      </c>
      <c r="G83">
        <f>Time!K83</f>
        <v>30986</v>
      </c>
      <c r="H83">
        <f>Time!L83</f>
        <v>3702</v>
      </c>
      <c r="I83">
        <f>Time!M83</f>
        <v>3601</v>
      </c>
      <c r="J83">
        <f>Time!N83</f>
        <v>25</v>
      </c>
      <c r="K83">
        <f>Time!O83</f>
        <v>28</v>
      </c>
      <c r="L83">
        <f>Time!P83</f>
        <v>25</v>
      </c>
      <c r="M83">
        <f>Time!Q83</f>
        <v>39</v>
      </c>
      <c r="N83">
        <f>Time!R83</f>
        <v>4417</v>
      </c>
      <c r="O83">
        <f>Time!S83</f>
        <v>18</v>
      </c>
    </row>
    <row r="84" spans="1:15" x14ac:dyDescent="0.25">
      <c r="A84">
        <f>Time!A84</f>
        <v>19</v>
      </c>
      <c r="B84">
        <f>Time!B84</f>
        <v>957.6</v>
      </c>
      <c r="C84">
        <f>Time!C84</f>
        <v>19</v>
      </c>
      <c r="D84">
        <f>Time!D84</f>
        <v>13</v>
      </c>
      <c r="E84">
        <f>Time!I84</f>
        <v>100</v>
      </c>
      <c r="F84">
        <f>Time!J84</f>
        <v>4356</v>
      </c>
      <c r="G84">
        <f>Time!K84</f>
        <v>31259</v>
      </c>
      <c r="H84">
        <f>Time!L84</f>
        <v>3758</v>
      </c>
      <c r="I84">
        <f>Time!M84</f>
        <v>3638</v>
      </c>
      <c r="J84">
        <f>Time!N84</f>
        <v>26</v>
      </c>
      <c r="K84">
        <f>Time!O84</f>
        <v>28</v>
      </c>
      <c r="L84">
        <f>Time!P84</f>
        <v>25</v>
      </c>
      <c r="M84">
        <f>Time!Q84</f>
        <v>39</v>
      </c>
      <c r="N84">
        <f>Time!R84</f>
        <v>4277</v>
      </c>
      <c r="O84">
        <f>Time!S84</f>
        <v>18</v>
      </c>
    </row>
    <row r="85" spans="1:15" x14ac:dyDescent="0.25">
      <c r="A85">
        <f>Time!A85</f>
        <v>18</v>
      </c>
      <c r="B85">
        <f>Time!B85</f>
        <v>907.2</v>
      </c>
      <c r="C85">
        <f>Time!C85</f>
        <v>18</v>
      </c>
      <c r="D85">
        <f>Time!D85</f>
        <v>12</v>
      </c>
      <c r="E85">
        <f>Time!I85</f>
        <v>31</v>
      </c>
      <c r="F85">
        <f>Time!J85</f>
        <v>4384</v>
      </c>
      <c r="G85">
        <f>Time!K85</f>
        <v>31305</v>
      </c>
      <c r="H85">
        <f>Time!L85</f>
        <v>3546</v>
      </c>
      <c r="I85">
        <f>Time!M85</f>
        <v>3478</v>
      </c>
      <c r="J85">
        <f>Time!N85</f>
        <v>60</v>
      </c>
      <c r="K85">
        <f>Time!O85</f>
        <v>28</v>
      </c>
      <c r="L85">
        <f>Time!P85</f>
        <v>25</v>
      </c>
      <c r="M85">
        <f>Time!Q85</f>
        <v>39</v>
      </c>
      <c r="N85">
        <f>Time!R85</f>
        <v>4349</v>
      </c>
      <c r="O85">
        <f>Time!S85</f>
        <v>18</v>
      </c>
    </row>
    <row r="86" spans="1:15" x14ac:dyDescent="0.25">
      <c r="A86">
        <f>Time!A86</f>
        <v>17</v>
      </c>
      <c r="B86">
        <f>Time!B86</f>
        <v>856.8</v>
      </c>
      <c r="C86">
        <f>Time!C86</f>
        <v>17</v>
      </c>
      <c r="D86">
        <f>Time!D86</f>
        <v>12</v>
      </c>
      <c r="E86">
        <f>Time!I86</f>
        <v>26</v>
      </c>
      <c r="F86">
        <f>Time!J86</f>
        <v>4377</v>
      </c>
      <c r="G86">
        <f>Time!K86</f>
        <v>31840</v>
      </c>
      <c r="H86">
        <f>Time!L86</f>
        <v>3675</v>
      </c>
      <c r="I86">
        <f>Time!M86</f>
        <v>3613</v>
      </c>
      <c r="J86">
        <f>Time!N86</f>
        <v>25</v>
      </c>
      <c r="K86">
        <f>Time!O86</f>
        <v>28</v>
      </c>
      <c r="L86">
        <f>Time!P86</f>
        <v>54</v>
      </c>
      <c r="M86">
        <f>Time!Q86</f>
        <v>39</v>
      </c>
      <c r="N86">
        <f>Time!R86</f>
        <v>4375</v>
      </c>
      <c r="O86">
        <f>Time!S86</f>
        <v>18</v>
      </c>
    </row>
    <row r="87" spans="1:15" x14ac:dyDescent="0.25">
      <c r="A87">
        <f>Time!A87</f>
        <v>16</v>
      </c>
      <c r="B87">
        <f>Time!B87</f>
        <v>806.4</v>
      </c>
      <c r="C87">
        <f>Time!C87</f>
        <v>16</v>
      </c>
      <c r="D87">
        <f>Time!D87</f>
        <v>11</v>
      </c>
      <c r="E87">
        <f>Time!I87</f>
        <v>26</v>
      </c>
      <c r="F87">
        <f>Time!J87</f>
        <v>4339</v>
      </c>
      <c r="G87">
        <f>Time!K87</f>
        <v>31323</v>
      </c>
      <c r="H87">
        <f>Time!L87</f>
        <v>3582</v>
      </c>
      <c r="I87">
        <f>Time!M87</f>
        <v>3533</v>
      </c>
      <c r="J87">
        <f>Time!N87</f>
        <v>39</v>
      </c>
      <c r="K87">
        <f>Time!O87</f>
        <v>27</v>
      </c>
      <c r="L87">
        <f>Time!P87</f>
        <v>70</v>
      </c>
      <c r="M87">
        <f>Time!Q87</f>
        <v>39</v>
      </c>
      <c r="N87">
        <f>Time!R87</f>
        <v>4360</v>
      </c>
      <c r="O87">
        <f>Time!S87</f>
        <v>18</v>
      </c>
    </row>
    <row r="88" spans="1:15" x14ac:dyDescent="0.25">
      <c r="A88">
        <f>Time!A88</f>
        <v>15</v>
      </c>
      <c r="B88">
        <f>Time!B88</f>
        <v>756</v>
      </c>
      <c r="C88">
        <f>Time!C88</f>
        <v>15</v>
      </c>
      <c r="D88">
        <f>Time!D88</f>
        <v>13</v>
      </c>
      <c r="E88">
        <f>Time!I88</f>
        <v>26</v>
      </c>
      <c r="F88">
        <f>Time!J88</f>
        <v>4756</v>
      </c>
      <c r="G88">
        <f>Time!K88</f>
        <v>31494</v>
      </c>
      <c r="H88">
        <f>Time!L88</f>
        <v>4085</v>
      </c>
      <c r="I88">
        <f>Time!M88</f>
        <v>3969</v>
      </c>
      <c r="J88">
        <f>Time!N88</f>
        <v>26</v>
      </c>
      <c r="K88">
        <f>Time!O88</f>
        <v>28</v>
      </c>
      <c r="L88">
        <f>Time!P88</f>
        <v>25</v>
      </c>
      <c r="M88">
        <f>Time!Q88</f>
        <v>39</v>
      </c>
      <c r="N88">
        <f>Time!R88</f>
        <v>4307</v>
      </c>
      <c r="O88">
        <f>Time!S88</f>
        <v>17</v>
      </c>
    </row>
    <row r="89" spans="1:15" x14ac:dyDescent="0.25">
      <c r="A89">
        <f>Time!A89</f>
        <v>14</v>
      </c>
      <c r="B89">
        <f>Time!B89</f>
        <v>705.6</v>
      </c>
      <c r="C89">
        <f>Time!C89</f>
        <v>14</v>
      </c>
      <c r="D89">
        <f>Time!D89</f>
        <v>13</v>
      </c>
      <c r="E89">
        <f>Time!I89</f>
        <v>26</v>
      </c>
      <c r="F89">
        <f>Time!J89</f>
        <v>4114</v>
      </c>
      <c r="G89">
        <f>Time!K89</f>
        <v>30550</v>
      </c>
      <c r="H89">
        <f>Time!L89</f>
        <v>3502</v>
      </c>
      <c r="I89">
        <f>Time!M89</f>
        <v>3298</v>
      </c>
      <c r="J89">
        <f>Time!N89</f>
        <v>27</v>
      </c>
      <c r="K89">
        <f>Time!O89</f>
        <v>27</v>
      </c>
      <c r="L89">
        <f>Time!P89</f>
        <v>27</v>
      </c>
      <c r="M89">
        <f>Time!Q89</f>
        <v>38</v>
      </c>
      <c r="N89">
        <f>Time!R89</f>
        <v>4318</v>
      </c>
      <c r="O89">
        <f>Time!S89</f>
        <v>18</v>
      </c>
    </row>
    <row r="90" spans="1:15" x14ac:dyDescent="0.25">
      <c r="A90">
        <f>Time!A90</f>
        <v>13</v>
      </c>
      <c r="B90">
        <f>Time!B90</f>
        <v>655.20000000000005</v>
      </c>
      <c r="C90">
        <f>Time!C90</f>
        <v>13</v>
      </c>
      <c r="D90">
        <f>Time!D90</f>
        <v>11</v>
      </c>
      <c r="E90">
        <f>Time!I90</f>
        <v>26</v>
      </c>
      <c r="F90">
        <f>Time!J90</f>
        <v>4302</v>
      </c>
      <c r="G90">
        <f>Time!K90</f>
        <v>30742</v>
      </c>
      <c r="H90">
        <f>Time!L90</f>
        <v>3634</v>
      </c>
      <c r="I90">
        <f>Time!M90</f>
        <v>3408</v>
      </c>
      <c r="J90">
        <f>Time!N90</f>
        <v>25</v>
      </c>
      <c r="K90">
        <f>Time!O90</f>
        <v>27</v>
      </c>
      <c r="L90">
        <f>Time!P90</f>
        <v>25</v>
      </c>
      <c r="M90">
        <f>Time!Q90</f>
        <v>38</v>
      </c>
      <c r="N90">
        <f>Time!R90</f>
        <v>4357</v>
      </c>
      <c r="O90">
        <f>Time!S90</f>
        <v>18</v>
      </c>
    </row>
    <row r="91" spans="1:15" x14ac:dyDescent="0.25">
      <c r="A91">
        <f>Time!A91</f>
        <v>12</v>
      </c>
      <c r="B91">
        <f>Time!B91</f>
        <v>604.79999999999995</v>
      </c>
      <c r="C91">
        <f>Time!C91</f>
        <v>12</v>
      </c>
      <c r="D91">
        <f>Time!D91</f>
        <v>11</v>
      </c>
      <c r="E91">
        <f>Time!I91</f>
        <v>27</v>
      </c>
      <c r="F91">
        <f>Time!J91</f>
        <v>4163</v>
      </c>
      <c r="G91">
        <f>Time!K91</f>
        <v>30895</v>
      </c>
      <c r="H91">
        <f>Time!L91</f>
        <v>3707</v>
      </c>
      <c r="I91">
        <f>Time!M91</f>
        <v>3497</v>
      </c>
      <c r="J91">
        <f>Time!N91</f>
        <v>26</v>
      </c>
      <c r="K91">
        <f>Time!O91</f>
        <v>29</v>
      </c>
      <c r="L91">
        <f>Time!P91</f>
        <v>25</v>
      </c>
      <c r="M91">
        <f>Time!Q91</f>
        <v>39</v>
      </c>
      <c r="N91">
        <f>Time!R91</f>
        <v>4417</v>
      </c>
      <c r="O91">
        <f>Time!S91</f>
        <v>18</v>
      </c>
    </row>
    <row r="92" spans="1:15" x14ac:dyDescent="0.25">
      <c r="A92">
        <f>Time!A92</f>
        <v>11</v>
      </c>
      <c r="B92">
        <f>Time!B92</f>
        <v>554.4</v>
      </c>
      <c r="C92">
        <f>Time!C92</f>
        <v>11</v>
      </c>
      <c r="D92">
        <f>Time!D92</f>
        <v>13</v>
      </c>
      <c r="E92">
        <f>Time!I92</f>
        <v>26</v>
      </c>
      <c r="F92">
        <f>Time!J92</f>
        <v>4086</v>
      </c>
      <c r="G92">
        <f>Time!K92</f>
        <v>31068</v>
      </c>
      <c r="H92">
        <f>Time!L92</f>
        <v>3639</v>
      </c>
      <c r="I92">
        <f>Time!M92</f>
        <v>3344</v>
      </c>
      <c r="J92">
        <f>Time!N92</f>
        <v>25</v>
      </c>
      <c r="K92">
        <f>Time!O92</f>
        <v>27</v>
      </c>
      <c r="L92">
        <f>Time!P92</f>
        <v>25</v>
      </c>
      <c r="M92">
        <f>Time!Q92</f>
        <v>38</v>
      </c>
      <c r="N92">
        <f>Time!R92</f>
        <v>4270</v>
      </c>
      <c r="O92">
        <f>Time!S92</f>
        <v>18</v>
      </c>
    </row>
    <row r="93" spans="1:15" x14ac:dyDescent="0.25">
      <c r="A93">
        <f>Time!A93</f>
        <v>10</v>
      </c>
      <c r="B93">
        <f>Time!B93</f>
        <v>504</v>
      </c>
      <c r="C93">
        <f>Time!C93</f>
        <v>10</v>
      </c>
      <c r="D93">
        <f>Time!D93</f>
        <v>12</v>
      </c>
      <c r="E93">
        <f>Time!I93</f>
        <v>27</v>
      </c>
      <c r="F93">
        <f>Time!J93</f>
        <v>4266</v>
      </c>
      <c r="G93">
        <f>Time!K93</f>
        <v>30920</v>
      </c>
      <c r="H93">
        <f>Time!L93</f>
        <v>3605</v>
      </c>
      <c r="I93">
        <f>Time!M93</f>
        <v>3365</v>
      </c>
      <c r="J93">
        <f>Time!N93</f>
        <v>25</v>
      </c>
      <c r="K93">
        <f>Time!O93</f>
        <v>27</v>
      </c>
      <c r="L93">
        <f>Time!P93</f>
        <v>25</v>
      </c>
      <c r="M93">
        <f>Time!Q93</f>
        <v>39</v>
      </c>
      <c r="N93">
        <f>Time!R93</f>
        <v>4392</v>
      </c>
      <c r="O93">
        <f>Time!S93</f>
        <v>18</v>
      </c>
    </row>
    <row r="94" spans="1:15" x14ac:dyDescent="0.25">
      <c r="A94">
        <f>Time!A94</f>
        <v>9</v>
      </c>
      <c r="B94">
        <f>Time!B94</f>
        <v>453.6</v>
      </c>
      <c r="C94">
        <f>Time!C94</f>
        <v>9</v>
      </c>
      <c r="D94">
        <f>Time!D94</f>
        <v>13</v>
      </c>
      <c r="E94">
        <f>Time!I94</f>
        <v>26</v>
      </c>
      <c r="F94">
        <f>Time!J94</f>
        <v>4408</v>
      </c>
      <c r="G94">
        <f>Time!K94</f>
        <v>30894</v>
      </c>
      <c r="H94">
        <f>Time!L94</f>
        <v>3841</v>
      </c>
      <c r="I94">
        <f>Time!M94</f>
        <v>3553</v>
      </c>
      <c r="J94">
        <f>Time!N94</f>
        <v>25</v>
      </c>
      <c r="K94">
        <f>Time!O94</f>
        <v>27</v>
      </c>
      <c r="L94">
        <f>Time!P94</f>
        <v>25</v>
      </c>
      <c r="M94">
        <f>Time!Q94</f>
        <v>38</v>
      </c>
      <c r="N94">
        <f>Time!R94</f>
        <v>4587</v>
      </c>
      <c r="O94">
        <f>Time!S94</f>
        <v>18</v>
      </c>
    </row>
    <row r="95" spans="1:15" x14ac:dyDescent="0.25">
      <c r="A95">
        <f>Time!A95</f>
        <v>8</v>
      </c>
      <c r="B95">
        <f>Time!B95</f>
        <v>403.2</v>
      </c>
      <c r="C95">
        <f>Time!C95</f>
        <v>8</v>
      </c>
      <c r="D95">
        <f>Time!D95</f>
        <v>13</v>
      </c>
      <c r="E95">
        <f>Time!I95</f>
        <v>26</v>
      </c>
      <c r="F95">
        <f>Time!J95</f>
        <v>4196</v>
      </c>
      <c r="G95">
        <f>Time!K95</f>
        <v>30597</v>
      </c>
      <c r="H95">
        <f>Time!L95</f>
        <v>3660</v>
      </c>
      <c r="I95">
        <f>Time!M95</f>
        <v>3378</v>
      </c>
      <c r="J95">
        <f>Time!N95</f>
        <v>25</v>
      </c>
      <c r="K95">
        <f>Time!O95</f>
        <v>27</v>
      </c>
      <c r="L95">
        <f>Time!P95</f>
        <v>25</v>
      </c>
      <c r="M95">
        <f>Time!Q95</f>
        <v>38</v>
      </c>
      <c r="N95">
        <f>Time!R95</f>
        <v>4246</v>
      </c>
      <c r="O95">
        <f>Time!S95</f>
        <v>18</v>
      </c>
    </row>
    <row r="96" spans="1:15" x14ac:dyDescent="0.25">
      <c r="A96">
        <f>Time!A96</f>
        <v>7</v>
      </c>
      <c r="B96">
        <f>Time!B96</f>
        <v>352.8</v>
      </c>
      <c r="C96">
        <f>Time!C96</f>
        <v>7</v>
      </c>
      <c r="D96">
        <f>Time!D96</f>
        <v>16</v>
      </c>
      <c r="E96">
        <f>Time!I96</f>
        <v>26</v>
      </c>
      <c r="F96">
        <f>Time!J96</f>
        <v>4095</v>
      </c>
      <c r="G96">
        <f>Time!K96</f>
        <v>30739</v>
      </c>
      <c r="H96">
        <f>Time!L96</f>
        <v>3570</v>
      </c>
      <c r="I96">
        <f>Time!M96</f>
        <v>3317</v>
      </c>
      <c r="J96">
        <f>Time!N96</f>
        <v>25</v>
      </c>
      <c r="K96">
        <f>Time!O96</f>
        <v>27</v>
      </c>
      <c r="L96">
        <f>Time!P96</f>
        <v>25</v>
      </c>
      <c r="M96">
        <f>Time!Q96</f>
        <v>40</v>
      </c>
      <c r="N96">
        <f>Time!R96</f>
        <v>4288</v>
      </c>
      <c r="O96">
        <f>Time!S96</f>
        <v>18</v>
      </c>
    </row>
    <row r="97" spans="1:15" x14ac:dyDescent="0.25">
      <c r="A97">
        <f>Time!A97</f>
        <v>6</v>
      </c>
      <c r="B97">
        <f>Time!B97</f>
        <v>302.39999999999998</v>
      </c>
      <c r="C97">
        <f>Time!C97</f>
        <v>6</v>
      </c>
      <c r="D97">
        <f>Time!D97</f>
        <v>13</v>
      </c>
      <c r="E97">
        <f>Time!I97</f>
        <v>26</v>
      </c>
      <c r="F97">
        <f>Time!J97</f>
        <v>4249</v>
      </c>
      <c r="G97">
        <f>Time!K97</f>
        <v>30568</v>
      </c>
      <c r="H97">
        <f>Time!L97</f>
        <v>3743</v>
      </c>
      <c r="I97">
        <f>Time!M97</f>
        <v>3532</v>
      </c>
      <c r="J97">
        <f>Time!N97</f>
        <v>25</v>
      </c>
      <c r="K97">
        <f>Time!O97</f>
        <v>27</v>
      </c>
      <c r="L97">
        <f>Time!P97</f>
        <v>25</v>
      </c>
      <c r="M97">
        <f>Time!Q97</f>
        <v>38</v>
      </c>
      <c r="N97">
        <f>Time!R97</f>
        <v>4278</v>
      </c>
      <c r="O97">
        <f>Time!S97</f>
        <v>18</v>
      </c>
    </row>
    <row r="98" spans="1:15" x14ac:dyDescent="0.25">
      <c r="A98">
        <f>Time!A98</f>
        <v>5</v>
      </c>
      <c r="B98">
        <f>Time!B98</f>
        <v>252</v>
      </c>
      <c r="C98">
        <f>Time!C98</f>
        <v>5</v>
      </c>
      <c r="D98">
        <f>Time!D98</f>
        <v>13</v>
      </c>
      <c r="E98">
        <f>Time!I98</f>
        <v>26</v>
      </c>
      <c r="F98">
        <f>Time!J98</f>
        <v>4286</v>
      </c>
      <c r="G98">
        <f>Time!K98</f>
        <v>30781</v>
      </c>
      <c r="H98">
        <f>Time!L98</f>
        <v>3816</v>
      </c>
      <c r="I98">
        <f>Time!M98</f>
        <v>3558</v>
      </c>
      <c r="J98">
        <f>Time!N98</f>
        <v>25</v>
      </c>
      <c r="K98">
        <f>Time!O98</f>
        <v>27</v>
      </c>
      <c r="L98">
        <f>Time!P98</f>
        <v>25</v>
      </c>
      <c r="M98">
        <f>Time!Q98</f>
        <v>37</v>
      </c>
      <c r="N98">
        <f>Time!R98</f>
        <v>4354</v>
      </c>
      <c r="O98">
        <f>Time!S98</f>
        <v>18</v>
      </c>
    </row>
    <row r="99" spans="1:15" x14ac:dyDescent="0.25">
      <c r="A99">
        <f>Time!A99</f>
        <v>4</v>
      </c>
      <c r="B99">
        <f>Time!B99</f>
        <v>201.6</v>
      </c>
      <c r="C99">
        <f>Time!C99</f>
        <v>4</v>
      </c>
      <c r="D99">
        <f>Time!D99</f>
        <v>13</v>
      </c>
      <c r="E99">
        <f>Time!I99</f>
        <v>26</v>
      </c>
      <c r="F99">
        <f>Time!J99</f>
        <v>4130</v>
      </c>
      <c r="G99">
        <f>Time!K99</f>
        <v>30401</v>
      </c>
      <c r="H99">
        <f>Time!L99</f>
        <v>3589</v>
      </c>
      <c r="I99">
        <f>Time!M99</f>
        <v>3346</v>
      </c>
      <c r="J99">
        <f>Time!N99</f>
        <v>43</v>
      </c>
      <c r="K99">
        <f>Time!O99</f>
        <v>27</v>
      </c>
      <c r="L99">
        <f>Time!P99</f>
        <v>25</v>
      </c>
      <c r="M99">
        <f>Time!Q99</f>
        <v>37</v>
      </c>
      <c r="N99">
        <f>Time!R99</f>
        <v>4331</v>
      </c>
      <c r="O99">
        <f>Time!S99</f>
        <v>18</v>
      </c>
    </row>
    <row r="100" spans="1:15" x14ac:dyDescent="0.25">
      <c r="A100">
        <f>Time!A100</f>
        <v>3</v>
      </c>
      <c r="B100">
        <f>Time!B100</f>
        <v>151.19999999999999</v>
      </c>
      <c r="C100">
        <f>Time!C100</f>
        <v>3</v>
      </c>
      <c r="D100">
        <f>Time!D100</f>
        <v>17</v>
      </c>
      <c r="E100">
        <f>Time!I100</f>
        <v>26</v>
      </c>
      <c r="F100">
        <f>Time!J100</f>
        <v>4184</v>
      </c>
      <c r="G100">
        <f>Time!K100</f>
        <v>30412</v>
      </c>
      <c r="H100">
        <f>Time!L100</f>
        <v>3662</v>
      </c>
      <c r="I100">
        <f>Time!M100</f>
        <v>3367</v>
      </c>
      <c r="J100">
        <f>Time!N100</f>
        <v>25</v>
      </c>
      <c r="K100">
        <f>Time!O100</f>
        <v>27</v>
      </c>
      <c r="L100">
        <f>Time!P100</f>
        <v>25</v>
      </c>
      <c r="M100">
        <f>Time!Q100</f>
        <v>37</v>
      </c>
      <c r="N100">
        <f>Time!R100</f>
        <v>4346</v>
      </c>
      <c r="O100">
        <f>Time!S100</f>
        <v>18</v>
      </c>
    </row>
    <row r="101" spans="1:15" x14ac:dyDescent="0.25">
      <c r="A101">
        <f>Time!A101</f>
        <v>2</v>
      </c>
      <c r="B101">
        <f>Time!B101</f>
        <v>100.8</v>
      </c>
      <c r="C101">
        <f>Time!C101</f>
        <v>2</v>
      </c>
      <c r="D101">
        <f>Time!D101</f>
        <v>11</v>
      </c>
      <c r="E101">
        <f>Time!I101</f>
        <v>28</v>
      </c>
      <c r="F101">
        <f>Time!J101</f>
        <v>4331</v>
      </c>
      <c r="G101">
        <f>Time!K101</f>
        <v>30599</v>
      </c>
      <c r="H101">
        <f>Time!L101</f>
        <v>3881</v>
      </c>
      <c r="I101">
        <f>Time!M101</f>
        <v>3285</v>
      </c>
      <c r="J101">
        <f>Time!N101</f>
        <v>25</v>
      </c>
      <c r="K101">
        <f>Time!O101</f>
        <v>28</v>
      </c>
      <c r="L101">
        <f>Time!P101</f>
        <v>26</v>
      </c>
      <c r="M101">
        <f>Time!Q101</f>
        <v>37</v>
      </c>
      <c r="N101">
        <f>Time!R101</f>
        <v>4503</v>
      </c>
      <c r="O101">
        <f>Time!S101</f>
        <v>18</v>
      </c>
    </row>
    <row r="102" spans="1:15" x14ac:dyDescent="0.25">
      <c r="A102">
        <f>Time!A102</f>
        <v>1</v>
      </c>
      <c r="B102">
        <f>Time!B102</f>
        <v>50.4</v>
      </c>
      <c r="C102">
        <f>Time!C102</f>
        <v>1</v>
      </c>
      <c r="D102">
        <f>Time!D102</f>
        <v>11</v>
      </c>
      <c r="E102">
        <f>Time!I102</f>
        <v>27</v>
      </c>
      <c r="F102">
        <f>Time!J102</f>
        <v>4080</v>
      </c>
      <c r="G102">
        <f>Time!K102</f>
        <v>29838</v>
      </c>
      <c r="H102">
        <f>Time!L102</f>
        <v>3606</v>
      </c>
      <c r="I102">
        <f>Time!M102</f>
        <v>3240</v>
      </c>
      <c r="J102">
        <f>Time!N102</f>
        <v>25</v>
      </c>
      <c r="K102">
        <f>Time!O102</f>
        <v>27</v>
      </c>
      <c r="L102">
        <f>Time!P102</f>
        <v>26</v>
      </c>
      <c r="M102">
        <f>Time!Q102</f>
        <v>74</v>
      </c>
      <c r="N102">
        <f>Time!R102</f>
        <v>4331</v>
      </c>
      <c r="O102">
        <f>Time!S102</f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AB1D-94FE-40EE-9842-9DF6D2309F87}">
  <dimension ref="A1"/>
  <sheetViews>
    <sheetView workbookViewId="0">
      <selection activeCell="B1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C5BB-B0B4-46B5-9BE0-FDD1FCCD9C01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C0D4-9769-4695-9B3F-6DE92059F96A}">
  <dimension ref="A1"/>
  <sheetViews>
    <sheetView workbookViewId="0">
      <selection activeCell="A5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4ED5-25D9-4DD5-BEC2-1099A3B0791A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30</vt:i4>
      </vt:variant>
      <vt:variant>
        <vt:lpstr>Named Ranges</vt:lpstr>
      </vt:variant>
      <vt:variant>
        <vt:i4>23</vt:i4>
      </vt:variant>
    </vt:vector>
  </HeadingPairs>
  <TitlesOfParts>
    <vt:vector size="53" baseType="lpstr">
      <vt:lpstr>Chart-1</vt:lpstr>
      <vt:lpstr>Chart</vt:lpstr>
      <vt:lpstr>Chart-Error1</vt:lpstr>
      <vt:lpstr>Chart-Error</vt:lpstr>
      <vt:lpstr>Chart-Permutation-1</vt:lpstr>
      <vt:lpstr>Chart-Permutation</vt:lpstr>
      <vt:lpstr>Chart-Time-1</vt:lpstr>
      <vt:lpstr>Chart-Time</vt:lpstr>
      <vt:lpstr>Chart-Time(50us)-1</vt:lpstr>
      <vt:lpstr>Chart-Time(50us)</vt:lpstr>
      <vt:lpstr>Chart-100%</vt:lpstr>
      <vt:lpstr>Chart-70%</vt:lpstr>
      <vt:lpstr>Chart-40%</vt:lpstr>
      <vt:lpstr>Chart-10%</vt:lpstr>
      <vt:lpstr>Chart-2%</vt:lpstr>
      <vt:lpstr>Difference</vt:lpstr>
      <vt:lpstr>Data-Difference</vt:lpstr>
      <vt:lpstr>Data-Normalized</vt:lpstr>
      <vt:lpstr>Data-Error</vt:lpstr>
      <vt:lpstr>Data-Error-I</vt:lpstr>
      <vt:lpstr>Data-Ranking</vt:lpstr>
      <vt:lpstr>Data</vt:lpstr>
      <vt:lpstr>Time</vt:lpstr>
      <vt:lpstr>Time-Ranking</vt:lpstr>
      <vt:lpstr>Time-I</vt:lpstr>
      <vt:lpstr>Data-100%</vt:lpstr>
      <vt:lpstr>Data-70%</vt:lpstr>
      <vt:lpstr>Data-40%</vt:lpstr>
      <vt:lpstr>Data-10%</vt:lpstr>
      <vt:lpstr>Data-2%</vt:lpstr>
      <vt:lpstr>K</vt:lpstr>
      <vt:lpstr>K_Time</vt:lpstr>
      <vt:lpstr>M_1</vt:lpstr>
      <vt:lpstr>M_10</vt:lpstr>
      <vt:lpstr>M_11</vt:lpstr>
      <vt:lpstr>M_12</vt:lpstr>
      <vt:lpstr>M_13</vt:lpstr>
      <vt:lpstr>M_14</vt:lpstr>
      <vt:lpstr>M_15</vt:lpstr>
      <vt:lpstr>M_16</vt:lpstr>
      <vt:lpstr>M_17</vt:lpstr>
      <vt:lpstr>M_18</vt:lpstr>
      <vt:lpstr>M_19</vt:lpstr>
      <vt:lpstr>M_2</vt:lpstr>
      <vt:lpstr>M_20</vt:lpstr>
      <vt:lpstr>M_3</vt:lpstr>
      <vt:lpstr>M_4</vt:lpstr>
      <vt:lpstr>M_5</vt:lpstr>
      <vt:lpstr>M_6</vt:lpstr>
      <vt:lpstr>M_7</vt:lpstr>
      <vt:lpstr>M_8</vt:lpstr>
      <vt:lpstr>M_9</vt:lpstr>
      <vt:lpstr>OUR_TIME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</dc:creator>
  <cp:lastModifiedBy>Majid</cp:lastModifiedBy>
  <dcterms:created xsi:type="dcterms:W3CDTF">2022-09-27T19:39:47Z</dcterms:created>
  <dcterms:modified xsi:type="dcterms:W3CDTF">2023-02-01T18:40:10Z</dcterms:modified>
</cp:coreProperties>
</file>